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ich\GitHub\NLOT\Patents\"/>
    </mc:Choice>
  </mc:AlternateContent>
  <xr:revisionPtr revIDLastSave="0" documentId="13_ncr:1_{C4CB1DB8-28B4-42E6-8C0B-1A7482FDD7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ries" sheetId="2" r:id="rId1"/>
    <sheet name="data (1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5" i="2" l="1"/>
  <c r="L205" i="2"/>
  <c r="K205" i="2"/>
  <c r="J205" i="2"/>
  <c r="I205" i="2"/>
  <c r="H205" i="2"/>
  <c r="N205" i="2" s="1"/>
  <c r="M204" i="2"/>
  <c r="L204" i="2"/>
  <c r="K204" i="2"/>
  <c r="J204" i="2"/>
  <c r="I204" i="2"/>
  <c r="H204" i="2"/>
  <c r="N204" i="2" s="1"/>
  <c r="N203" i="2"/>
  <c r="M203" i="2"/>
  <c r="L203" i="2"/>
  <c r="K203" i="2"/>
  <c r="J203" i="2"/>
  <c r="I203" i="2"/>
  <c r="H203" i="2"/>
  <c r="M202" i="2"/>
  <c r="L202" i="2"/>
  <c r="K202" i="2"/>
  <c r="J202" i="2"/>
  <c r="I202" i="2"/>
  <c r="N202" i="2" s="1"/>
  <c r="H202" i="2"/>
  <c r="M201" i="2"/>
  <c r="L201" i="2"/>
  <c r="K201" i="2"/>
  <c r="J201" i="2"/>
  <c r="N201" i="2" s="1"/>
  <c r="I201" i="2"/>
  <c r="H201" i="2"/>
  <c r="M200" i="2"/>
  <c r="L200" i="2"/>
  <c r="K200" i="2"/>
  <c r="J200" i="2"/>
  <c r="I200" i="2"/>
  <c r="H200" i="2"/>
  <c r="N200" i="2" s="1"/>
  <c r="M199" i="2"/>
  <c r="L199" i="2"/>
  <c r="K199" i="2"/>
  <c r="J199" i="2"/>
  <c r="I199" i="2"/>
  <c r="H199" i="2"/>
  <c r="N199" i="2" s="1"/>
  <c r="M198" i="2"/>
  <c r="N198" i="2" s="1"/>
  <c r="L198" i="2"/>
  <c r="K198" i="2"/>
  <c r="J198" i="2"/>
  <c r="I198" i="2"/>
  <c r="H198" i="2"/>
  <c r="M197" i="2"/>
  <c r="L197" i="2"/>
  <c r="K197" i="2"/>
  <c r="J197" i="2"/>
  <c r="I197" i="2"/>
  <c r="H197" i="2"/>
  <c r="N197" i="2" s="1"/>
  <c r="M196" i="2"/>
  <c r="L196" i="2"/>
  <c r="K196" i="2"/>
  <c r="J196" i="2"/>
  <c r="I196" i="2"/>
  <c r="H196" i="2"/>
  <c r="N196" i="2" s="1"/>
  <c r="M195" i="2"/>
  <c r="L195" i="2"/>
  <c r="K195" i="2"/>
  <c r="J195" i="2"/>
  <c r="I195" i="2"/>
  <c r="H195" i="2"/>
  <c r="N195" i="2" s="1"/>
  <c r="M194" i="2"/>
  <c r="L194" i="2"/>
  <c r="K194" i="2"/>
  <c r="N194" i="2" s="1"/>
  <c r="J194" i="2"/>
  <c r="I194" i="2"/>
  <c r="H194" i="2"/>
  <c r="M193" i="2"/>
  <c r="L193" i="2"/>
  <c r="N193" i="2" s="1"/>
  <c r="K193" i="2"/>
  <c r="J193" i="2"/>
  <c r="I193" i="2"/>
  <c r="H193" i="2"/>
  <c r="M192" i="2"/>
  <c r="L192" i="2"/>
  <c r="K192" i="2"/>
  <c r="J192" i="2"/>
  <c r="I192" i="2"/>
  <c r="H192" i="2"/>
  <c r="N192" i="2" s="1"/>
  <c r="N191" i="2"/>
  <c r="M191" i="2"/>
  <c r="L191" i="2"/>
  <c r="K191" i="2"/>
  <c r="J191" i="2"/>
  <c r="I191" i="2"/>
  <c r="H191" i="2"/>
  <c r="M190" i="2"/>
  <c r="L190" i="2"/>
  <c r="K190" i="2"/>
  <c r="J190" i="2"/>
  <c r="I190" i="2"/>
  <c r="N190" i="2" s="1"/>
  <c r="H190" i="2"/>
  <c r="M189" i="2"/>
  <c r="L189" i="2"/>
  <c r="K189" i="2"/>
  <c r="J189" i="2"/>
  <c r="N189" i="2" s="1"/>
  <c r="I189" i="2"/>
  <c r="H189" i="2"/>
  <c r="M188" i="2"/>
  <c r="L188" i="2"/>
  <c r="K188" i="2"/>
  <c r="J188" i="2"/>
  <c r="I188" i="2"/>
  <c r="H188" i="2"/>
  <c r="N188" i="2" s="1"/>
  <c r="M187" i="2"/>
  <c r="L187" i="2"/>
  <c r="K187" i="2"/>
  <c r="J187" i="2"/>
  <c r="I187" i="2"/>
  <c r="H187" i="2"/>
  <c r="N187" i="2" s="1"/>
  <c r="M186" i="2"/>
  <c r="N186" i="2" s="1"/>
  <c r="L186" i="2"/>
  <c r="K186" i="2"/>
  <c r="J186" i="2"/>
  <c r="I186" i="2"/>
  <c r="H186" i="2"/>
  <c r="M185" i="2"/>
  <c r="L185" i="2"/>
  <c r="K185" i="2"/>
  <c r="J185" i="2"/>
  <c r="I185" i="2"/>
  <c r="H185" i="2"/>
  <c r="N185" i="2" s="1"/>
  <c r="M184" i="2"/>
  <c r="L184" i="2"/>
  <c r="K184" i="2"/>
  <c r="J184" i="2"/>
  <c r="I184" i="2"/>
  <c r="H184" i="2"/>
  <c r="N184" i="2" s="1"/>
  <c r="M183" i="2"/>
  <c r="L183" i="2"/>
  <c r="K183" i="2"/>
  <c r="J183" i="2"/>
  <c r="I183" i="2"/>
  <c r="H183" i="2"/>
  <c r="N183" i="2" s="1"/>
  <c r="M182" i="2"/>
  <c r="L182" i="2"/>
  <c r="K182" i="2"/>
  <c r="N182" i="2" s="1"/>
  <c r="J182" i="2"/>
  <c r="I182" i="2"/>
  <c r="H182" i="2"/>
  <c r="M181" i="2"/>
  <c r="L181" i="2"/>
  <c r="N181" i="2" s="1"/>
  <c r="K181" i="2"/>
  <c r="J181" i="2"/>
  <c r="I181" i="2"/>
  <c r="H181" i="2"/>
  <c r="M180" i="2"/>
  <c r="L180" i="2"/>
  <c r="K180" i="2"/>
  <c r="J180" i="2"/>
  <c r="I180" i="2"/>
  <c r="H180" i="2"/>
  <c r="N180" i="2" s="1"/>
  <c r="N179" i="2"/>
  <c r="M179" i="2"/>
  <c r="L179" i="2"/>
  <c r="K179" i="2"/>
  <c r="J179" i="2"/>
  <c r="I179" i="2"/>
  <c r="H179" i="2"/>
  <c r="M178" i="2"/>
  <c r="L178" i="2"/>
  <c r="K178" i="2"/>
  <c r="J178" i="2"/>
  <c r="I178" i="2"/>
  <c r="N178" i="2" s="1"/>
  <c r="H178" i="2"/>
  <c r="M177" i="2"/>
  <c r="L177" i="2"/>
  <c r="K177" i="2"/>
  <c r="J177" i="2"/>
  <c r="N177" i="2" s="1"/>
  <c r="I177" i="2"/>
  <c r="H177" i="2"/>
  <c r="M176" i="2"/>
  <c r="L176" i="2"/>
  <c r="K176" i="2"/>
  <c r="J176" i="2"/>
  <c r="I176" i="2"/>
  <c r="H176" i="2"/>
  <c r="N176" i="2" s="1"/>
  <c r="M175" i="2"/>
  <c r="L175" i="2"/>
  <c r="K175" i="2"/>
  <c r="J175" i="2"/>
  <c r="I175" i="2"/>
  <c r="H175" i="2"/>
  <c r="N175" i="2" s="1"/>
  <c r="M174" i="2"/>
  <c r="N174" i="2" s="1"/>
  <c r="L174" i="2"/>
  <c r="K174" i="2"/>
  <c r="J174" i="2"/>
  <c r="I174" i="2"/>
  <c r="H174" i="2"/>
  <c r="M173" i="2"/>
  <c r="L173" i="2"/>
  <c r="K173" i="2"/>
  <c r="J173" i="2"/>
  <c r="I173" i="2"/>
  <c r="H173" i="2"/>
  <c r="N173" i="2" s="1"/>
  <c r="M172" i="2"/>
  <c r="L172" i="2"/>
  <c r="K172" i="2"/>
  <c r="J172" i="2"/>
  <c r="I172" i="2"/>
  <c r="H172" i="2"/>
  <c r="N172" i="2" s="1"/>
  <c r="M171" i="2"/>
  <c r="L171" i="2"/>
  <c r="K171" i="2"/>
  <c r="J171" i="2"/>
  <c r="I171" i="2"/>
  <c r="H171" i="2"/>
  <c r="N171" i="2" s="1"/>
  <c r="M170" i="2"/>
  <c r="L170" i="2"/>
  <c r="K170" i="2"/>
  <c r="N170" i="2" s="1"/>
  <c r="J170" i="2"/>
  <c r="I170" i="2"/>
  <c r="H170" i="2"/>
  <c r="M169" i="2"/>
  <c r="L169" i="2"/>
  <c r="N169" i="2" s="1"/>
  <c r="K169" i="2"/>
  <c r="J169" i="2"/>
  <c r="I169" i="2"/>
  <c r="H169" i="2"/>
  <c r="M168" i="2"/>
  <c r="L168" i="2"/>
  <c r="K168" i="2"/>
  <c r="J168" i="2"/>
  <c r="I168" i="2"/>
  <c r="H168" i="2"/>
  <c r="N168" i="2" s="1"/>
  <c r="N167" i="2"/>
  <c r="M167" i="2"/>
  <c r="L167" i="2"/>
  <c r="K167" i="2"/>
  <c r="J167" i="2"/>
  <c r="I167" i="2"/>
  <c r="H167" i="2"/>
  <c r="M166" i="2"/>
  <c r="L166" i="2"/>
  <c r="K166" i="2"/>
  <c r="J166" i="2"/>
  <c r="I166" i="2"/>
  <c r="N166" i="2" s="1"/>
  <c r="H166" i="2"/>
  <c r="M165" i="2"/>
  <c r="L165" i="2"/>
  <c r="K165" i="2"/>
  <c r="J165" i="2"/>
  <c r="N165" i="2" s="1"/>
  <c r="I165" i="2"/>
  <c r="H165" i="2"/>
  <c r="M164" i="2"/>
  <c r="L164" i="2"/>
  <c r="K164" i="2"/>
  <c r="J164" i="2"/>
  <c r="I164" i="2"/>
  <c r="H164" i="2"/>
  <c r="N164" i="2" s="1"/>
  <c r="M163" i="2"/>
  <c r="L163" i="2"/>
  <c r="K163" i="2"/>
  <c r="J163" i="2"/>
  <c r="I163" i="2"/>
  <c r="H163" i="2"/>
  <c r="N163" i="2" s="1"/>
  <c r="M162" i="2"/>
  <c r="N162" i="2" s="1"/>
  <c r="L162" i="2"/>
  <c r="K162" i="2"/>
  <c r="J162" i="2"/>
  <c r="I162" i="2"/>
  <c r="H162" i="2"/>
  <c r="M161" i="2"/>
  <c r="L161" i="2"/>
  <c r="K161" i="2"/>
  <c r="J161" i="2"/>
  <c r="I161" i="2"/>
  <c r="H161" i="2"/>
  <c r="N161" i="2" s="1"/>
  <c r="M160" i="2"/>
  <c r="L160" i="2"/>
  <c r="K160" i="2"/>
  <c r="J160" i="2"/>
  <c r="I160" i="2"/>
  <c r="H160" i="2"/>
  <c r="N160" i="2" s="1"/>
  <c r="M159" i="2"/>
  <c r="L159" i="2"/>
  <c r="K159" i="2"/>
  <c r="J159" i="2"/>
  <c r="I159" i="2"/>
  <c r="H159" i="2"/>
  <c r="N159" i="2" s="1"/>
  <c r="M158" i="2"/>
  <c r="L158" i="2"/>
  <c r="K158" i="2"/>
  <c r="N158" i="2" s="1"/>
  <c r="J158" i="2"/>
  <c r="I158" i="2"/>
  <c r="H158" i="2"/>
  <c r="M157" i="2"/>
  <c r="L157" i="2"/>
  <c r="N157" i="2" s="1"/>
  <c r="K157" i="2"/>
  <c r="J157" i="2"/>
  <c r="I157" i="2"/>
  <c r="H157" i="2"/>
  <c r="M156" i="2"/>
  <c r="L156" i="2"/>
  <c r="K156" i="2"/>
  <c r="J156" i="2"/>
  <c r="I156" i="2"/>
  <c r="H156" i="2"/>
  <c r="N156" i="2" s="1"/>
  <c r="N155" i="2"/>
  <c r="M155" i="2"/>
  <c r="L155" i="2"/>
  <c r="K155" i="2"/>
  <c r="J155" i="2"/>
  <c r="I155" i="2"/>
  <c r="H155" i="2"/>
  <c r="M154" i="2"/>
  <c r="L154" i="2"/>
  <c r="K154" i="2"/>
  <c r="J154" i="2"/>
  <c r="I154" i="2"/>
  <c r="N154" i="2" s="1"/>
  <c r="H154" i="2"/>
  <c r="M153" i="2"/>
  <c r="L153" i="2"/>
  <c r="K153" i="2"/>
  <c r="J153" i="2"/>
  <c r="N153" i="2" s="1"/>
  <c r="I153" i="2"/>
  <c r="H153" i="2"/>
  <c r="M152" i="2"/>
  <c r="L152" i="2"/>
  <c r="K152" i="2"/>
  <c r="J152" i="2"/>
  <c r="I152" i="2"/>
  <c r="H152" i="2"/>
  <c r="N152" i="2" s="1"/>
  <c r="M151" i="2"/>
  <c r="L151" i="2"/>
  <c r="K151" i="2"/>
  <c r="J151" i="2"/>
  <c r="I151" i="2"/>
  <c r="H151" i="2"/>
  <c r="N151" i="2" s="1"/>
  <c r="M150" i="2"/>
  <c r="N150" i="2" s="1"/>
  <c r="L150" i="2"/>
  <c r="K150" i="2"/>
  <c r="J150" i="2"/>
  <c r="I150" i="2"/>
  <c r="H150" i="2"/>
  <c r="M149" i="2"/>
  <c r="L149" i="2"/>
  <c r="K149" i="2"/>
  <c r="J149" i="2"/>
  <c r="I149" i="2"/>
  <c r="H149" i="2"/>
  <c r="N149" i="2" s="1"/>
  <c r="M148" i="2"/>
  <c r="L148" i="2"/>
  <c r="K148" i="2"/>
  <c r="J148" i="2"/>
  <c r="I148" i="2"/>
  <c r="H148" i="2"/>
  <c r="N148" i="2" s="1"/>
  <c r="M147" i="2"/>
  <c r="L147" i="2"/>
  <c r="K147" i="2"/>
  <c r="J147" i="2"/>
  <c r="I147" i="2"/>
  <c r="H147" i="2"/>
  <c r="N147" i="2" s="1"/>
  <c r="M146" i="2"/>
  <c r="L146" i="2"/>
  <c r="K146" i="2"/>
  <c r="N146" i="2" s="1"/>
  <c r="J146" i="2"/>
  <c r="I146" i="2"/>
  <c r="H146" i="2"/>
  <c r="M145" i="2"/>
  <c r="L145" i="2"/>
  <c r="N145" i="2" s="1"/>
  <c r="K145" i="2"/>
  <c r="J145" i="2"/>
  <c r="I145" i="2"/>
  <c r="H145" i="2"/>
  <c r="M144" i="2"/>
  <c r="L144" i="2"/>
  <c r="K144" i="2"/>
  <c r="J144" i="2"/>
  <c r="I144" i="2"/>
  <c r="H144" i="2"/>
  <c r="N144" i="2" s="1"/>
  <c r="N143" i="2"/>
  <c r="M143" i="2"/>
  <c r="L143" i="2"/>
  <c r="K143" i="2"/>
  <c r="J143" i="2"/>
  <c r="I143" i="2"/>
  <c r="H143" i="2"/>
  <c r="M142" i="2"/>
  <c r="L142" i="2"/>
  <c r="K142" i="2"/>
  <c r="J142" i="2"/>
  <c r="I142" i="2"/>
  <c r="N142" i="2" s="1"/>
  <c r="H142" i="2"/>
  <c r="M141" i="2"/>
  <c r="L141" i="2"/>
  <c r="K141" i="2"/>
  <c r="J141" i="2"/>
  <c r="N141" i="2" s="1"/>
  <c r="I141" i="2"/>
  <c r="H141" i="2"/>
  <c r="M140" i="2"/>
  <c r="L140" i="2"/>
  <c r="K140" i="2"/>
  <c r="J140" i="2"/>
  <c r="I140" i="2"/>
  <c r="H140" i="2"/>
  <c r="N140" i="2" s="1"/>
  <c r="M139" i="2"/>
  <c r="L139" i="2"/>
  <c r="K139" i="2"/>
  <c r="J139" i="2"/>
  <c r="I139" i="2"/>
  <c r="H139" i="2"/>
  <c r="N139" i="2" s="1"/>
  <c r="M138" i="2"/>
  <c r="N138" i="2" s="1"/>
  <c r="L138" i="2"/>
  <c r="K138" i="2"/>
  <c r="J138" i="2"/>
  <c r="I138" i="2"/>
  <c r="H138" i="2"/>
  <c r="M137" i="2"/>
  <c r="L137" i="2"/>
  <c r="K137" i="2"/>
  <c r="J137" i="2"/>
  <c r="I137" i="2"/>
  <c r="H137" i="2"/>
  <c r="N137" i="2" s="1"/>
  <c r="M136" i="2"/>
  <c r="L136" i="2"/>
  <c r="K136" i="2"/>
  <c r="J136" i="2"/>
  <c r="I136" i="2"/>
  <c r="H136" i="2"/>
  <c r="N136" i="2" s="1"/>
  <c r="M135" i="2"/>
  <c r="L135" i="2"/>
  <c r="K135" i="2"/>
  <c r="J135" i="2"/>
  <c r="I135" i="2"/>
  <c r="H135" i="2"/>
  <c r="N135" i="2" s="1"/>
  <c r="M134" i="2"/>
  <c r="L134" i="2"/>
  <c r="K134" i="2"/>
  <c r="N134" i="2" s="1"/>
  <c r="J134" i="2"/>
  <c r="I134" i="2"/>
  <c r="H134" i="2"/>
  <c r="M133" i="2"/>
  <c r="L133" i="2"/>
  <c r="N133" i="2" s="1"/>
  <c r="K133" i="2"/>
  <c r="J133" i="2"/>
  <c r="I133" i="2"/>
  <c r="H133" i="2"/>
  <c r="M132" i="2"/>
  <c r="L132" i="2"/>
  <c r="K132" i="2"/>
  <c r="J132" i="2"/>
  <c r="I132" i="2"/>
  <c r="H132" i="2"/>
  <c r="N132" i="2" s="1"/>
  <c r="N131" i="2"/>
  <c r="M131" i="2"/>
  <c r="L131" i="2"/>
  <c r="K131" i="2"/>
  <c r="J131" i="2"/>
  <c r="I131" i="2"/>
  <c r="H131" i="2"/>
  <c r="M130" i="2"/>
  <c r="L130" i="2"/>
  <c r="K130" i="2"/>
  <c r="J130" i="2"/>
  <c r="I130" i="2"/>
  <c r="N130" i="2" s="1"/>
  <c r="H130" i="2"/>
  <c r="M129" i="2"/>
  <c r="L129" i="2"/>
  <c r="K129" i="2"/>
  <c r="J129" i="2"/>
  <c r="N129" i="2" s="1"/>
  <c r="I129" i="2"/>
  <c r="H129" i="2"/>
  <c r="M128" i="2"/>
  <c r="L128" i="2"/>
  <c r="K128" i="2"/>
  <c r="J128" i="2"/>
  <c r="I128" i="2"/>
  <c r="H128" i="2"/>
  <c r="N128" i="2" s="1"/>
  <c r="M127" i="2"/>
  <c r="L127" i="2"/>
  <c r="K127" i="2"/>
  <c r="J127" i="2"/>
  <c r="I127" i="2"/>
  <c r="H127" i="2"/>
  <c r="N127" i="2" s="1"/>
  <c r="M126" i="2"/>
  <c r="N126" i="2" s="1"/>
  <c r="L126" i="2"/>
  <c r="K126" i="2"/>
  <c r="J126" i="2"/>
  <c r="I126" i="2"/>
  <c r="H126" i="2"/>
  <c r="M125" i="2"/>
  <c r="L125" i="2"/>
  <c r="K125" i="2"/>
  <c r="J125" i="2"/>
  <c r="I125" i="2"/>
  <c r="H125" i="2"/>
  <c r="N125" i="2" s="1"/>
  <c r="M124" i="2"/>
  <c r="L124" i="2"/>
  <c r="K124" i="2"/>
  <c r="J124" i="2"/>
  <c r="I124" i="2"/>
  <c r="H124" i="2"/>
  <c r="N124" i="2" s="1"/>
  <c r="M123" i="2"/>
  <c r="L123" i="2"/>
  <c r="K123" i="2"/>
  <c r="J123" i="2"/>
  <c r="I123" i="2"/>
  <c r="H123" i="2"/>
  <c r="N123" i="2" s="1"/>
  <c r="M122" i="2"/>
  <c r="L122" i="2"/>
  <c r="K122" i="2"/>
  <c r="N122" i="2" s="1"/>
  <c r="J122" i="2"/>
  <c r="I122" i="2"/>
  <c r="H122" i="2"/>
  <c r="M121" i="2"/>
  <c r="L121" i="2"/>
  <c r="N121" i="2" s="1"/>
  <c r="K121" i="2"/>
  <c r="J121" i="2"/>
  <c r="I121" i="2"/>
  <c r="H121" i="2"/>
  <c r="M120" i="2"/>
  <c r="L120" i="2"/>
  <c r="K120" i="2"/>
  <c r="J120" i="2"/>
  <c r="I120" i="2"/>
  <c r="H120" i="2"/>
  <c r="N120" i="2" s="1"/>
  <c r="N119" i="2"/>
  <c r="M119" i="2"/>
  <c r="L119" i="2"/>
  <c r="K119" i="2"/>
  <c r="J119" i="2"/>
  <c r="I119" i="2"/>
  <c r="H119" i="2"/>
  <c r="M118" i="2"/>
  <c r="L118" i="2"/>
  <c r="K118" i="2"/>
  <c r="J118" i="2"/>
  <c r="I118" i="2"/>
  <c r="N118" i="2" s="1"/>
  <c r="H118" i="2"/>
  <c r="M117" i="2"/>
  <c r="L117" i="2"/>
  <c r="K117" i="2"/>
  <c r="J117" i="2"/>
  <c r="N117" i="2" s="1"/>
  <c r="I117" i="2"/>
  <c r="H117" i="2"/>
  <c r="M116" i="2"/>
  <c r="L116" i="2"/>
  <c r="K116" i="2"/>
  <c r="J116" i="2"/>
  <c r="I116" i="2"/>
  <c r="H116" i="2"/>
  <c r="N116" i="2" s="1"/>
  <c r="M115" i="2"/>
  <c r="L115" i="2"/>
  <c r="K115" i="2"/>
  <c r="J115" i="2"/>
  <c r="I115" i="2"/>
  <c r="H115" i="2"/>
  <c r="N115" i="2" s="1"/>
  <c r="M114" i="2"/>
  <c r="N114" i="2" s="1"/>
  <c r="L114" i="2"/>
  <c r="K114" i="2"/>
  <c r="J114" i="2"/>
  <c r="I114" i="2"/>
  <c r="H114" i="2"/>
  <c r="M113" i="2"/>
  <c r="L113" i="2"/>
  <c r="K113" i="2"/>
  <c r="J113" i="2"/>
  <c r="I113" i="2"/>
  <c r="H113" i="2"/>
  <c r="N113" i="2" s="1"/>
  <c r="M112" i="2"/>
  <c r="L112" i="2"/>
  <c r="K112" i="2"/>
  <c r="J112" i="2"/>
  <c r="I112" i="2"/>
  <c r="H112" i="2"/>
  <c r="N112" i="2" s="1"/>
  <c r="M111" i="2"/>
  <c r="L111" i="2"/>
  <c r="K111" i="2"/>
  <c r="J111" i="2"/>
  <c r="I111" i="2"/>
  <c r="H111" i="2"/>
  <c r="N111" i="2" s="1"/>
  <c r="M110" i="2"/>
  <c r="L110" i="2"/>
  <c r="K110" i="2"/>
  <c r="N110" i="2" s="1"/>
  <c r="J110" i="2"/>
  <c r="I110" i="2"/>
  <c r="H110" i="2"/>
  <c r="M109" i="2"/>
  <c r="L109" i="2"/>
  <c r="N109" i="2" s="1"/>
  <c r="K109" i="2"/>
  <c r="J109" i="2"/>
  <c r="I109" i="2"/>
  <c r="H109" i="2"/>
  <c r="M108" i="2"/>
  <c r="L108" i="2"/>
  <c r="K108" i="2"/>
  <c r="J108" i="2"/>
  <c r="I108" i="2"/>
  <c r="H108" i="2"/>
  <c r="N108" i="2" s="1"/>
  <c r="N107" i="2"/>
  <c r="M107" i="2"/>
  <c r="L107" i="2"/>
  <c r="K107" i="2"/>
  <c r="J107" i="2"/>
  <c r="I107" i="2"/>
  <c r="H107" i="2"/>
  <c r="M106" i="2"/>
  <c r="L106" i="2"/>
  <c r="K106" i="2"/>
  <c r="J106" i="2"/>
  <c r="I106" i="2"/>
  <c r="N106" i="2" s="1"/>
  <c r="H106" i="2"/>
  <c r="M105" i="2"/>
  <c r="L105" i="2"/>
  <c r="K105" i="2"/>
  <c r="J105" i="2"/>
  <c r="N105" i="2" s="1"/>
  <c r="I105" i="2"/>
  <c r="H105" i="2"/>
  <c r="M104" i="2"/>
  <c r="L104" i="2"/>
  <c r="K104" i="2"/>
  <c r="J104" i="2"/>
  <c r="I104" i="2"/>
  <c r="H104" i="2"/>
  <c r="N104" i="2" s="1"/>
  <c r="M103" i="2"/>
  <c r="L103" i="2"/>
  <c r="K103" i="2"/>
  <c r="J103" i="2"/>
  <c r="I103" i="2"/>
  <c r="H103" i="2"/>
  <c r="N103" i="2" s="1"/>
  <c r="M102" i="2"/>
  <c r="N102" i="2" s="1"/>
  <c r="L102" i="2"/>
  <c r="K102" i="2"/>
  <c r="J102" i="2"/>
  <c r="I102" i="2"/>
  <c r="H102" i="2"/>
  <c r="M101" i="2"/>
  <c r="L101" i="2"/>
  <c r="K101" i="2"/>
  <c r="J101" i="2"/>
  <c r="I101" i="2"/>
  <c r="H101" i="2"/>
  <c r="N101" i="2" s="1"/>
  <c r="M100" i="2"/>
  <c r="L100" i="2"/>
  <c r="K100" i="2"/>
  <c r="J100" i="2"/>
  <c r="I100" i="2"/>
  <c r="H100" i="2"/>
  <c r="N100" i="2" s="1"/>
  <c r="M99" i="2"/>
  <c r="L99" i="2"/>
  <c r="K99" i="2"/>
  <c r="J99" i="2"/>
  <c r="I99" i="2"/>
  <c r="H99" i="2"/>
  <c r="N99" i="2" s="1"/>
  <c r="M98" i="2"/>
  <c r="L98" i="2"/>
  <c r="K98" i="2"/>
  <c r="N98" i="2" s="1"/>
  <c r="J98" i="2"/>
  <c r="I98" i="2"/>
  <c r="H98" i="2"/>
  <c r="M97" i="2"/>
  <c r="L97" i="2"/>
  <c r="N97" i="2" s="1"/>
  <c r="K97" i="2"/>
  <c r="J97" i="2"/>
  <c r="I97" i="2"/>
  <c r="H97" i="2"/>
  <c r="M96" i="2"/>
  <c r="L96" i="2"/>
  <c r="K96" i="2"/>
  <c r="J96" i="2"/>
  <c r="I96" i="2"/>
  <c r="H96" i="2"/>
  <c r="N96" i="2" s="1"/>
  <c r="N95" i="2"/>
  <c r="M95" i="2"/>
  <c r="L95" i="2"/>
  <c r="K95" i="2"/>
  <c r="J95" i="2"/>
  <c r="I95" i="2"/>
  <c r="H95" i="2"/>
  <c r="M94" i="2"/>
  <c r="L94" i="2"/>
  <c r="K94" i="2"/>
  <c r="J94" i="2"/>
  <c r="I94" i="2"/>
  <c r="N94" i="2" s="1"/>
  <c r="H94" i="2"/>
  <c r="M93" i="2"/>
  <c r="L93" i="2"/>
  <c r="K93" i="2"/>
  <c r="J93" i="2"/>
  <c r="N93" i="2" s="1"/>
  <c r="I93" i="2"/>
  <c r="H93" i="2"/>
  <c r="M92" i="2"/>
  <c r="L92" i="2"/>
  <c r="K92" i="2"/>
  <c r="J92" i="2"/>
  <c r="I92" i="2"/>
  <c r="H92" i="2"/>
  <c r="N92" i="2" s="1"/>
  <c r="M91" i="2"/>
  <c r="L91" i="2"/>
  <c r="K91" i="2"/>
  <c r="J91" i="2"/>
  <c r="I91" i="2"/>
  <c r="H91" i="2"/>
  <c r="N91" i="2" s="1"/>
  <c r="M90" i="2"/>
  <c r="N90" i="2" s="1"/>
  <c r="L90" i="2"/>
  <c r="K90" i="2"/>
  <c r="J90" i="2"/>
  <c r="I90" i="2"/>
  <c r="H90" i="2"/>
  <c r="M89" i="2"/>
  <c r="L89" i="2"/>
  <c r="K89" i="2"/>
  <c r="J89" i="2"/>
  <c r="I89" i="2"/>
  <c r="H89" i="2"/>
  <c r="N89" i="2" s="1"/>
  <c r="M88" i="2"/>
  <c r="L88" i="2"/>
  <c r="K88" i="2"/>
  <c r="J88" i="2"/>
  <c r="I88" i="2"/>
  <c r="H88" i="2"/>
  <c r="N88" i="2" s="1"/>
  <c r="M87" i="2"/>
  <c r="L87" i="2"/>
  <c r="K87" i="2"/>
  <c r="J87" i="2"/>
  <c r="I87" i="2"/>
  <c r="H87" i="2"/>
  <c r="N87" i="2" s="1"/>
  <c r="M86" i="2"/>
  <c r="L86" i="2"/>
  <c r="K86" i="2"/>
  <c r="N86" i="2" s="1"/>
  <c r="J86" i="2"/>
  <c r="I86" i="2"/>
  <c r="H86" i="2"/>
  <c r="M85" i="2"/>
  <c r="L85" i="2"/>
  <c r="N85" i="2" s="1"/>
  <c r="K85" i="2"/>
  <c r="J85" i="2"/>
  <c r="I85" i="2"/>
  <c r="H85" i="2"/>
  <c r="M84" i="2"/>
  <c r="L84" i="2"/>
  <c r="K84" i="2"/>
  <c r="J84" i="2"/>
  <c r="I84" i="2"/>
  <c r="H84" i="2"/>
  <c r="N84" i="2" s="1"/>
  <c r="N83" i="2"/>
  <c r="M83" i="2"/>
  <c r="L83" i="2"/>
  <c r="K83" i="2"/>
  <c r="J83" i="2"/>
  <c r="I83" i="2"/>
  <c r="H83" i="2"/>
  <c r="M82" i="2"/>
  <c r="L82" i="2"/>
  <c r="K82" i="2"/>
  <c r="J82" i="2"/>
  <c r="I82" i="2"/>
  <c r="N82" i="2" s="1"/>
  <c r="H82" i="2"/>
  <c r="M81" i="2"/>
  <c r="L81" i="2"/>
  <c r="K81" i="2"/>
  <c r="J81" i="2"/>
  <c r="N81" i="2" s="1"/>
  <c r="I81" i="2"/>
  <c r="H81" i="2"/>
  <c r="M80" i="2"/>
  <c r="L80" i="2"/>
  <c r="K80" i="2"/>
  <c r="J80" i="2"/>
  <c r="I80" i="2"/>
  <c r="H80" i="2"/>
  <c r="N80" i="2" s="1"/>
  <c r="M79" i="2"/>
  <c r="L79" i="2"/>
  <c r="K79" i="2"/>
  <c r="J79" i="2"/>
  <c r="I79" i="2"/>
  <c r="H79" i="2"/>
  <c r="N79" i="2" s="1"/>
  <c r="M78" i="2"/>
  <c r="N78" i="2" s="1"/>
  <c r="L78" i="2"/>
  <c r="K78" i="2"/>
  <c r="J78" i="2"/>
  <c r="I78" i="2"/>
  <c r="H78" i="2"/>
  <c r="M77" i="2"/>
  <c r="L77" i="2"/>
  <c r="K77" i="2"/>
  <c r="J77" i="2"/>
  <c r="I77" i="2"/>
  <c r="H77" i="2"/>
  <c r="N77" i="2" s="1"/>
  <c r="M76" i="2"/>
  <c r="L76" i="2"/>
  <c r="K76" i="2"/>
  <c r="J76" i="2"/>
  <c r="I76" i="2"/>
  <c r="H76" i="2"/>
  <c r="N76" i="2" s="1"/>
  <c r="M75" i="2"/>
  <c r="L75" i="2"/>
  <c r="K75" i="2"/>
  <c r="J75" i="2"/>
  <c r="I75" i="2"/>
  <c r="H75" i="2"/>
  <c r="N75" i="2" s="1"/>
  <c r="M74" i="2"/>
  <c r="L74" i="2"/>
  <c r="K74" i="2"/>
  <c r="N74" i="2" s="1"/>
  <c r="J74" i="2"/>
  <c r="I74" i="2"/>
  <c r="H74" i="2"/>
  <c r="M73" i="2"/>
  <c r="L73" i="2"/>
  <c r="N73" i="2" s="1"/>
  <c r="K73" i="2"/>
  <c r="J73" i="2"/>
  <c r="I73" i="2"/>
  <c r="H73" i="2"/>
  <c r="M72" i="2"/>
  <c r="L72" i="2"/>
  <c r="K72" i="2"/>
  <c r="J72" i="2"/>
  <c r="I72" i="2"/>
  <c r="H72" i="2"/>
  <c r="N72" i="2" s="1"/>
  <c r="N71" i="2"/>
  <c r="M71" i="2"/>
  <c r="L71" i="2"/>
  <c r="K71" i="2"/>
  <c r="J71" i="2"/>
  <c r="I71" i="2"/>
  <c r="H71" i="2"/>
  <c r="M70" i="2"/>
  <c r="L70" i="2"/>
  <c r="K70" i="2"/>
  <c r="J70" i="2"/>
  <c r="I70" i="2"/>
  <c r="N70" i="2" s="1"/>
  <c r="H70" i="2"/>
  <c r="M69" i="2"/>
  <c r="L69" i="2"/>
  <c r="K69" i="2"/>
  <c r="J69" i="2"/>
  <c r="N69" i="2" s="1"/>
  <c r="I69" i="2"/>
  <c r="H69" i="2"/>
  <c r="M68" i="2"/>
  <c r="L68" i="2"/>
  <c r="K68" i="2"/>
  <c r="J68" i="2"/>
  <c r="I68" i="2"/>
  <c r="H68" i="2"/>
  <c r="N68" i="2" s="1"/>
  <c r="M67" i="2"/>
  <c r="L67" i="2"/>
  <c r="K67" i="2"/>
  <c r="J67" i="2"/>
  <c r="I67" i="2"/>
  <c r="H67" i="2"/>
  <c r="N67" i="2" s="1"/>
  <c r="M66" i="2"/>
  <c r="N66" i="2" s="1"/>
  <c r="L66" i="2"/>
  <c r="K66" i="2"/>
  <c r="J66" i="2"/>
  <c r="I66" i="2"/>
  <c r="H66" i="2"/>
  <c r="M65" i="2"/>
  <c r="L65" i="2"/>
  <c r="K65" i="2"/>
  <c r="J65" i="2"/>
  <c r="I65" i="2"/>
  <c r="H65" i="2"/>
  <c r="N65" i="2" s="1"/>
  <c r="M64" i="2"/>
  <c r="L64" i="2"/>
  <c r="K64" i="2"/>
  <c r="J64" i="2"/>
  <c r="I64" i="2"/>
  <c r="H64" i="2"/>
  <c r="N64" i="2" s="1"/>
  <c r="M63" i="2"/>
  <c r="L63" i="2"/>
  <c r="K63" i="2"/>
  <c r="J63" i="2"/>
  <c r="I63" i="2"/>
  <c r="H63" i="2"/>
  <c r="N63" i="2" s="1"/>
  <c r="M62" i="2"/>
  <c r="L62" i="2"/>
  <c r="K62" i="2"/>
  <c r="N62" i="2" s="1"/>
  <c r="J62" i="2"/>
  <c r="I62" i="2"/>
  <c r="H62" i="2"/>
  <c r="M61" i="2"/>
  <c r="L61" i="2"/>
  <c r="N61" i="2" s="1"/>
  <c r="K61" i="2"/>
  <c r="J61" i="2"/>
  <c r="I61" i="2"/>
  <c r="H61" i="2"/>
  <c r="M60" i="2"/>
  <c r="L60" i="2"/>
  <c r="K60" i="2"/>
  <c r="J60" i="2"/>
  <c r="I60" i="2"/>
  <c r="H60" i="2"/>
  <c r="N60" i="2" s="1"/>
  <c r="N59" i="2"/>
  <c r="M59" i="2"/>
  <c r="L59" i="2"/>
  <c r="K59" i="2"/>
  <c r="J59" i="2"/>
  <c r="I59" i="2"/>
  <c r="H59" i="2"/>
  <c r="M58" i="2"/>
  <c r="L58" i="2"/>
  <c r="K58" i="2"/>
  <c r="J58" i="2"/>
  <c r="I58" i="2"/>
  <c r="N58" i="2" s="1"/>
  <c r="H58" i="2"/>
  <c r="M57" i="2"/>
  <c r="L57" i="2"/>
  <c r="K57" i="2"/>
  <c r="J57" i="2"/>
  <c r="N57" i="2" s="1"/>
  <c r="I57" i="2"/>
  <c r="H57" i="2"/>
  <c r="M56" i="2"/>
  <c r="L56" i="2"/>
  <c r="K56" i="2"/>
  <c r="J56" i="2"/>
  <c r="I56" i="2"/>
  <c r="H56" i="2"/>
  <c r="N56" i="2" s="1"/>
  <c r="M55" i="2"/>
  <c r="L55" i="2"/>
  <c r="K55" i="2"/>
  <c r="J55" i="2"/>
  <c r="I55" i="2"/>
  <c r="H55" i="2"/>
  <c r="N55" i="2" s="1"/>
  <c r="M54" i="2"/>
  <c r="L54" i="2"/>
  <c r="K54" i="2"/>
  <c r="J54" i="2"/>
  <c r="I54" i="2"/>
  <c r="H54" i="2"/>
  <c r="N54" i="2" s="1"/>
  <c r="M53" i="2"/>
  <c r="L53" i="2"/>
  <c r="K53" i="2"/>
  <c r="J53" i="2"/>
  <c r="I53" i="2"/>
  <c r="H53" i="2"/>
  <c r="N52" i="2"/>
  <c r="M52" i="2"/>
  <c r="L52" i="2"/>
  <c r="K52" i="2"/>
  <c r="J52" i="2"/>
  <c r="I52" i="2"/>
  <c r="H52" i="2"/>
  <c r="M51" i="2"/>
  <c r="L51" i="2"/>
  <c r="K51" i="2"/>
  <c r="J51" i="2"/>
  <c r="I51" i="2"/>
  <c r="H51" i="2"/>
  <c r="N51" i="2" s="1"/>
  <c r="M50" i="2"/>
  <c r="L50" i="2"/>
  <c r="K50" i="2"/>
  <c r="J50" i="2"/>
  <c r="I50" i="2"/>
  <c r="H50" i="2"/>
  <c r="M49" i="2"/>
  <c r="L49" i="2"/>
  <c r="K49" i="2"/>
  <c r="J49" i="2"/>
  <c r="I49" i="2"/>
  <c r="H49" i="2"/>
  <c r="M46" i="2"/>
  <c r="L46" i="2"/>
  <c r="K46" i="2"/>
  <c r="J46" i="2"/>
  <c r="I46" i="2"/>
  <c r="H46" i="2"/>
  <c r="N46" i="2" s="1"/>
  <c r="M45" i="2"/>
  <c r="L45" i="2"/>
  <c r="K45" i="2"/>
  <c r="J45" i="2"/>
  <c r="I45" i="2"/>
  <c r="H45" i="2"/>
  <c r="N45" i="2" s="1"/>
  <c r="M44" i="2"/>
  <c r="L44" i="2"/>
  <c r="K44" i="2"/>
  <c r="J44" i="2"/>
  <c r="I44" i="2"/>
  <c r="H44" i="2"/>
  <c r="M43" i="2"/>
  <c r="L43" i="2"/>
  <c r="N43" i="2" s="1"/>
  <c r="K43" i="2"/>
  <c r="J43" i="2"/>
  <c r="I43" i="2"/>
  <c r="H43" i="2"/>
  <c r="M42" i="2"/>
  <c r="L42" i="2"/>
  <c r="K42" i="2"/>
  <c r="J42" i="2"/>
  <c r="I42" i="2"/>
  <c r="N42" i="2" s="1"/>
  <c r="H42" i="2"/>
  <c r="N41" i="2"/>
  <c r="M41" i="2"/>
  <c r="L41" i="2"/>
  <c r="K41" i="2"/>
  <c r="J41" i="2"/>
  <c r="I41" i="2"/>
  <c r="H41" i="2"/>
  <c r="M40" i="2"/>
  <c r="L40" i="2"/>
  <c r="K40" i="2"/>
  <c r="J40" i="2"/>
  <c r="I40" i="2"/>
  <c r="H40" i="2"/>
  <c r="N40" i="2" s="1"/>
  <c r="M39" i="2"/>
  <c r="L39" i="2"/>
  <c r="K39" i="2"/>
  <c r="J39" i="2"/>
  <c r="I39" i="2"/>
  <c r="H39" i="2"/>
  <c r="M38" i="2"/>
  <c r="L38" i="2"/>
  <c r="K38" i="2"/>
  <c r="J38" i="2"/>
  <c r="N38" i="2" s="1"/>
  <c r="I38" i="2"/>
  <c r="H38" i="2"/>
  <c r="M37" i="2"/>
  <c r="L37" i="2"/>
  <c r="K37" i="2"/>
  <c r="J37" i="2"/>
  <c r="I37" i="2"/>
  <c r="N37" i="2" s="1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N35" i="2" s="1"/>
  <c r="M34" i="2"/>
  <c r="L34" i="2"/>
  <c r="K34" i="2"/>
  <c r="J34" i="2"/>
  <c r="I34" i="2"/>
  <c r="H34" i="2"/>
  <c r="N34" i="2" s="1"/>
  <c r="M33" i="2"/>
  <c r="L33" i="2"/>
  <c r="K33" i="2"/>
  <c r="J33" i="2"/>
  <c r="I33" i="2"/>
  <c r="H33" i="2"/>
  <c r="N33" i="2" s="1"/>
  <c r="M32" i="2"/>
  <c r="L32" i="2"/>
  <c r="K32" i="2"/>
  <c r="J32" i="2"/>
  <c r="I32" i="2"/>
  <c r="H32" i="2"/>
  <c r="M31" i="2"/>
  <c r="L31" i="2"/>
  <c r="K31" i="2"/>
  <c r="J31" i="2"/>
  <c r="I31" i="2"/>
  <c r="N31" i="2" s="1"/>
  <c r="H31" i="2"/>
  <c r="M30" i="2"/>
  <c r="L30" i="2"/>
  <c r="K30" i="2"/>
  <c r="J30" i="2"/>
  <c r="I30" i="2"/>
  <c r="H30" i="2"/>
  <c r="N30" i="2" s="1"/>
  <c r="M29" i="2"/>
  <c r="L29" i="2"/>
  <c r="K29" i="2"/>
  <c r="J29" i="2"/>
  <c r="I29" i="2"/>
  <c r="H29" i="2"/>
  <c r="N29" i="2" s="1"/>
  <c r="M28" i="2"/>
  <c r="L28" i="2"/>
  <c r="K28" i="2"/>
  <c r="J28" i="2"/>
  <c r="I28" i="2"/>
  <c r="H28" i="2"/>
  <c r="M27" i="2"/>
  <c r="L27" i="2"/>
  <c r="N27" i="2" s="1"/>
  <c r="K27" i="2"/>
  <c r="J27" i="2"/>
  <c r="I27" i="2"/>
  <c r="H27" i="2"/>
  <c r="M26" i="2"/>
  <c r="L26" i="2"/>
  <c r="K26" i="2"/>
  <c r="J26" i="2"/>
  <c r="I26" i="2"/>
  <c r="H26" i="2"/>
  <c r="N26" i="2" s="1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N22" i="2" s="1"/>
  <c r="M21" i="2"/>
  <c r="L21" i="2"/>
  <c r="K21" i="2"/>
  <c r="J21" i="2"/>
  <c r="I21" i="2"/>
  <c r="H21" i="2"/>
  <c r="M20" i="2"/>
  <c r="L20" i="2"/>
  <c r="K20" i="2"/>
  <c r="J20" i="2"/>
  <c r="I20" i="2"/>
  <c r="H20" i="2"/>
  <c r="N20" i="2" s="1"/>
  <c r="M19" i="2"/>
  <c r="L19" i="2"/>
  <c r="K19" i="2"/>
  <c r="J19" i="2"/>
  <c r="I19" i="2"/>
  <c r="H19" i="2"/>
  <c r="N19" i="2" s="1"/>
  <c r="M18" i="2"/>
  <c r="L18" i="2"/>
  <c r="K18" i="2"/>
  <c r="J18" i="2"/>
  <c r="I18" i="2"/>
  <c r="H18" i="2"/>
  <c r="M17" i="2"/>
  <c r="L17" i="2"/>
  <c r="K17" i="2"/>
  <c r="J17" i="2"/>
  <c r="I17" i="2"/>
  <c r="H17" i="2"/>
  <c r="N17" i="2" s="1"/>
  <c r="M16" i="2"/>
  <c r="L16" i="2"/>
  <c r="N16" i="2" s="1"/>
  <c r="K16" i="2"/>
  <c r="J16" i="2"/>
  <c r="I16" i="2"/>
  <c r="H16" i="2"/>
  <c r="M14" i="2"/>
  <c r="L14" i="2"/>
  <c r="K14" i="2"/>
  <c r="J14" i="2"/>
  <c r="I14" i="2"/>
  <c r="H14" i="2"/>
  <c r="N14" i="2" s="1"/>
  <c r="N13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N11" i="2" s="1"/>
  <c r="M10" i="2"/>
  <c r="L10" i="2"/>
  <c r="K10" i="2"/>
  <c r="J10" i="2"/>
  <c r="I10" i="2"/>
  <c r="H10" i="2"/>
  <c r="N10" i="2" s="1"/>
  <c r="M9" i="2"/>
  <c r="L9" i="2"/>
  <c r="K9" i="2"/>
  <c r="J9" i="2"/>
  <c r="I9" i="2"/>
  <c r="H9" i="2"/>
  <c r="M8" i="2"/>
  <c r="L8" i="2"/>
  <c r="K8" i="2"/>
  <c r="J8" i="2"/>
  <c r="I8" i="2"/>
  <c r="H8" i="2"/>
  <c r="N8" i="2" s="1"/>
  <c r="M7" i="2"/>
  <c r="L7" i="2"/>
  <c r="K7" i="2"/>
  <c r="J7" i="2"/>
  <c r="I7" i="2"/>
  <c r="H7" i="2"/>
  <c r="N7" i="2" s="1"/>
  <c r="M6" i="2"/>
  <c r="L6" i="2"/>
  <c r="K6" i="2"/>
  <c r="J6" i="2"/>
  <c r="I6" i="2"/>
  <c r="H6" i="2"/>
  <c r="M5" i="2"/>
  <c r="L5" i="2"/>
  <c r="K5" i="2"/>
  <c r="J5" i="2"/>
  <c r="I5" i="2"/>
  <c r="H5" i="2"/>
  <c r="N5" i="2" s="1"/>
  <c r="N4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  <c r="G80" i="1" l="1"/>
  <c r="I80" i="1" s="1"/>
  <c r="G81" i="1"/>
  <c r="G82" i="1"/>
  <c r="I82" i="1" s="1"/>
  <c r="G83" i="1"/>
  <c r="G84" i="1"/>
  <c r="G85" i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G95" i="1"/>
  <c r="G96" i="1"/>
  <c r="G97" i="1"/>
  <c r="G98" i="1"/>
  <c r="G99" i="1"/>
  <c r="G100" i="1"/>
  <c r="I100" i="1" s="1"/>
  <c r="G101" i="1"/>
  <c r="I101" i="1" s="1"/>
  <c r="G102" i="1"/>
  <c r="I102" i="1" s="1"/>
  <c r="G103" i="1"/>
  <c r="G104" i="1"/>
  <c r="G105" i="1"/>
  <c r="I83" i="1"/>
  <c r="I95" i="1"/>
  <c r="I103" i="1"/>
  <c r="I104" i="1"/>
  <c r="I85" i="1"/>
  <c r="I84" i="1"/>
  <c r="I81" i="1"/>
  <c r="I94" i="1"/>
  <c r="I96" i="1"/>
  <c r="I97" i="1"/>
  <c r="I98" i="1"/>
  <c r="I99" i="1"/>
  <c r="I105" i="1"/>
  <c r="I68" i="1"/>
  <c r="I69" i="1"/>
  <c r="I70" i="1"/>
  <c r="I71" i="1"/>
  <c r="I72" i="1"/>
  <c r="I73" i="1"/>
  <c r="I74" i="1"/>
  <c r="I75" i="1"/>
  <c r="I76" i="1"/>
  <c r="I77" i="1"/>
  <c r="I78" i="1"/>
  <c r="I79" i="1"/>
  <c r="I67" i="1"/>
  <c r="I55" i="1"/>
  <c r="I56" i="1"/>
  <c r="I57" i="1"/>
  <c r="I58" i="1"/>
  <c r="I59" i="1"/>
  <c r="I60" i="1"/>
  <c r="I61" i="1"/>
  <c r="I62" i="1"/>
  <c r="I63" i="1"/>
  <c r="I64" i="1"/>
  <c r="I65" i="1"/>
  <c r="I66" i="1"/>
  <c r="I54" i="1"/>
  <c r="I42" i="1"/>
  <c r="I43" i="1"/>
  <c r="I44" i="1"/>
  <c r="I45" i="1"/>
  <c r="I46" i="1"/>
  <c r="I47" i="1"/>
  <c r="I48" i="1"/>
  <c r="I49" i="1"/>
  <c r="I50" i="1"/>
  <c r="I51" i="1"/>
  <c r="I52" i="1"/>
  <c r="I53" i="1"/>
  <c r="I41" i="1"/>
  <c r="I29" i="1"/>
  <c r="I30" i="1"/>
  <c r="I31" i="1"/>
  <c r="I32" i="1"/>
  <c r="I33" i="1"/>
  <c r="I34" i="1"/>
  <c r="I35" i="1"/>
  <c r="I36" i="1"/>
  <c r="I37" i="1"/>
  <c r="I38" i="1"/>
  <c r="I39" i="1"/>
  <c r="I40" i="1"/>
  <c r="I28" i="1"/>
  <c r="I3" i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<sst xmlns="http://schemas.openxmlformats.org/spreadsheetml/2006/main" count="285" uniqueCount="184">
  <si>
    <t>Photonics</t>
  </si>
  <si>
    <t>Area</t>
  </si>
  <si>
    <t>Priority Year</t>
  </si>
  <si>
    <t>Joint Amounts</t>
  </si>
  <si>
    <t>Quantum</t>
  </si>
  <si>
    <t>Sub-Area1</t>
  </si>
  <si>
    <t>Sub-Area2</t>
  </si>
  <si>
    <t>Sub-Area3</t>
  </si>
  <si>
    <t>Sub-Area4</t>
  </si>
  <si>
    <t>Sub-Area5</t>
  </si>
  <si>
    <t>Materials</t>
  </si>
  <si>
    <t>Nano</t>
  </si>
  <si>
    <t>Manufacturing</t>
  </si>
  <si>
    <t>LSH</t>
  </si>
  <si>
    <t>Chemical Key Enabling Technologies</t>
  </si>
  <si>
    <t>Digital key enabling technologies</t>
  </si>
  <si>
    <t>Keywords 1</t>
  </si>
  <si>
    <t>Classifications OR exact</t>
  </si>
  <si>
    <t>Classifications OR Broad</t>
  </si>
  <si>
    <t>Keywords 2</t>
  </si>
  <si>
    <t>Classifications AND exact</t>
  </si>
  <si>
    <t>Classifications AND broad</t>
  </si>
  <si>
    <t>Query Keywords 1</t>
  </si>
  <si>
    <t>Query Classifications 1</t>
  </si>
  <si>
    <t>Query Classifications Broad 1</t>
  </si>
  <si>
    <t>Query Keywords 2</t>
  </si>
  <si>
    <t>Query Classifications 2</t>
  </si>
  <si>
    <t>Query Classifications Broad 2</t>
  </si>
  <si>
    <t>Final Query</t>
  </si>
  <si>
    <t>Societal Challenges</t>
  </si>
  <si>
    <t>Health</t>
  </si>
  <si>
    <t>Health 1: Drug Delivery, Elderly Care, Infectious Diseases and Medical Technology</t>
  </si>
  <si>
    <t>drug release; drug carriers; drug delivery; drug target; geriatrics; homes for the aged; gerontology; aged care; senior citizen; nursing homes; care home; personality disorder; psychiatrics; mental disorders; psychiatry; mental illness; psychopathology; mental health; assisted living facility; retirement community; telemedicine; remote consultation; remote health; mobile health; coronavirus; corona virus; covid; ebola; rabies; cholera; malaria; tuberculosis; infectious disease; influenza; hepatitis; medical technology; pacemaker; medical implant; dental implant; medical imaging; prothesis; medical device</t>
  </si>
  <si>
    <t>g08b21/04; g16h50/80</t>
  </si>
  <si>
    <t>a61k47; a61p31; a61p33; a61n1; a61f2; a61b</t>
  </si>
  <si>
    <t>elderly; seniors; grandparents; old people</t>
  </si>
  <si>
    <t>g</t>
  </si>
  <si>
    <t>Health 2: Neurology, Obstetrics, Oncology, Respiratory and Sports</t>
  </si>
  <si>
    <t>neurodegenerative; alzheimers; cognitive impairment; cognitive decline; dementia; nervous system disease; neurological; neurology; subarachnoid hemorrhage; brain disease; geynaecology; gynecology; prenatal care; reproductive health; pregnancy; preeclampsia; birth defects; pediatrics; paediatrics; post-natal care; postnatal care; childhood disease; infant disease; infant growth; child disease; oncology; neoplasm; hematology; immunotherapy; tumor; cancer; copd; respiratory disease; pulmonary disease; inhaler; asthma; lungs; volleybal; racket; badminton; ping pong; basketbal; athlete; sport bike; mountain bike; tennis; basketball; boxing; sports</t>
  </si>
  <si>
    <t>a41d1/08</t>
  </si>
  <si>
    <t>a61p25; a61p15; a61b17/4; a61p35; a61p11; a43b5; a63b</t>
  </si>
  <si>
    <t>Agriculture and Food</t>
  </si>
  <si>
    <t>Agro-Food 1: Alternative Proteins, Animal Husbandry, Aquaculture, Biobased, Circular Agriculture and Crops</t>
  </si>
  <si>
    <t>meat replacement; plant based meat; cultured meat; edible insect; pea protein; dairy cattle; animal breeding; beef cattle; foot and mouth disease; broiler; veterinary medicine; slaughter; animal husbandry; cattle; poultry; livestock; aquaculture; mariculture; trawling; fisheries; biobased material; cellulose preparation; engineered woord; biproduct; ioplastic; regenerated fibers; lyocell; modified cellulose; cellulose fiber; conservation agriculture; integrated pest management; ecological farming; agroforestry; cover crop; circular agriculture; sustainable agriculture; rhizobacteria; organic farming; phosphate solubilizing bacteria; biofertilizer; pesticide detection; pest management; chlorpyrifos; imidacloprid; agronomy; fungicide; insecticide; fertilizer</t>
  </si>
  <si>
    <t>a23l33/185; a23j3/14; a23j3/16; a23j3/18; a23j3/20; a01k1/08; a01k1/10; a01k1/12</t>
  </si>
  <si>
    <t>a23n17; a32k50/1; a32k50/2; a32k50/3; a32k50/75; a01k3; a01k5; a01k7; a01k9; a01k11; a01k13; a01k14; a01k17; a01k19; a01k21; a01k21; a01k69/81; a01k61; a01c15; a01m5/9; c05</t>
  </si>
  <si>
    <t>crop; field; plant; wheat; rice; potato; agricultural</t>
  </si>
  <si>
    <t>a01n25/65</t>
  </si>
  <si>
    <t>Agro-Food 2: Food Processing, Horticulture, Seed Breeding and Smart Agriculture</t>
  </si>
  <si>
    <t>dried food; food packaging; novel food; food handling; food system; food technology; food engineering; clean food; food poisoning; food hygiene; food quality; processed food; food production; food safety; food processing; meats; fruit weight; plantlet; cut flowers; grafting method; rootstock; root knot nematode; root rot; verticla farming; hydroponics; plant resistance; hybrid seed; plant breeding; hybrid corn; agrobacterium; transgenic plants; weed detection; pest detection; plant detection; plant recognition; weed recognition; smart farming; precision farming; smart agriculture; precision agriculture; agricultural information; crop information; crop detection; crop recognition</t>
  </si>
  <si>
    <t>c12n15/82; b64d1/18; a01b69/04; a01d46/30</t>
  </si>
  <si>
    <t>a22; a21; a23; a01g; a01h4; a01h5; a01h6; a01h6; a01h5/10; a01h1</t>
  </si>
  <si>
    <t>agriculture; fertilizer; pesticide; farm</t>
  </si>
  <si>
    <t>g05d1/; g05d3/; b64; g06k9</t>
  </si>
  <si>
    <t>Energy</t>
  </si>
  <si>
    <t>Energy 1: Geothermal Energy, Batteries, Bioenergy and Fuel Cells</t>
  </si>
  <si>
    <t>enhanced geothermal system; geothermal heating; geothermal power; geothermal water; geothermal energy; li-air battery; lithium air battery; na-ion battery; sodium ion battery; battery electrode; coulombic efficiency; electrolyte interface; reversible specific capacity; battery electrolyte; lithium ion battery; aluminum ion batteries; lithium ion cells; lead acid batteries; automotive battery; battery pack; battery management; battery storage; co digestion; anaerobic digestate; panicum virgatum; energy crop; miscanthus; biofuel; bioenergy; biogas; dmfc; solid oxide electrolysis; redox battery; yttri stabilized zirconia; power to hydrogen; hydrogen system; ysz; water splitting; electrolysis of water; oxygen evolution; proton exchange membrane fuel cell; power to gas; hydrogen generator; solid oxide fuel cell; sofc; hydrogen fuel; water electrolysis; redox flow batteries; hydrogen production</t>
  </si>
  <si>
    <t>c02f3/04; c12m1/107</t>
  </si>
  <si>
    <t>f03g4; f24t; h02j7; h01m4/0; h01m4/1; h01m4/2; h01m4/3; h01m4/4; h01m4/5; h01m4/6; h01m4/7; h01m6; h01m10; h01m8; h01m4/86; h01m4/88; h01m4/9; h01m10/66; c01b3; c25b1</t>
  </si>
  <si>
    <t>Energy 2: Hydro, Nuclear, Solar, and Wind</t>
  </si>
  <si>
    <t>hydro energy; hydropower; hydro power; francis turbine; small hydro; gravity dam; arch dam; hydroelectric; penstock; spillway; surge tank; hydraulic turbine; water turbine; nuclear heating; neutron transport; magnetic confinement fusion; fukushima; fusion power; tokamak; nuclear plant; pressurized water reactor; reactor pressure vehicle; nuclear reactor; nuclear power; fusion reactor; nuclear fusion; solar cable; solar cell; solar mirror; solar lamp; solar tracker; solar module; solar powered; solar panel; solar energy; photovoltaic cell; wind energy; tip speed ratio; wind turbine; offshore wind; power tower</t>
  </si>
  <si>
    <t>e02b9; h20s; f03d</t>
  </si>
  <si>
    <t>solar; sun</t>
  </si>
  <si>
    <t>h02; h01l</t>
  </si>
  <si>
    <t>Environment</t>
  </si>
  <si>
    <t>Environment 1: Carbon Capture, Utilization and Storage, Disaster Management, Air Pollution</t>
  </si>
  <si>
    <t>cryogenic adsorption; direct air capture; carbon dioxide mineralization; co2 mineralization; negative emission; calcium looping; amine absorption; co2 to methane; carbon dioxide selectivity; vacuum swing adsorption; co2 reforming; co2 utilization; mineral carbonation; co2 selectivity; carbon dioxide utilization; carbon dioxide reforming; co2 reduction; refuse derived fuel; co2 storage; carbon dioxide to methane; chemical looping combustion; integrated gasification combined cycle; temperature swing adsorption; co2 removal; carbon dioxide removal; carbon dioxide storage; carbon capture; co2 capture; carbon dioxide capture; disaster mitigation; disaster preparedness; emergency management system; disaster victims; disaster response; business continuity; post disaster; pandemic; emergency management; tornado; hurricane; forest fire; tsunami; disaster recovery; rescue; earthquake; drought; flash flood; scouring; air monitoring; fine particulate; pm2.5; air pollution; air quality; air purifier</t>
  </si>
  <si>
    <t>e04h9; f24f110/5; f24f110/6; f24f110/7</t>
  </si>
  <si>
    <t>Environment 2: Soil and Waste Management</t>
  </si>
  <si>
    <t xml:space="preserve">soil science; soil functions; soil health; soil respiration; soil degradation; soil carbon; soil management; soil protection; soil contamination; soil monitoring; soil conservation; soil test; soil ph; soil heavy metal; soil pollution; soil quality; loam; soil treatment; soil environment; contaminated soil; waste water; waste management; water pollution; wastewater; sewage treatment; sludge treatment; sewage sludge; municipal sewage; municipal waste; concrete waste; household waste; food waste; asphalt waste; demolition waste; waste to energy; waste combustion; waste incineration; </t>
  </si>
  <si>
    <t>c05g3/80</t>
  </si>
  <si>
    <t>a01g24/2; c09k17; c02f103/06; c02f103/1; c02f103/2; c02f103/3; c02f103/40; c02f101; c02f11; b09b; f23g7</t>
  </si>
  <si>
    <t>Circular Economy</t>
  </si>
  <si>
    <t>Circular 1: Recycling and Green Construction</t>
  </si>
  <si>
    <t>recycled material; recycled plastic; recycled textile; recycled cotton; recycled scraps; recycled metal; recycled waste; recycled asphalt; recycled concrete; recycled glass; recycled slag; recycled ceramics; recycled diapers; recycled food; recycled kitchen refuse; recycled paper; recycled rubber; recycled battery; recycled fuel cell; metal recycling; waste recycling; battery recycling; fuel cell recycling; building energy performance; green building; zero energy building; rooftop solar; building isolation; rooftop photovoltaic; sustainable building; timber construction; bamboo building; building integrated solar; vertical garden; laminated timber; urban heat island; hybrid heat; green roof; electrochromism; building integrated photovoltaics; building energy consumption; building insulation; smart windows; green construction; natural ventilation; sustainble building; electrochromic; heat pump; heat storage</t>
  </si>
  <si>
    <t>a43b1/12; d21b1/08; d21b1/32; b29c64/357; b29b7/66; h01m8/008; e04b1/62; e04b1/76; e04b1/78; e04b1/80; g02f1/15; f25b30; f24h4; f24h6; f24h7; f24h8; f24s20/06</t>
  </si>
  <si>
    <t>c04b18; b22f10/7</t>
  </si>
  <si>
    <t>Circular 2: Green Chemistry and Preventive Maintenance</t>
  </si>
  <si>
    <t>micellar catalysis; sustainable chemistry; sustainable feedstock; carbon dioxide feedstock; biobased feedstock; co generation plant; hydrogen feedstock; biobased plastic; industrial heat exchanger; cogeneration plant; green solvent; renewable feedstock; green synthesis; industrial waste heat; combined heat and power; plasma arc furnace; electric cracking; indirect resistance heating; electric arc furnace; high temperature electric furnace; conduction furnace; resitance furnace; joule heating furnace; resistance heating furnace; induction heating furnace; conduction heating furnace; induction furnace; induction melting; conduction melting; resistance melting; plasma arc melting; plasma melting; hydrogen smelting; hydrogen metallurgy; hydrogen based reduction; hydrogen flash; hydrogen based steel; hydrogen shaft; hydrogen reduction agent; h2 metallurgy; hydrogen gas furnace; hydrogen gas tube furnace; corrective maintenance; optimal maintenance; planned maintenance; structural health; predictive maintenance; preventive maintenance; computerized maintenance</t>
  </si>
  <si>
    <t>g04b23/00; g06f119/04; g06f119/20</t>
  </si>
  <si>
    <t>f01k17; c21c5/52; f27b3/08; f27b14/06</t>
  </si>
  <si>
    <t>Mobility</t>
  </si>
  <si>
    <t>Mobility 1: Aviation, UAVs and Maritime</t>
  </si>
  <si>
    <t>propelling nozzle; jet noise; air traffic; wing configuration; airworthiness; high lift device; helicopter; aircraft fuel system; bypass ratio; afterburner; turboprop; flight management system; turboshaft; tail rotor; compressor blade; aeroengine; vertical take off; vertical landing; turbojet engine; aircraft landing; jet engine; airframe; aero engine; avionics; aircraft engine; turbofan; landing gear; nacelle; fuselage; quadcopter; multirotor; aerial survey; fixed wing; uav; drone; unmanned aerial vehicle; breaking wave; tension leg platform; seakeeping; offshore oil and gas; offshore construction; shipyard; offshore drilling; shipbuilding; shipping container; deep sea; submarine; subsea; submersible; shipping container</t>
  </si>
  <si>
    <t>f04d13/08; h01b7/14</t>
  </si>
  <si>
    <t>b64d; b64f; b64c1; b64c3/; b64c5; b64c7; b64c9; b64c2; b64c30; b63</t>
  </si>
  <si>
    <t>unmanned; autopilot</t>
  </si>
  <si>
    <t>b64</t>
  </si>
  <si>
    <t>Mobility 2: NEVs and Railways</t>
  </si>
  <si>
    <t>hydrogen fuel cell vehicle; charging infrastructure; bev; v2g; ev charging; jatropha; biodiesel; electric bus; new energy vehicle; electric car; electric bicycle; car charging; electric automobile; hybrid vehcile; electric vehicle; maglev; high speed train; high speed rail; railway; pantograph</t>
  </si>
  <si>
    <t>h01m50/249</t>
  </si>
  <si>
    <t>b60l; b60w20; b61; b60l5/13; e01b</t>
  </si>
  <si>
    <t>Safety</t>
  </si>
  <si>
    <t>Safety: Space, Remote Sensing, Wearables, Defense</t>
  </si>
  <si>
    <t>cubesat; space launch; geostationary orbit; deep space exploration; turbopump; orbit determination; space debris; launch vehicle; ephemeris; spaceflight; satellite communication; satellite navigation; satellite system; spacecraft; rocket; global positioning system; gps; land surface temperature; aerial imagery; satellite imagery; aerial image; satellite image; earth observation; vegetation index; aerial photograph; satellite photograph; hyperspectral; remote sensing; e-textile; wearable electronic; wearable technology; wearable computer; wearable system; wearable monitoring; wearable device; wearable monitoring; weapon; cyber attack; cyber defense; missile; armour; armor; grenade; rifle; exoskeleton; torpedo; fighter jet; body armor</t>
  </si>
  <si>
    <t>b64g; g01s19; g06v20/13; g06v20/17; f41; c06d7/00</t>
  </si>
  <si>
    <t>Key Enabling Technologies</t>
  </si>
  <si>
    <t>Chemical 1: Analytical Technologies and Bioprocess</t>
  </si>
  <si>
    <t xml:space="preserve">chemometrics; electrospray ionization; chromatography; capillary electrophoresis; flow cytometry; surface plasmon resonance imaging; high-throughput nucleotide sequencing; high-throughput screening assays; mass spectroscopy; microscopy; nuclear magnetic resonance; solid state nmr; spectroscopy; analytical separation; chemical resolution; fermentation; brewing; saccharomyces; membrane bioreactor; photobioreactor; ethanol fuel; bioethanol; biohydrogen; bioprocess technology; bioprocessing; bioreactor; cell factories; cofactor engineering; enzymatic conversion; ethanol production; metabolic engineering; microbial conversion; microbial kinetics; </t>
  </si>
  <si>
    <t>g01n30; g01n24; g01n31; g01n27; g01n23; g01n22; g01n21; g01q; c12n1; c12m1</t>
  </si>
  <si>
    <t>Chemical 2: Catalysis and Separation Technology</t>
  </si>
  <si>
    <t>homogeneous catalysis; arylation; heterogeneous catalysis; fischer tropsch; coupling reaction; phosphine; dehydrogenation; palladium; zeolite; allophanate hydrolase; allylation; benzene refining; biocatalysis; diastereoselectivity; electrocatalysis; enantioselectivity; michael reaction; photocatalysts; reaction intermediates; regioselectivity; catalysis; membrane technology; membrane method; indoor air purification; separation technology; nanofiltration; membrane filter; purification method; filter membrane; air filter; air purification; crystallization filter; distillation filter; extraction filter; filter membranes; flotation filter; fuel purification; gas filter; gas fuel purification; heterogeneous mixture filter; homogeneous solution filter; liquid filter; vapour filter; water filtration</t>
  </si>
  <si>
    <t>b01j21; b01j23; b01j25; b01j27; b01j29; b01j3; b01d24; b01d25; b01d27; b01d29; b01d3; b01d41; b01d53; b01d6; b01d7; f24f8/1</t>
  </si>
  <si>
    <t>Digital Key Enabling Technologies</t>
  </si>
  <si>
    <t>Digital 1: Artificial Intelligence</t>
  </si>
  <si>
    <t>anfis; neural system; fuzzy systems; genetic programming; ant colony optimization; sentiment classification; swarm intelligence; backpropagation; multi agent systems; knowledge representation; logic systems; fuzzy sets; integer programming; fuzzy inference; text mining; heuristic algorithms; modeling languages; evolutionary algorithms; extreme learning; neural network system; unsupervised learning; intelligent agents; semantic similarity; neuromorphic; model learning; action recognition; decision support systems; text classification; memristors; predictive methods; supervised learning; speech processing; convolutional network; fuzzy control; particle swarm optimization; facial recognition; image classification; object tracking; object recognition; natural language processing; face detection; edge detection; image segmentation; character recognition; machine vision; speech recognition; learning models; object detection; face recognition; image recognition; deep learning; machine learning; neural networks</t>
  </si>
  <si>
    <t>g06v; g06n20; g06n3</t>
  </si>
  <si>
    <t>Digital 2: Big Data, Blockchain and Cloud</t>
  </si>
  <si>
    <t>data stream; software analytics; learning analytics; visual analytics; apriori algorithm; query expansion; data mining; nosql; sentiment analysis; business intelligence; unstructured data; data analysis system; data warehouse; data platform; information retrieval; data detection; data monitoring; big data; data lake; free rider problem; non fungible token; non fungible; consensus algorithm; cryptocurrency; distributed ledger; smart contract; content distribution; blockchain; utility computing; cloud testing; super computer; distributed algorithm; supercomputer; service cloud; cloud resources; cloud processing; software as a service; service level agreement; cloud networking; cloud management; virtual device; parallel computing; cloud systems; distributed computing; cloud storage; cloud base; cloud computing; data center; cloud server; virtual machine</t>
  </si>
  <si>
    <t>g06f16/27; g06q20/04; g06q20/06; g06q20/08; g06q20/36</t>
  </si>
  <si>
    <t>g06f16</t>
  </si>
  <si>
    <t>cloud</t>
  </si>
  <si>
    <t>g06f</t>
  </si>
  <si>
    <t>Digital 3: Cyber Security and VR/AR</t>
  </si>
  <si>
    <t>computational security; random oracle; gentry; oblivious transfer; secure multi party computation; homomorphism; elliptic curve cryptography; zero knowledge proof; side channel attack; privacy preserving; fault injection; homomorphic encryption; data privacy; mutual authentication; anonymization; authentication system; immersive technology; instructional simulation; computer mediated reality; artificial reality; mixed reality; virtual reality; augmented reality</t>
  </si>
  <si>
    <t>h04l9; g06t19</t>
  </si>
  <si>
    <t>Life Sciences Technologies</t>
  </si>
  <si>
    <t>LSH 1: Biocatalysis and Biofabrication</t>
  </si>
  <si>
    <t>stereocenter; organocatalysis; enantioselective synthesis; biocatalysis; regioselectivity; biotransformation; stereoselectivity; natural catalysts; protein engineering; protein-ligand interactions; reaction engineering; regioselectivity; superoxide reductase; transferase; asymmetric synthesis; nitrilase; oxalate decarboxylase; oxidoreductase; glutathione transferase; hydrolase; enantiomer; ubiquitin; recombineering; amidation; biofabrication; absorbable implants; guided tissue regeneration; bioprinting; bone substitutes; porous scaffold; tissue scaffolds; platelet rich plasma; 3d reconstruction; bone regeneration; polycaprolactone; biodegradable; bone tissue engineering; bioceramic; bioactive glass; biomimetics; biomaterial; colloid; biocompatibility; biocompatible</t>
  </si>
  <si>
    <t>a61l27; a61f2/0; a61f2/1; a61f2/2; a61f2/3; a61f2/4</t>
  </si>
  <si>
    <t>chiral; enzyme; biological; protein; ubiquitin ligase; bio</t>
  </si>
  <si>
    <t>b01j21; b01j23; b01j25; b01j27; b01j29; b01j3</t>
  </si>
  <si>
    <t>LSH 2: Biochips, Gene Editing and Stem Cells</t>
  </si>
  <si>
    <t>microbial sensor; biofet; dna sensor; electrochemical immunosensor; electrochemical gas sensor; biosensing; glucose monitoring; glucose sensor; biochip; biosensor; biosignal; zinc finger nuclease; clustered regularly interspaced short palindromic repeats; lentivirus; gene transfer; genome editing; gene editing; adeno associated virus; cas9; crispr; gene therapy; transplantation conditioning; haematopoiesis; busulfan; fludarabine; matrigel; hematopoiesis; regenerative medicine; hematopoietic stem cell; cell therapy; mesenchymal stem cell; stem cell</t>
  </si>
  <si>
    <t>c12n15/01; c12n15/02; c12n15/07; c12n15/1; c12n15/20; c12n15/21; c12n15/22; c12n15/23; c12n15/24; c12n15/25; c12n15/26; c12n15/27; c12n15/28; c12n15/3; c12n15/40; c12n15/41; c12n15/43; c12n15/44; c12n15/45; c12n15/46; c12n15/47; c12n15/48; c12n15/49; c12n15/6; c12n15/7; c12n15/86; c12n15/9; a61k35; c12n5</t>
  </si>
  <si>
    <t>engineered substrates; microarray; microsensor; nanosensor; integrated circuit; chip</t>
  </si>
  <si>
    <t>g01n33/48; g01n33/5; g01n33/6; g01n33/7; g01n33/8; g01n33/9</t>
  </si>
  <si>
    <t>LSH 3: Omics and Organoids</t>
  </si>
  <si>
    <t>exome sequencing; exome; rna seq; metabolome; transcriptomics; sanger sequencing; functional genomics; metagenomics; metabolomics; nucleic acid methods; proteome; next generation sequencing; proteomics; protein protein; dna sequencing; comparative genomics; epigenomics; exome; functional genomics; genome analysis; genome assembly; genomic engineering; genomic structural variation; glycomics; metagenomics; molecular sequence annotation; proteome analysis; proteomics; transcriptomics; unigenes; whole exome sequencing; bioinformatics; genome assembly; drug design; preclinical; drug candidate; sequencing library; drug development; drug discovery; drug screening; virus cultivation; organ on a chip; chinese hamster ovary cell; 3d cell culture; vero cell; organoid; stem cell culture; induced pluripotent stem cell; organ on chip; organ on substrate</t>
  </si>
  <si>
    <t>g16b05; g16b20; g16b25; g16b30; g16b4; g16b15/30; g16b20/30; g16b5; g16b35</t>
  </si>
  <si>
    <t>lung; organ; heart; kidney; brain; liver</t>
  </si>
  <si>
    <t>c12n5/074</t>
  </si>
  <si>
    <t>Advanced Manufacturing Technologies</t>
  </si>
  <si>
    <t>Manufacturing 1: Additive Manufacturing, Broadband, IoT, Robotics</t>
  </si>
  <si>
    <t>fused deposition modelling; selective laser sintering; selective laser melting; stereolithography; three dimensional printing; additive manufacturing; 3d printing; noma; mimo ofdm; multi user mimo; carrier frequency offset; control communications; network virtualization; spectral efficiency; cyclic prefix; mimo systems; radio access technology; orthogonal frequency division multiplexing; allocation method; subcarrier; uplink transmission; radio access; ofdm; smart objects; 6lowpan; mqtt; industrial internet; iot; internet of things; robot; simultaneous localization and mapping; inverse kinematics; parralel manipulator</t>
  </si>
  <si>
    <t>b29c64; b33; b22f10; b22f3; g16y; h04l5/; h04w72; h04l27; a61b34; b25j9; b25j11; b25j13; b25j19</t>
  </si>
  <si>
    <t>Manufacturing 2: Cyberphysical Systems</t>
  </si>
  <si>
    <t>dynamic source routing; wireless routing protocol; cybernetics; cyberphysical; design space exploration; linear dynamical system; iterative learning control; cyber physical; wireless sensor node; embedded software; network architecture; embedded systems; sensor node; wireless sensor network; sensor network; abs algorithms; autonomous systems; control algorithm; cybernetics; distributed control; distributed system security; dynamical systems; economic cybernetics; embedded processor; embedded software; embedded system; generalized predictive control; gpgpu; m2m communication; machine-to-machine communication; memory hierarchy; memory management units; mpsoc; multi-core processor; multicore programming; organizational cybernetics; real-time systems; embedded systems; reconfigurable architectures; second-order cybernetics; system-on-a-chip; transactional memory; viable system model; wireless interconnects; wireless sensor</t>
  </si>
  <si>
    <t>h04w84/18; h04w84/20; h04w84/22; h04w40/18</t>
  </si>
  <si>
    <t>Advanced Materials</t>
  </si>
  <si>
    <t>Materials 1: Composites and Structural and Optical (1)</t>
  </si>
  <si>
    <t>glass composites; fibre reinforced plastic; metal matrix composite; composite laminates; fiber reinforcement; composite resins; b32b18   layered products with ceramics; resin composites; fiber reinforced composite; polymer composites; polymer composite; fiber composites; ceramics; bainite; binder design; carbon silicon carbide composites; dynamic recrystallization; friction stir welding; grain refinement; high strength alloys; hvof thermal spraying; laser cladding; lead powder metallurgy; martensitic steel; microalloying; microstructure; niti coating; plasma transferred arc hardfacing; realized kernels; friction stir welding; tempering glass; bainite; martensite; austenite; toughened glass; flow stress; severe plastic deformation; structural material; superconducting; supercontinuum generation; surface plasmon-polariton; tmdc; topological insulator; yig</t>
  </si>
  <si>
    <t>c08l63; b29c70; b32b18l c21d1/; c21d3; c21d6; c21d8; c21d9; c21d11; c22c38; c03b27; c04b7; c04b9; c04b11; c04b12; c04b14; c04b16; c04b18; c04b20; c04b22; c04b24; c04b26; c04b28; c04b30</t>
  </si>
  <si>
    <t>Materials 2: Metamaterials, Biomaterials and Optical (2)</t>
  </si>
  <si>
    <t>negative refraction index; electron optics; cloaking; split ring resonator; transformation optics; auxetics; metamaterial; meta materials; chiral metasurfaces ; chiro-optical metasurface; cloaking device; designer materials; functional complex matter; graphoepitaxy; hydrophobins; magneto-optic effect; microphase separation; negative poisson ratio; peptide nanotubes; radar absorbers; ring gages; self assembly; stealth technology; zero property; biofabrication; absorbable implants; guided tissue regeneration; bioprinting; bone substitutes; porous scaffold; tissue scaffolds; platelet rich plasma; 3d reconstruction; bone regeneration; polycaprolactone; biodegradable; bone tissue engineering; bioceramic; bioactive glass; biomimetics; biomaterial; colloid; biocompatibility; biocompatible; plasmonic nanoparticle; plasmonic nanowire; plasmonic properties; plasmonic resonance; plasmonic wave; p-n-p junctions; quantum hall; saturable absorbers; silicene; silicon batteries; slow light; spin waves; spintronic</t>
  </si>
  <si>
    <t>Materials 3: Self Healing and Thin Film (1)</t>
  </si>
  <si>
    <t>self-healing material; crystal engineering; smart material; rotaxane; supramolecular; coordination polymer; calixarene; azobenzene; molecular recognition; intelligent material; responsive material; self repairing material; artificial receptors; catenanes; cucurbitaceae; ionic polymer-metal composite; macrocyclic compounds; molecular recognition; oxamide; peptide nanotubes; reversible bonding; rotaxanes; self-organising material; self-organizing material; self-repair material; stimuli responsive material; viologens; electroactive polymer; smart inorganic; ph sensitive polymer; temperature responsive polymer; dielectric elastomers; thin film solar; film structure; cavity magnetron; sputter deposition; atomic layer deposition; carbon film; pulsed laser deposition; absorber materials; amorphous film; amorphous semiconductors</t>
  </si>
  <si>
    <t>c08g83; c23c14; c23c16</t>
  </si>
  <si>
    <t>magnetostrictive material; halochromic; chromegenic; photomechanical; magnetocaloric; thermoelectric material; chemoresponsive; shape memory material; shape memory technology; self healing; self repairing</t>
  </si>
  <si>
    <t>c01; c03; c04; c07; c08; c09; c21; c22; c23</t>
  </si>
  <si>
    <t>Materials 4: Thin Film (2) and Optical (3)</t>
  </si>
  <si>
    <t>atomic layer epitaxy; cadmium sulfide solar cells; chemical vapour deposition; coil coat; electro coat; electrostatic spraying; ferroelectric film; film preparation; gallium oxides; hafnium oxides; indium sulfide; ito glass; metallic film; nanocomposite film; nanosheet; semiconducting selenium compounds; semiconductor doped polymers; sol-gel; optical film; spray coating; waterborne coating; powder coating; oxide semiconductor; gate dielectric; antiferromagnet; boron nitride; crystal filters; electrochemical capacitors; electrolytic capacitors; electronic transistors; glassy carbon electrode; graphite electrodes; heterostructure; holey fibers; landau level; magnetic dynamics; magnetic films; magnetic thin film; magnetization dynamics; magneto-optic; magnon; metal air batteries; molybdenum disulfide; mos2; nanophotonics; n-p-n junctions; optical materials; optomagnetism; phonon; photonic band gap; photonic crystal fibers; photonic crystals; plasmonic device</t>
  </si>
  <si>
    <t>h01l49/02</t>
  </si>
  <si>
    <t>c23c14; c23c16</t>
  </si>
  <si>
    <t>thin film</t>
  </si>
  <si>
    <t>c09d</t>
  </si>
  <si>
    <t>Nanotechnologies</t>
  </si>
  <si>
    <t>Nano 1: Bionanotechnologies and Microfluidics</t>
  </si>
  <si>
    <t>optical tweezer; nanomedicine; nanoprobe; nanopore; molecular diagnostics; magnetic tweezers; cancer biomarkers; microfibril; ion switch transducer; molecular biophysics; nano-molecular machines; single molecule techniques; cytoskeleton; in vivo imaging; localized surface plasmon resonance; medical nanotechnology; molecular diagnostics; nano drug delivery; nanocarriers; nanoconjugates; pharmacological biomarkers; protein corona; rnai therapeutics; nanofluid; microfluid; microreactor; microchannel; flow chemistry; microfluidics; high throughput screening; microreactor; brinkman number; cell surface display techniques; continuous flow reactors; image storage tubes; in-line analysis; lab on a chip; micro process engineering; microchannel; millireactors; novel process windows; reaction telescoping; t reactor</t>
  </si>
  <si>
    <t>c12q1/6869; c12q1/6872; c12q1/74; g02b21/32</t>
  </si>
  <si>
    <t>Nano 2: Nanomaterials</t>
  </si>
  <si>
    <t>crystallization of polymers; phosphorene; gold colloid; 4 nitrophenol; nanoindenter; plasmonic nanoparticles; nanomechanics; optical force; cadmium selenide; transition metal carbides; nanoporous material; organoclay; platinum nanoparticle; self assembling peptide; anodic aluminum oxide; oleylamine; copper nanoparticle; microporous material; multiwalled carbon; mxenes; nanostructured material; porous glass; semiconductor nanocrystals; mesoporous material; mesoporous carbon; halloysite; hexagonal boron nitride; exciton; mesoporous silica; in situ polymerization; gold nanoparticle; colloidal gold; nanorod; nanopore; nanocrystal; nanocomposite; nanofiber; nanowire; quantum dot; nanotube; graphene</t>
  </si>
  <si>
    <t>c01b32/15; c01b32/16; c01b32/17; c01b32/18; c01b32/19</t>
  </si>
  <si>
    <t>Nano 3: Chip Design</t>
  </si>
  <si>
    <t>((classification_cpc:(h04n19/1*) OR classification_cpc:(h04w72*) OR classification_cpc:(h04l5*) OR classification_cpc:(h04l12*) OR classification_cpc:(h04w88*) OR classification_cpc:(h04w84*) OR classification_cpc:(g06n3/04*) OR classification_cpc:(g06t1/20*) OR classification_cpc:(h04l12*) OR classification_cpc:(h01l2924*) OR classification_cpc:(h01l29*) OR classification_cpc:(g11c5*) OR classification_cpc:(g11c7*) OR classification_cpc:(g11c8*) OR classification_cpc:(g11c11*) OR classification_cpc:(g11c13*) OR classification_cpc:(g11c15*) OR classification_cpc:(G06T15/005*) OR classification_cpc:(H04B1/40*) OR classification_cpc:(h04*))) AND ((title:("chip") OR title:("ic") OR title:("circuit") OR title:("microprocessor") OR title:("fpga") OR title:("random access memory") OR title:("phase locked loop") OR title:("op-amps") OR title:("linear regulators") OR title:("oscillators") OR title:("active filter") OR title:("read only memory") OR title:("flash memory") OR title:("field programmable gate") OR title:("asic") OR title:("physical design") OR title:("logic design") OR title:("floorplanning") OR title:("parasitic extraction") OR title:("design synthesis") OR title:("register transfer level") OR title:("rtf") OR title:("ram") OR title:("rom") OR title:("memory device") OR abstract:("chip") OR abstract:("ic") OR abstract:("circuit") OR abstract:("microprocessor") OR abstract:("fpga") OR abstract:("random access memory") OR abstract:("phase locked loop") OR abstract:("op-amps") OR abstract:("linear regulators") OR abstract:("oscillators") OR abstract:("active filter") OR abstract:("read only memory") OR abstract:("flash memory") OR abstract:("field programmable gate") OR abstract:("asic") OR abstract:("physical design") OR abstract:("logic design") OR abstract:("floorplanning") OR abstract:("parasitic extraction") OR abstract:("design synthesis") OR abstract:("register transfer level") OR abstract:("rtf") OR abstract:("ram") OR abstract:("rom") OR abstract:("memory device") OR claims:("chip") OR claims:("ic") OR claims:("circuit") OR claims:("microprocessor") OR claims:("fpga") OR claims:("random access memory") OR claims:("phase locked loop") OR claims:("op-amps") OR claims:("linear regulators") OR claims:("oscillators") OR claims:("active filter") OR claims:("read only memory") OR claims:("flash memory") OR claims:("field programmable gate") OR claims:("asic") OR claims:("physical design") OR claims:("logic design") OR claims:("floorplanning") OR claims:("parasitic extraction") OR claims:("design synthesis") OR claims:("register transfer level") OR claims:("rtf") OR claims:("ram") OR claims:("rom") OR claims:("memory device")))</t>
  </si>
  <si>
    <t>Nano 4: Semiconductor Assembly and Equipment</t>
  </si>
  <si>
    <t>((title:("advanced packaging") OR title:("3d stacking") OR title:("osat") OR title:("Outsourced Semiconductor Assembly and Test") OR title:("wafer dicing") OR title:("chip packaging") OR title:("circuit packaging") OR title:("wire bond") OR title:("flip chip") OR title:("3d integrated circuit") OR title:("fan out package") OR abstract:("advanced packaging") OR abstract:("3d stacking") OR abstract:("osat") OR abstract:("Outsourced Semiconductor Assembly and Test") OR abstract:("wafer dicing") OR abstract:("chip packaging") OR abstract:("circuit packaging") OR abstract:("wire bond") OR abstract:("flip chip") OR abstract:("3d integrated circuit") OR abstract:("fan out package") OR claims:("advanced packaging") OR claims:("3d stacking") OR claims:("osat") OR claims:("Outsourced Semiconductor Assembly and Test") OR claims:("wafer dicing") OR claims:("chip packaging") OR claims:("circuit packaging") OR claims:("wire bond") OR claims:("flip chip") OR claims:("3d integrated circuit") OR claims:("fan out package")) OR (classification_ipcr:(h01l24*) OR classification_ipcr:(H01L23/48*) OR classification_ipcr:(H01L23/49*) OR classification_ipcr:(H01L23/50*) OR classification_ipcr:(H01L23/51*) OR classification_ipcr:(H01L23/52*) OR classification_ipcr:(H01L23/53*) OR classification_ipcr:(H01L23/54*) OR classification_ipcr:(H01L21/56*) OR classification_ipcr:(H01L23/28*) OR classification_ipcr:(H01L23/29*) OR classification_ipcr:(H01L23/30*) OR classification_ipcr:(H01L23/31*))) OR ((classification_cpc:(g03f7/70*) OR classification_cpc:(g01n21/9501*) OR classification_cpc:(g06t2207/30148*) OR classification_cpc:(G03F7/70616*) OR classification_cpc:(G03F7/70625*) OR classification_cpc:(G03F7/70633*) OR classification_cpc:(G03F7/70641*) OR classification_cpc:(G03F7/70665*) OR classification_cpc:(G03F7/70658*) OR classification_cpc:(G03F7/70666*) OR classification_cpc:(G03F7/70675*) OR classification_cpc:(G03F7/70683*) OR classification_cpc:(H01L21/67*) OR classification_cpc:(H01L21/68*) OR classification_cpc:(H01L21/248*) OR classification_cpc:(H01L2021/6003*)) AND NOT (classification_cpc:(h01l22*) OR classification_cpc:(h01l23*) OR classification_cpc:(h01l25*) OR classification_cpc:(h01l27*) OR classification_cpc:(h01l29*) OR classification_cpc:(h01l3*) OR classification_cpc:(h01l4*) OR classification_cpc:(h01l5*))) OR (classification_ipcr:(h01l21*) AND NOT (classification_cpc:(h01l22*) OR classification_cpc:(h01l23*) OR classification_cpc:(h01l25*) OR classification_cpc:(h01l27*) OR classification_cpc:(h01l29*) OR classification_cpc:(h01l3*) OR classification_cpc:(h01l4*) OR classification_cpc:(h01l5*) OR title:("method") OR title:(方法)))</t>
  </si>
  <si>
    <t>Nano 5: Semiconductor Manufacturing and Metrology</t>
  </si>
  <si>
    <t>((title:("wafer inspection") OR title:("electron beam inspection") OR title:("bright-field inspection") OR title:("dark-field inspection") OR title:("ebeam metrology") OR title:("e-beam metrology") OR title:("ATE equipment") OR title:("Automatic test equipment") OR title:("wafer positioning") OR title:("wafer bond") OR title:("packaging testing") OR title:("gas mass flow") OR title:("liquid mass flow") OR title:("Electromagnetic compatibility test") OR abstract:("wafer inspection") OR abstract:("electron beam inspection") OR abstract:("bright-field inspection") OR abstract:("dark-field inspection") OR abstract:("ebeam metrology") OR abstract:("e-beam metrology") OR abstract:("ATE equipment") OR abstract:("Automatic test equipment") OR abstract:("wafer positioning") OR abstract:("wafer bond") OR abstract:("packaging testing") OR abstract:("gas mass flow") OR abstract:("liquid mass flow") OR abstract:("Electromagnetic compatibility test") OR claims:("wafer inspection") OR claims:("electron beam inspection") OR claims:("bright-field inspection") OR claims:("dark-field inspection") OR claims:("ebeam metrology") OR claims:("e-beam metrology") OR claims:("ATE equipment") OR claims:("Automatic test equipment") OR claims:("wafer positioning") OR claims:("wafer bond") OR claims:("packaging testing") OR claims:("gas mass flow") OR claims:("liquid mass flow") OR claims:("Electromagnetic compatibility test")) OR (classification_ipcr:(G01R31/28*) OR classification_ipcr:(G01R31/30*) OR classification_ipcr:(G01R31/31*) OR classification_ipcr:(g01r31/26*) OR classification_ipcr:(g01r31/27*))) OR ((classification_cpc:(h01l22*) OR classification_cpc:(h01l23*) OR classification_cpc:(h01l25*) OR classification_cpc:(h01l27*) OR classification_cpc:(h01l29*) OR classification_cpc:(h01l3*) OR classification_cpc:(h01l4*) OR classification_cpc:(h01l5*) OR classification_cpc:(h01l29/401*) OR classification_cpc:(h01l29/66*) OR classification_cpc:(h01l24/19*) OR classification_cpc:(h01l24/03*) OR classification_cpc:(h01l24/11*) OR classification_cpc:(h01l24/27*) OR classification_cpc:(h01l24/35*) OR classification_cpc:(h01l24/43*) OR classification_cpc:(h01l24/64*) OR classification_cpc:(h01l24/8*) OR classification_cpc:(h01l24/9*) OR classification_cpc:(h01l25/50*) OR classification_cpc:(g11c16*) OR classification_cpc:(g11c17*) OR classification_cpc:(g11c19*) OR classification_cpc:(g11c21*) OR classification_cpc:(g11c23*) OR classification_cpc:(g11c25*) OR classification_cpc:(g11c29*))) AND NOT (classification_cpc:(h01l27/32*) OR classification_cpc:(h01l51*) OR classification_cpc:(H01L27/12*) OR classification_cpc:(H01L21/67*) OR classification_cpc:(g09g*))</t>
  </si>
  <si>
    <t>Photonics 1: Integrated Photonics and Photon Generation</t>
  </si>
  <si>
    <t>pic; variable optical attenuator; roadm; waveguide filter; planar lightwave circuit; photonic integrated; photonic integration; integration photonics; integrated optics; hybrid integration; bidirectional optical subassembly; extinction ratio; silicon photonics; integrated photonics; hybrid beamformer; adaptive beamformer; transmitter optical subassembly; receiver optical subassembly; optical integration; integrated optics; planar lightwave circuit; dispersion shifted fiber; high harmonic generation; quantum dot laser; laser beam quality; distributed feedback laser; second harmonic generation; laser fiber; polarization maintaining optical fiber; laser pumping; solid state laser; tunable laser; fiber laser; organic electroluminescence; laser diode; organic light emitting diode; oled</t>
  </si>
  <si>
    <t>f21y; h01s</t>
  </si>
  <si>
    <t>III-V semiconductor; inp; indium phosphite; gaas; gallium arsenide; III-V silicon; III V material</t>
  </si>
  <si>
    <t>h01s; h01p; h01q</t>
  </si>
  <si>
    <t>Photonics 2: Photovoltaics and Photon Detection</t>
  </si>
  <si>
    <t>antireflection coatings; copper indium selenides; electron recombination; fresnel reflectors; nanocrystalline silicon; nanoimprint lithography; open circuit voltage; perovskite solar; photocurrents; photoelectrochemical cells; photoelectrochemical devices; photoelectrons; photovoltaics; plasmon; polarimetry; reactive ion etching; semiconducting selenium compounds; semiconductor doped polymers; sheet resistance; spectroscopic ellipsometry; thermophotovoltaic conversion; thin film flow; thin film solar; amorphous silicon solar; anticoincidence detectors; autofluorescence; ccd; compressed sensing; distributed sensing; far-infared imaging; infrared detectors; inverse synthetic aperture radar; laser radiometry; matching pursuit; nirspec; optical coherence tomography; optical image storage; optical imaging; photoacoustic techniques; photoacoustic tomography; photodetectors; photonic crystal cavities ; photonic detection; radar signal processing; radio imaging; random projection; terahertz imaging;  total variation regularization; voltage-sensitive dye imaging; x-ray imaging</t>
  </si>
  <si>
    <t>h01l31; g02b13; g02b21; g02b23</t>
  </si>
  <si>
    <t>Quantum: Communications and Computing</t>
  </si>
  <si>
    <t>bells inequality; quantum authentication; quantum codes; quantum network; quantum cryptography; quantum secret; qkd; quantum communication; quantum key distribution; quantum register; quantum simulation; quantum measurement; classical computer; quantum algorithm; quantum algorithms; quantum error; quantum memory; quantum structure; quantum gate; superconducting circuits; quantum computation; quantum logic; quantum circuit; quantum bit; quantum bits; quantum computers; quantum computing; qubit</t>
  </si>
  <si>
    <t>h04b10/70</t>
  </si>
  <si>
    <t>g06n10</t>
  </si>
  <si>
    <t>quantum</t>
  </si>
  <si>
    <t>h01l39</t>
  </si>
  <si>
    <t>Data 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</si>
</sst>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0" xfId="0" applyFill="1" applyBorder="1" applyAlignment="1"/>
    <xf numFmtId="0" fontId="0" fillId="33" borderId="11" xfId="0" applyFill="1" applyBorder="1" applyAlignment="1"/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33" borderId="0" xfId="0" applyFill="1" applyAlignment="1"/>
    <xf numFmtId="0" fontId="0" fillId="0" borderId="0" xfId="0" applyAlignment="1">
      <alignment vertical="center"/>
    </xf>
    <xf numFmtId="0" fontId="16" fillId="34" borderId="12" xfId="0" applyFont="1" applyFill="1" applyBorder="1"/>
    <xf numFmtId="0" fontId="16" fillId="0" borderId="12" xfId="0" applyFont="1" applyBorder="1"/>
    <xf numFmtId="0" fontId="19" fillId="34" borderId="13" xfId="0" applyFont="1" applyFill="1" applyBorder="1"/>
    <xf numFmtId="0" fontId="0" fillId="0" borderId="13" xfId="0" applyBorder="1"/>
    <xf numFmtId="0" fontId="20" fillId="35" borderId="12" xfId="0" applyFont="1" applyFill="1" applyBorder="1"/>
    <xf numFmtId="0" fontId="0" fillId="34" borderId="12" xfId="0" applyFill="1" applyBorder="1"/>
    <xf numFmtId="0" fontId="0" fillId="34" borderId="0" xfId="0" applyFill="1"/>
    <xf numFmtId="0" fontId="20" fillId="35" borderId="13" xfId="0" applyFont="1" applyFill="1" applyBorder="1"/>
    <xf numFmtId="0" fontId="0" fillId="34" borderId="13" xfId="0" applyFill="1" applyBorder="1"/>
    <xf numFmtId="0" fontId="20" fillId="34" borderId="13" xfId="0" applyFont="1" applyFill="1" applyBorder="1"/>
    <xf numFmtId="0" fontId="0" fillId="0" borderId="14" xfId="0" applyBorder="1"/>
    <xf numFmtId="0" fontId="0" fillId="0" borderId="12" xfId="0" applyBorder="1"/>
    <xf numFmtId="0" fontId="19" fillId="34" borderId="0" xfId="0" applyFont="1" applyFill="1"/>
    <xf numFmtId="0" fontId="0" fillId="0" borderId="0" xfId="0" applyAlignment="1">
      <alignment horizontal="left" vertical="top"/>
    </xf>
    <xf numFmtId="0" fontId="20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2D36-C54F-4B87-964F-5F06C7C7259E}">
  <dimension ref="A1:N205"/>
  <sheetViews>
    <sheetView topLeftCell="A10" workbookViewId="0">
      <selection sqref="A1:XFD1048576"/>
    </sheetView>
  </sheetViews>
  <sheetFormatPr defaultRowHeight="14.4" x14ac:dyDescent="0.3"/>
  <cols>
    <col min="1" max="1" width="40.5546875" style="14" customWidth="1"/>
  </cols>
  <sheetData>
    <row r="1" spans="1:14" s="9" customFormat="1" x14ac:dyDescent="0.3">
      <c r="A1" s="8" t="s">
        <v>1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</row>
    <row r="2" spans="1:14" s="11" customFormat="1" ht="18" x14ac:dyDescent="0.35">
      <c r="A2" s="10" t="s">
        <v>29</v>
      </c>
      <c r="H2" s="11" t="str">
        <f t="shared" ref="H2:H65" si="0">IF(B2="", "", CONCATENATE("(title:(""",SUBSTITUTE(B2,"; ",""") OR title:("""),""")",
" OR abstract:(""",SUBSTITUTE(B2,"; ",""") OR abstract:("""),""")",
" OR claims:(""",SUBSTITUTE(B2,"; ",""") OR claims:("""),"""))"))</f>
        <v/>
      </c>
      <c r="I2" s="11" t="str">
        <f t="shared" ref="I2:I65" si="1">IF(C2="", "", CONCATENATE("(classification_ipcr:(""",SUBSTITUTE(C2,"; ",""") OR classification_ipcr:("""),"""))"))</f>
        <v/>
      </c>
      <c r="J2" s="11" t="str">
        <f t="shared" ref="J2:J65" si="2">IF(D2="", "", CONCATENATE("(classification_ipcr:(",SUBSTITUTE(D2,"; ","*) OR classification_ipcr:("),"*))"))</f>
        <v/>
      </c>
      <c r="K2" s="11" t="str">
        <f t="shared" ref="K2:K65" si="3">IF(E2="", "", CONCATENATE("(title:(""",SUBSTITUTE(E2,"; ",""") OR title:("""),""")",
" OR abstract:(""",SUBSTITUTE(E2,"; ",""") OR abstract:("""),""")",
" OR claims:(""",SUBSTITUTE(E2,"; ",""") OR claims:("""),"""))"))</f>
        <v/>
      </c>
      <c r="L2" s="11" t="str">
        <f t="shared" ref="L2:L65" si="4">IF(F2="", "", CONCATENATE("(classification_ipcr:(""",SUBSTITUTE(F2,"; ",""") OR classification_ipcr:("""),"""))"))</f>
        <v/>
      </c>
      <c r="M2" s="11" t="str">
        <f t="shared" ref="M2:M65" si="5">IF(G2="", "", CONCATENATE("(classification_ipcr:(",SUBSTITUTE(G2,"; ","*) OR classification_ipcr:("),"*))"))</f>
        <v/>
      </c>
    </row>
    <row r="3" spans="1:14" s="13" customFormat="1" ht="15.6" x14ac:dyDescent="0.3">
      <c r="A3" s="12" t="s">
        <v>30</v>
      </c>
      <c r="H3" s="13" t="str">
        <f t="shared" si="0"/>
        <v/>
      </c>
      <c r="I3" s="13" t="str">
        <f t="shared" si="1"/>
        <v/>
      </c>
      <c r="J3" s="13" t="str">
        <f t="shared" si="2"/>
        <v/>
      </c>
      <c r="K3" s="13" t="str">
        <f t="shared" si="3"/>
        <v/>
      </c>
      <c r="L3" s="13" t="str">
        <f t="shared" si="4"/>
        <v/>
      </c>
      <c r="M3" s="13" t="str">
        <f t="shared" si="5"/>
        <v/>
      </c>
    </row>
    <row r="4" spans="1:14" x14ac:dyDescent="0.3">
      <c r="A4" s="14" t="s">
        <v>31</v>
      </c>
      <c r="B4" t="s">
        <v>32</v>
      </c>
      <c r="C4" t="s">
        <v>33</v>
      </c>
      <c r="D4" t="s">
        <v>34</v>
      </c>
      <c r="E4" t="s">
        <v>35</v>
      </c>
      <c r="G4" t="s">
        <v>36</v>
      </c>
      <c r="H4" t="str">
        <f t="shared" si="0"/>
        <v>(title:("drug release") OR title:("drug carriers") OR title:("drug delivery") OR title:("drug target") OR title:("geriatrics") OR title:("homes for the aged") OR title:("gerontology") OR title:("aged care") OR title:("senior citizen") OR title:("nursing homes") OR title:("care home") OR title:("personality disorder") OR title:("psychiatrics") OR title:("mental disorders") OR title:("psychiatry") OR title:("mental illness") OR title:("psychopathology") OR title:("mental health") OR title:("assisted living facility") OR title:("retirement community") OR title:("telemedicine") OR title:("remote consultation") OR title:("remote health") OR title:("mobile health") OR title:("coronavirus") OR title:("corona virus") OR title:("covid") OR title:("ebola") OR title:("rabies") OR title:("cholera") OR title:("malaria") OR title:("tuberculosis") OR title:("infectious disease") OR title:("influenza") OR title:("hepatitis") OR title:("medical technology") OR title:("pacemaker") OR title:("medical implant") OR title:("dental implant") OR title:("medical imaging") OR title:("prothesis") OR title:("medical device") OR abstract:("drug release") OR abstract:("drug carriers") OR abstract:("drug delivery") OR abstract:("drug target") OR abstract:("geriatrics") OR abstract:("homes for the aged") OR abstract:("gerontology") OR abstract:("aged care") OR abstract:("senior citizen") OR abstract:("nursing homes") OR abstract:("care home") OR abstract:("personality disorder") OR abstract:("psychiatrics") OR abstract:("mental disorders") OR abstract:("psychiatry") OR abstract:("mental illness") OR abstract:("psychopathology") OR abstract:("mental health") OR abstract:("assisted living facility") OR abstract:("retirement community") OR abstract:("telemedicine") OR abstract:("remote consultation") OR abstract:("remote health") OR abstract:("mobile health") OR abstract:("coronavirus") OR abstract:("corona virus") OR abstract:("covid") OR abstract:("ebola") OR abstract:("rabies") OR abstract:("cholera") OR abstract:("malaria") OR abstract:("tuberculosis") OR abstract:("infectious disease") OR abstract:("influenza") OR abstract:("hepatitis") OR abstract:("medical technology") OR abstract:("pacemaker") OR abstract:("medical implant") OR abstract:("dental implant") OR abstract:("medical imaging") OR abstract:("prothesis") OR abstract:("medical device") OR claims:("drug release") OR claims:("drug carriers") OR claims:("drug delivery") OR claims:("drug target") OR claims:("geriatrics") OR claims:("homes for the aged") OR claims:("gerontology") OR claims:("aged care") OR claims:("senior citizen") OR claims:("nursing homes") OR claims:("care home") OR claims:("personality disorder") OR claims:("psychiatrics") OR claims:("mental disorders") OR claims:("psychiatry") OR claims:("mental illness") OR claims:("psychopathology") OR claims:("mental health") OR claims:("assisted living facility") OR claims:("retirement community") OR claims:("telemedicine") OR claims:("remote consultation") OR claims:("remote health") OR claims:("mobile health") OR claims:("coronavirus") OR claims:("corona virus") OR claims:("covid") OR claims:("ebola") OR claims:("rabies") OR claims:("cholera") OR claims:("malaria") OR claims:("tuberculosis") OR claims:("infectious disease") OR claims:("influenza") OR claims:("hepatitis") OR claims:("medical technology") OR claims:("pacemaker") OR claims:("medical implant") OR claims:("dental implant") OR claims:("medical imaging") OR claims:("prothesis") OR claims:("medical device"))</v>
      </c>
      <c r="I4" t="str">
        <f t="shared" si="1"/>
        <v>(classification_ipcr:("g08b21/04") OR classification_ipcr:("g16h50/80"))</v>
      </c>
      <c r="J4" t="str">
        <f t="shared" si="2"/>
        <v>(classification_ipcr:(a61k47*) OR classification_ipcr:(a61p31*) OR classification_ipcr:(a61p33*) OR classification_ipcr:(a61n1*) OR classification_ipcr:(a61f2*) OR classification_ipcr:(a61b*))</v>
      </c>
      <c r="K4" t="str">
        <f t="shared" si="3"/>
        <v>(title:("elderly") OR title:("seniors") OR title:("grandparents") OR title:("old people") OR abstract:("elderly") OR abstract:("seniors") OR abstract:("grandparents") OR abstract:("old people") OR claims:("elderly") OR claims:("seniors") OR claims:("grandparents") OR claims:("old people"))</v>
      </c>
      <c r="L4" t="str">
        <f t="shared" si="4"/>
        <v/>
      </c>
      <c r="M4" t="str">
        <f t="shared" si="5"/>
        <v>(classification_ipcr:(g*))</v>
      </c>
      <c r="N4" t="str">
        <f t="shared" ref="N4:N67" si="6">CONCATENATE("(",
H4, IF(OR(H4="", AND(I4="", J4="")), "", " OR "),
I4, IF(OR(I4="", J4=""), "", " OR "),
J4,
IF(AND(K4="", L4="", M4=""), "", ") OR ("),
K4, IF(OR(K4="", AND(L4="", M4="")), "", " AND "), L4,
IF(OR(L4="", M4=""), "", " AND "),
M4, ")")</f>
        <v>((title:("drug release") OR title:("drug carriers") OR title:("drug delivery") OR title:("drug target") OR title:("geriatrics") OR title:("homes for the aged") OR title:("gerontology") OR title:("aged care") OR title:("senior citizen") OR title:("nursing homes") OR title:("care home") OR title:("personality disorder") OR title:("psychiatrics") OR title:("mental disorders") OR title:("psychiatry") OR title:("mental illness") OR title:("psychopathology") OR title:("mental health") OR title:("assisted living facility") OR title:("retirement community") OR title:("telemedicine") OR title:("remote consultation") OR title:("remote health") OR title:("mobile health") OR title:("coronavirus") OR title:("corona virus") OR title:("covid") OR title:("ebola") OR title:("rabies") OR title:("cholera") OR title:("malaria") OR title:("tuberculosis") OR title:("infectious disease") OR title:("influenza") OR title:("hepatitis") OR title:("medical technology") OR title:("pacemaker") OR title:("medical implant") OR title:("dental implant") OR title:("medical imaging") OR title:("prothesis") OR title:("medical device") OR abstract:("drug release") OR abstract:("drug carriers") OR abstract:("drug delivery") OR abstract:("drug target") OR abstract:("geriatrics") OR abstract:("homes for the aged") OR abstract:("gerontology") OR abstract:("aged care") OR abstract:("senior citizen") OR abstract:("nursing homes") OR abstract:("care home") OR abstract:("personality disorder") OR abstract:("psychiatrics") OR abstract:("mental disorders") OR abstract:("psychiatry") OR abstract:("mental illness") OR abstract:("psychopathology") OR abstract:("mental health") OR abstract:("assisted living facility") OR abstract:("retirement community") OR abstract:("telemedicine") OR abstract:("remote consultation") OR abstract:("remote health") OR abstract:("mobile health") OR abstract:("coronavirus") OR abstract:("corona virus") OR abstract:("covid") OR abstract:("ebola") OR abstract:("rabies") OR abstract:("cholera") OR abstract:("malaria") OR abstract:("tuberculosis") OR abstract:("infectious disease") OR abstract:("influenza") OR abstract:("hepatitis") OR abstract:("medical technology") OR abstract:("pacemaker") OR abstract:("medical implant") OR abstract:("dental implant") OR abstract:("medical imaging") OR abstract:("prothesis") OR abstract:("medical device") OR claims:("drug release") OR claims:("drug carriers") OR claims:("drug delivery") OR claims:("drug target") OR claims:("geriatrics") OR claims:("homes for the aged") OR claims:("gerontology") OR claims:("aged care") OR claims:("senior citizen") OR claims:("nursing homes") OR claims:("care home") OR claims:("personality disorder") OR claims:("psychiatrics") OR claims:("mental disorders") OR claims:("psychiatry") OR claims:("mental illness") OR claims:("psychopathology") OR claims:("mental health") OR claims:("assisted living facility") OR claims:("retirement community") OR claims:("telemedicine") OR claims:("remote consultation") OR claims:("remote health") OR claims:("mobile health") OR claims:("coronavirus") OR claims:("corona virus") OR claims:("covid") OR claims:("ebola") OR claims:("rabies") OR claims:("cholera") OR claims:("malaria") OR claims:("tuberculosis") OR claims:("infectious disease") OR claims:("influenza") OR claims:("hepatitis") OR claims:("medical technology") OR claims:("pacemaker") OR claims:("medical implant") OR claims:("dental implant") OR claims:("medical imaging") OR claims:("prothesis") OR claims:("medical device")) OR (classification_ipcr:("g08b21/04") OR classification_ipcr:("g16h50/80")) OR (classification_ipcr:(a61k47*) OR classification_ipcr:(a61p31*) OR classification_ipcr:(a61p33*) OR classification_ipcr:(a61n1*) OR classification_ipcr:(a61f2*) OR classification_ipcr:(a61b*))) OR ((title:("elderly") OR title:("seniors") OR title:("grandparents") OR title:("old people") OR abstract:("elderly") OR abstract:("seniors") OR abstract:("grandparents") OR abstract:("old people") OR claims:("elderly") OR claims:("seniors") OR claims:("grandparents") OR claims:("old people")) AND (classification_ipcr:(g*)))</v>
      </c>
    </row>
    <row r="5" spans="1:14" x14ac:dyDescent="0.3">
      <c r="A5" s="14" t="s">
        <v>37</v>
      </c>
      <c r="B5" t="s">
        <v>38</v>
      </c>
      <c r="C5" t="s">
        <v>39</v>
      </c>
      <c r="D5" t="s">
        <v>40</v>
      </c>
      <c r="H5" t="str">
        <f t="shared" si="0"/>
        <v>(title:("neurodegenerative") OR title:("alzheimers") OR title:("cognitive impairment") OR title:("cognitive decline") OR title:("dementia") OR title:("nervous system disease") OR title:("neurological") OR title:("neurology") OR title:("subarachnoid hemorrhage") OR title:("brain disease") OR title:("geynaecology") OR title:("gynecology") OR title:("prenatal care") OR title:("reproductive health") OR title:("pregnancy") OR title:("preeclampsia") OR title:("birth defects") OR title:("pediatrics") OR title:("paediatrics") OR title:("post-natal care") OR title:("postnatal care") OR title:("childhood disease") OR title:("infant disease") OR title:("infant growth") OR title:("child disease") OR title:("oncology") OR title:("neoplasm") OR title:("hematology") OR title:("immunotherapy") OR title:("tumor") OR title:("cancer") OR title:("copd") OR title:("respiratory disease") OR title:("pulmonary disease") OR title:("inhaler") OR title:("asthma") OR title:("lungs") OR title:("volleybal") OR title:("racket") OR title:("badminton") OR title:("ping pong") OR title:("basketbal") OR title:("athlete") OR title:("sport bike") OR title:("mountain bike") OR title:("tennis") OR title:("basketball") OR title:("boxing") OR title:("sports") OR abstract:("neurodegenerative") OR abstract:("alzheimers") OR abstract:("cognitive impairment") OR abstract:("cognitive decline") OR abstract:("dementia") OR abstract:("nervous system disease") OR abstract:("neurological") OR abstract:("neurology") OR abstract:("subarachnoid hemorrhage") OR abstract:("brain disease") OR abstract:("geynaecology") OR abstract:("gynecology") OR abstract:("prenatal care") OR abstract:("reproductive health") OR abstract:("pregnancy") OR abstract:("preeclampsia") OR abstract:("birth defects") OR abstract:("pediatrics") OR abstract:("paediatrics") OR abstract:("post-natal care") OR abstract:("postnatal care") OR abstract:("childhood disease") OR abstract:("infant disease") OR abstract:("infant growth") OR abstract:("child disease") OR abstract:("oncology") OR abstract:("neoplasm") OR abstract:("hematology") OR abstract:("immunotherapy") OR abstract:("tumor") OR abstract:("cancer") OR abstract:("copd") OR abstract:("respiratory disease") OR abstract:("pulmonary disease") OR abstract:("inhaler") OR abstract:("asthma") OR abstract:("lungs") OR abstract:("volleybal") OR abstract:("racket") OR abstract:("badminton") OR abstract:("ping pong") OR abstract:("basketbal") OR abstract:("athlete") OR abstract:("sport bike") OR abstract:("mountain bike") OR abstract:("tennis") OR abstract:("basketball") OR abstract:("boxing") OR abstract:("sports") OR claims:("neurodegenerative") OR claims:("alzheimers") OR claims:("cognitive impairment") OR claims:("cognitive decline") OR claims:("dementia") OR claims:("nervous system disease") OR claims:("neurological") OR claims:("neurology") OR claims:("subarachnoid hemorrhage") OR claims:("brain disease") OR claims:("geynaecology") OR claims:("gynecology") OR claims:("prenatal care") OR claims:("reproductive health") OR claims:("pregnancy") OR claims:("preeclampsia") OR claims:("birth defects") OR claims:("pediatrics") OR claims:("paediatrics") OR claims:("post-natal care") OR claims:("postnatal care") OR claims:("childhood disease") OR claims:("infant disease") OR claims:("infant growth") OR claims:("child disease") OR claims:("oncology") OR claims:("neoplasm") OR claims:("hematology") OR claims:("immunotherapy") OR claims:("tumor") OR claims:("cancer") OR claims:("copd") OR claims:("respiratory disease") OR claims:("pulmonary disease") OR claims:("inhaler") OR claims:("asthma") OR claims:("lungs") OR claims:("volleybal") OR claims:("racket") OR claims:("badminton") OR claims:("ping pong") OR claims:("basketbal") OR claims:("athlete") OR claims:("sport bike") OR claims:("mountain bike") OR claims:("tennis") OR claims:("basketball") OR claims:("boxing") OR claims:("sports"))</v>
      </c>
      <c r="I5" t="str">
        <f t="shared" si="1"/>
        <v>(classification_ipcr:("a41d1/08"))</v>
      </c>
      <c r="J5" t="str">
        <f t="shared" si="2"/>
        <v>(classification_ipcr:(a61p25*) OR classification_ipcr:(a61p15*) OR classification_ipcr:(a61b17/4*) OR classification_ipcr:(a61p35*) OR classification_ipcr:(a61p11*) OR classification_ipcr:(a43b5*) OR classification_ipcr:(a63b*))</v>
      </c>
      <c r="K5" t="str">
        <f t="shared" si="3"/>
        <v/>
      </c>
      <c r="L5" t="str">
        <f t="shared" si="4"/>
        <v/>
      </c>
      <c r="M5" t="str">
        <f t="shared" si="5"/>
        <v/>
      </c>
      <c r="N5" t="str">
        <f t="shared" si="6"/>
        <v>((title:("neurodegenerative") OR title:("alzheimers") OR title:("cognitive impairment") OR title:("cognitive decline") OR title:("dementia") OR title:("nervous system disease") OR title:("neurological") OR title:("neurology") OR title:("subarachnoid hemorrhage") OR title:("brain disease") OR title:("geynaecology") OR title:("gynecology") OR title:("prenatal care") OR title:("reproductive health") OR title:("pregnancy") OR title:("preeclampsia") OR title:("birth defects") OR title:("pediatrics") OR title:("paediatrics") OR title:("post-natal care") OR title:("postnatal care") OR title:("childhood disease") OR title:("infant disease") OR title:("infant growth") OR title:("child disease") OR title:("oncology") OR title:("neoplasm") OR title:("hematology") OR title:("immunotherapy") OR title:("tumor") OR title:("cancer") OR title:("copd") OR title:("respiratory disease") OR title:("pulmonary disease") OR title:("inhaler") OR title:("asthma") OR title:("lungs") OR title:("volleybal") OR title:("racket") OR title:("badminton") OR title:("ping pong") OR title:("basketbal") OR title:("athlete") OR title:("sport bike") OR title:("mountain bike") OR title:("tennis") OR title:("basketball") OR title:("boxing") OR title:("sports") OR abstract:("neurodegenerative") OR abstract:("alzheimers") OR abstract:("cognitive impairment") OR abstract:("cognitive decline") OR abstract:("dementia") OR abstract:("nervous system disease") OR abstract:("neurological") OR abstract:("neurology") OR abstract:("subarachnoid hemorrhage") OR abstract:("brain disease") OR abstract:("geynaecology") OR abstract:("gynecology") OR abstract:("prenatal care") OR abstract:("reproductive health") OR abstract:("pregnancy") OR abstract:("preeclampsia") OR abstract:("birth defects") OR abstract:("pediatrics") OR abstract:("paediatrics") OR abstract:("post-natal care") OR abstract:("postnatal care") OR abstract:("childhood disease") OR abstract:("infant disease") OR abstract:("infant growth") OR abstract:("child disease") OR abstract:("oncology") OR abstract:("neoplasm") OR abstract:("hematology") OR abstract:("immunotherapy") OR abstract:("tumor") OR abstract:("cancer") OR abstract:("copd") OR abstract:("respiratory disease") OR abstract:("pulmonary disease") OR abstract:("inhaler") OR abstract:("asthma") OR abstract:("lungs") OR abstract:("volleybal") OR abstract:("racket") OR abstract:("badminton") OR abstract:("ping pong") OR abstract:("basketbal") OR abstract:("athlete") OR abstract:("sport bike") OR abstract:("mountain bike") OR abstract:("tennis") OR abstract:("basketball") OR abstract:("boxing") OR abstract:("sports") OR claims:("neurodegenerative") OR claims:("alzheimers") OR claims:("cognitive impairment") OR claims:("cognitive decline") OR claims:("dementia") OR claims:("nervous system disease") OR claims:("neurological") OR claims:("neurology") OR claims:("subarachnoid hemorrhage") OR claims:("brain disease") OR claims:("geynaecology") OR claims:("gynecology") OR claims:("prenatal care") OR claims:("reproductive health") OR claims:("pregnancy") OR claims:("preeclampsia") OR claims:("birth defects") OR claims:("pediatrics") OR claims:("paediatrics") OR claims:("post-natal care") OR claims:("postnatal care") OR claims:("childhood disease") OR claims:("infant disease") OR claims:("infant growth") OR claims:("child disease") OR claims:("oncology") OR claims:("neoplasm") OR claims:("hematology") OR claims:("immunotherapy") OR claims:("tumor") OR claims:("cancer") OR claims:("copd") OR claims:("respiratory disease") OR claims:("pulmonary disease") OR claims:("inhaler") OR claims:("asthma") OR claims:("lungs") OR claims:("volleybal") OR claims:("racket") OR claims:("badminton") OR claims:("ping pong") OR claims:("basketbal") OR claims:("athlete") OR claims:("sport bike") OR claims:("mountain bike") OR claims:("tennis") OR claims:("basketball") OR claims:("boxing") OR claims:("sports")) OR (classification_ipcr:("a41d1/08")) OR (classification_ipcr:(a61p25*) OR classification_ipcr:(a61p15*) OR classification_ipcr:(a61b17/4*) OR classification_ipcr:(a61p35*) OR classification_ipcr:(a61p11*) OR classification_ipcr:(a43b5*) OR classification_ipcr:(a63b*)))</v>
      </c>
    </row>
    <row r="6" spans="1:14" s="16" customFormat="1" ht="15.6" x14ac:dyDescent="0.3">
      <c r="A6" s="15" t="s">
        <v>41</v>
      </c>
      <c r="H6" s="16" t="str">
        <f t="shared" si="0"/>
        <v/>
      </c>
      <c r="I6" s="16" t="str">
        <f t="shared" si="1"/>
        <v/>
      </c>
      <c r="J6" s="16" t="str">
        <f t="shared" si="2"/>
        <v/>
      </c>
      <c r="K6" s="16" t="str">
        <f t="shared" si="3"/>
        <v/>
      </c>
      <c r="L6" s="16" t="str">
        <f t="shared" si="4"/>
        <v/>
      </c>
      <c r="M6" s="16" t="str">
        <f t="shared" si="5"/>
        <v/>
      </c>
    </row>
    <row r="7" spans="1:14" x14ac:dyDescent="0.3">
      <c r="A7" s="14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H7" t="str">
        <f t="shared" si="0"/>
        <v>(title:("meat replacement") OR title:("plant based meat") OR title:("cultured meat") OR title:("edible insect") OR title:("pea protein") OR title:("dairy cattle") OR title:("animal breeding") OR title:("beef cattle") OR title:("foot and mouth disease") OR title:("broiler") OR title:("veterinary medicine") OR title:("slaughter") OR title:("animal husbandry") OR title:("cattle") OR title:("poultry") OR title:("livestock") OR title:("aquaculture") OR title:("mariculture") OR title:("trawling") OR title:("fisheries") OR title:("biobased material") OR title:("cellulose preparation") OR title:("engineered woord") OR title:("biproduct") OR title:("ioplastic") OR title:("regenerated fibers") OR title:("lyocell") OR title:("modified cellulose") OR title:("cellulose fiber") OR title:("conservation agriculture") OR title:("integrated pest management") OR title:("ecological farming") OR title:("agroforestry") OR title:("cover crop") OR title:("circular agriculture") OR title:("sustainable agriculture") OR title:("rhizobacteria") OR title:("organic farming") OR title:("phosphate solubilizing bacteria") OR title:("biofertilizer") OR title:("pesticide detection") OR title:("pest management") OR title:("chlorpyrifos") OR title:("imidacloprid") OR title:("agronomy") OR title:("fungicide") OR title:("insecticide") OR title:("fertilizer") OR abstract:("meat replacement") OR abstract:("plant based meat") OR abstract:("cultured meat") OR abstract:("edible insect") OR abstract:("pea protein") OR abstract:("dairy cattle") OR abstract:("animal breeding") OR abstract:("beef cattle") OR abstract:("foot and mouth disease") OR abstract:("broiler") OR abstract:("veterinary medicine") OR abstract:("slaughter") OR abstract:("animal husbandry") OR abstract:("cattle") OR abstract:("poultry") OR abstract:("livestock") OR abstract:("aquaculture") OR abstract:("mariculture") OR abstract:("trawling") OR abstract:("fisheries") OR abstract:("biobased material") OR abstract:("cellulose preparation") OR abstract:("engineered woord") OR abstract:("biproduct") OR abstract:("ioplastic") OR abstract:("regenerated fibers") OR abstract:("lyocell") OR abstract:("modified cellulose") OR abstract:("cellulose fiber") OR abstract:("conservation agriculture") OR abstract:("integrated pest management") OR abstract:("ecological farming") OR abstract:("agroforestry") OR abstract:("cover crop") OR abstract:("circular agriculture") OR abstract:("sustainable agriculture") OR abstract:("rhizobacteria") OR abstract:("organic farming") OR abstract:("phosphate solubilizing bacteria") OR abstract:("biofertilizer") OR abstract:("pesticide detection") OR abstract:("pest management") OR abstract:("chlorpyrifos") OR abstract:("imidacloprid") OR abstract:("agronomy") OR abstract:("fungicide") OR abstract:("insecticide") OR abstract:("fertilizer") OR claims:("meat replacement") OR claims:("plant based meat") OR claims:("cultured meat") OR claims:("edible insect") OR claims:("pea protein") OR claims:("dairy cattle") OR claims:("animal breeding") OR claims:("beef cattle") OR claims:("foot and mouth disease") OR claims:("broiler") OR claims:("veterinary medicine") OR claims:("slaughter") OR claims:("animal husbandry") OR claims:("cattle") OR claims:("poultry") OR claims:("livestock") OR claims:("aquaculture") OR claims:("mariculture") OR claims:("trawling") OR claims:("fisheries") OR claims:("biobased material") OR claims:("cellulose preparation") OR claims:("engineered woord") OR claims:("biproduct") OR claims:("ioplastic") OR claims:("regenerated fibers") OR claims:("lyocell") OR claims:("modified cellulose") OR claims:("cellulose fiber") OR claims:("conservation agriculture") OR claims:("integrated pest management") OR claims:("ecological farming") OR claims:("agroforestry") OR claims:("cover crop") OR claims:("circular agriculture") OR claims:("sustainable agriculture") OR claims:("rhizobacteria") OR claims:("organic farming") OR claims:("phosphate solubilizing bacteria") OR claims:("biofertilizer") OR claims:("pesticide detection") OR claims:("pest management") OR claims:("chlorpyrifos") OR claims:("imidacloprid") OR claims:("agronomy") OR claims:("fungicide") OR claims:("insecticide") OR claims:("fertilizer"))</v>
      </c>
      <c r="I7" t="str">
        <f t="shared" si="1"/>
        <v>(classification_ipcr:("a23l33/185") OR classification_ipcr:("a23j3/14") OR classification_ipcr:("a23j3/16") OR classification_ipcr:("a23j3/18") OR classification_ipcr:("a23j3/20") OR classification_ipcr:("a01k1/08") OR classification_ipcr:("a01k1/10") OR classification_ipcr:("a01k1/12"))</v>
      </c>
      <c r="J7" t="str">
        <f t="shared" si="2"/>
        <v>(classification_ipcr:(a23n17*) OR classification_ipcr:(a32k50/1*) OR classification_ipcr:(a32k50/2*) OR classification_ipcr:(a32k50/3*) OR classification_ipcr:(a32k50/75*) OR 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 OR classification_ipcr:(a01k69/81*) OR classification_ipcr:(a01k61*) OR classification_ipcr:(a01c15*) OR classification_ipcr:(a01m5/9*) OR classification_ipcr:(c05*))</v>
      </c>
      <c r="K7" t="str">
        <f t="shared" si="3"/>
        <v>(title:("crop") OR title:("field") OR title:("plant") OR title:("wheat") OR title:("rice") OR title:("potato") OR title:("agricultural") OR abstract:("crop") OR abstract:("field") OR abstract:("plant") OR abstract:("wheat") OR abstract:("rice") OR abstract:("potato") OR abstract:("agricultural") OR claims:("crop") OR claims:("field") OR claims:("plant") OR claims:("wheat") OR claims:("rice") OR claims:("potato") OR claims:("agricultural"))</v>
      </c>
      <c r="L7" t="str">
        <f t="shared" si="4"/>
        <v>(classification_ipcr:("a01n25/65"))</v>
      </c>
      <c r="M7" t="str">
        <f t="shared" si="5"/>
        <v/>
      </c>
      <c r="N7" t="str">
        <f t="shared" si="6"/>
        <v>((title:("meat replacement") OR title:("plant based meat") OR title:("cultured meat") OR title:("edible insect") OR title:("pea protein") OR title:("dairy cattle") OR title:("animal breeding") OR title:("beef cattle") OR title:("foot and mouth disease") OR title:("broiler") OR title:("veterinary medicine") OR title:("slaughter") OR title:("animal husbandry") OR title:("cattle") OR title:("poultry") OR title:("livestock") OR title:("aquaculture") OR title:("mariculture") OR title:("trawling") OR title:("fisheries") OR title:("biobased material") OR title:("cellulose preparation") OR title:("engineered woord") OR title:("biproduct") OR title:("ioplastic") OR title:("regenerated fibers") OR title:("lyocell") OR title:("modified cellulose") OR title:("cellulose fiber") OR title:("conservation agriculture") OR title:("integrated pest management") OR title:("ecological farming") OR title:("agroforestry") OR title:("cover crop") OR title:("circular agriculture") OR title:("sustainable agriculture") OR title:("rhizobacteria") OR title:("organic farming") OR title:("phosphate solubilizing bacteria") OR title:("biofertilizer") OR title:("pesticide detection") OR title:("pest management") OR title:("chlorpyrifos") OR title:("imidacloprid") OR title:("agronomy") OR title:("fungicide") OR title:("insecticide") OR title:("fertilizer") OR abstract:("meat replacement") OR abstract:("plant based meat") OR abstract:("cultured meat") OR abstract:("edible insect") OR abstract:("pea protein") OR abstract:("dairy cattle") OR abstract:("animal breeding") OR abstract:("beef cattle") OR abstract:("foot and mouth disease") OR abstract:("broiler") OR abstract:("veterinary medicine") OR abstract:("slaughter") OR abstract:("animal husbandry") OR abstract:("cattle") OR abstract:("poultry") OR abstract:("livestock") OR abstract:("aquaculture") OR abstract:("mariculture") OR abstract:("trawling") OR abstract:("fisheries") OR abstract:("biobased material") OR abstract:("cellulose preparation") OR abstract:("engineered woord") OR abstract:("biproduct") OR abstract:("ioplastic") OR abstract:("regenerated fibers") OR abstract:("lyocell") OR abstract:("modified cellulose") OR abstract:("cellulose fiber") OR abstract:("conservation agriculture") OR abstract:("integrated pest management") OR abstract:("ecological farming") OR abstract:("agroforestry") OR abstract:("cover crop") OR abstract:("circular agriculture") OR abstract:("sustainable agriculture") OR abstract:("rhizobacteria") OR abstract:("organic farming") OR abstract:("phosphate solubilizing bacteria") OR abstract:("biofertilizer") OR abstract:("pesticide detection") OR abstract:("pest management") OR abstract:("chlorpyrifos") OR abstract:("imidacloprid") OR abstract:("agronomy") OR abstract:("fungicide") OR abstract:("insecticide") OR abstract:("fertilizer") OR claims:("meat replacement") OR claims:("plant based meat") OR claims:("cultured meat") OR claims:("edible insect") OR claims:("pea protein") OR claims:("dairy cattle") OR claims:("animal breeding") OR claims:("beef cattle") OR claims:("foot and mouth disease") OR claims:("broiler") OR claims:("veterinary medicine") OR claims:("slaughter") OR claims:("animal husbandry") OR claims:("cattle") OR claims:("poultry") OR claims:("livestock") OR claims:("aquaculture") OR claims:("mariculture") OR claims:("trawling") OR claims:("fisheries") OR claims:("biobased material") OR claims:("cellulose preparation") OR claims:("engineered woord") OR claims:("biproduct") OR claims:("ioplastic") OR claims:("regenerated fibers") OR claims:("lyocell") OR claims:("modified cellulose") OR claims:("cellulose fiber") OR claims:("conservation agriculture") OR claims:("integrated pest management") OR claims:("ecological farming") OR claims:("agroforestry") OR claims:("cover crop") OR claims:("circular agriculture") OR claims:("sustainable agriculture") OR claims:("rhizobacteria") OR claims:("organic farming") OR claims:("phosphate solubilizing bacteria") OR claims:("biofertilizer") OR claims:("pesticide detection") OR claims:("pest management") OR claims:("chlorpyrifos") OR claims:("imidacloprid") OR claims:("agronomy") OR claims:("fungicide") OR claims:("insecticide") OR claims:("fertilizer")) OR (classification_ipcr:("a23l33/185") OR classification_ipcr:("a23j3/14") OR classification_ipcr:("a23j3/16") OR classification_ipcr:("a23j3/18") OR classification_ipcr:("a23j3/20") OR classification_ipcr:("a01k1/08") OR classification_ipcr:("a01k1/10") OR classification_ipcr:("a01k1/12")) OR (classification_ipcr:(a23n17*) OR classification_ipcr:(a32k50/1*) OR classification_ipcr:(a32k50/2*) OR classification_ipcr:(a32k50/3*) OR classification_ipcr:(a32k50/75*) OR classification_ipcr:(a01k3*) OR classification_ipcr:(a01k5*) OR classification_ipcr:(a01k7*) OR classification_ipcr:(a01k9*) OR classification_ipcr:(a01k11*) OR classification_ipcr:(a01k13*) OR classification_ipcr:(a01k14*) OR classification_ipcr:(a01k17*) OR classification_ipcr:(a01k19*) OR classification_ipcr:(a01k21*) OR classification_ipcr:(a01k21*) OR classification_ipcr:(a01k69/81*) OR classification_ipcr:(a01k61*) OR classification_ipcr:(a01c15*) OR classification_ipcr:(a01m5/9*) OR classification_ipcr:(c05*))) OR ((title:("crop") OR title:("field") OR title:("plant") OR title:("wheat") OR title:("rice") OR title:("potato") OR title:("agricultural") OR abstract:("crop") OR abstract:("field") OR abstract:("plant") OR abstract:("wheat") OR abstract:("rice") OR abstract:("potato") OR abstract:("agricultural") OR claims:("crop") OR claims:("field") OR claims:("plant") OR claims:("wheat") OR claims:("rice") OR claims:("potato") OR claims:("agricultural")) AND (classification_ipcr:("a01n25/65")))</v>
      </c>
    </row>
    <row r="8" spans="1:14" x14ac:dyDescent="0.3">
      <c r="A8" s="14" t="s">
        <v>48</v>
      </c>
      <c r="B8" t="s">
        <v>49</v>
      </c>
      <c r="C8" t="s">
        <v>50</v>
      </c>
      <c r="D8" t="s">
        <v>51</v>
      </c>
      <c r="E8" t="s">
        <v>52</v>
      </c>
      <c r="G8" t="s">
        <v>53</v>
      </c>
      <c r="H8" t="str">
        <f t="shared" si="0"/>
        <v>(title:("dried food") OR title:("food packaging") OR title:("novel food") OR title:("food handling") OR title:("food system") OR title:("food technology") OR title:("food engineering") OR title:("clean food") OR title:("food poisoning") OR title:("food hygiene") OR title:("food quality") OR title:("processed food") OR title:("food production") OR title:("food safety") OR title:("food processing") OR title:("meats") OR title:("fruit weight") OR title:("plantlet") OR title:("cut flowers") OR title:("grafting method") OR title:("rootstock") OR title:("root knot nematode") OR title:("root rot") OR title:("verticla farming") OR title:("hydroponics") OR title:("plant resistance") OR title:("hybrid seed") OR title:("plant breeding") OR title:("hybrid corn") OR title:("agrobacterium") OR title:("transgenic plants") OR title:("weed detection") OR title:("pest detection") OR title:("plant detection") OR title:("plant recognition") OR title:("weed recognition") OR title:("smart farming") OR title:("precision farming") OR title:("smart agriculture") OR title:("precision agriculture") OR title:("agricultural information") OR title:("crop information") OR title:("crop detection") OR title:("crop recognition") OR abstract:("dried food") OR abstract:("food packaging") OR abstract:("novel food") OR abstract:("food handling") OR abstract:("food system") OR abstract:("food technology") OR abstract:("food engineering") OR abstract:("clean food") OR abstract:("food poisoning") OR abstract:("food hygiene") OR abstract:("food quality") OR abstract:("processed food") OR abstract:("food production") OR abstract:("food safety") OR abstract:("food processing") OR abstract:("meats") OR abstract:("fruit weight") OR abstract:("plantlet") OR abstract:("cut flowers") OR abstract:("grafting method") OR abstract:("rootstock") OR abstract:("root knot nematode") OR abstract:("root rot") OR abstract:("verticla farming") OR abstract:("hydroponics") OR abstract:("plant resistance") OR abstract:("hybrid seed") OR abstract:("plant breeding") OR abstract:("hybrid corn") OR abstract:("agrobacterium") OR abstract:("transgenic plants") OR abstract:("weed detection") OR abstract:("pest detection") OR abstract:("plant detection") OR abstract:("plant recognition") OR abstract:("weed recognition") OR abstract:("smart farming") OR abstract:("precision farming") OR abstract:("smart agriculture") OR abstract:("precision agriculture") OR abstract:("agricultural information") OR abstract:("crop information") OR abstract:("crop detection") OR abstract:("crop recognition") OR claims:("dried food") OR claims:("food packaging") OR claims:("novel food") OR claims:("food handling") OR claims:("food system") OR claims:("food technology") OR claims:("food engineering") OR claims:("clean food") OR claims:("food poisoning") OR claims:("food hygiene") OR claims:("food quality") OR claims:("processed food") OR claims:("food production") OR claims:("food safety") OR claims:("food processing") OR claims:("meats") OR claims:("fruit weight") OR claims:("plantlet") OR claims:("cut flowers") OR claims:("grafting method") OR claims:("rootstock") OR claims:("root knot nematode") OR claims:("root rot") OR claims:("verticla farming") OR claims:("hydroponics") OR claims:("plant resistance") OR claims:("hybrid seed") OR claims:("plant breeding") OR claims:("hybrid corn") OR claims:("agrobacterium") OR claims:("transgenic plants") OR claims:("weed detection") OR claims:("pest detection") OR claims:("plant detection") OR claims:("plant recognition") OR claims:("weed recognition") OR claims:("smart farming") OR claims:("precision farming") OR claims:("smart agriculture") OR claims:("precision agriculture") OR claims:("agricultural information") OR claims:("crop information") OR claims:("crop detection") OR claims:("crop recognition"))</v>
      </c>
      <c r="I8" t="str">
        <f t="shared" si="1"/>
        <v>(classification_ipcr:("c12n15/82") OR classification_ipcr:("b64d1/18") OR classification_ipcr:("a01b69/04") OR classification_ipcr:("a01d46/30"))</v>
      </c>
      <c r="J8" t="str">
        <f t="shared" si="2"/>
        <v>(classification_ipcr:(a22*) OR classification_ipcr:(a21*) OR classification_ipcr:(a23*) OR classification_ipcr:(a01g*) OR classification_ipcr:(a01h4*) OR classification_ipcr:(a01h5*) OR classification_ipcr:(a01h6*) OR classification_ipcr:(a01h6*) OR classification_ipcr:(a01h5/10*) OR classification_ipcr:(a01h1*))</v>
      </c>
      <c r="K8" t="str">
        <f t="shared" si="3"/>
        <v>(title:("agriculture") OR title:("fertilizer") OR title:("pesticide") OR title:("farm") OR abstract:("agriculture") OR abstract:("fertilizer") OR abstract:("pesticide") OR abstract:("farm") OR claims:("agriculture") OR claims:("fertilizer") OR claims:("pesticide") OR claims:("farm"))</v>
      </c>
      <c r="L8" t="str">
        <f t="shared" si="4"/>
        <v/>
      </c>
      <c r="M8" t="str">
        <f t="shared" si="5"/>
        <v>(classification_ipcr:(g05d1/*) OR classification_ipcr:(g05d3/*) OR classification_ipcr:(b64*) OR classification_ipcr:(g06k9*))</v>
      </c>
      <c r="N8" t="str">
        <f t="shared" si="6"/>
        <v>((title:("dried food") OR title:("food packaging") OR title:("novel food") OR title:("food handling") OR title:("food system") OR title:("food technology") OR title:("food engineering") OR title:("clean food") OR title:("food poisoning") OR title:("food hygiene") OR title:("food quality") OR title:("processed food") OR title:("food production") OR title:("food safety") OR title:("food processing") OR title:("meats") OR title:("fruit weight") OR title:("plantlet") OR title:("cut flowers") OR title:("grafting method") OR title:("rootstock") OR title:("root knot nematode") OR title:("root rot") OR title:("verticla farming") OR title:("hydroponics") OR title:("plant resistance") OR title:("hybrid seed") OR title:("plant breeding") OR title:("hybrid corn") OR title:("agrobacterium") OR title:("transgenic plants") OR title:("weed detection") OR title:("pest detection") OR title:("plant detection") OR title:("plant recognition") OR title:("weed recognition") OR title:("smart farming") OR title:("precision farming") OR title:("smart agriculture") OR title:("precision agriculture") OR title:("agricultural information") OR title:("crop information") OR title:("crop detection") OR title:("crop recognition") OR abstract:("dried food") OR abstract:("food packaging") OR abstract:("novel food") OR abstract:("food handling") OR abstract:("food system") OR abstract:("food technology") OR abstract:("food engineering") OR abstract:("clean food") OR abstract:("food poisoning") OR abstract:("food hygiene") OR abstract:("food quality") OR abstract:("processed food") OR abstract:("food production") OR abstract:("food safety") OR abstract:("food processing") OR abstract:("meats") OR abstract:("fruit weight") OR abstract:("plantlet") OR abstract:("cut flowers") OR abstract:("grafting method") OR abstract:("rootstock") OR abstract:("root knot nematode") OR abstract:("root rot") OR abstract:("verticla farming") OR abstract:("hydroponics") OR abstract:("plant resistance") OR abstract:("hybrid seed") OR abstract:("plant breeding") OR abstract:("hybrid corn") OR abstract:("agrobacterium") OR abstract:("transgenic plants") OR abstract:("weed detection") OR abstract:("pest detection") OR abstract:("plant detection") OR abstract:("plant recognition") OR abstract:("weed recognition") OR abstract:("smart farming") OR abstract:("precision farming") OR abstract:("smart agriculture") OR abstract:("precision agriculture") OR abstract:("agricultural information") OR abstract:("crop information") OR abstract:("crop detection") OR abstract:("crop recognition") OR claims:("dried food") OR claims:("food packaging") OR claims:("novel food") OR claims:("food handling") OR claims:("food system") OR claims:("food technology") OR claims:("food engineering") OR claims:("clean food") OR claims:("food poisoning") OR claims:("food hygiene") OR claims:("food quality") OR claims:("processed food") OR claims:("food production") OR claims:("food safety") OR claims:("food processing") OR claims:("meats") OR claims:("fruit weight") OR claims:("plantlet") OR claims:("cut flowers") OR claims:("grafting method") OR claims:("rootstock") OR claims:("root knot nematode") OR claims:("root rot") OR claims:("verticla farming") OR claims:("hydroponics") OR claims:("plant resistance") OR claims:("hybrid seed") OR claims:("plant breeding") OR claims:("hybrid corn") OR claims:("agrobacterium") OR claims:("transgenic plants") OR claims:("weed detection") OR claims:("pest detection") OR claims:("plant detection") OR claims:("plant recognition") OR claims:("weed recognition") OR claims:("smart farming") OR claims:("precision farming") OR claims:("smart agriculture") OR claims:("precision agriculture") OR claims:("agricultural information") OR claims:("crop information") OR claims:("crop detection") OR claims:("crop recognition")) OR (classification_ipcr:("c12n15/82") OR classification_ipcr:("b64d1/18") OR classification_ipcr:("a01b69/04") OR classification_ipcr:("a01d46/30")) OR (classification_ipcr:(a22*) OR classification_ipcr:(a21*) OR classification_ipcr:(a23*) OR classification_ipcr:(a01g*) OR classification_ipcr:(a01h4*) OR classification_ipcr:(a01h5*) OR classification_ipcr:(a01h6*) OR classification_ipcr:(a01h6*) OR classification_ipcr:(a01h5/10*) OR classification_ipcr:(a01h1*))) OR ((title:("agriculture") OR title:("fertilizer") OR title:("pesticide") OR title:("farm") OR abstract:("agriculture") OR abstract:("fertilizer") OR abstract:("pesticide") OR abstract:("farm") OR claims:("agriculture") OR claims:("fertilizer") OR claims:("pesticide") OR claims:("farm")) AND (classification_ipcr:(g05d1/*) OR classification_ipcr:(g05d3/*) OR classification_ipcr:(b64*) OR classification_ipcr:(g06k9*)))</v>
      </c>
    </row>
    <row r="9" spans="1:14" s="16" customFormat="1" ht="15.6" x14ac:dyDescent="0.3">
      <c r="A9" s="15" t="s">
        <v>54</v>
      </c>
      <c r="H9" s="16" t="str">
        <f t="shared" si="0"/>
        <v/>
      </c>
      <c r="I9" s="16" t="str">
        <f t="shared" si="1"/>
        <v/>
      </c>
      <c r="J9" s="16" t="str">
        <f t="shared" si="2"/>
        <v/>
      </c>
      <c r="K9" s="16" t="str">
        <f t="shared" si="3"/>
        <v/>
      </c>
      <c r="L9" s="16" t="str">
        <f t="shared" si="4"/>
        <v/>
      </c>
      <c r="M9" s="16" t="str">
        <f t="shared" si="5"/>
        <v/>
      </c>
    </row>
    <row r="10" spans="1:14" x14ac:dyDescent="0.3">
      <c r="A10" s="14" t="s">
        <v>55</v>
      </c>
      <c r="B10" t="s">
        <v>56</v>
      </c>
      <c r="C10" t="s">
        <v>57</v>
      </c>
      <c r="D10" t="s">
        <v>58</v>
      </c>
      <c r="H10" t="str">
        <f t="shared" si="0"/>
        <v>(title:("enhanced geothermal system") OR title:("geothermal heating") OR title:("geothermal power") OR title:("geothermal water") OR title:("geothermal energy") OR title:("li-air battery") OR title:("lithium air battery") OR title:("na-ion battery") OR title:("sodium ion battery") OR title:("battery electrode") OR title:("coulombic efficiency") OR title:("electrolyte interface") OR title:("reversible specific capacity") OR title:("battery electrolyte") OR title:("lithium ion battery") OR title:("aluminum ion batteries") OR title:("lithium ion cells") OR title:("lead acid batteries") OR title:("automotive battery") OR title:("battery pack") OR title:("battery management") OR title:("battery storage") OR title:("co digestion") OR title:("anaerobic digestate") OR title:("panicum virgatum") OR title:("energy crop") OR title:("miscanthus") OR title:("biofuel") OR title:("bioenergy") OR title:("biogas") OR title:("dmfc") OR title:("solid oxide electrolysis") OR title:("redox battery") OR title:("yttri stabilized zirconia") OR title:("power to hydrogen") OR title:("hydrogen system") OR title:("ysz") OR title:("water splitting") OR title:("electrolysis of water") OR title:("oxygen evolution") OR title:("proton exchange membrane fuel cell") OR title:("power to gas") OR title:("hydrogen generator") OR title:("solid oxide fuel cell") OR title:("sofc") OR title:("hydrogen fuel") OR title:("water electrolysis") OR title:("redox flow batteries") OR title:("hydrogen production") OR abstract:("enhanced geothermal system") OR abstract:("geothermal heating") OR abstract:("geothermal power") OR abstract:("geothermal water") OR abstract:("geothermal energy") OR abstract:("li-air battery") OR abstract:("lithium air battery") OR abstract:("na-ion battery") OR abstract:("sodium ion battery") OR abstract:("battery electrode") OR abstract:("coulombic efficiency") OR abstract:("electrolyte interface") OR abstract:("reversible specific capacity") OR abstract:("battery electrolyte") OR abstract:("lithium ion battery") OR abstract:("aluminum ion batteries") OR abstract:("lithium ion cells") OR abstract:("lead acid batteries") OR abstract:("automotive battery") OR abstract:("battery pack") OR abstract:("battery management") OR abstract:("battery storage") OR abstract:("co digestion") OR abstract:("anaerobic digestate") OR abstract:("panicum virgatum") OR abstract:("energy crop") OR abstract:("miscanthus") OR abstract:("biofuel") OR abstract:("bioenergy") OR abstract:("biogas") OR abstract:("dmfc") OR abstract:("solid oxide electrolysis") OR abstract:("redox battery") OR abstract:("yttri stabilized zirconia") OR abstract:("power to hydrogen") OR abstract:("hydrogen system") OR abstract:("ysz") OR abstract:("water splitting") OR abstract:("electrolysis of water") OR abstract:("oxygen evolution") OR abstract:("proton exchange membrane fuel cell") OR abstract:("power to gas") OR abstract:("hydrogen generator") OR abstract:("solid oxide fuel cell") OR abstract:("sofc") OR abstract:("hydrogen fuel") OR abstract:("water electrolysis") OR abstract:("redox flow batteries") OR abstract:("hydrogen production") OR claims:("enhanced geothermal system") OR claims:("geothermal heating") OR claims:("geothermal power") OR claims:("geothermal water") OR claims:("geothermal energy") OR claims:("li-air battery") OR claims:("lithium air battery") OR claims:("na-ion battery") OR claims:("sodium ion battery") OR claims:("battery electrode") OR claims:("coulombic efficiency") OR claims:("electrolyte interface") OR claims:("reversible specific capacity") OR claims:("battery electrolyte") OR claims:("lithium ion battery") OR claims:("aluminum ion batteries") OR claims:("lithium ion cells") OR claims:("lead acid batteries") OR claims:("automotive battery") OR claims:("battery pack") OR claims:("battery management") OR claims:("battery storage") OR claims:("co digestion") OR claims:("anaerobic digestate") OR claims:("panicum virgatum") OR claims:("energy crop") OR claims:("miscanthus") OR claims:("biofuel") OR claims:("bioenergy") OR claims:("biogas") OR claims:("dmfc") OR claims:("solid oxide electrolysis") OR claims:("redox battery") OR claims:("yttri stabilized zirconia") OR claims:("power to hydrogen") OR claims:("hydrogen system") OR claims:("ysz") OR claims:("water splitting") OR claims:("electrolysis of water") OR claims:("oxygen evolution") OR claims:("proton exchange membrane fuel cell") OR claims:("power to gas") OR claims:("hydrogen generator") OR claims:("solid oxide fuel cell") OR claims:("sofc") OR claims:("hydrogen fuel") OR claims:("water electrolysis") OR claims:("redox flow batteries") OR claims:("hydrogen production"))</v>
      </c>
      <c r="I10" t="str">
        <f t="shared" si="1"/>
        <v>(classification_ipcr:("c02f3/04") OR classification_ipcr:("c12m1/107"))</v>
      </c>
      <c r="J10" t="str">
        <f t="shared" si="2"/>
        <v>(classification_ipcr:(f03g4*) OR classification_ipcr:(f24t*) OR classification_ipcr:(h02j7*) OR classification_ipcr:(h01m4/0*) OR classification_ipcr:(h01m4/1*) OR classification_ipcr:(h01m4/2*) OR classification_ipcr:(h01m4/3*) OR classification_ipcr:(h01m4/4*) OR classification_ipcr:(h01m4/5*) OR classification_ipcr:(h01m4/6*) OR classification_ipcr:(h01m4/7*) OR classification_ipcr:(h01m6*) OR classification_ipcr:(h01m10*) OR classification_ipcr:(h01m8*) OR classification_ipcr:(h01m4/86*) OR classification_ipcr:(h01m4/88*) OR classification_ipcr:(h01m4/9*) OR classification_ipcr:(h01m10/66*) OR classification_ipcr:(c01b3*) OR classification_ipcr:(c25b1*))</v>
      </c>
      <c r="K10" t="str">
        <f t="shared" si="3"/>
        <v/>
      </c>
      <c r="L10" t="str">
        <f t="shared" si="4"/>
        <v/>
      </c>
      <c r="M10" t="str">
        <f t="shared" si="5"/>
        <v/>
      </c>
      <c r="N10" t="str">
        <f t="shared" si="6"/>
        <v>((title:("enhanced geothermal system") OR title:("geothermal heating") OR title:("geothermal power") OR title:("geothermal water") OR title:("geothermal energy") OR title:("li-air battery") OR title:("lithium air battery") OR title:("na-ion battery") OR title:("sodium ion battery") OR title:("battery electrode") OR title:("coulombic efficiency") OR title:("electrolyte interface") OR title:("reversible specific capacity") OR title:("battery electrolyte") OR title:("lithium ion battery") OR title:("aluminum ion batteries") OR title:("lithium ion cells") OR title:("lead acid batteries") OR title:("automotive battery") OR title:("battery pack") OR title:("battery management") OR title:("battery storage") OR title:("co digestion") OR title:("anaerobic digestate") OR title:("panicum virgatum") OR title:("energy crop") OR title:("miscanthus") OR title:("biofuel") OR title:("bioenergy") OR title:("biogas") OR title:("dmfc") OR title:("solid oxide electrolysis") OR title:("redox battery") OR title:("yttri stabilized zirconia") OR title:("power to hydrogen") OR title:("hydrogen system") OR title:("ysz") OR title:("water splitting") OR title:("electrolysis of water") OR title:("oxygen evolution") OR title:("proton exchange membrane fuel cell") OR title:("power to gas") OR title:("hydrogen generator") OR title:("solid oxide fuel cell") OR title:("sofc") OR title:("hydrogen fuel") OR title:("water electrolysis") OR title:("redox flow batteries") OR title:("hydrogen production") OR abstract:("enhanced geothermal system") OR abstract:("geothermal heating") OR abstract:("geothermal power") OR abstract:("geothermal water") OR abstract:("geothermal energy") OR abstract:("li-air battery") OR abstract:("lithium air battery") OR abstract:("na-ion battery") OR abstract:("sodium ion battery") OR abstract:("battery electrode") OR abstract:("coulombic efficiency") OR abstract:("electrolyte interface") OR abstract:("reversible specific capacity") OR abstract:("battery electrolyte") OR abstract:("lithium ion battery") OR abstract:("aluminum ion batteries") OR abstract:("lithium ion cells") OR abstract:("lead acid batteries") OR abstract:("automotive battery") OR abstract:("battery pack") OR abstract:("battery management") OR abstract:("battery storage") OR abstract:("co digestion") OR abstract:("anaerobic digestate") OR abstract:("panicum virgatum") OR abstract:("energy crop") OR abstract:("miscanthus") OR abstract:("biofuel") OR abstract:("bioenergy") OR abstract:("biogas") OR abstract:("dmfc") OR abstract:("solid oxide electrolysis") OR abstract:("redox battery") OR abstract:("yttri stabilized zirconia") OR abstract:("power to hydrogen") OR abstract:("hydrogen system") OR abstract:("ysz") OR abstract:("water splitting") OR abstract:("electrolysis of water") OR abstract:("oxygen evolution") OR abstract:("proton exchange membrane fuel cell") OR abstract:("power to gas") OR abstract:("hydrogen generator") OR abstract:("solid oxide fuel cell") OR abstract:("sofc") OR abstract:("hydrogen fuel") OR abstract:("water electrolysis") OR abstract:("redox flow batteries") OR abstract:("hydrogen production") OR claims:("enhanced geothermal system") OR claims:("geothermal heating") OR claims:("geothermal power") OR claims:("geothermal water") OR claims:("geothermal energy") OR claims:("li-air battery") OR claims:("lithium air battery") OR claims:("na-ion battery") OR claims:("sodium ion battery") OR claims:("battery electrode") OR claims:("coulombic efficiency") OR claims:("electrolyte interface") OR claims:("reversible specific capacity") OR claims:("battery electrolyte") OR claims:("lithium ion battery") OR claims:("aluminum ion batteries") OR claims:("lithium ion cells") OR claims:("lead acid batteries") OR claims:("automotive battery") OR claims:("battery pack") OR claims:("battery management") OR claims:("battery storage") OR claims:("co digestion") OR claims:("anaerobic digestate") OR claims:("panicum virgatum") OR claims:("energy crop") OR claims:("miscanthus") OR claims:("biofuel") OR claims:("bioenergy") OR claims:("biogas") OR claims:("dmfc") OR claims:("solid oxide electrolysis") OR claims:("redox battery") OR claims:("yttri stabilized zirconia") OR claims:("power to hydrogen") OR claims:("hydrogen system") OR claims:("ysz") OR claims:("water splitting") OR claims:("electrolysis of water") OR claims:("oxygen evolution") OR claims:("proton exchange membrane fuel cell") OR claims:("power to gas") OR claims:("hydrogen generator") OR claims:("solid oxide fuel cell") OR claims:("sofc") OR claims:("hydrogen fuel") OR claims:("water electrolysis") OR claims:("redox flow batteries") OR claims:("hydrogen production")) OR (classification_ipcr:("c02f3/04") OR classification_ipcr:("c12m1/107")) OR (classification_ipcr:(f03g4*) OR classification_ipcr:(f24t*) OR classification_ipcr:(h02j7*) OR classification_ipcr:(h01m4/0*) OR classification_ipcr:(h01m4/1*) OR classification_ipcr:(h01m4/2*) OR classification_ipcr:(h01m4/3*) OR classification_ipcr:(h01m4/4*) OR classification_ipcr:(h01m4/5*) OR classification_ipcr:(h01m4/6*) OR classification_ipcr:(h01m4/7*) OR classification_ipcr:(h01m6*) OR classification_ipcr:(h01m10*) OR classification_ipcr:(h01m8*) OR classification_ipcr:(h01m4/86*) OR classification_ipcr:(h01m4/88*) OR classification_ipcr:(h01m4/9*) OR classification_ipcr:(h01m10/66*) OR classification_ipcr:(c01b3*) OR classification_ipcr:(c25b1*)))</v>
      </c>
    </row>
    <row r="11" spans="1:14" x14ac:dyDescent="0.3">
      <c r="A11" s="14" t="s">
        <v>59</v>
      </c>
      <c r="B11" t="s">
        <v>60</v>
      </c>
      <c r="D11" t="s">
        <v>61</v>
      </c>
      <c r="E11" t="s">
        <v>62</v>
      </c>
      <c r="G11" t="s">
        <v>63</v>
      </c>
      <c r="H11" t="str">
        <f t="shared" si="0"/>
        <v>(title:("hydro energy") OR title:("hydropower") OR title:("hydro power") OR title:("francis turbine") OR title:("small hydro") OR title:("gravity dam") OR title:("arch dam") OR title:("hydroelectric") OR title:("penstock") OR title:("spillway") OR title:("surge tank") OR title:("hydraulic turbine") OR title:("water turbine") OR title:("nuclear heating") OR title:("neutron transport") OR title:("magnetic confinement fusion") OR title:("fukushima") OR title:("fusion power") OR title:("tokamak") OR title:("nuclear plant") OR title:("pressurized water reactor") OR title:("reactor pressure vehicle") OR title:("nuclear reactor") OR title:("nuclear power") OR title:("fusion reactor") OR title:("nuclear fusion") OR title:("solar cable") OR title:("solar cell") OR title:("solar mirror") OR title:("solar lamp") OR title:("solar tracker") OR title:("solar module") OR title:("solar powered") OR title:("solar panel") OR title:("solar energy") OR title:("photovoltaic cell") OR title:("wind energy") OR title:("tip speed ratio") OR title:("wind turbine") OR title:("offshore wind") OR title:("power tower") OR abstract:("hydro energy") OR abstract:("hydropower") OR abstract:("hydro power") OR abstract:("francis turbine") OR abstract:("small hydro") OR abstract:("gravity dam") OR abstract:("arch dam") OR abstract:("hydroelectric") OR abstract:("penstock") OR abstract:("spillway") OR abstract:("surge tank") OR abstract:("hydraulic turbine") OR abstract:("water turbine") OR abstract:("nuclear heating") OR abstract:("neutron transport") OR abstract:("magnetic confinement fusion") OR abstract:("fukushima") OR abstract:("fusion power") OR abstract:("tokamak") OR abstract:("nuclear plant") OR abstract:("pressurized water reactor") OR abstract:("reactor pressure vehicle") OR abstract:("nuclear reactor") OR abstract:("nuclear power") OR abstract:("fusion reactor") OR abstract:("nuclear fusion") OR abstract:("solar cable") OR abstract:("solar cell") OR abstract:("solar mirror") OR abstract:("solar lamp") OR abstract:("solar tracker") OR abstract:("solar module") OR abstract:("solar powered") OR abstract:("solar panel") OR abstract:("solar energy") OR abstract:("photovoltaic cell") OR abstract:("wind energy") OR abstract:("tip speed ratio") OR abstract:("wind turbine") OR abstract:("offshore wind") OR abstract:("power tower") OR claims:("hydro energy") OR claims:("hydropower") OR claims:("hydro power") OR claims:("francis turbine") OR claims:("small hydro") OR claims:("gravity dam") OR claims:("arch dam") OR claims:("hydroelectric") OR claims:("penstock") OR claims:("spillway") OR claims:("surge tank") OR claims:("hydraulic turbine") OR claims:("water turbine") OR claims:("nuclear heating") OR claims:("neutron transport") OR claims:("magnetic confinement fusion") OR claims:("fukushima") OR claims:("fusion power") OR claims:("tokamak") OR claims:("nuclear plant") OR claims:("pressurized water reactor") OR claims:("reactor pressure vehicle") OR claims:("nuclear reactor") OR claims:("nuclear power") OR claims:("fusion reactor") OR claims:("nuclear fusion") OR claims:("solar cable") OR claims:("solar cell") OR claims:("solar mirror") OR claims:("solar lamp") OR claims:("solar tracker") OR claims:("solar module") OR claims:("solar powered") OR claims:("solar panel") OR claims:("solar energy") OR claims:("photovoltaic cell") OR claims:("wind energy") OR claims:("tip speed ratio") OR claims:("wind turbine") OR claims:("offshore wind") OR claims:("power tower"))</v>
      </c>
      <c r="I11" t="str">
        <f t="shared" si="1"/>
        <v/>
      </c>
      <c r="J11" t="str">
        <f t="shared" si="2"/>
        <v>(classification_ipcr:(e02b9*) OR classification_ipcr:(h20s*) OR classification_ipcr:(f03d*))</v>
      </c>
      <c r="K11" t="str">
        <f t="shared" si="3"/>
        <v>(title:("solar") OR title:("sun") OR abstract:("solar") OR abstract:("sun") OR claims:("solar") OR claims:("sun"))</v>
      </c>
      <c r="L11" t="str">
        <f t="shared" si="4"/>
        <v/>
      </c>
      <c r="M11" t="str">
        <f t="shared" si="5"/>
        <v>(classification_ipcr:(h02*) OR classification_ipcr:(h01l*))</v>
      </c>
      <c r="N11" t="str">
        <f t="shared" si="6"/>
        <v>((title:("hydro energy") OR title:("hydropower") OR title:("hydro power") OR title:("francis turbine") OR title:("small hydro") OR title:("gravity dam") OR title:("arch dam") OR title:("hydroelectric") OR title:("penstock") OR title:("spillway") OR title:("surge tank") OR title:("hydraulic turbine") OR title:("water turbine") OR title:("nuclear heating") OR title:("neutron transport") OR title:("magnetic confinement fusion") OR title:("fukushima") OR title:("fusion power") OR title:("tokamak") OR title:("nuclear plant") OR title:("pressurized water reactor") OR title:("reactor pressure vehicle") OR title:("nuclear reactor") OR title:("nuclear power") OR title:("fusion reactor") OR title:("nuclear fusion") OR title:("solar cable") OR title:("solar cell") OR title:("solar mirror") OR title:("solar lamp") OR title:("solar tracker") OR title:("solar module") OR title:("solar powered") OR title:("solar panel") OR title:("solar energy") OR title:("photovoltaic cell") OR title:("wind energy") OR title:("tip speed ratio") OR title:("wind turbine") OR title:("offshore wind") OR title:("power tower") OR abstract:("hydro energy") OR abstract:("hydropower") OR abstract:("hydro power") OR abstract:("francis turbine") OR abstract:("small hydro") OR abstract:("gravity dam") OR abstract:("arch dam") OR abstract:("hydroelectric") OR abstract:("penstock") OR abstract:("spillway") OR abstract:("surge tank") OR abstract:("hydraulic turbine") OR abstract:("water turbine") OR abstract:("nuclear heating") OR abstract:("neutron transport") OR abstract:("magnetic confinement fusion") OR abstract:("fukushima") OR abstract:("fusion power") OR abstract:("tokamak") OR abstract:("nuclear plant") OR abstract:("pressurized water reactor") OR abstract:("reactor pressure vehicle") OR abstract:("nuclear reactor") OR abstract:("nuclear power") OR abstract:("fusion reactor") OR abstract:("nuclear fusion") OR abstract:("solar cable") OR abstract:("solar cell") OR abstract:("solar mirror") OR abstract:("solar lamp") OR abstract:("solar tracker") OR abstract:("solar module") OR abstract:("solar powered") OR abstract:("solar panel") OR abstract:("solar energy") OR abstract:("photovoltaic cell") OR abstract:("wind energy") OR abstract:("tip speed ratio") OR abstract:("wind turbine") OR abstract:("offshore wind") OR abstract:("power tower") OR claims:("hydro energy") OR claims:("hydropower") OR claims:("hydro power") OR claims:("francis turbine") OR claims:("small hydro") OR claims:("gravity dam") OR claims:("arch dam") OR claims:("hydroelectric") OR claims:("penstock") OR claims:("spillway") OR claims:("surge tank") OR claims:("hydraulic turbine") OR claims:("water turbine") OR claims:("nuclear heating") OR claims:("neutron transport") OR claims:("magnetic confinement fusion") OR claims:("fukushima") OR claims:("fusion power") OR claims:("tokamak") OR claims:("nuclear plant") OR claims:("pressurized water reactor") OR claims:("reactor pressure vehicle") OR claims:("nuclear reactor") OR claims:("nuclear power") OR claims:("fusion reactor") OR claims:("nuclear fusion") OR claims:("solar cable") OR claims:("solar cell") OR claims:("solar mirror") OR claims:("solar lamp") OR claims:("solar tracker") OR claims:("solar module") OR claims:("solar powered") OR claims:("solar panel") OR claims:("solar energy") OR claims:("photovoltaic cell") OR claims:("wind energy") OR claims:("tip speed ratio") OR claims:("wind turbine") OR claims:("offshore wind") OR claims:("power tower")) OR (classification_ipcr:(e02b9*) OR classification_ipcr:(h20s*) OR classification_ipcr:(f03d*))) OR ((title:("solar") OR title:("sun") OR abstract:("solar") OR abstract:("sun") OR claims:("solar") OR claims:("sun")) AND (classification_ipcr:(h02*) OR classification_ipcr:(h01l*)))</v>
      </c>
    </row>
    <row r="12" spans="1:14" s="17" customFormat="1" ht="15.6" x14ac:dyDescent="0.3">
      <c r="A12" s="15" t="s">
        <v>64</v>
      </c>
      <c r="H12" s="17" t="str">
        <f t="shared" si="0"/>
        <v/>
      </c>
      <c r="I12" s="17" t="str">
        <f t="shared" si="1"/>
        <v/>
      </c>
      <c r="J12" s="17" t="str">
        <f t="shared" si="2"/>
        <v/>
      </c>
      <c r="K12" s="17" t="str">
        <f t="shared" si="3"/>
        <v/>
      </c>
      <c r="L12" s="17" t="str">
        <f t="shared" si="4"/>
        <v/>
      </c>
      <c r="M12" s="17" t="str">
        <f t="shared" si="5"/>
        <v/>
      </c>
    </row>
    <row r="13" spans="1:14" x14ac:dyDescent="0.3">
      <c r="A13" s="14" t="s">
        <v>65</v>
      </c>
      <c r="B13" t="s">
        <v>66</v>
      </c>
      <c r="D13" t="s">
        <v>67</v>
      </c>
      <c r="H13" t="str">
        <f t="shared" si="0"/>
        <v>(title:("cryogenic adsorption") OR title:("direct air capture") OR title:("carbon dioxide mineralization") OR title:("co2 mineralization") OR title:("negative emission") OR title:("calcium looping") OR title:("amine absorption") OR title:("co2 to methane") OR title:("carbon dioxide selectivity") OR title:("vacuum swing adsorption") OR title:("co2 reforming") OR title:("co2 utilization") OR title:("mineral carbonation") OR title:("co2 selectivity") OR title:("carbon dioxide utilization") OR title:("carbon dioxide reforming") OR title:("co2 reduction") OR title:("refuse derived fuel") OR title:("co2 storage") OR title:("carbon dioxide to methane") OR title:("chemical looping combustion") OR title:("integrated gasification combined cycle") OR title:("temperature swing adsorption") OR title:("co2 removal") OR title:("carbon dioxide removal") OR title:("carbon dioxide storage") OR title:("carbon capture") OR title:("co2 capture") OR title:("carbon dioxide capture") OR title:("disaster mitigation") OR title:("disaster preparedness") OR title:("emergency management system") OR title:("disaster victims") OR title:("disaster response") OR title:("business continuity") OR title:("post disaster") OR title:("pandemic") OR title:("emergency management") OR title:("tornado") OR title:("hurricane") OR title:("forest fire") OR title:("tsunami") OR title:("disaster recovery") OR title:("rescue") OR title:("earthquake") OR title:("drought") OR title:("flash flood") OR title:("scouring") OR title:("air monitoring") OR title:("fine particulate") OR title:("pm2.5") OR title:("air pollution") OR title:("air quality") OR title:("air purifier") OR abstract:("cryogenic adsorption") OR abstract:("direct air capture") OR abstract:("carbon dioxide mineralization") OR abstract:("co2 mineralization") OR abstract:("negative emission") OR abstract:("calcium looping") OR abstract:("amine absorption") OR abstract:("co2 to methane") OR abstract:("carbon dioxide selectivity") OR abstract:("vacuum swing adsorption") OR abstract:("co2 reforming") OR abstract:("co2 utilization") OR abstract:("mineral carbonation") OR abstract:("co2 selectivity") OR abstract:("carbon dioxide utilization") OR abstract:("carbon dioxide reforming") OR abstract:("co2 reduction") OR abstract:("refuse derived fuel") OR abstract:("co2 storage") OR abstract:("carbon dioxide to methane") OR abstract:("chemical looping combustion") OR abstract:("integrated gasification combined cycle") OR abstract:("temperature swing adsorption") OR abstract:("co2 removal") OR abstract:("carbon dioxide removal") OR abstract:("carbon dioxide storage") OR abstract:("carbon capture") OR abstract:("co2 capture") OR abstract:("carbon dioxide capture") OR abstract:("disaster mitigation") OR abstract:("disaster preparedness") OR abstract:("emergency management system") OR abstract:("disaster victims") OR abstract:("disaster response") OR abstract:("business continuity") OR abstract:("post disaster") OR abstract:("pandemic") OR abstract:("emergency management") OR abstract:("tornado") OR abstract:("hurricane") OR abstract:("forest fire") OR abstract:("tsunami") OR abstract:("disaster recovery") OR abstract:("rescue") OR abstract:("earthquake") OR abstract:("drought") OR abstract:("flash flood") OR abstract:("scouring") OR abstract:("air monitoring") OR abstract:("fine particulate") OR abstract:("pm2.5") OR abstract:("air pollution") OR abstract:("air quality") OR abstract:("air purifier") OR claims:("cryogenic adsorption") OR claims:("direct air capture") OR claims:("carbon dioxide mineralization") OR claims:("co2 mineralization") OR claims:("negative emission") OR claims:("calcium looping") OR claims:("amine absorption") OR claims:("co2 to methane") OR claims:("carbon dioxide selectivity") OR claims:("vacuum swing adsorption") OR claims:("co2 reforming") OR claims:("co2 utilization") OR claims:("mineral carbonation") OR claims:("co2 selectivity") OR claims:("carbon dioxide utilization") OR claims:("carbon dioxide reforming") OR claims:("co2 reduction") OR claims:("refuse derived fuel") OR claims:("co2 storage") OR claims:("carbon dioxide to methane") OR claims:("chemical looping combustion") OR claims:("integrated gasification combined cycle") OR claims:("temperature swing adsorption") OR claims:("co2 removal") OR claims:("carbon dioxide removal") OR claims:("carbon dioxide storage") OR claims:("carbon capture") OR claims:("co2 capture") OR claims:("carbon dioxide capture") OR claims:("disaster mitigation") OR claims:("disaster preparedness") OR claims:("emergency management system") OR claims:("disaster victims") OR claims:("disaster response") OR claims:("business continuity") OR claims:("post disaster") OR claims:("pandemic") OR claims:("emergency management") OR claims:("tornado") OR claims:("hurricane") OR claims:("forest fire") OR claims:("tsunami") OR claims:("disaster recovery") OR claims:("rescue") OR claims:("earthquake") OR claims:("drought") OR claims:("flash flood") OR claims:("scouring") OR claims:("air monitoring") OR claims:("fine particulate") OR claims:("pm2.5") OR claims:("air pollution") OR claims:("air quality") OR claims:("air purifier"))</v>
      </c>
      <c r="I13" t="str">
        <f t="shared" si="1"/>
        <v/>
      </c>
      <c r="J13" t="str">
        <f t="shared" si="2"/>
        <v>(classification_ipcr:(e04h9*) OR classification_ipcr:(f24f110/5*) OR classification_ipcr:(f24f110/6*) OR classification_ipcr:(f24f110/7*))</v>
      </c>
      <c r="K13" t="str">
        <f t="shared" si="3"/>
        <v/>
      </c>
      <c r="L13" t="str">
        <f t="shared" si="4"/>
        <v/>
      </c>
      <c r="M13" t="str">
        <f t="shared" si="5"/>
        <v/>
      </c>
      <c r="N13" t="str">
        <f t="shared" si="6"/>
        <v>((title:("cryogenic adsorption") OR title:("direct air capture") OR title:("carbon dioxide mineralization") OR title:("co2 mineralization") OR title:("negative emission") OR title:("calcium looping") OR title:("amine absorption") OR title:("co2 to methane") OR title:("carbon dioxide selectivity") OR title:("vacuum swing adsorption") OR title:("co2 reforming") OR title:("co2 utilization") OR title:("mineral carbonation") OR title:("co2 selectivity") OR title:("carbon dioxide utilization") OR title:("carbon dioxide reforming") OR title:("co2 reduction") OR title:("refuse derived fuel") OR title:("co2 storage") OR title:("carbon dioxide to methane") OR title:("chemical looping combustion") OR title:("integrated gasification combined cycle") OR title:("temperature swing adsorption") OR title:("co2 removal") OR title:("carbon dioxide removal") OR title:("carbon dioxide storage") OR title:("carbon capture") OR title:("co2 capture") OR title:("carbon dioxide capture") OR title:("disaster mitigation") OR title:("disaster preparedness") OR title:("emergency management system") OR title:("disaster victims") OR title:("disaster response") OR title:("business continuity") OR title:("post disaster") OR title:("pandemic") OR title:("emergency management") OR title:("tornado") OR title:("hurricane") OR title:("forest fire") OR title:("tsunami") OR title:("disaster recovery") OR title:("rescue") OR title:("earthquake") OR title:("drought") OR title:("flash flood") OR title:("scouring") OR title:("air monitoring") OR title:("fine particulate") OR title:("pm2.5") OR title:("air pollution") OR title:("air quality") OR title:("air purifier") OR abstract:("cryogenic adsorption") OR abstract:("direct air capture") OR abstract:("carbon dioxide mineralization") OR abstract:("co2 mineralization") OR abstract:("negative emission") OR abstract:("calcium looping") OR abstract:("amine absorption") OR abstract:("co2 to methane") OR abstract:("carbon dioxide selectivity") OR abstract:("vacuum swing adsorption") OR abstract:("co2 reforming") OR abstract:("co2 utilization") OR abstract:("mineral carbonation") OR abstract:("co2 selectivity") OR abstract:("carbon dioxide utilization") OR abstract:("carbon dioxide reforming") OR abstract:("co2 reduction") OR abstract:("refuse derived fuel") OR abstract:("co2 storage") OR abstract:("carbon dioxide to methane") OR abstract:("chemical looping combustion") OR abstract:("integrated gasification combined cycle") OR abstract:("temperature swing adsorption") OR abstract:("co2 removal") OR abstract:("carbon dioxide removal") OR abstract:("carbon dioxide storage") OR abstract:("carbon capture") OR abstract:("co2 capture") OR abstract:("carbon dioxide capture") OR abstract:("disaster mitigation") OR abstract:("disaster preparedness") OR abstract:("emergency management system") OR abstract:("disaster victims") OR abstract:("disaster response") OR abstract:("business continuity") OR abstract:("post disaster") OR abstract:("pandemic") OR abstract:("emergency management") OR abstract:("tornado") OR abstract:("hurricane") OR abstract:("forest fire") OR abstract:("tsunami") OR abstract:("disaster recovery") OR abstract:("rescue") OR abstract:("earthquake") OR abstract:("drought") OR abstract:("flash flood") OR abstract:("scouring") OR abstract:("air monitoring") OR abstract:("fine particulate") OR abstract:("pm2.5") OR abstract:("air pollution") OR abstract:("air quality") OR abstract:("air purifier") OR claims:("cryogenic adsorption") OR claims:("direct air capture") OR claims:("carbon dioxide mineralization") OR claims:("co2 mineralization") OR claims:("negative emission") OR claims:("calcium looping") OR claims:("amine absorption") OR claims:("co2 to methane") OR claims:("carbon dioxide selectivity") OR claims:("vacuum swing adsorption") OR claims:("co2 reforming") OR claims:("co2 utilization") OR claims:("mineral carbonation") OR claims:("co2 selectivity") OR claims:("carbon dioxide utilization") OR claims:("carbon dioxide reforming") OR claims:("co2 reduction") OR claims:("refuse derived fuel") OR claims:("co2 storage") OR claims:("carbon dioxide to methane") OR claims:("chemical looping combustion") OR claims:("integrated gasification combined cycle") OR claims:("temperature swing adsorption") OR claims:("co2 removal") OR claims:("carbon dioxide removal") OR claims:("carbon dioxide storage") OR claims:("carbon capture") OR claims:("co2 capture") OR claims:("carbon dioxide capture") OR claims:("disaster mitigation") OR claims:("disaster preparedness") OR claims:("emergency management system") OR claims:("disaster victims") OR claims:("disaster response") OR claims:("business continuity") OR claims:("post disaster") OR claims:("pandemic") OR claims:("emergency management") OR claims:("tornado") OR claims:("hurricane") OR claims:("forest fire") OR claims:("tsunami") OR claims:("disaster recovery") OR claims:("rescue") OR claims:("earthquake") OR claims:("drought") OR claims:("flash flood") OR claims:("scouring") OR claims:("air monitoring") OR claims:("fine particulate") OR claims:("pm2.5") OR claims:("air pollution") OR claims:("air quality") OR claims:("air purifier")) OR (classification_ipcr:(e04h9*) OR classification_ipcr:(f24f110/5*) OR classification_ipcr:(f24f110/6*) OR classification_ipcr:(f24f110/7*)))</v>
      </c>
    </row>
    <row r="14" spans="1:14" x14ac:dyDescent="0.3">
      <c r="A14" s="14" t="s">
        <v>68</v>
      </c>
      <c r="B14" t="s">
        <v>69</v>
      </c>
      <c r="C14" t="s">
        <v>70</v>
      </c>
      <c r="D14" t="s">
        <v>71</v>
      </c>
      <c r="H14" t="str">
        <f t="shared" si="0"/>
        <v>(title:("soil science") OR title:("soil functions") OR title:("soil health") OR title:("soil respiration") OR title:("soil degradation") OR title:("soil carbon") OR title:("soil management") OR title:("soil protection") OR title:("soil contamination") OR title:("soil monitoring") OR title:("soil conservation") OR title:("soil test") OR title:("soil ph") OR title:("soil heavy metal") OR title:("soil pollution") OR title:("soil quality") OR title:("loam") OR title:("soil treatment") OR title:("soil environment") OR title:("contaminated soil") OR title:("waste water") OR title:("waste management") OR title:("water pollution") OR title:("wastewater") OR title:("sewage treatment") OR title:("sludge treatment") OR title:("sewage sludge") OR title:("municipal sewage") OR title:("municipal waste") OR title:("concrete waste") OR title:("household waste") OR title:("food waste") OR title:("asphalt waste") OR title:("demolition waste") OR title:("waste to energy") OR title:("waste combustion") OR title:("waste incineration") OR title:("") OR abstract:("soil science") OR abstract:("soil functions") OR abstract:("soil health") OR abstract:("soil respiration") OR abstract:("soil degradation") OR abstract:("soil carbon") OR abstract:("soil management") OR abstract:("soil protection") OR abstract:("soil contamination") OR abstract:("soil monitoring") OR abstract:("soil conservation") OR abstract:("soil test") OR abstract:("soil ph") OR abstract:("soil heavy metal") OR abstract:("soil pollution") OR abstract:("soil quality") OR abstract:("loam") OR abstract:("soil treatment") OR abstract:("soil environment") OR abstract:("contaminated soil") OR abstract:("waste water") OR abstract:("waste management") OR abstract:("water pollution") OR abstract:("wastewater") OR abstract:("sewage treatment") OR abstract:("sludge treatment") OR abstract:("sewage sludge") OR abstract:("municipal sewage") OR abstract:("municipal waste") OR abstract:("concrete waste") OR abstract:("household waste") OR abstract:("food waste") OR abstract:("asphalt waste") OR abstract:("demolition waste") OR abstract:("waste to energy") OR abstract:("waste combustion") OR abstract:("waste incineration") OR abstract:("") OR claims:("soil science") OR claims:("soil functions") OR claims:("soil health") OR claims:("soil respiration") OR claims:("soil degradation") OR claims:("soil carbon") OR claims:("soil management") OR claims:("soil protection") OR claims:("soil contamination") OR claims:("soil monitoring") OR claims:("soil conservation") OR claims:("soil test") OR claims:("soil ph") OR claims:("soil heavy metal") OR claims:("soil pollution") OR claims:("soil quality") OR claims:("loam") OR claims:("soil treatment") OR claims:("soil environment") OR claims:("contaminated soil") OR claims:("waste water") OR claims:("waste management") OR claims:("water pollution") OR claims:("wastewater") OR claims:("sewage treatment") OR claims:("sludge treatment") OR claims:("sewage sludge") OR claims:("municipal sewage") OR claims:("municipal waste") OR claims:("concrete waste") OR claims:("household waste") OR claims:("food waste") OR claims:("asphalt waste") OR claims:("demolition waste") OR claims:("waste to energy") OR claims:("waste combustion") OR claims:("waste incineration") OR claims:(""))</v>
      </c>
      <c r="I14" t="str">
        <f t="shared" si="1"/>
        <v>(classification_ipcr:("c05g3/80"))</v>
      </c>
      <c r="J14" t="str">
        <f t="shared" si="2"/>
        <v>(classification_ipcr:(a01g24/2*) OR classification_ipcr:(c09k17*) OR classification_ipcr:(c02f103/06*) OR classification_ipcr:(c02f103/1*) OR classification_ipcr:(c02f103/2*) OR classification_ipcr:(c02f103/3*) OR classification_ipcr:(c02f103/40*) OR classification_ipcr:(c02f101*) OR classification_ipcr:(c02f11*) OR classification_ipcr:(b09b*) OR classification_ipcr:(f23g7*))</v>
      </c>
      <c r="K14" t="str">
        <f t="shared" si="3"/>
        <v/>
      </c>
      <c r="L14" t="str">
        <f t="shared" si="4"/>
        <v/>
      </c>
      <c r="M14" t="str">
        <f t="shared" si="5"/>
        <v/>
      </c>
      <c r="N14" t="str">
        <f t="shared" si="6"/>
        <v>((title:("soil science") OR title:("soil functions") OR title:("soil health") OR title:("soil respiration") OR title:("soil degradation") OR title:("soil carbon") OR title:("soil management") OR title:("soil protection") OR title:("soil contamination") OR title:("soil monitoring") OR title:("soil conservation") OR title:("soil test") OR title:("soil ph") OR title:("soil heavy metal") OR title:("soil pollution") OR title:("soil quality") OR title:("loam") OR title:("soil treatment") OR title:("soil environment") OR title:("contaminated soil") OR title:("waste water") OR title:("waste management") OR title:("water pollution") OR title:("wastewater") OR title:("sewage treatment") OR title:("sludge treatment") OR title:("sewage sludge") OR title:("municipal sewage") OR title:("municipal waste") OR title:("concrete waste") OR title:("household waste") OR title:("food waste") OR title:("asphalt waste") OR title:("demolition waste") OR title:("waste to energy") OR title:("waste combustion") OR title:("waste incineration") OR title:("") OR abstract:("soil science") OR abstract:("soil functions") OR abstract:("soil health") OR abstract:("soil respiration") OR abstract:("soil degradation") OR abstract:("soil carbon") OR abstract:("soil management") OR abstract:("soil protection") OR abstract:("soil contamination") OR abstract:("soil monitoring") OR abstract:("soil conservation") OR abstract:("soil test") OR abstract:("soil ph") OR abstract:("soil heavy metal") OR abstract:("soil pollution") OR abstract:("soil quality") OR abstract:("loam") OR abstract:("soil treatment") OR abstract:("soil environment") OR abstract:("contaminated soil") OR abstract:("waste water") OR abstract:("waste management") OR abstract:("water pollution") OR abstract:("wastewater") OR abstract:("sewage treatment") OR abstract:("sludge treatment") OR abstract:("sewage sludge") OR abstract:("municipal sewage") OR abstract:("municipal waste") OR abstract:("concrete waste") OR abstract:("household waste") OR abstract:("food waste") OR abstract:("asphalt waste") OR abstract:("demolition waste") OR abstract:("waste to energy") OR abstract:("waste combustion") OR abstract:("waste incineration") OR abstract:("") OR claims:("soil science") OR claims:("soil functions") OR claims:("soil health") OR claims:("soil respiration") OR claims:("soil degradation") OR claims:("soil carbon") OR claims:("soil management") OR claims:("soil protection") OR claims:("soil contamination") OR claims:("soil monitoring") OR claims:("soil conservation") OR claims:("soil test") OR claims:("soil ph") OR claims:("soil heavy metal") OR claims:("soil pollution") OR claims:("soil quality") OR claims:("loam") OR claims:("soil treatment") OR claims:("soil environment") OR claims:("contaminated soil") OR claims:("waste water") OR claims:("waste management") OR claims:("water pollution") OR claims:("wastewater") OR claims:("sewage treatment") OR claims:("sludge treatment") OR claims:("sewage sludge") OR claims:("municipal sewage") OR claims:("municipal waste") OR claims:("concrete waste") OR claims:("household waste") OR claims:("food waste") OR claims:("asphalt waste") OR claims:("demolition waste") OR claims:("waste to energy") OR claims:("waste combustion") OR claims:("waste incineration") OR claims:("")) OR (classification_ipcr:("c05g3/80")) OR (classification_ipcr:(a01g24/2*) OR classification_ipcr:(c09k17*) OR classification_ipcr:(c02f103/06*) OR classification_ipcr:(c02f103/1*) OR classification_ipcr:(c02f103/2*) OR classification_ipcr:(c02f103/3*) OR classification_ipcr:(c02f103/40*) OR classification_ipcr:(c02f101*) OR classification_ipcr:(c02f11*) OR classification_ipcr:(b09b*) OR classification_ipcr:(f23g7*)))</v>
      </c>
    </row>
    <row r="15" spans="1:14" s="17" customFormat="1" ht="15.6" x14ac:dyDescent="0.3">
      <c r="A15" s="15" t="s">
        <v>72</v>
      </c>
    </row>
    <row r="16" spans="1:14" x14ac:dyDescent="0.3">
      <c r="A16" s="14" t="s">
        <v>73</v>
      </c>
      <c r="B16" t="s">
        <v>74</v>
      </c>
      <c r="C16" t="s">
        <v>75</v>
      </c>
      <c r="D16" t="s">
        <v>76</v>
      </c>
      <c r="H16" t="str">
        <f t="shared" si="0"/>
        <v>(title:("recycled material") OR title:("recycled plastic") OR title:("recycled textile") OR title:("recycled cotton") OR title:("recycled scraps") OR title:("recycled metal") OR title:("recycled waste") OR title:("recycled asphalt") OR title:("recycled concrete") OR title:("recycled glass") OR title:("recycled slag") OR title:("recycled ceramics") OR title:("recycled diapers") OR title:("recycled food") OR title:("recycled kitchen refuse") OR title:("recycled paper") OR title:("recycled rubber") OR title:("recycled battery") OR title:("recycled fuel cell") OR title:("metal recycling") OR title:("waste recycling") OR title:("battery recycling") OR title:("fuel cell recycling") OR title:("building energy performance") OR title:("green building") OR title:("zero energy building") OR title:("rooftop solar") OR title:("building isolation") OR title:("rooftop photovoltaic") OR title:("sustainable building") OR title:("timber construction") OR title:("bamboo building") OR title:("building integrated solar") OR title:("vertical garden") OR title:("laminated timber") OR title:("urban heat island") OR title:("hybrid heat") OR title:("green roof") OR title:("electrochromism") OR title:("building integrated photovoltaics") OR title:("building energy consumption") OR title:("building insulation") OR title:("smart windows") OR title:("green construction") OR title:("natural ventilation") OR title:("sustainble building") OR title:("electrochromic") OR title:("heat pump") OR title:("heat storage") OR abstract:("recycled material") OR abstract:("recycled plastic") OR abstract:("recycled textile") OR abstract:("recycled cotton") OR abstract:("recycled scraps") OR abstract:("recycled metal") OR abstract:("recycled waste") OR abstract:("recycled asphalt") OR abstract:("recycled concrete") OR abstract:("recycled glass") OR abstract:("recycled slag") OR abstract:("recycled ceramics") OR abstract:("recycled diapers") OR abstract:("recycled food") OR abstract:("recycled kitchen refuse") OR abstract:("recycled paper") OR abstract:("recycled rubber") OR abstract:("recycled battery") OR abstract:("recycled fuel cell") OR abstract:("metal recycling") OR abstract:("waste recycling") OR abstract:("battery recycling") OR abstract:("fuel cell recycling") OR abstract:("building energy performance") OR abstract:("green building") OR abstract:("zero energy building") OR abstract:("rooftop solar") OR abstract:("building isolation") OR abstract:("rooftop photovoltaic") OR abstract:("sustainable building") OR abstract:("timber construction") OR abstract:("bamboo building") OR abstract:("building integrated solar") OR abstract:("vertical garden") OR abstract:("laminated timber") OR abstract:("urban heat island") OR abstract:("hybrid heat") OR abstract:("green roof") OR abstract:("electrochromism") OR abstract:("building integrated photovoltaics") OR abstract:("building energy consumption") OR abstract:("building insulation") OR abstract:("smart windows") OR abstract:("green construction") OR abstract:("natural ventilation") OR abstract:("sustainble building") OR abstract:("electrochromic") OR abstract:("heat pump") OR abstract:("heat storage") OR claims:("recycled material") OR claims:("recycled plastic") OR claims:("recycled textile") OR claims:("recycled cotton") OR claims:("recycled scraps") OR claims:("recycled metal") OR claims:("recycled waste") OR claims:("recycled asphalt") OR claims:("recycled concrete") OR claims:("recycled glass") OR claims:("recycled slag") OR claims:("recycled ceramics") OR claims:("recycled diapers") OR claims:("recycled food") OR claims:("recycled kitchen refuse") OR claims:("recycled paper") OR claims:("recycled rubber") OR claims:("recycled battery") OR claims:("recycled fuel cell") OR claims:("metal recycling") OR claims:("waste recycling") OR claims:("battery recycling") OR claims:("fuel cell recycling") OR claims:("building energy performance") OR claims:("green building") OR claims:("zero energy building") OR claims:("rooftop solar") OR claims:("building isolation") OR claims:("rooftop photovoltaic") OR claims:("sustainable building") OR claims:("timber construction") OR claims:("bamboo building") OR claims:("building integrated solar") OR claims:("vertical garden") OR claims:("laminated timber") OR claims:("urban heat island") OR claims:("hybrid heat") OR claims:("green roof") OR claims:("electrochromism") OR claims:("building integrated photovoltaics") OR claims:("building energy consumption") OR claims:("building insulation") OR claims:("smart windows") OR claims:("green construction") OR claims:("natural ventilation") OR claims:("sustainble building") OR claims:("electrochromic") OR claims:("heat pump") OR claims:("heat storage"))</v>
      </c>
      <c r="I16" t="str">
        <f t="shared" si="1"/>
        <v>(classification_ipcr:("a43b1/12") OR classification_ipcr:("d21b1/08") OR classification_ipcr:("d21b1/32") OR classification_ipcr:("b29c64/357") OR classification_ipcr:("b29b7/66") OR classification_ipcr:("h01m8/008") OR classification_ipcr:("e04b1/62") OR classification_ipcr:("e04b1/76") OR classification_ipcr:("e04b1/78") OR classification_ipcr:("e04b1/80") OR classification_ipcr:("g02f1/15") OR classification_ipcr:("f25b30") OR classification_ipcr:("f24h4") OR classification_ipcr:("f24h6") OR classification_ipcr:("f24h7") OR classification_ipcr:("f24h8") OR classification_ipcr:("f24s20/06"))</v>
      </c>
      <c r="J16" t="str">
        <f t="shared" si="2"/>
        <v>(classification_ipcr:(c04b18*) OR classification_ipcr:(b22f10/7*))</v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>((title:("recycled material") OR title:("recycled plastic") OR title:("recycled textile") OR title:("recycled cotton") OR title:("recycled scraps") OR title:("recycled metal") OR title:("recycled waste") OR title:("recycled asphalt") OR title:("recycled concrete") OR title:("recycled glass") OR title:("recycled slag") OR title:("recycled ceramics") OR title:("recycled diapers") OR title:("recycled food") OR title:("recycled kitchen refuse") OR title:("recycled paper") OR title:("recycled rubber") OR title:("recycled battery") OR title:("recycled fuel cell") OR title:("metal recycling") OR title:("waste recycling") OR title:("battery recycling") OR title:("fuel cell recycling") OR title:("building energy performance") OR title:("green building") OR title:("zero energy building") OR title:("rooftop solar") OR title:("building isolation") OR title:("rooftop photovoltaic") OR title:("sustainable building") OR title:("timber construction") OR title:("bamboo building") OR title:("building integrated solar") OR title:("vertical garden") OR title:("laminated timber") OR title:("urban heat island") OR title:("hybrid heat") OR title:("green roof") OR title:("electrochromism") OR title:("building integrated photovoltaics") OR title:("building energy consumption") OR title:("building insulation") OR title:("smart windows") OR title:("green construction") OR title:("natural ventilation") OR title:("sustainble building") OR title:("electrochromic") OR title:("heat pump") OR title:("heat storage") OR abstract:("recycled material") OR abstract:("recycled plastic") OR abstract:("recycled textile") OR abstract:("recycled cotton") OR abstract:("recycled scraps") OR abstract:("recycled metal") OR abstract:("recycled waste") OR abstract:("recycled asphalt") OR abstract:("recycled concrete") OR abstract:("recycled glass") OR abstract:("recycled slag") OR abstract:("recycled ceramics") OR abstract:("recycled diapers") OR abstract:("recycled food") OR abstract:("recycled kitchen refuse") OR abstract:("recycled paper") OR abstract:("recycled rubber") OR abstract:("recycled battery") OR abstract:("recycled fuel cell") OR abstract:("metal recycling") OR abstract:("waste recycling") OR abstract:("battery recycling") OR abstract:("fuel cell recycling") OR abstract:("building energy performance") OR abstract:("green building") OR abstract:("zero energy building") OR abstract:("rooftop solar") OR abstract:("building isolation") OR abstract:("rooftop photovoltaic") OR abstract:("sustainable building") OR abstract:("timber construction") OR abstract:("bamboo building") OR abstract:("building integrated solar") OR abstract:("vertical garden") OR abstract:("laminated timber") OR abstract:("urban heat island") OR abstract:("hybrid heat") OR abstract:("green roof") OR abstract:("electrochromism") OR abstract:("building integrated photovoltaics") OR abstract:("building energy consumption") OR abstract:("building insulation") OR abstract:("smart windows") OR abstract:("green construction") OR abstract:("natural ventilation") OR abstract:("sustainble building") OR abstract:("electrochromic") OR abstract:("heat pump") OR abstract:("heat storage") OR claims:("recycled material") OR claims:("recycled plastic") OR claims:("recycled textile") OR claims:("recycled cotton") OR claims:("recycled scraps") OR claims:("recycled metal") OR claims:("recycled waste") OR claims:("recycled asphalt") OR claims:("recycled concrete") OR claims:("recycled glass") OR claims:("recycled slag") OR claims:("recycled ceramics") OR claims:("recycled diapers") OR claims:("recycled food") OR claims:("recycled kitchen refuse") OR claims:("recycled paper") OR claims:("recycled rubber") OR claims:("recycled battery") OR claims:("recycled fuel cell") OR claims:("metal recycling") OR claims:("waste recycling") OR claims:("battery recycling") OR claims:("fuel cell recycling") OR claims:("building energy performance") OR claims:("green building") OR claims:("zero energy building") OR claims:("rooftop solar") OR claims:("building isolation") OR claims:("rooftop photovoltaic") OR claims:("sustainable building") OR claims:("timber construction") OR claims:("bamboo building") OR claims:("building integrated solar") OR claims:("vertical garden") OR claims:("laminated timber") OR claims:("urban heat island") OR claims:("hybrid heat") OR claims:("green roof") OR claims:("electrochromism") OR claims:("building integrated photovoltaics") OR claims:("building energy consumption") OR claims:("building insulation") OR claims:("smart windows") OR claims:("green construction") OR claims:("natural ventilation") OR claims:("sustainble building") OR claims:("electrochromic") OR claims:("heat pump") OR claims:("heat storage")) OR (classification_ipcr:("a43b1/12") OR classification_ipcr:("d21b1/08") OR classification_ipcr:("d21b1/32") OR classification_ipcr:("b29c64/357") OR classification_ipcr:("b29b7/66") OR classification_ipcr:("h01m8/008") OR classification_ipcr:("e04b1/62") OR classification_ipcr:("e04b1/76") OR classification_ipcr:("e04b1/78") OR classification_ipcr:("e04b1/80") OR classification_ipcr:("g02f1/15") OR classification_ipcr:("f25b30") OR classification_ipcr:("f24h4") OR classification_ipcr:("f24h6") OR classification_ipcr:("f24h7") OR classification_ipcr:("f24h8") OR classification_ipcr:("f24s20/06")) OR (classification_ipcr:(c04b18*) OR classification_ipcr:(b22f10/7*)))</v>
      </c>
    </row>
    <row r="17" spans="1:14" x14ac:dyDescent="0.3">
      <c r="A17" s="14" t="s">
        <v>77</v>
      </c>
      <c r="B17" t="s">
        <v>78</v>
      </c>
      <c r="C17" t="s">
        <v>79</v>
      </c>
      <c r="D17" t="s">
        <v>80</v>
      </c>
      <c r="H17" t="str">
        <f t="shared" si="0"/>
        <v>(title:("micellar catalysis") OR title:("sustainable chemistry") OR title:("sustainable feedstock") OR title:("carbon dioxide feedstock") OR title:("biobased feedstock") OR title:("co generation plant") OR title:("hydrogen feedstock") OR title:("biobased plastic") OR title:("industrial heat exchanger") OR title:("cogeneration plant") OR title:("green solvent") OR title:("renewable feedstock") OR title:("green synthesis") OR title:("industrial waste heat") OR title:("combined heat and power") OR title:("plasma arc furnace") OR title:("electric cracking") OR title:("indirect resistance heating") OR title:("electric arc furnace") OR title:("high temperature electric furnace") OR title:("conduction furnace") OR title:("resitance furnace") OR title:("joule heating furnace") OR title:("resistance heating furnace") OR title:("induction heating furnace") OR title:("conduction heating furnace") OR title:("induction furnace") OR title:("induction melting") OR title:("conduction melting") OR title:("resistance melting") OR title:("plasma arc melting") OR title:("plasma melting") OR title:("hydrogen smelting") OR title:("hydrogen metallurgy") OR title:("hydrogen based reduction") OR title:("hydrogen flash") OR title:("hydrogen based steel") OR title:("hydrogen shaft") OR title:("hydrogen reduction agent") OR title:("h2 metallurgy") OR title:("hydrogen gas furnace") OR title:("hydrogen gas tube furnace") OR title:("corrective maintenance") OR title:("optimal maintenance") OR title:("planned maintenance") OR title:("structural health") OR title:("predictive maintenance") OR title:("preventive maintenance") OR title:("computerized maintenance") OR abstract:("micellar catalysis") OR abstract:("sustainable chemistry") OR abstract:("sustainable feedstock") OR abstract:("carbon dioxide feedstock") OR abstract:("biobased feedstock") OR abstract:("co generation plant") OR abstract:("hydrogen feedstock") OR abstract:("biobased plastic") OR abstract:("industrial heat exchanger") OR abstract:("cogeneration plant") OR abstract:("green solvent") OR abstract:("renewable feedstock") OR abstract:("green synthesis") OR abstract:("industrial waste heat") OR abstract:("combined heat and power") OR abstract:("plasma arc furnace") OR abstract:("electric cracking") OR abstract:("indirect resistance heating") OR abstract:("electric arc furnace") OR abstract:("high temperature electric furnace") OR abstract:("conduction furnace") OR abstract:("resitance furnace") OR abstract:("joule heating furnace") OR abstract:("resistance heating furnace") OR abstract:("induction heating furnace") OR abstract:("conduction heating furnace") OR abstract:("induction furnace") OR abstract:("induction melting") OR abstract:("conduction melting") OR abstract:("resistance melting") OR abstract:("plasma arc melting") OR abstract:("plasma melting") OR abstract:("hydrogen smelting") OR abstract:("hydrogen metallurgy") OR abstract:("hydrogen based reduction") OR abstract:("hydrogen flash") OR abstract:("hydrogen based steel") OR abstract:("hydrogen shaft") OR abstract:("hydrogen reduction agent") OR abstract:("h2 metallurgy") OR abstract:("hydrogen gas furnace") OR abstract:("hydrogen gas tube furnace") OR abstract:("corrective maintenance") OR abstract:("optimal maintenance") OR abstract:("planned maintenance") OR abstract:("structural health") OR abstract:("predictive maintenance") OR abstract:("preventive maintenance") OR abstract:("computerized maintenance") OR claims:("micellar catalysis") OR claims:("sustainable chemistry") OR claims:("sustainable feedstock") OR claims:("carbon dioxide feedstock") OR claims:("biobased feedstock") OR claims:("co generation plant") OR claims:("hydrogen feedstock") OR claims:("biobased plastic") OR claims:("industrial heat exchanger") OR claims:("cogeneration plant") OR claims:("green solvent") OR claims:("renewable feedstock") OR claims:("green synthesis") OR claims:("industrial waste heat") OR claims:("combined heat and power") OR claims:("plasma arc furnace") OR claims:("electric cracking") OR claims:("indirect resistance heating") OR claims:("electric arc furnace") OR claims:("high temperature electric furnace") OR claims:("conduction furnace") OR claims:("resitance furnace") OR claims:("joule heating furnace") OR claims:("resistance heating furnace") OR claims:("induction heating furnace") OR claims:("conduction heating furnace") OR claims:("induction furnace") OR claims:("induction melting") OR claims:("conduction melting") OR claims:("resistance melting") OR claims:("plasma arc melting") OR claims:("plasma melting") OR claims:("hydrogen smelting") OR claims:("hydrogen metallurgy") OR claims:("hydrogen based reduction") OR claims:("hydrogen flash") OR claims:("hydrogen based steel") OR claims:("hydrogen shaft") OR claims:("hydrogen reduction agent") OR claims:("h2 metallurgy") OR claims:("hydrogen gas furnace") OR claims:("hydrogen gas tube furnace") OR claims:("corrective maintenance") OR claims:("optimal maintenance") OR claims:("planned maintenance") OR claims:("structural health") OR claims:("predictive maintenance") OR claims:("preventive maintenance") OR claims:("computerized maintenance"))</v>
      </c>
      <c r="I17" t="str">
        <f t="shared" si="1"/>
        <v>(classification_ipcr:("g04b23/00") OR classification_ipcr:("g06f119/04") OR classification_ipcr:("g06f119/20"))</v>
      </c>
      <c r="J17" t="str">
        <f t="shared" si="2"/>
        <v>(classification_ipcr:(f01k17*) OR classification_ipcr:(c21c5/52*) OR classification_ipcr:(f27b3/08*) OR classification_ipcr:(f27b14/06*))</v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>((title:("micellar catalysis") OR title:("sustainable chemistry") OR title:("sustainable feedstock") OR title:("carbon dioxide feedstock") OR title:("biobased feedstock") OR title:("co generation plant") OR title:("hydrogen feedstock") OR title:("biobased plastic") OR title:("industrial heat exchanger") OR title:("cogeneration plant") OR title:("green solvent") OR title:("renewable feedstock") OR title:("green synthesis") OR title:("industrial waste heat") OR title:("combined heat and power") OR title:("plasma arc furnace") OR title:("electric cracking") OR title:("indirect resistance heating") OR title:("electric arc furnace") OR title:("high temperature electric furnace") OR title:("conduction furnace") OR title:("resitance furnace") OR title:("joule heating furnace") OR title:("resistance heating furnace") OR title:("induction heating furnace") OR title:("conduction heating furnace") OR title:("induction furnace") OR title:("induction melting") OR title:("conduction melting") OR title:("resistance melting") OR title:("plasma arc melting") OR title:("plasma melting") OR title:("hydrogen smelting") OR title:("hydrogen metallurgy") OR title:("hydrogen based reduction") OR title:("hydrogen flash") OR title:("hydrogen based steel") OR title:("hydrogen shaft") OR title:("hydrogen reduction agent") OR title:("h2 metallurgy") OR title:("hydrogen gas furnace") OR title:("hydrogen gas tube furnace") OR title:("corrective maintenance") OR title:("optimal maintenance") OR title:("planned maintenance") OR title:("structural health") OR title:("predictive maintenance") OR title:("preventive maintenance") OR title:("computerized maintenance") OR abstract:("micellar catalysis") OR abstract:("sustainable chemistry") OR abstract:("sustainable feedstock") OR abstract:("carbon dioxide feedstock") OR abstract:("biobased feedstock") OR abstract:("co generation plant") OR abstract:("hydrogen feedstock") OR abstract:("biobased plastic") OR abstract:("industrial heat exchanger") OR abstract:("cogeneration plant") OR abstract:("green solvent") OR abstract:("renewable feedstock") OR abstract:("green synthesis") OR abstract:("industrial waste heat") OR abstract:("combined heat and power") OR abstract:("plasma arc furnace") OR abstract:("electric cracking") OR abstract:("indirect resistance heating") OR abstract:("electric arc furnace") OR abstract:("high temperature electric furnace") OR abstract:("conduction furnace") OR abstract:("resitance furnace") OR abstract:("joule heating furnace") OR abstract:("resistance heating furnace") OR abstract:("induction heating furnace") OR abstract:("conduction heating furnace") OR abstract:("induction furnace") OR abstract:("induction melting") OR abstract:("conduction melting") OR abstract:("resistance melting") OR abstract:("plasma arc melting") OR abstract:("plasma melting") OR abstract:("hydrogen smelting") OR abstract:("hydrogen metallurgy") OR abstract:("hydrogen based reduction") OR abstract:("hydrogen flash") OR abstract:("hydrogen based steel") OR abstract:("hydrogen shaft") OR abstract:("hydrogen reduction agent") OR abstract:("h2 metallurgy") OR abstract:("hydrogen gas furnace") OR abstract:("hydrogen gas tube furnace") OR abstract:("corrective maintenance") OR abstract:("optimal maintenance") OR abstract:("planned maintenance") OR abstract:("structural health") OR abstract:("predictive maintenance") OR abstract:("preventive maintenance") OR abstract:("computerized maintenance") OR claims:("micellar catalysis") OR claims:("sustainable chemistry") OR claims:("sustainable feedstock") OR claims:("carbon dioxide feedstock") OR claims:("biobased feedstock") OR claims:("co generation plant") OR claims:("hydrogen feedstock") OR claims:("biobased plastic") OR claims:("industrial heat exchanger") OR claims:("cogeneration plant") OR claims:("green solvent") OR claims:("renewable feedstock") OR claims:("green synthesis") OR claims:("industrial waste heat") OR claims:("combined heat and power") OR claims:("plasma arc furnace") OR claims:("electric cracking") OR claims:("indirect resistance heating") OR claims:("electric arc furnace") OR claims:("high temperature electric furnace") OR claims:("conduction furnace") OR claims:("resitance furnace") OR claims:("joule heating furnace") OR claims:("resistance heating furnace") OR claims:("induction heating furnace") OR claims:("conduction heating furnace") OR claims:("induction furnace") OR claims:("induction melting") OR claims:("conduction melting") OR claims:("resistance melting") OR claims:("plasma arc melting") OR claims:("plasma melting") OR claims:("hydrogen smelting") OR claims:("hydrogen metallurgy") OR claims:("hydrogen based reduction") OR claims:("hydrogen flash") OR claims:("hydrogen based steel") OR claims:("hydrogen shaft") OR claims:("hydrogen reduction agent") OR claims:("h2 metallurgy") OR claims:("hydrogen gas furnace") OR claims:("hydrogen gas tube furnace") OR claims:("corrective maintenance") OR claims:("optimal maintenance") OR claims:("planned maintenance") OR claims:("structural health") OR claims:("predictive maintenance") OR claims:("preventive maintenance") OR claims:("computerized maintenance")) OR (classification_ipcr:("g04b23/00") OR classification_ipcr:("g06f119/04") OR classification_ipcr:("g06f119/20")) OR (classification_ipcr:(f01k17*) OR classification_ipcr:(c21c5/52*) OR classification_ipcr:(f27b3/08*) OR classification_ipcr:(f27b14/06*)))</v>
      </c>
    </row>
    <row r="18" spans="1:14" s="17" customFormat="1" ht="15.6" x14ac:dyDescent="0.3">
      <c r="A18" s="15" t="s">
        <v>81</v>
      </c>
      <c r="H18" s="17" t="str">
        <f t="shared" si="0"/>
        <v/>
      </c>
      <c r="I18" s="17" t="str">
        <f t="shared" si="1"/>
        <v/>
      </c>
      <c r="J18" s="17" t="str">
        <f t="shared" si="2"/>
        <v/>
      </c>
      <c r="K18" s="17" t="str">
        <f t="shared" si="3"/>
        <v/>
      </c>
      <c r="L18" s="17" t="str">
        <f t="shared" si="4"/>
        <v/>
      </c>
      <c r="M18" s="17" t="str">
        <f t="shared" si="5"/>
        <v/>
      </c>
    </row>
    <row r="19" spans="1:14" x14ac:dyDescent="0.3">
      <c r="A19" s="14" t="s">
        <v>82</v>
      </c>
      <c r="B19" t="s">
        <v>83</v>
      </c>
      <c r="C19" t="s">
        <v>84</v>
      </c>
      <c r="D19" t="s">
        <v>85</v>
      </c>
      <c r="E19" t="s">
        <v>86</v>
      </c>
      <c r="G19" t="s">
        <v>87</v>
      </c>
      <c r="H19" t="str">
        <f t="shared" si="0"/>
        <v>(title:("propelling nozzle") OR title:("jet noise") OR title:("air traffic") OR title:("wing configuration") OR title:("airworthiness") OR title:("high lift device") OR title:("helicopter") OR title:("aircraft fuel system") OR title:("bypass ratio") OR title:("afterburner") OR title:("turboprop") OR title:("flight management system") OR title:("turboshaft") OR title:("tail rotor") OR title:("compressor blade") OR title:("aeroengine") OR title:("vertical take off") OR title:("vertical landing") OR title:("turbojet engine") OR title:("aircraft landing") OR title:("jet engine") OR title:("airframe") OR title:("aero engine") OR title:("avionics") OR title:("aircraft engine") OR title:("turbofan") OR title:("landing gear") OR title:("nacelle") OR title:("fuselage") OR title:("quadcopter") OR title:("multirotor") OR title:("aerial survey") OR title:("fixed wing") OR title:("uav") OR title:("drone") OR title:("unmanned aerial vehicle") OR title:("breaking wave") OR title:("tension leg platform") OR title:("seakeeping") OR title:("offshore oil and gas") OR title:("offshore construction") OR title:("shipyard") OR title:("offshore drilling") OR title:("shipbuilding") OR title:("shipping container") OR title:("deep sea") OR title:("submarine") OR title:("subsea") OR title:("submersible") OR title:("shipping container") OR abstract:("propelling nozzle") OR abstract:("jet noise") OR abstract:("air traffic") OR abstract:("wing configuration") OR abstract:("airworthiness") OR abstract:("high lift device") OR abstract:("helicopter") OR abstract:("aircraft fuel system") OR abstract:("bypass ratio") OR abstract:("afterburner") OR abstract:("turboprop") OR abstract:("flight management system") OR abstract:("turboshaft") OR abstract:("tail rotor") OR abstract:("compressor blade") OR abstract:("aeroengine") OR abstract:("vertical take off") OR abstract:("vertical landing") OR abstract:("turbojet engine") OR abstract:("aircraft landing") OR abstract:("jet engine") OR abstract:("airframe") OR abstract:("aero engine") OR abstract:("avionics") OR abstract:("aircraft engine") OR abstract:("turbofan") OR abstract:("landing gear") OR abstract:("nacelle") OR abstract:("fuselage") OR abstract:("quadcopter") OR abstract:("multirotor") OR abstract:("aerial survey") OR abstract:("fixed wing") OR abstract:("uav") OR abstract:("drone") OR abstract:("unmanned aerial vehicle") OR abstract:("breaking wave") OR abstract:("tension leg platform") OR abstract:("seakeeping") OR abstract:("offshore oil and gas") OR abstract:("offshore construction") OR abstract:("shipyard") OR abstract:("offshore drilling") OR abstract:("shipbuilding") OR abstract:("shipping container") OR abstract:("deep sea") OR abstract:("submarine") OR abstract:("subsea") OR abstract:("submersible") OR abstract:("shipping container") OR claims:("propelling nozzle") OR claims:("jet noise") OR claims:("air traffic") OR claims:("wing configuration") OR claims:("airworthiness") OR claims:("high lift device") OR claims:("helicopter") OR claims:("aircraft fuel system") OR claims:("bypass ratio") OR claims:("afterburner") OR claims:("turboprop") OR claims:("flight management system") OR claims:("turboshaft") OR claims:("tail rotor") OR claims:("compressor blade") OR claims:("aeroengine") OR claims:("vertical take off") OR claims:("vertical landing") OR claims:("turbojet engine") OR claims:("aircraft landing") OR claims:("jet engine") OR claims:("airframe") OR claims:("aero engine") OR claims:("avionics") OR claims:("aircraft engine") OR claims:("turbofan") OR claims:("landing gear") OR claims:("nacelle") OR claims:("fuselage") OR claims:("quadcopter") OR claims:("multirotor") OR claims:("aerial survey") OR claims:("fixed wing") OR claims:("uav") OR claims:("drone") OR claims:("unmanned aerial vehicle") OR claims:("breaking wave") OR claims:("tension leg platform") OR claims:("seakeeping") OR claims:("offshore oil and gas") OR claims:("offshore construction") OR claims:("shipyard") OR claims:("offshore drilling") OR claims:("shipbuilding") OR claims:("shipping container") OR claims:("deep sea") OR claims:("submarine") OR claims:("subsea") OR claims:("submersible") OR claims:("shipping container"))</v>
      </c>
      <c r="I19" t="str">
        <f t="shared" si="1"/>
        <v>(classification_ipcr:("f04d13/08") OR classification_ipcr:("h01b7/14"))</v>
      </c>
      <c r="J19" t="str">
        <f t="shared" si="2"/>
        <v>(classification_ipcr:(b64d*) OR classification_ipcr:(b64f*) OR classification_ipcr:(b64c1*) OR classification_ipcr:(b64c3/*) OR classification_ipcr:(b64c5*) OR classification_ipcr:(b64c7*) OR classification_ipcr:(b64c9*) OR classification_ipcr:(b64c2*) OR classification_ipcr:(b64c30*) OR classification_ipcr:(b63*))</v>
      </c>
      <c r="K19" t="str">
        <f t="shared" si="3"/>
        <v>(title:("unmanned") OR title:("autopilot") OR abstract:("unmanned") OR abstract:("autopilot") OR claims:("unmanned") OR claims:("autopilot"))</v>
      </c>
      <c r="L19" t="str">
        <f t="shared" si="4"/>
        <v/>
      </c>
      <c r="M19" t="str">
        <f t="shared" si="5"/>
        <v>(classification_ipcr:(b64*))</v>
      </c>
      <c r="N19" t="str">
        <f t="shared" si="6"/>
        <v>((title:("propelling nozzle") OR title:("jet noise") OR title:("air traffic") OR title:("wing configuration") OR title:("airworthiness") OR title:("high lift device") OR title:("helicopter") OR title:("aircraft fuel system") OR title:("bypass ratio") OR title:("afterburner") OR title:("turboprop") OR title:("flight management system") OR title:("turboshaft") OR title:("tail rotor") OR title:("compressor blade") OR title:("aeroengine") OR title:("vertical take off") OR title:("vertical landing") OR title:("turbojet engine") OR title:("aircraft landing") OR title:("jet engine") OR title:("airframe") OR title:("aero engine") OR title:("avionics") OR title:("aircraft engine") OR title:("turbofan") OR title:("landing gear") OR title:("nacelle") OR title:("fuselage") OR title:("quadcopter") OR title:("multirotor") OR title:("aerial survey") OR title:("fixed wing") OR title:("uav") OR title:("drone") OR title:("unmanned aerial vehicle") OR title:("breaking wave") OR title:("tension leg platform") OR title:("seakeeping") OR title:("offshore oil and gas") OR title:("offshore construction") OR title:("shipyard") OR title:("offshore drilling") OR title:("shipbuilding") OR title:("shipping container") OR title:("deep sea") OR title:("submarine") OR title:("subsea") OR title:("submersible") OR title:("shipping container") OR abstract:("propelling nozzle") OR abstract:("jet noise") OR abstract:("air traffic") OR abstract:("wing configuration") OR abstract:("airworthiness") OR abstract:("high lift device") OR abstract:("helicopter") OR abstract:("aircraft fuel system") OR abstract:("bypass ratio") OR abstract:("afterburner") OR abstract:("turboprop") OR abstract:("flight management system") OR abstract:("turboshaft") OR abstract:("tail rotor") OR abstract:("compressor blade") OR abstract:("aeroengine") OR abstract:("vertical take off") OR abstract:("vertical landing") OR abstract:("turbojet engine") OR abstract:("aircraft landing") OR abstract:("jet engine") OR abstract:("airframe") OR abstract:("aero engine") OR abstract:("avionics") OR abstract:("aircraft engine") OR abstract:("turbofan") OR abstract:("landing gear") OR abstract:("nacelle") OR abstract:("fuselage") OR abstract:("quadcopter") OR abstract:("multirotor") OR abstract:("aerial survey") OR abstract:("fixed wing") OR abstract:("uav") OR abstract:("drone") OR abstract:("unmanned aerial vehicle") OR abstract:("breaking wave") OR abstract:("tension leg platform") OR abstract:("seakeeping") OR abstract:("offshore oil and gas") OR abstract:("offshore construction") OR abstract:("shipyard") OR abstract:("offshore drilling") OR abstract:("shipbuilding") OR abstract:("shipping container") OR abstract:("deep sea") OR abstract:("submarine") OR abstract:("subsea") OR abstract:("submersible") OR abstract:("shipping container") OR claims:("propelling nozzle") OR claims:("jet noise") OR claims:("air traffic") OR claims:("wing configuration") OR claims:("airworthiness") OR claims:("high lift device") OR claims:("helicopter") OR claims:("aircraft fuel system") OR claims:("bypass ratio") OR claims:("afterburner") OR claims:("turboprop") OR claims:("flight management system") OR claims:("turboshaft") OR claims:("tail rotor") OR claims:("compressor blade") OR claims:("aeroengine") OR claims:("vertical take off") OR claims:("vertical landing") OR claims:("turbojet engine") OR claims:("aircraft landing") OR claims:("jet engine") OR claims:("airframe") OR claims:("aero engine") OR claims:("avionics") OR claims:("aircraft engine") OR claims:("turbofan") OR claims:("landing gear") OR claims:("nacelle") OR claims:("fuselage") OR claims:("quadcopter") OR claims:("multirotor") OR claims:("aerial survey") OR claims:("fixed wing") OR claims:("uav") OR claims:("drone") OR claims:("unmanned aerial vehicle") OR claims:("breaking wave") OR claims:("tension leg platform") OR claims:("seakeeping") OR claims:("offshore oil and gas") OR claims:("offshore construction") OR claims:("shipyard") OR claims:("offshore drilling") OR claims:("shipbuilding") OR claims:("shipping container") OR claims:("deep sea") OR claims:("submarine") OR claims:("subsea") OR claims:("submersible") OR claims:("shipping container")) OR (classification_ipcr:("f04d13/08") OR classification_ipcr:("h01b7/14")) OR (classification_ipcr:(b64d*) OR classification_ipcr:(b64f*) OR classification_ipcr:(b64c1*) OR classification_ipcr:(b64c3/*) OR classification_ipcr:(b64c5*) OR classification_ipcr:(b64c7*) OR classification_ipcr:(b64c9*) OR classification_ipcr:(b64c2*) OR classification_ipcr:(b64c30*) OR classification_ipcr:(b63*))) OR ((title:("unmanned") OR title:("autopilot") OR abstract:("unmanned") OR abstract:("autopilot") OR claims:("unmanned") OR claims:("autopilot")) AND (classification_ipcr:(b64*)))</v>
      </c>
    </row>
    <row r="20" spans="1:14" x14ac:dyDescent="0.3">
      <c r="A20" s="14" t="s">
        <v>88</v>
      </c>
      <c r="B20" t="s">
        <v>89</v>
      </c>
      <c r="C20" t="s">
        <v>90</v>
      </c>
      <c r="D20" t="s">
        <v>91</v>
      </c>
      <c r="H20" t="str">
        <f t="shared" si="0"/>
        <v>(title:("hydrogen fuel cell vehicle") OR title:("charging infrastructure") OR title:("bev") OR title:("v2g") OR title:("ev charging") OR title:("jatropha") OR title:("biodiesel") OR title:("electric bus") OR title:("new energy vehicle") OR title:("electric car") OR title:("electric bicycle") OR title:("car charging") OR title:("electric automobile") OR title:("hybrid vehcile") OR title:("electric vehicle") OR title:("maglev") OR title:("high speed train") OR title:("high speed rail") OR title:("railway") OR title:("pantograph") OR abstract:("hydrogen fuel cell vehicle") OR abstract:("charging infrastructure") OR abstract:("bev") OR abstract:("v2g") OR abstract:("ev charging") OR abstract:("jatropha") OR abstract:("biodiesel") OR abstract:("electric bus") OR abstract:("new energy vehicle") OR abstract:("electric car") OR abstract:("electric bicycle") OR abstract:("car charging") OR abstract:("electric automobile") OR abstract:("hybrid vehcile") OR abstract:("electric vehicle") OR abstract:("maglev") OR abstract:("high speed train") OR abstract:("high speed rail") OR abstract:("railway") OR abstract:("pantograph") OR claims:("hydrogen fuel cell vehicle") OR claims:("charging infrastructure") OR claims:("bev") OR claims:("v2g") OR claims:("ev charging") OR claims:("jatropha") OR claims:("biodiesel") OR claims:("electric bus") OR claims:("new energy vehicle") OR claims:("electric car") OR claims:("electric bicycle") OR claims:("car charging") OR claims:("electric automobile") OR claims:("hybrid vehcile") OR claims:("electric vehicle") OR claims:("maglev") OR claims:("high speed train") OR claims:("high speed rail") OR claims:("railway") OR claims:("pantograph"))</v>
      </c>
      <c r="I20" t="str">
        <f t="shared" si="1"/>
        <v>(classification_ipcr:("h01m50/249"))</v>
      </c>
      <c r="J20" t="str">
        <f t="shared" si="2"/>
        <v>(classification_ipcr:(b60l*) OR classification_ipcr:(b60w20*) OR classification_ipcr:(b61*) OR classification_ipcr:(b60l5/13*) OR classification_ipcr:(e01b*))</v>
      </c>
      <c r="K20" t="str">
        <f t="shared" si="3"/>
        <v/>
      </c>
      <c r="L20" t="str">
        <f t="shared" si="4"/>
        <v/>
      </c>
      <c r="M20" t="str">
        <f t="shared" si="5"/>
        <v/>
      </c>
      <c r="N20" t="str">
        <f t="shared" si="6"/>
        <v>((title:("hydrogen fuel cell vehicle") OR title:("charging infrastructure") OR title:("bev") OR title:("v2g") OR title:("ev charging") OR title:("jatropha") OR title:("biodiesel") OR title:("electric bus") OR title:("new energy vehicle") OR title:("electric car") OR title:("electric bicycle") OR title:("car charging") OR title:("electric automobile") OR title:("hybrid vehcile") OR title:("electric vehicle") OR title:("maglev") OR title:("high speed train") OR title:("high speed rail") OR title:("railway") OR title:("pantograph") OR abstract:("hydrogen fuel cell vehicle") OR abstract:("charging infrastructure") OR abstract:("bev") OR abstract:("v2g") OR abstract:("ev charging") OR abstract:("jatropha") OR abstract:("biodiesel") OR abstract:("electric bus") OR abstract:("new energy vehicle") OR abstract:("electric car") OR abstract:("electric bicycle") OR abstract:("car charging") OR abstract:("electric automobile") OR abstract:("hybrid vehcile") OR abstract:("electric vehicle") OR abstract:("maglev") OR abstract:("high speed train") OR abstract:("high speed rail") OR abstract:("railway") OR abstract:("pantograph") OR claims:("hydrogen fuel cell vehicle") OR claims:("charging infrastructure") OR claims:("bev") OR claims:("v2g") OR claims:("ev charging") OR claims:("jatropha") OR claims:("biodiesel") OR claims:("electric bus") OR claims:("new energy vehicle") OR claims:("electric car") OR claims:("electric bicycle") OR claims:("car charging") OR claims:("electric automobile") OR claims:("hybrid vehcile") OR claims:("electric vehicle") OR claims:("maglev") OR claims:("high speed train") OR claims:("high speed rail") OR claims:("railway") OR claims:("pantograph")) OR (classification_ipcr:("h01m50/249")) OR (classification_ipcr:(b60l*) OR classification_ipcr:(b60w20*) OR classification_ipcr:(b61*) OR classification_ipcr:(b60l5/13*) OR classification_ipcr:(e01b*)))</v>
      </c>
    </row>
    <row r="21" spans="1:14" s="16" customFormat="1" ht="15.6" x14ac:dyDescent="0.3">
      <c r="A21" s="15" t="s">
        <v>92</v>
      </c>
      <c r="H21" s="16" t="str">
        <f t="shared" si="0"/>
        <v/>
      </c>
      <c r="I21" s="16" t="str">
        <f t="shared" si="1"/>
        <v/>
      </c>
      <c r="J21" s="16" t="str">
        <f t="shared" si="2"/>
        <v/>
      </c>
      <c r="K21" s="16" t="str">
        <f t="shared" si="3"/>
        <v/>
      </c>
      <c r="L21" s="16" t="str">
        <f t="shared" si="4"/>
        <v/>
      </c>
      <c r="M21" s="16" t="str">
        <f t="shared" si="5"/>
        <v/>
      </c>
    </row>
    <row r="22" spans="1:14" x14ac:dyDescent="0.3">
      <c r="A22" s="14" t="s">
        <v>93</v>
      </c>
      <c r="B22" t="s">
        <v>94</v>
      </c>
      <c r="D22" t="s">
        <v>95</v>
      </c>
      <c r="H22" t="str">
        <f t="shared" si="0"/>
        <v>(title:("cubesat") OR title:("space launch") OR title:("geostationary orbit") OR title:("deep space exploration") OR title:("turbopump") OR title:("orbit determination") OR title:("space debris") OR title:("launch vehicle") OR title:("ephemeris") OR title:("spaceflight") OR title:("satellite communication") OR title:("satellite navigation") OR title:("satellite system") OR title:("spacecraft") OR title:("rocket") OR title:("global positioning system") OR title:("gps") OR title:("land surface temperature") OR title:("aerial imagery") OR title:("satellite imagery") OR title:("aerial image") OR title:("satellite image") OR title:("earth observation") OR title:("vegetation index") OR title:("aerial photograph") OR title:("satellite photograph") OR title:("hyperspectral") OR title:("remote sensing") OR title:("e-textile") OR title:("wearable electronic") OR title:("wearable technology") OR title:("wearable computer") OR title:("wearable system") OR title:("wearable monitoring") OR title:("wearable device") OR title:("wearable monitoring") OR title:("weapon") OR title:("cyber attack") OR title:("cyber defense") OR title:("missile") OR title:("armour") OR title:("armor") OR title:("grenade") OR title:("rifle") OR title:("exoskeleton") OR title:("torpedo") OR title:("fighter jet") OR title:("body armor") OR abstract:("cubesat") OR abstract:("space launch") OR abstract:("geostationary orbit") OR abstract:("deep space exploration") OR abstract:("turbopump") OR abstract:("orbit determination") OR abstract:("space debris") OR abstract:("launch vehicle") OR abstract:("ephemeris") OR abstract:("spaceflight") OR abstract:("satellite communication") OR abstract:("satellite navigation") OR abstract:("satellite system") OR abstract:("spacecraft") OR abstract:("rocket") OR abstract:("global positioning system") OR abstract:("gps") OR abstract:("land surface temperature") OR abstract:("aerial imagery") OR abstract:("satellite imagery") OR abstract:("aerial image") OR abstract:("satellite image") OR abstract:("earth observation") OR abstract:("vegetation index") OR abstract:("aerial photograph") OR abstract:("satellite photograph") OR abstract:("hyperspectral") OR abstract:("remote sensing") OR abstract:("e-textile") OR abstract:("wearable electronic") OR abstract:("wearable technology") OR abstract:("wearable computer") OR abstract:("wearable system") OR abstract:("wearable monitoring") OR abstract:("wearable device") OR abstract:("wearable monitoring") OR abstract:("weapon") OR abstract:("cyber attack") OR abstract:("cyber defense") OR abstract:("missile") OR abstract:("armour") OR abstract:("armor") OR abstract:("grenade") OR abstract:("rifle") OR abstract:("exoskeleton") OR abstract:("torpedo") OR abstract:("fighter jet") OR abstract:("body armor") OR claims:("cubesat") OR claims:("space launch") OR claims:("geostationary orbit") OR claims:("deep space exploration") OR claims:("turbopump") OR claims:("orbit determination") OR claims:("space debris") OR claims:("launch vehicle") OR claims:("ephemeris") OR claims:("spaceflight") OR claims:("satellite communication") OR claims:("satellite navigation") OR claims:("satellite system") OR claims:("spacecraft") OR claims:("rocket") OR claims:("global positioning system") OR claims:("gps") OR claims:("land surface temperature") OR claims:("aerial imagery") OR claims:("satellite imagery") OR claims:("aerial image") OR claims:("satellite image") OR claims:("earth observation") OR claims:("vegetation index") OR claims:("aerial photograph") OR claims:("satellite photograph") OR claims:("hyperspectral") OR claims:("remote sensing") OR claims:("e-textile") OR claims:("wearable electronic") OR claims:("wearable technology") OR claims:("wearable computer") OR claims:("wearable system") OR claims:("wearable monitoring") OR claims:("wearable device") OR claims:("wearable monitoring") OR claims:("weapon") OR claims:("cyber attack") OR claims:("cyber defense") OR claims:("missile") OR claims:("armour") OR claims:("armor") OR claims:("grenade") OR claims:("rifle") OR claims:("exoskeleton") OR claims:("torpedo") OR claims:("fighter jet") OR claims:("body armor"))</v>
      </c>
      <c r="I22" t="str">
        <f t="shared" si="1"/>
        <v/>
      </c>
      <c r="J22" t="str">
        <f t="shared" si="2"/>
        <v>(classification_ipcr:(b64g*) OR classification_ipcr:(g01s19*) OR classification_ipcr:(g06v20/13*) OR classification_ipcr:(g06v20/17*) OR classification_ipcr:(f41*) OR classification_ipcr:(c06d7/00*))</v>
      </c>
      <c r="K22" t="str">
        <f t="shared" si="3"/>
        <v/>
      </c>
      <c r="L22" t="str">
        <f t="shared" si="4"/>
        <v/>
      </c>
      <c r="M22" t="str">
        <f t="shared" si="5"/>
        <v/>
      </c>
      <c r="N22" s="18" t="str">
        <f t="shared" si="6"/>
        <v>((title:("cubesat") OR title:("space launch") OR title:("geostationary orbit") OR title:("deep space exploration") OR title:("turbopump") OR title:("orbit determination") OR title:("space debris") OR title:("launch vehicle") OR title:("ephemeris") OR title:("spaceflight") OR title:("satellite communication") OR title:("satellite navigation") OR title:("satellite system") OR title:("spacecraft") OR title:("rocket") OR title:("global positioning system") OR title:("gps") OR title:("land surface temperature") OR title:("aerial imagery") OR title:("satellite imagery") OR title:("aerial image") OR title:("satellite image") OR title:("earth observation") OR title:("vegetation index") OR title:("aerial photograph") OR title:("satellite photograph") OR title:("hyperspectral") OR title:("remote sensing") OR title:("e-textile") OR title:("wearable electronic") OR title:("wearable technology") OR title:("wearable computer") OR title:("wearable system") OR title:("wearable monitoring") OR title:("wearable device") OR title:("wearable monitoring") OR title:("weapon") OR title:("cyber attack") OR title:("cyber defense") OR title:("missile") OR title:("armour") OR title:("armor") OR title:("grenade") OR title:("rifle") OR title:("exoskeleton") OR title:("torpedo") OR title:("fighter jet") OR title:("body armor") OR abstract:("cubesat") OR abstract:("space launch") OR abstract:("geostationary orbit") OR abstract:("deep space exploration") OR abstract:("turbopump") OR abstract:("orbit determination") OR abstract:("space debris") OR abstract:("launch vehicle") OR abstract:("ephemeris") OR abstract:("spaceflight") OR abstract:("satellite communication") OR abstract:("satellite navigation") OR abstract:("satellite system") OR abstract:("spacecraft") OR abstract:("rocket") OR abstract:("global positioning system") OR abstract:("gps") OR abstract:("land surface temperature") OR abstract:("aerial imagery") OR abstract:("satellite imagery") OR abstract:("aerial image") OR abstract:("satellite image") OR abstract:("earth observation") OR abstract:("vegetation index") OR abstract:("aerial photograph") OR abstract:("satellite photograph") OR abstract:("hyperspectral") OR abstract:("remote sensing") OR abstract:("e-textile") OR abstract:("wearable electronic") OR abstract:("wearable technology") OR abstract:("wearable computer") OR abstract:("wearable system") OR abstract:("wearable monitoring") OR abstract:("wearable device") OR abstract:("wearable monitoring") OR abstract:("weapon") OR abstract:("cyber attack") OR abstract:("cyber defense") OR abstract:("missile") OR abstract:("armour") OR abstract:("armor") OR abstract:("grenade") OR abstract:("rifle") OR abstract:("exoskeleton") OR abstract:("torpedo") OR abstract:("fighter jet") OR abstract:("body armor") OR claims:("cubesat") OR claims:("space launch") OR claims:("geostationary orbit") OR claims:("deep space exploration") OR claims:("turbopump") OR claims:("orbit determination") OR claims:("space debris") OR claims:("launch vehicle") OR claims:("ephemeris") OR claims:("spaceflight") OR claims:("satellite communication") OR claims:("satellite navigation") OR claims:("satellite system") OR claims:("spacecraft") OR claims:("rocket") OR claims:("global positioning system") OR claims:("gps") OR claims:("land surface temperature") OR claims:("aerial imagery") OR claims:("satellite imagery") OR claims:("aerial image") OR claims:("satellite image") OR claims:("earth observation") OR claims:("vegetation index") OR claims:("aerial photograph") OR claims:("satellite photograph") OR claims:("hyperspectral") OR claims:("remote sensing") OR claims:("e-textile") OR claims:("wearable electronic") OR claims:("wearable technology") OR claims:("wearable computer") OR claims:("wearable system") OR claims:("wearable monitoring") OR claims:("wearable device") OR claims:("wearable monitoring") OR claims:("weapon") OR claims:("cyber attack") OR claims:("cyber defense") OR claims:("missile") OR claims:("armour") OR claims:("armor") OR claims:("grenade") OR claims:("rifle") OR claims:("exoskeleton") OR claims:("torpedo") OR claims:("fighter jet") OR claims:("body armor")) OR (classification_ipcr:(b64g*) OR classification_ipcr:(g01s19*) OR classification_ipcr:(g06v20/13*) OR classification_ipcr:(g06v20/17*) OR classification_ipcr:(f41*) OR classification_ipcr:(c06d7/00*)))</v>
      </c>
    </row>
    <row r="23" spans="1:14" s="19" customFormat="1" x14ac:dyDescent="0.3">
      <c r="A23" s="13"/>
      <c r="H23" s="19" t="str">
        <f t="shared" si="0"/>
        <v/>
      </c>
      <c r="I23" s="19" t="str">
        <f t="shared" si="1"/>
        <v/>
      </c>
      <c r="J23" s="19" t="str">
        <f t="shared" si="2"/>
        <v/>
      </c>
      <c r="K23" s="19" t="str">
        <f t="shared" si="3"/>
        <v/>
      </c>
      <c r="L23" s="19" t="str">
        <f t="shared" si="4"/>
        <v/>
      </c>
      <c r="M23" s="19" t="str">
        <f t="shared" si="5"/>
        <v/>
      </c>
    </row>
    <row r="24" spans="1:14" ht="18" x14ac:dyDescent="0.35">
      <c r="A24" s="20" t="s">
        <v>96</v>
      </c>
      <c r="H24" t="str">
        <f t="shared" si="0"/>
        <v/>
      </c>
      <c r="I24" t="str">
        <f t="shared" si="1"/>
        <v/>
      </c>
      <c r="J24" t="str">
        <f t="shared" si="2"/>
        <v/>
      </c>
      <c r="K24" t="str">
        <f t="shared" si="3"/>
        <v/>
      </c>
      <c r="L24" t="str">
        <f t="shared" si="4"/>
        <v/>
      </c>
      <c r="M24" t="str">
        <f t="shared" si="5"/>
        <v/>
      </c>
    </row>
    <row r="25" spans="1:14" s="16" customFormat="1" ht="15.6" x14ac:dyDescent="0.3">
      <c r="A25" s="15" t="s">
        <v>14</v>
      </c>
      <c r="H25" s="16" t="str">
        <f t="shared" si="0"/>
        <v/>
      </c>
      <c r="I25" s="16" t="str">
        <f t="shared" si="1"/>
        <v/>
      </c>
      <c r="J25" s="16" t="str">
        <f t="shared" si="2"/>
        <v/>
      </c>
      <c r="K25" s="16" t="str">
        <f t="shared" si="3"/>
        <v/>
      </c>
      <c r="L25" s="16" t="str">
        <f t="shared" si="4"/>
        <v/>
      </c>
      <c r="M25" s="16" t="str">
        <f t="shared" si="5"/>
        <v/>
      </c>
    </row>
    <row r="26" spans="1:14" x14ac:dyDescent="0.3">
      <c r="A26" s="14" t="s">
        <v>97</v>
      </c>
      <c r="B26" t="s">
        <v>98</v>
      </c>
      <c r="D26" t="s">
        <v>99</v>
      </c>
      <c r="H26" t="str">
        <f t="shared" si="0"/>
        <v>(title:("chemometrics") OR title:("electrospray ionization") OR title:("chromatography") OR title:("capillary electrophoresis") OR title:("flow cytometry") OR title:("surface plasmon resonance imaging") OR title:("high-throughput nucleotide sequencing") OR title:("high-throughput screening assays") OR title:("mass spectroscopy") OR title:("microscopy") OR title:("nuclear magnetic resonance") OR title:("solid state nmr") OR title:("spectroscopy") OR title:("analytical separation") OR title:("chemical resolution") OR title:("fermentation") OR title:("brewing") OR title:("saccharomyces") OR title:("membrane bioreactor") OR title:("photobioreactor") OR title:("ethanol fuel") OR title:("bioethanol") OR title:("biohydrogen") OR title:("bioprocess technology") OR title:("bioprocessing") OR title:("bioreactor") OR title:("cell factories") OR title:("cofactor engineering") OR title:("enzymatic conversion") OR title:("ethanol production") OR title:("metabolic engineering") OR title:("microbial conversion") OR title:("microbial kinetics") OR title:("") OR abstract:("chemometrics") OR abstract:("electrospray ionization") OR abstract:("chromatography") OR abstract:("capillary electrophoresis") OR abstract:("flow cytometry") OR abstract:("surface plasmon resonance imaging") OR abstract:("high-throughput nucleotide sequencing") OR abstract:("high-throughput screening assays") OR abstract:("mass spectroscopy") OR abstract:("microscopy") OR abstract:("nuclear magnetic resonance") OR abstract:("solid state nmr") OR abstract:("spectroscopy") OR abstract:("analytical separation") OR abstract:("chemical resolution") OR abstract:("fermentation") OR abstract:("brewing") OR abstract:("saccharomyces") OR abstract:("membrane bioreactor") OR abstract:("photobioreactor") OR abstract:("ethanol fuel") OR abstract:("bioethanol") OR abstract:("biohydrogen") OR abstract:("bioprocess technology") OR abstract:("bioprocessing") OR abstract:("bioreactor") OR abstract:("cell factories") OR abstract:("cofactor engineering") OR abstract:("enzymatic conversion") OR abstract:("ethanol production") OR abstract:("metabolic engineering") OR abstract:("microbial conversion") OR abstract:("microbial kinetics") OR abstract:("") OR claims:("chemometrics") OR claims:("electrospray ionization") OR claims:("chromatography") OR claims:("capillary electrophoresis") OR claims:("flow cytometry") OR claims:("surface plasmon resonance imaging") OR claims:("high-throughput nucleotide sequencing") OR claims:("high-throughput screening assays") OR claims:("mass spectroscopy") OR claims:("microscopy") OR claims:("nuclear magnetic resonance") OR claims:("solid state nmr") OR claims:("spectroscopy") OR claims:("analytical separation") OR claims:("chemical resolution") OR claims:("fermentation") OR claims:("brewing") OR claims:("saccharomyces") OR claims:("membrane bioreactor") OR claims:("photobioreactor") OR claims:("ethanol fuel") OR claims:("bioethanol") OR claims:("biohydrogen") OR claims:("bioprocess technology") OR claims:("bioprocessing") OR claims:("bioreactor") OR claims:("cell factories") OR claims:("cofactor engineering") OR claims:("enzymatic conversion") OR claims:("ethanol production") OR claims:("metabolic engineering") OR claims:("microbial conversion") OR claims:("microbial kinetics") OR claims:(""))</v>
      </c>
      <c r="I26" t="str">
        <f t="shared" si="1"/>
        <v/>
      </c>
      <c r="J26" t="str">
        <f t="shared" si="2"/>
        <v>(classification_ipcr:(g01n30*) OR classification_ipcr:(g01n24*) OR classification_ipcr:(g01n31*) OR classification_ipcr:(g01n27*) OR classification_ipcr:(g01n23*) OR classification_ipcr:(g01n22*) OR classification_ipcr:(g01n21*) OR classification_ipcr:(g01q*) OR classification_ipcr:(c12n1*) OR classification_ipcr:(c12m1*))</v>
      </c>
      <c r="K26" t="str">
        <f t="shared" si="3"/>
        <v/>
      </c>
      <c r="L26" t="str">
        <f t="shared" si="4"/>
        <v/>
      </c>
      <c r="M26" t="str">
        <f t="shared" si="5"/>
        <v/>
      </c>
      <c r="N26" t="str">
        <f t="shared" si="6"/>
        <v>((title:("chemometrics") OR title:("electrospray ionization") OR title:("chromatography") OR title:("capillary electrophoresis") OR title:("flow cytometry") OR title:("surface plasmon resonance imaging") OR title:("high-throughput nucleotide sequencing") OR title:("high-throughput screening assays") OR title:("mass spectroscopy") OR title:("microscopy") OR title:("nuclear magnetic resonance") OR title:("solid state nmr") OR title:("spectroscopy") OR title:("analytical separation") OR title:("chemical resolution") OR title:("fermentation") OR title:("brewing") OR title:("saccharomyces") OR title:("membrane bioreactor") OR title:("photobioreactor") OR title:("ethanol fuel") OR title:("bioethanol") OR title:("biohydrogen") OR title:("bioprocess technology") OR title:("bioprocessing") OR title:("bioreactor") OR title:("cell factories") OR title:("cofactor engineering") OR title:("enzymatic conversion") OR title:("ethanol production") OR title:("metabolic engineering") OR title:("microbial conversion") OR title:("microbial kinetics") OR title:("") OR abstract:("chemometrics") OR abstract:("electrospray ionization") OR abstract:("chromatography") OR abstract:("capillary electrophoresis") OR abstract:("flow cytometry") OR abstract:("surface plasmon resonance imaging") OR abstract:("high-throughput nucleotide sequencing") OR abstract:("high-throughput screening assays") OR abstract:("mass spectroscopy") OR abstract:("microscopy") OR abstract:("nuclear magnetic resonance") OR abstract:("solid state nmr") OR abstract:("spectroscopy") OR abstract:("analytical separation") OR abstract:("chemical resolution") OR abstract:("fermentation") OR abstract:("brewing") OR abstract:("saccharomyces") OR abstract:("membrane bioreactor") OR abstract:("photobioreactor") OR abstract:("ethanol fuel") OR abstract:("bioethanol") OR abstract:("biohydrogen") OR abstract:("bioprocess technology") OR abstract:("bioprocessing") OR abstract:("bioreactor") OR abstract:("cell factories") OR abstract:("cofactor engineering") OR abstract:("enzymatic conversion") OR abstract:("ethanol production") OR abstract:("metabolic engineering") OR abstract:("microbial conversion") OR abstract:("microbial kinetics") OR abstract:("") OR claims:("chemometrics") OR claims:("electrospray ionization") OR claims:("chromatography") OR claims:("capillary electrophoresis") OR claims:("flow cytometry") OR claims:("surface plasmon resonance imaging") OR claims:("high-throughput nucleotide sequencing") OR claims:("high-throughput screening assays") OR claims:("mass spectroscopy") OR claims:("microscopy") OR claims:("nuclear magnetic resonance") OR claims:("solid state nmr") OR claims:("spectroscopy") OR claims:("analytical separation") OR claims:("chemical resolution") OR claims:("fermentation") OR claims:("brewing") OR claims:("saccharomyces") OR claims:("membrane bioreactor") OR claims:("photobioreactor") OR claims:("ethanol fuel") OR claims:("bioethanol") OR claims:("biohydrogen") OR claims:("bioprocess technology") OR claims:("bioprocessing") OR claims:("bioreactor") OR claims:("cell factories") OR claims:("cofactor engineering") OR claims:("enzymatic conversion") OR claims:("ethanol production") OR claims:("metabolic engineering") OR claims:("microbial conversion") OR claims:("microbial kinetics") OR claims:("")) OR (classification_ipcr:(g01n30*) OR classification_ipcr:(g01n24*) OR classification_ipcr:(g01n31*) OR classification_ipcr:(g01n27*) OR classification_ipcr:(g01n23*) OR classification_ipcr:(g01n22*) OR classification_ipcr:(g01n21*) OR classification_ipcr:(g01q*) OR classification_ipcr:(c12n1*) OR classification_ipcr:(c12m1*)))</v>
      </c>
    </row>
    <row r="27" spans="1:14" x14ac:dyDescent="0.3">
      <c r="A27" s="14" t="s">
        <v>100</v>
      </c>
      <c r="B27" t="s">
        <v>101</v>
      </c>
      <c r="D27" t="s">
        <v>102</v>
      </c>
      <c r="H27" t="str">
        <f t="shared" si="0"/>
        <v>(title:("homogeneous catalysis") OR title:("arylation") OR title:("heterogeneous catalysis") OR title:("fischer tropsch") OR title:("coupling reaction") OR title:("phosphine") OR title:("dehydrogenation") OR title:("palladium") OR title:("zeolite") OR title:("allophanate hydrolase") OR title:("allylation") OR title:("benzene refining") OR title:("biocatalysis") OR title:("diastereoselectivity") OR title:("electrocatalysis") OR title:("enantioselectivity") OR title:("michael reaction") OR title:("photocatalysts") OR title:("reaction intermediates") OR title:("regioselectivity") OR title:("catalysis") OR title:("membrane technology") OR title:("membrane method") OR title:("indoor air purification") OR title:("separation technology") OR title:("nanofiltration") OR title:("membrane filter") OR title:("purification method") OR title:("filter membrane") OR title:("air filter") OR title:("air purification") OR title:("crystallization filter") OR title:("distillation filter") OR title:("extraction filter") OR title:("filter membranes") OR title:("flotation filter") OR title:("fuel purification") OR title:("gas filter") OR title:("gas fuel purification") OR title:("heterogeneous mixture filter") OR title:("homogeneous solution filter") OR title:("liquid filter") OR title:("vapour filter") OR title:("water filtration") OR abstract:("homogeneous catalysis") OR abstract:("arylation") OR abstract:("heterogeneous catalysis") OR abstract:("fischer tropsch") OR abstract:("coupling reaction") OR abstract:("phosphine") OR abstract:("dehydrogenation") OR abstract:("palladium") OR abstract:("zeolite") OR abstract:("allophanate hydrolase") OR abstract:("allylation") OR abstract:("benzene refining") OR abstract:("biocatalysis") OR abstract:("diastereoselectivity") OR abstract:("electrocatalysis") OR abstract:("enantioselectivity") OR abstract:("michael reaction") OR abstract:("photocatalysts") OR abstract:("reaction intermediates") OR abstract:("regioselectivity") OR abstract:("catalysis") OR abstract:("membrane technology") OR abstract:("membrane method") OR abstract:("indoor air purification") OR abstract:("separation technology") OR abstract:("nanofiltration") OR abstract:("membrane filter") OR abstract:("purification method") OR abstract:("filter membrane") OR abstract:("air filter") OR abstract:("air purification") OR abstract:("crystallization filter") OR abstract:("distillation filter") OR abstract:("extraction filter") OR abstract:("filter membranes") OR abstract:("flotation filter") OR abstract:("fuel purification") OR abstract:("gas filter") OR abstract:("gas fuel purification") OR abstract:("heterogeneous mixture filter") OR abstract:("homogeneous solution filter") OR abstract:("liquid filter") OR abstract:("vapour filter") OR abstract:("water filtration") OR claims:("homogeneous catalysis") OR claims:("arylation") OR claims:("heterogeneous catalysis") OR claims:("fischer tropsch") OR claims:("coupling reaction") OR claims:("phosphine") OR claims:("dehydrogenation") OR claims:("palladium") OR claims:("zeolite") OR claims:("allophanate hydrolase") OR claims:("allylation") OR claims:("benzene refining") OR claims:("biocatalysis") OR claims:("diastereoselectivity") OR claims:("electrocatalysis") OR claims:("enantioselectivity") OR claims:("michael reaction") OR claims:("photocatalysts") OR claims:("reaction intermediates") OR claims:("regioselectivity") OR claims:("catalysis") OR claims:("membrane technology") OR claims:("membrane method") OR claims:("indoor air purification") OR claims:("separation technology") OR claims:("nanofiltration") OR claims:("membrane filter") OR claims:("purification method") OR claims:("filter membrane") OR claims:("air filter") OR claims:("air purification") OR claims:("crystallization filter") OR claims:("distillation filter") OR claims:("extraction filter") OR claims:("filter membranes") OR claims:("flotation filter") OR claims:("fuel purification") OR claims:("gas filter") OR claims:("gas fuel purification") OR claims:("heterogeneous mixture filter") OR claims:("homogeneous solution filter") OR claims:("liquid filter") OR claims:("vapour filter") OR claims:("water filtration"))</v>
      </c>
      <c r="I27" t="str">
        <f t="shared" si="1"/>
        <v/>
      </c>
      <c r="J27" t="str">
        <f t="shared" si="2"/>
        <v>(classification_ipcr:(b01j21*) OR classification_ipcr:(b01j23*) OR classification_ipcr:(b01j25*) OR classification_ipcr:(b01j27*) OR classification_ipcr:(b01j29*) OR classification_ipcr:(b01j3*) OR classification_ipcr:(b01d24*) OR classification_ipcr:(b01d25*) OR classification_ipcr:(b01d27*) OR classification_ipcr:(b01d29*) OR classification_ipcr:(b01d3*) OR classification_ipcr:(b01d41*) OR classification_ipcr:(b01d53*) OR classification_ipcr:(b01d6*) OR classification_ipcr:(b01d7*) OR classification_ipcr:(f24f8/1*))</v>
      </c>
      <c r="K27" t="str">
        <f t="shared" si="3"/>
        <v/>
      </c>
      <c r="L27" t="str">
        <f t="shared" si="4"/>
        <v/>
      </c>
      <c r="M27" t="str">
        <f t="shared" si="5"/>
        <v/>
      </c>
      <c r="N27" t="str">
        <f t="shared" si="6"/>
        <v>((title:("homogeneous catalysis") OR title:("arylation") OR title:("heterogeneous catalysis") OR title:("fischer tropsch") OR title:("coupling reaction") OR title:("phosphine") OR title:("dehydrogenation") OR title:("palladium") OR title:("zeolite") OR title:("allophanate hydrolase") OR title:("allylation") OR title:("benzene refining") OR title:("biocatalysis") OR title:("diastereoselectivity") OR title:("electrocatalysis") OR title:("enantioselectivity") OR title:("michael reaction") OR title:("photocatalysts") OR title:("reaction intermediates") OR title:("regioselectivity") OR title:("catalysis") OR title:("membrane technology") OR title:("membrane method") OR title:("indoor air purification") OR title:("separation technology") OR title:("nanofiltration") OR title:("membrane filter") OR title:("purification method") OR title:("filter membrane") OR title:("air filter") OR title:("air purification") OR title:("crystallization filter") OR title:("distillation filter") OR title:("extraction filter") OR title:("filter membranes") OR title:("flotation filter") OR title:("fuel purification") OR title:("gas filter") OR title:("gas fuel purification") OR title:("heterogeneous mixture filter") OR title:("homogeneous solution filter") OR title:("liquid filter") OR title:("vapour filter") OR title:("water filtration") OR abstract:("homogeneous catalysis") OR abstract:("arylation") OR abstract:("heterogeneous catalysis") OR abstract:("fischer tropsch") OR abstract:("coupling reaction") OR abstract:("phosphine") OR abstract:("dehydrogenation") OR abstract:("palladium") OR abstract:("zeolite") OR abstract:("allophanate hydrolase") OR abstract:("allylation") OR abstract:("benzene refining") OR abstract:("biocatalysis") OR abstract:("diastereoselectivity") OR abstract:("electrocatalysis") OR abstract:("enantioselectivity") OR abstract:("michael reaction") OR abstract:("photocatalysts") OR abstract:("reaction intermediates") OR abstract:("regioselectivity") OR abstract:("catalysis") OR abstract:("membrane technology") OR abstract:("membrane method") OR abstract:("indoor air purification") OR abstract:("separation technology") OR abstract:("nanofiltration") OR abstract:("membrane filter") OR abstract:("purification method") OR abstract:("filter membrane") OR abstract:("air filter") OR abstract:("air purification") OR abstract:("crystallization filter") OR abstract:("distillation filter") OR abstract:("extraction filter") OR abstract:("filter membranes") OR abstract:("flotation filter") OR abstract:("fuel purification") OR abstract:("gas filter") OR abstract:("gas fuel purification") OR abstract:("heterogeneous mixture filter") OR abstract:("homogeneous solution filter") OR abstract:("liquid filter") OR abstract:("vapour filter") OR abstract:("water filtration") OR claims:("homogeneous catalysis") OR claims:("arylation") OR claims:("heterogeneous catalysis") OR claims:("fischer tropsch") OR claims:("coupling reaction") OR claims:("phosphine") OR claims:("dehydrogenation") OR claims:("palladium") OR claims:("zeolite") OR claims:("allophanate hydrolase") OR claims:("allylation") OR claims:("benzene refining") OR claims:("biocatalysis") OR claims:("diastereoselectivity") OR claims:("electrocatalysis") OR claims:("enantioselectivity") OR claims:("michael reaction") OR claims:("photocatalysts") OR claims:("reaction intermediates") OR claims:("regioselectivity") OR claims:("catalysis") OR claims:("membrane technology") OR claims:("membrane method") OR claims:("indoor air purification") OR claims:("separation technology") OR claims:("nanofiltration") OR claims:("membrane filter") OR claims:("purification method") OR claims:("filter membrane") OR claims:("air filter") OR claims:("air purification") OR claims:("crystallization filter") OR claims:("distillation filter") OR claims:("extraction filter") OR claims:("filter membranes") OR claims:("flotation filter") OR claims:("fuel purification") OR claims:("gas filter") OR claims:("gas fuel purification") OR claims:("heterogeneous mixture filter") OR claims:("homogeneous solution filter") OR claims:("liquid filter") OR claims:("vapour filter") OR claims:("water filtration")) OR (classification_ipcr:(b01j21*) OR classification_ipcr:(b01j23*) OR classification_ipcr:(b01j25*) OR classification_ipcr:(b01j27*) OR classification_ipcr:(b01j29*) OR classification_ipcr:(b01j3*) OR classification_ipcr:(b01d24*) OR classification_ipcr:(b01d25*) OR classification_ipcr:(b01d27*) OR classification_ipcr:(b01d29*) OR classification_ipcr:(b01d3*) OR classification_ipcr:(b01d41*) OR classification_ipcr:(b01d53*) OR classification_ipcr:(b01d6*) OR classification_ipcr:(b01d7*) OR classification_ipcr:(f24f8/1*)))</v>
      </c>
    </row>
    <row r="28" spans="1:14" s="17" customFormat="1" ht="15.6" x14ac:dyDescent="0.3">
      <c r="A28" s="15" t="s">
        <v>103</v>
      </c>
      <c r="H28" s="17" t="str">
        <f t="shared" si="0"/>
        <v/>
      </c>
      <c r="I28" s="17" t="str">
        <f t="shared" si="1"/>
        <v/>
      </c>
      <c r="J28" s="17" t="str">
        <f t="shared" si="2"/>
        <v/>
      </c>
      <c r="K28" s="17" t="str">
        <f t="shared" si="3"/>
        <v/>
      </c>
      <c r="L28" s="17" t="str">
        <f t="shared" si="4"/>
        <v/>
      </c>
      <c r="M28" s="17" t="str">
        <f t="shared" si="5"/>
        <v/>
      </c>
    </row>
    <row r="29" spans="1:14" x14ac:dyDescent="0.3">
      <c r="A29" s="14" t="s">
        <v>104</v>
      </c>
      <c r="B29" t="s">
        <v>105</v>
      </c>
      <c r="D29" t="s">
        <v>106</v>
      </c>
      <c r="H29" t="str">
        <f t="shared" si="0"/>
        <v>(title:("anfis") OR title:("neural system") OR title:("fuzzy systems") OR title:("genetic programming") OR title:("ant colony optimization") OR title:("sentiment classification") OR title:("swarm intelligence") OR title:("backpropagation") OR title:("multi agent systems") OR title:("knowledge representation") OR title:("logic systems") OR title:("fuzzy sets") OR title:("integer programming") OR title:("fuzzy inference") OR title:("text mining") OR title:("heuristic algorithms") OR title:("modeling languages") OR title:("evolutionary algorithms") OR title:("extreme learning") OR title:("neural network system") OR title:("unsupervised learning") OR title:("intelligent agents") OR title:("semantic similarity") OR title:("neuromorphic") OR title:("model learning") OR title:("action recognition") OR title:("decision support systems") OR title:("text classification") OR title:("memristors") OR title:("predictive methods") OR title:("supervised learning") OR title:("speech processing") OR title:("convolutional network") OR title:("fuzzy control") OR title:("particle swarm optimization") OR title:("facial recognition") OR title:("image classification") OR title:("object tracking") OR title:("object recognition") OR title:("natural language processing") OR title:("face detection") OR title:("edge detection") OR title:("image segmentation") OR title:("character recognition") OR title:("machine vision") OR title:("speech recognition") OR title:("learning models") OR title:("object detection") OR title:("face recognition") OR title:("image recognition") OR title:("deep learning") OR title:("machine learning") OR title:("neural networks") OR abstract:("anfis") OR abstract:("neural system") OR abstract:("fuzzy systems") OR abstract:("genetic programming") OR abstract:("ant colony optimization") OR abstract:("sentiment classification") OR abstract:("swarm intelligence") OR abstract:("backpropagation") OR abstract:("multi agent systems") OR abstract:("knowledge representation") OR abstract:("logic systems") OR abstract:("fuzzy sets") OR abstract:("integer programming") OR abstract:("fuzzy inference") OR abstract:("text mining") OR abstract:("heuristic algorithms") OR abstract:("modeling languages") OR abstract:("evolutionary algorithms") OR abstract:("extreme learning") OR abstract:("neural network system") OR abstract:("unsupervised learning") OR abstract:("intelligent agents") OR abstract:("semantic similarity") OR abstract:("neuromorphic") OR abstract:("model learning") OR abstract:("action recognition") OR abstract:("decision support systems") OR abstract:("text classification") OR abstract:("memristors") OR abstract:("predictive methods") OR abstract:("supervised learning") OR abstract:("speech processing") OR abstract:("convolutional network") OR abstract:("fuzzy control") OR abstract:("particle swarm optimization") OR abstract:("facial recognition") OR abstract:("image classification") OR abstract:("object tracking") OR abstract:("object recognition") OR abstract:("natural language processing") OR abstract:("face detection") OR abstract:("edge detection") OR abstract:("image segmentation") OR abstract:("character recognition") OR abstract:("machine vision") OR abstract:("speech recognition") OR abstract:("learning models") OR abstract:("object detection") OR abstract:("face recognition") OR abstract:("image recognition") OR abstract:("deep learning") OR abstract:("machine learning") OR abstract:("neural networks") OR claims:("anfis") OR claims:("neural system") OR claims:("fuzzy systems") OR claims:("genetic programming") OR claims:("ant colony optimization") OR claims:("sentiment classification") OR claims:("swarm intelligence") OR claims:("backpropagation") OR claims:("multi agent systems") OR claims:("knowledge representation") OR claims:("logic systems") OR claims:("fuzzy sets") OR claims:("integer programming") OR claims:("fuzzy inference") OR claims:("text mining") OR claims:("heuristic algorithms") OR claims:("modeling languages") OR claims:("evolutionary algorithms") OR claims:("extreme learning") OR claims:("neural network system") OR claims:("unsupervised learning") OR claims:("intelligent agents") OR claims:("semantic similarity") OR claims:("neuromorphic") OR claims:("model learning") OR claims:("action recognition") OR claims:("decision support systems") OR claims:("text classification") OR claims:("memristors") OR claims:("predictive methods") OR claims:("supervised learning") OR claims:("speech processing") OR claims:("convolutional network") OR claims:("fuzzy control") OR claims:("particle swarm optimization") OR claims:("facial recognition") OR claims:("image classification") OR claims:("object tracking") OR claims:("object recognition") OR claims:("natural language processing") OR claims:("face detection") OR claims:("edge detection") OR claims:("image segmentation") OR claims:("character recognition") OR claims:("machine vision") OR claims:("speech recognition") OR claims:("learning models") OR claims:("object detection") OR claims:("face recognition") OR claims:("image recognition") OR claims:("deep learning") OR claims:("machine learning") OR claims:("neural networks"))</v>
      </c>
      <c r="I29" t="str">
        <f t="shared" si="1"/>
        <v/>
      </c>
      <c r="J29" t="str">
        <f t="shared" si="2"/>
        <v>(classification_ipcr:(g06v*) OR classification_ipcr:(g06n20*) OR classification_ipcr:(g06n3*))</v>
      </c>
      <c r="K29" t="str">
        <f t="shared" si="3"/>
        <v/>
      </c>
      <c r="L29" t="str">
        <f t="shared" si="4"/>
        <v/>
      </c>
      <c r="M29" t="str">
        <f t="shared" si="5"/>
        <v/>
      </c>
      <c r="N29" t="str">
        <f t="shared" si="6"/>
        <v>((title:("anfis") OR title:("neural system") OR title:("fuzzy systems") OR title:("genetic programming") OR title:("ant colony optimization") OR title:("sentiment classification") OR title:("swarm intelligence") OR title:("backpropagation") OR title:("multi agent systems") OR title:("knowledge representation") OR title:("logic systems") OR title:("fuzzy sets") OR title:("integer programming") OR title:("fuzzy inference") OR title:("text mining") OR title:("heuristic algorithms") OR title:("modeling languages") OR title:("evolutionary algorithms") OR title:("extreme learning") OR title:("neural network system") OR title:("unsupervised learning") OR title:("intelligent agents") OR title:("semantic similarity") OR title:("neuromorphic") OR title:("model learning") OR title:("action recognition") OR title:("decision support systems") OR title:("text classification") OR title:("memristors") OR title:("predictive methods") OR title:("supervised learning") OR title:("speech processing") OR title:("convolutional network") OR title:("fuzzy control") OR title:("particle swarm optimization") OR title:("facial recognition") OR title:("image classification") OR title:("object tracking") OR title:("object recognition") OR title:("natural language processing") OR title:("face detection") OR title:("edge detection") OR title:("image segmentation") OR title:("character recognition") OR title:("machine vision") OR title:("speech recognition") OR title:("learning models") OR title:("object detection") OR title:("face recognition") OR title:("image recognition") OR title:("deep learning") OR title:("machine learning") OR title:("neural networks") OR abstract:("anfis") OR abstract:("neural system") OR abstract:("fuzzy systems") OR abstract:("genetic programming") OR abstract:("ant colony optimization") OR abstract:("sentiment classification") OR abstract:("swarm intelligence") OR abstract:("backpropagation") OR abstract:("multi agent systems") OR abstract:("knowledge representation") OR abstract:("logic systems") OR abstract:("fuzzy sets") OR abstract:("integer programming") OR abstract:("fuzzy inference") OR abstract:("text mining") OR abstract:("heuristic algorithms") OR abstract:("modeling languages") OR abstract:("evolutionary algorithms") OR abstract:("extreme learning") OR abstract:("neural network system") OR abstract:("unsupervised learning") OR abstract:("intelligent agents") OR abstract:("semantic similarity") OR abstract:("neuromorphic") OR abstract:("model learning") OR abstract:("action recognition") OR abstract:("decision support systems") OR abstract:("text classification") OR abstract:("memristors") OR abstract:("predictive methods") OR abstract:("supervised learning") OR abstract:("speech processing") OR abstract:("convolutional network") OR abstract:("fuzzy control") OR abstract:("particle swarm optimization") OR abstract:("facial recognition") OR abstract:("image classification") OR abstract:("object tracking") OR abstract:("object recognition") OR abstract:("natural language processing") OR abstract:("face detection") OR abstract:("edge detection") OR abstract:("image segmentation") OR abstract:("character recognition") OR abstract:("machine vision") OR abstract:("speech recognition") OR abstract:("learning models") OR abstract:("object detection") OR abstract:("face recognition") OR abstract:("image recognition") OR abstract:("deep learning") OR abstract:("machine learning") OR abstract:("neural networks") OR claims:("anfis") OR claims:("neural system") OR claims:("fuzzy systems") OR claims:("genetic programming") OR claims:("ant colony optimization") OR claims:("sentiment classification") OR claims:("swarm intelligence") OR claims:("backpropagation") OR claims:("multi agent systems") OR claims:("knowledge representation") OR claims:("logic systems") OR claims:("fuzzy sets") OR claims:("integer programming") OR claims:("fuzzy inference") OR claims:("text mining") OR claims:("heuristic algorithms") OR claims:("modeling languages") OR claims:("evolutionary algorithms") OR claims:("extreme learning") OR claims:("neural network system") OR claims:("unsupervised learning") OR claims:("intelligent agents") OR claims:("semantic similarity") OR claims:("neuromorphic") OR claims:("model learning") OR claims:("action recognition") OR claims:("decision support systems") OR claims:("text classification") OR claims:("memristors") OR claims:("predictive methods") OR claims:("supervised learning") OR claims:("speech processing") OR claims:("convolutional network") OR claims:("fuzzy control") OR claims:("particle swarm optimization") OR claims:("facial recognition") OR claims:("image classification") OR claims:("object tracking") OR claims:("object recognition") OR claims:("natural language processing") OR claims:("face detection") OR claims:("edge detection") OR claims:("image segmentation") OR claims:("character recognition") OR claims:("machine vision") OR claims:("speech recognition") OR claims:("learning models") OR claims:("object detection") OR claims:("face recognition") OR claims:("image recognition") OR claims:("deep learning") OR claims:("machine learning") OR claims:("neural networks")) OR (classification_ipcr:(g06v*) OR classification_ipcr:(g06n20*) OR classification_ipcr:(g06n3*)))</v>
      </c>
    </row>
    <row r="30" spans="1:14" x14ac:dyDescent="0.3">
      <c r="A30" s="14" t="s">
        <v>107</v>
      </c>
      <c r="B30" t="s">
        <v>108</v>
      </c>
      <c r="C30" t="s">
        <v>109</v>
      </c>
      <c r="D30" t="s">
        <v>110</v>
      </c>
      <c r="E30" t="s">
        <v>111</v>
      </c>
      <c r="G30" t="s">
        <v>112</v>
      </c>
      <c r="H30" t="str">
        <f t="shared" si="0"/>
        <v>(title:("data stream") OR title:("software analytics") OR title:("learning analytics") OR title:("visual analytics") OR title:("apriori algorithm") OR title:("query expansion") OR title:("data mining") OR title:("nosql") OR title:("sentiment analysis") OR title:("business intelligence") OR title:("unstructured data") OR title:("data analysis system") OR title:("data warehouse") OR title:("data platform") OR title:("information retrieval") OR title:("data detection") OR title:("data monitoring") OR title:("big data") OR title:("data lake") OR title:("free rider problem") OR title:("non fungible token") OR title:("non fungible") OR title:("consensus algorithm") OR title:("cryptocurrency") OR title:("distributed ledger") OR title:("smart contract") OR title:("content distribution") OR title:("blockchain") OR title:("utility computing") OR title:("cloud testing") OR title:("super computer") OR title:("distributed algorithm") OR title:("supercomputer") OR title:("service cloud") OR title:("cloud resources") OR title:("cloud processing") OR title:("software as a service") OR title:("service level agreement") OR title:("cloud networking") OR title:("cloud management") OR title:("virtual device") OR title:("parallel computing") OR title:("cloud systems") OR title:("distributed computing") OR title:("cloud storage") OR title:("cloud base") OR title:("cloud computing") OR title:("data center") OR title:("cloud server") OR title:("virtual machine") OR abstract:("data stream") OR abstract:("software analytics") OR abstract:("learning analytics") OR abstract:("visual analytics") OR abstract:("apriori algorithm") OR abstract:("query expansion") OR abstract:("data mining") OR abstract:("nosql") OR abstract:("sentiment analysis") OR abstract:("business intelligence") OR abstract:("unstructured data") OR abstract:("data analysis system") OR abstract:("data warehouse") OR abstract:("data platform") OR abstract:("information retrieval") OR abstract:("data detection") OR abstract:("data monitoring") OR abstract:("big data") OR abstract:("data lake") OR abstract:("free rider problem") OR abstract:("non fungible token") OR abstract:("non fungible") OR abstract:("consensus algorithm") OR abstract:("cryptocurrency") OR abstract:("distributed ledger") OR abstract:("smart contract") OR abstract:("content distribution") OR abstract:("blockchain") OR abstract:("utility computing") OR abstract:("cloud testing") OR abstract:("super computer") OR abstract:("distributed algorithm") OR abstract:("supercomputer") OR abstract:("service cloud") OR abstract:("cloud resources") OR abstract:("cloud processing") OR abstract:("software as a service") OR abstract:("service level agreement") OR abstract:("cloud networking") OR abstract:("cloud management") OR abstract:("virtual device") OR abstract:("parallel computing") OR abstract:("cloud systems") OR abstract:("distributed computing") OR abstract:("cloud storage") OR abstract:("cloud base") OR abstract:("cloud computing") OR abstract:("data center") OR abstract:("cloud server") OR abstract:("virtual machine") OR claims:("data stream") OR claims:("software analytics") OR claims:("learning analytics") OR claims:("visual analytics") OR claims:("apriori algorithm") OR claims:("query expansion") OR claims:("data mining") OR claims:("nosql") OR claims:("sentiment analysis") OR claims:("business intelligence") OR claims:("unstructured data") OR claims:("data analysis system") OR claims:("data warehouse") OR claims:("data platform") OR claims:("information retrieval") OR claims:("data detection") OR claims:("data monitoring") OR claims:("big data") OR claims:("data lake") OR claims:("free rider problem") OR claims:("non fungible token") OR claims:("non fungible") OR claims:("consensus algorithm") OR claims:("cryptocurrency") OR claims:("distributed ledger") OR claims:("smart contract") OR claims:("content distribution") OR claims:("blockchain") OR claims:("utility computing") OR claims:("cloud testing") OR claims:("super computer") OR claims:("distributed algorithm") OR claims:("supercomputer") OR claims:("service cloud") OR claims:("cloud resources") OR claims:("cloud processing") OR claims:("software as a service") OR claims:("service level agreement") OR claims:("cloud networking") OR claims:("cloud management") OR claims:("virtual device") OR claims:("parallel computing") OR claims:("cloud systems") OR claims:("distributed computing") OR claims:("cloud storage") OR claims:("cloud base") OR claims:("cloud computing") OR claims:("data center") OR claims:("cloud server") OR claims:("virtual machine"))</v>
      </c>
      <c r="I30" t="str">
        <f t="shared" si="1"/>
        <v>(classification_ipcr:("g06f16/27") OR classification_ipcr:("g06q20/04") OR classification_ipcr:("g06q20/06") OR classification_ipcr:("g06q20/08") OR classification_ipcr:("g06q20/36"))</v>
      </c>
      <c r="J30" t="str">
        <f t="shared" si="2"/>
        <v>(classification_ipcr:(g06f16*))</v>
      </c>
      <c r="K30" t="str">
        <f t="shared" si="3"/>
        <v>(title:("cloud") OR abstract:("cloud") OR claims:("cloud"))</v>
      </c>
      <c r="L30" t="str">
        <f t="shared" si="4"/>
        <v/>
      </c>
      <c r="M30" t="str">
        <f t="shared" si="5"/>
        <v>(classification_ipcr:(g06f*))</v>
      </c>
      <c r="N30" t="str">
        <f t="shared" si="6"/>
        <v>((title:("data stream") OR title:("software analytics") OR title:("learning analytics") OR title:("visual analytics") OR title:("apriori algorithm") OR title:("query expansion") OR title:("data mining") OR title:("nosql") OR title:("sentiment analysis") OR title:("business intelligence") OR title:("unstructured data") OR title:("data analysis system") OR title:("data warehouse") OR title:("data platform") OR title:("information retrieval") OR title:("data detection") OR title:("data monitoring") OR title:("big data") OR title:("data lake") OR title:("free rider problem") OR title:("non fungible token") OR title:("non fungible") OR title:("consensus algorithm") OR title:("cryptocurrency") OR title:("distributed ledger") OR title:("smart contract") OR title:("content distribution") OR title:("blockchain") OR title:("utility computing") OR title:("cloud testing") OR title:("super computer") OR title:("distributed algorithm") OR title:("supercomputer") OR title:("service cloud") OR title:("cloud resources") OR title:("cloud processing") OR title:("software as a service") OR title:("service level agreement") OR title:("cloud networking") OR title:("cloud management") OR title:("virtual device") OR title:("parallel computing") OR title:("cloud systems") OR title:("distributed computing") OR title:("cloud storage") OR title:("cloud base") OR title:("cloud computing") OR title:("data center") OR title:("cloud server") OR title:("virtual machine") OR abstract:("data stream") OR abstract:("software analytics") OR abstract:("learning analytics") OR abstract:("visual analytics") OR abstract:("apriori algorithm") OR abstract:("query expansion") OR abstract:("data mining") OR abstract:("nosql") OR abstract:("sentiment analysis") OR abstract:("business intelligence") OR abstract:("unstructured data") OR abstract:("data analysis system") OR abstract:("data warehouse") OR abstract:("data platform") OR abstract:("information retrieval") OR abstract:("data detection") OR abstract:("data monitoring") OR abstract:("big data") OR abstract:("data lake") OR abstract:("free rider problem") OR abstract:("non fungible token") OR abstract:("non fungible") OR abstract:("consensus algorithm") OR abstract:("cryptocurrency") OR abstract:("distributed ledger") OR abstract:("smart contract") OR abstract:("content distribution") OR abstract:("blockchain") OR abstract:("utility computing") OR abstract:("cloud testing") OR abstract:("super computer") OR abstract:("distributed algorithm") OR abstract:("supercomputer") OR abstract:("service cloud") OR abstract:("cloud resources") OR abstract:("cloud processing") OR abstract:("software as a service") OR abstract:("service level agreement") OR abstract:("cloud networking") OR abstract:("cloud management") OR abstract:("virtual device") OR abstract:("parallel computing") OR abstract:("cloud systems") OR abstract:("distributed computing") OR abstract:("cloud storage") OR abstract:("cloud base") OR abstract:("cloud computing") OR abstract:("data center") OR abstract:("cloud server") OR abstract:("virtual machine") OR claims:("data stream") OR claims:("software analytics") OR claims:("learning analytics") OR claims:("visual analytics") OR claims:("apriori algorithm") OR claims:("query expansion") OR claims:("data mining") OR claims:("nosql") OR claims:("sentiment analysis") OR claims:("business intelligence") OR claims:("unstructured data") OR claims:("data analysis system") OR claims:("data warehouse") OR claims:("data platform") OR claims:("information retrieval") OR claims:("data detection") OR claims:("data monitoring") OR claims:("big data") OR claims:("data lake") OR claims:("free rider problem") OR claims:("non fungible token") OR claims:("non fungible") OR claims:("consensus algorithm") OR claims:("cryptocurrency") OR claims:("distributed ledger") OR claims:("smart contract") OR claims:("content distribution") OR claims:("blockchain") OR claims:("utility computing") OR claims:("cloud testing") OR claims:("super computer") OR claims:("distributed algorithm") OR claims:("supercomputer") OR claims:("service cloud") OR claims:("cloud resources") OR claims:("cloud processing") OR claims:("software as a service") OR claims:("service level agreement") OR claims:("cloud networking") OR claims:("cloud management") OR claims:("virtual device") OR claims:("parallel computing") OR claims:("cloud systems") OR claims:("distributed computing") OR claims:("cloud storage") OR claims:("cloud base") OR claims:("cloud computing") OR claims:("data center") OR claims:("cloud server") OR claims:("virtual machine")) OR (classification_ipcr:("g06f16/27") OR classification_ipcr:("g06q20/04") OR classification_ipcr:("g06q20/06") OR classification_ipcr:("g06q20/08") OR classification_ipcr:("g06q20/36")) OR (classification_ipcr:(g06f16*))) OR ((title:("cloud") OR abstract:("cloud") OR claims:("cloud")) AND (classification_ipcr:(g06f*)))</v>
      </c>
    </row>
    <row r="31" spans="1:14" x14ac:dyDescent="0.3">
      <c r="A31" s="14" t="s">
        <v>113</v>
      </c>
      <c r="B31" t="s">
        <v>114</v>
      </c>
      <c r="D31" t="s">
        <v>115</v>
      </c>
      <c r="H31" t="str">
        <f t="shared" si="0"/>
        <v>(title:("computational security") OR title:("random oracle") OR title:("gentry") OR title:("oblivious transfer") OR title:("secure multi party computation") OR title:("homomorphism") OR title:("elliptic curve cryptography") OR title:("zero knowledge proof") OR title:("side channel attack") OR title:("privacy preserving") OR title:("fault injection") OR title:("homomorphic encryption") OR title:("data privacy") OR title:("mutual authentication") OR title:("anonymization") OR title:("authentication system") OR title:("immersive technology") OR title:("instructional simulation") OR title:("computer mediated reality") OR title:("artificial reality") OR title:("mixed reality") OR title:("virtual reality") OR title:("augmented reality") OR abstract:("computational security") OR abstract:("random oracle") OR abstract:("gentry") OR abstract:("oblivious transfer") OR abstract:("secure multi party computation") OR abstract:("homomorphism") OR abstract:("elliptic curve cryptography") OR abstract:("zero knowledge proof") OR abstract:("side channel attack") OR abstract:("privacy preserving") OR abstract:("fault injection") OR abstract:("homomorphic encryption") OR abstract:("data privacy") OR abstract:("mutual authentication") OR abstract:("anonymization") OR abstract:("authentication system") OR abstract:("immersive technology") OR abstract:("instructional simulation") OR abstract:("computer mediated reality") OR abstract:("artificial reality") OR abstract:("mixed reality") OR abstract:("virtual reality") OR abstract:("augmented reality") OR claims:("computational security") OR claims:("random oracle") OR claims:("gentry") OR claims:("oblivious transfer") OR claims:("secure multi party computation") OR claims:("homomorphism") OR claims:("elliptic curve cryptography") OR claims:("zero knowledge proof") OR claims:("side channel attack") OR claims:("privacy preserving") OR claims:("fault injection") OR claims:("homomorphic encryption") OR claims:("data privacy") OR claims:("mutual authentication") OR claims:("anonymization") OR claims:("authentication system") OR claims:("immersive technology") OR claims:("instructional simulation") OR claims:("computer mediated reality") OR claims:("artificial reality") OR claims:("mixed reality") OR claims:("virtual reality") OR claims:("augmented reality"))</v>
      </c>
      <c r="I31" t="str">
        <f t="shared" si="1"/>
        <v/>
      </c>
      <c r="J31" t="str">
        <f t="shared" si="2"/>
        <v>(classification_ipcr:(h04l9*) OR classification_ipcr:(g06t19*))</v>
      </c>
      <c r="K31" t="str">
        <f t="shared" si="3"/>
        <v/>
      </c>
      <c r="L31" t="str">
        <f t="shared" si="4"/>
        <v/>
      </c>
      <c r="M31" t="str">
        <f t="shared" si="5"/>
        <v/>
      </c>
      <c r="N31" t="str">
        <f t="shared" si="6"/>
        <v>((title:("computational security") OR title:("random oracle") OR title:("gentry") OR title:("oblivious transfer") OR title:("secure multi party computation") OR title:("homomorphism") OR title:("elliptic curve cryptography") OR title:("zero knowledge proof") OR title:("side channel attack") OR title:("privacy preserving") OR title:("fault injection") OR title:("homomorphic encryption") OR title:("data privacy") OR title:("mutual authentication") OR title:("anonymization") OR title:("authentication system") OR title:("immersive technology") OR title:("instructional simulation") OR title:("computer mediated reality") OR title:("artificial reality") OR title:("mixed reality") OR title:("virtual reality") OR title:("augmented reality") OR abstract:("computational security") OR abstract:("random oracle") OR abstract:("gentry") OR abstract:("oblivious transfer") OR abstract:("secure multi party computation") OR abstract:("homomorphism") OR abstract:("elliptic curve cryptography") OR abstract:("zero knowledge proof") OR abstract:("side channel attack") OR abstract:("privacy preserving") OR abstract:("fault injection") OR abstract:("homomorphic encryption") OR abstract:("data privacy") OR abstract:("mutual authentication") OR abstract:("anonymization") OR abstract:("authentication system") OR abstract:("immersive technology") OR abstract:("instructional simulation") OR abstract:("computer mediated reality") OR abstract:("artificial reality") OR abstract:("mixed reality") OR abstract:("virtual reality") OR abstract:("augmented reality") OR claims:("computational security") OR claims:("random oracle") OR claims:("gentry") OR claims:("oblivious transfer") OR claims:("secure multi party computation") OR claims:("homomorphism") OR claims:("elliptic curve cryptography") OR claims:("zero knowledge proof") OR claims:("side channel attack") OR claims:("privacy preserving") OR claims:("fault injection") OR claims:("homomorphic encryption") OR claims:("data privacy") OR claims:("mutual authentication") OR claims:("anonymization") OR claims:("authentication system") OR claims:("immersive technology") OR claims:("instructional simulation") OR claims:("computer mediated reality") OR claims:("artificial reality") OR claims:("mixed reality") OR claims:("virtual reality") OR claims:("augmented reality")) OR (classification_ipcr:(h04l9*) OR classification_ipcr:(g06t19*)))</v>
      </c>
    </row>
    <row r="32" spans="1:14" s="17" customFormat="1" ht="15.6" x14ac:dyDescent="0.3">
      <c r="A32" s="15" t="s">
        <v>116</v>
      </c>
      <c r="H32" s="17" t="str">
        <f t="shared" si="0"/>
        <v/>
      </c>
      <c r="I32" s="17" t="str">
        <f t="shared" si="1"/>
        <v/>
      </c>
      <c r="J32" s="17" t="str">
        <f t="shared" si="2"/>
        <v/>
      </c>
      <c r="K32" s="17" t="str">
        <f t="shared" si="3"/>
        <v/>
      </c>
      <c r="L32" s="17" t="str">
        <f t="shared" si="4"/>
        <v/>
      </c>
      <c r="M32" s="17" t="str">
        <f t="shared" si="5"/>
        <v/>
      </c>
    </row>
    <row r="33" spans="1:14" x14ac:dyDescent="0.3">
      <c r="A33" s="14" t="s">
        <v>117</v>
      </c>
      <c r="B33" t="s">
        <v>118</v>
      </c>
      <c r="D33" t="s">
        <v>119</v>
      </c>
      <c r="E33" t="s">
        <v>120</v>
      </c>
      <c r="G33" t="s">
        <v>121</v>
      </c>
      <c r="H33" t="str">
        <f t="shared" si="0"/>
        <v>(title:("stereocenter") OR title:("organocatalysis") OR title:("enantioselective synthesis") OR title:("biocatalysis") OR title:("regioselectivity") OR title:("biotransformation") OR title:("stereoselectivity") OR title:("natural catalysts") OR title:("protein engineering") OR title:("protein-ligand interactions") OR title:("reaction engineering") OR title:("regioselectivity") OR title:("superoxide reductase") OR title:("transferase") OR title:("asymmetric synthesis") OR title:("nitrilase") OR title:("oxalate decarboxylase") OR title:("oxidoreductase") OR title:("glutathione transferase") OR title:("hydrolase") OR title:("enantiomer") OR title:("ubiquitin") OR title:("recombineering") OR title:("amidation") OR 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abstract:("stereocenter") OR abstract:("organocatalysis") OR abstract:("enantioselective synthesis") OR abstract:("biocatalysis") OR abstract:("regioselectivity") OR abstract:("biotransformation") OR abstract:("stereoselectivity") OR abstract:("natural catalysts") OR abstract:("protein engineering") OR abstract:("protein-ligand interactions") OR abstract:("reaction engineering") OR abstract:("regioselectivity") OR abstract:("superoxide reductase") OR abstract:("transferase") OR abstract:("asymmetric synthesis") OR abstract:("nitrilase") OR abstract:("oxalate decarboxylase") OR abstract:("oxidoreductase") OR abstract:("glutathione transferase") OR abstract:("hydrolase") OR abstract:("enantiomer") OR abstract:("ubiquitin") OR abstract:("recombineering") OR abstract:("amidation")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claims:("stereocenter") OR claims:("organocatalysis") OR claims:("enantioselective synthesis") OR claims:("biocatalysis") OR claims:("regioselectivity") OR claims:("biotransformation") OR claims:("stereoselectivity") OR claims:("natural catalysts") OR claims:("protein engineering") OR claims:("protein-ligand interactions") OR claims:("reaction engineering") OR claims:("regioselectivity") OR claims:("superoxide reductase") OR claims:("transferase") OR claims:("asymmetric synthesis") OR claims:("nitrilase") OR claims:("oxalate decarboxylase") OR claims:("oxidoreductase") OR claims:("glutathione transferase") OR claims:("hydrolase") OR claims:("enantiomer") OR claims:("ubiquitin") OR claims:("recombineering") OR claims:("amidation")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</v>
      </c>
      <c r="I33" t="str">
        <f t="shared" si="1"/>
        <v/>
      </c>
      <c r="J33" t="str">
        <f t="shared" si="2"/>
        <v>(classification_ipcr:(a61l27*) OR classification_ipcr:(a61f2/0*) OR classification_ipcr:(a61f2/1*) OR classification_ipcr:(a61f2/2*) OR classification_ipcr:(a61f2/3*) OR classification_ipcr:(a61f2/4*))</v>
      </c>
      <c r="K33" t="str">
        <f t="shared" si="3"/>
        <v>(title:("chiral") OR title:("enzyme") OR title:("biological") OR title:("protein") OR title:("ubiquitin ligase") OR title:("bio") OR abstract:("chiral") OR abstract:("enzyme") OR abstract:("biological") OR abstract:("protein") OR abstract:("ubiquitin ligase") OR abstract:("bio") OR claims:("chiral") OR claims:("enzyme") OR claims:("biological") OR claims:("protein") OR claims:("ubiquitin ligase") OR claims:("bio"))</v>
      </c>
      <c r="L33" t="str">
        <f t="shared" si="4"/>
        <v/>
      </c>
      <c r="M33" t="str">
        <f t="shared" si="5"/>
        <v>(classification_ipcr:(b01j21*) OR classification_ipcr:(b01j23*) OR classification_ipcr:(b01j25*) OR classification_ipcr:(b01j27*) OR classification_ipcr:(b01j29*) OR classification_ipcr:(b01j3*))</v>
      </c>
      <c r="N33" t="str">
        <f t="shared" si="6"/>
        <v>((title:("stereocenter") OR title:("organocatalysis") OR title:("enantioselective synthesis") OR title:("biocatalysis") OR title:("regioselectivity") OR title:("biotransformation") OR title:("stereoselectivity") OR title:("natural catalysts") OR title:("protein engineering") OR title:("protein-ligand interactions") OR title:("reaction engineering") OR title:("regioselectivity") OR title:("superoxide reductase") OR title:("transferase") OR title:("asymmetric synthesis") OR title:("nitrilase") OR title:("oxalate decarboxylase") OR title:("oxidoreductase") OR title:("glutathione transferase") OR title:("hydrolase") OR title:("enantiomer") OR title:("ubiquitin") OR title:("recombineering") OR title:("amidation") OR 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abstract:("stereocenter") OR abstract:("organocatalysis") OR abstract:("enantioselective synthesis") OR abstract:("biocatalysis") OR abstract:("regioselectivity") OR abstract:("biotransformation") OR abstract:("stereoselectivity") OR abstract:("natural catalysts") OR abstract:("protein engineering") OR abstract:("protein-ligand interactions") OR abstract:("reaction engineering") OR abstract:("regioselectivity") OR abstract:("superoxide reductase") OR abstract:("transferase") OR abstract:("asymmetric synthesis") OR abstract:("nitrilase") OR abstract:("oxalate decarboxylase") OR abstract:("oxidoreductase") OR abstract:("glutathione transferase") OR abstract:("hydrolase") OR abstract:("enantiomer") OR abstract:("ubiquitin") OR abstract:("recombineering") OR abstract:("amidation")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claims:("stereocenter") OR claims:("organocatalysis") OR claims:("enantioselective synthesis") OR claims:("biocatalysis") OR claims:("regioselectivity") OR claims:("biotransformation") OR claims:("stereoselectivity") OR claims:("natural catalysts") OR claims:("protein engineering") OR claims:("protein-ligand interactions") OR claims:("reaction engineering") OR claims:("regioselectivity") OR claims:("superoxide reductase") OR claims:("transferase") OR claims:("asymmetric synthesis") OR claims:("nitrilase") OR claims:("oxalate decarboxylase") OR claims:("oxidoreductase") OR claims:("glutathione transferase") OR claims:("hydrolase") OR claims:("enantiomer") OR claims:("ubiquitin") OR claims:("recombineering") OR claims:("amidation")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claims:("biocompatible")) OR (classification_ipcr:(a61l27*) OR classification_ipcr:(a61f2/0*) OR classification_ipcr:(a61f2/1*) OR classification_ipcr:(a61f2/2*) OR classification_ipcr:(a61f2/3*) OR classification_ipcr:(a61f2/4*))) OR ((title:("chiral") OR title:("enzyme") OR title:("biological") OR title:("protein") OR title:("ubiquitin ligase") OR title:("bio") OR abstract:("chiral") OR abstract:("enzyme") OR abstract:("biological") OR abstract:("protein") OR abstract:("ubiquitin ligase") OR abstract:("bio") OR claims:("chiral") OR claims:("enzyme") OR claims:("biological") OR claims:("protein") OR claims:("ubiquitin ligase") OR claims:("bio")) AND (classification_ipcr:(b01j21*) OR classification_ipcr:(b01j23*) OR classification_ipcr:(b01j25*) OR classification_ipcr:(b01j27*) OR classification_ipcr:(b01j29*) OR classification_ipcr:(b01j3*)))</v>
      </c>
    </row>
    <row r="34" spans="1:14" x14ac:dyDescent="0.3">
      <c r="A34" s="14" t="s">
        <v>122</v>
      </c>
      <c r="B34" t="s">
        <v>123</v>
      </c>
      <c r="D34" t="s">
        <v>124</v>
      </c>
      <c r="E34" t="s">
        <v>125</v>
      </c>
      <c r="G34" s="21" t="s">
        <v>126</v>
      </c>
      <c r="H34" t="str">
        <f t="shared" si="0"/>
        <v>(title:("microbial sensor") OR title:("biofet") OR title:("dna sensor") OR title:("electrochemical immunosensor") OR title:("electrochemical gas sensor") OR title:("biosensing") OR title:("glucose monitoring") OR title:("glucose sensor") OR title:("biochip") OR title:("biosensor") OR title:("biosignal") OR title:("zinc finger nuclease") OR title:("clustered regularly interspaced short palindromic repeats") OR title:("lentivirus") OR title:("gene transfer") OR title:("genome editing") OR title:("gene editing") OR title:("adeno associated virus") OR title:("cas9") OR title:("crispr") OR title:("gene therapy") OR title:("transplantation conditioning") OR title:("haematopoiesis") OR title:("busulfan") OR title:("fludarabine") OR title:("matrigel") OR title:("hematopoiesis") OR title:("regenerative medicine") OR title:("hematopoietic stem cell") OR title:("cell therapy") OR title:("mesenchymal stem cell") OR title:("stem cell") OR abstract:("microbial sensor") OR abstract:("biofet") OR abstract:("dna sensor") OR abstract:("electrochemical immunosensor") OR abstract:("electrochemical gas sensor") OR abstract:("biosensing") OR abstract:("glucose monitoring") OR abstract:("glucose sensor") OR abstract:("biochip") OR abstract:("biosensor") OR abstract:("biosignal") OR abstract:("zinc finger nuclease") OR abstract:("clustered regularly interspaced short palindromic repeats") OR abstract:("lentivirus") OR abstract:("gene transfer") OR abstract:("genome editing") OR abstract:("gene editing") OR abstract:("adeno associated virus") OR abstract:("cas9") OR abstract:("crispr") OR abstract:("gene therapy") OR abstract:("transplantation conditioning") OR abstract:("haematopoiesis") OR abstract:("busulfan") OR abstract:("fludarabine") OR abstract:("matrigel") OR abstract:("hematopoiesis") OR abstract:("regenerative medicine") OR abstract:("hematopoietic stem cell") OR abstract:("cell therapy") OR abstract:("mesenchymal stem cell") OR abstract:("stem cell") OR claims:("microbial sensor") OR claims:("biofet") OR claims:("dna sensor") OR claims:("electrochemical immunosensor") OR claims:("electrochemical gas sensor") OR claims:("biosensing") OR claims:("glucose monitoring") OR claims:("glucose sensor") OR claims:("biochip") OR claims:("biosensor") OR claims:("biosignal") OR claims:("zinc finger nuclease") OR claims:("clustered regularly interspaced short palindromic repeats") OR claims:("lentivirus") OR claims:("gene transfer") OR claims:("genome editing") OR claims:("gene editing") OR claims:("adeno associated virus") OR claims:("cas9") OR claims:("crispr") OR claims:("gene therapy") OR claims:("transplantation conditioning") OR claims:("haematopoiesis") OR claims:("busulfan") OR claims:("fludarabine") OR claims:("matrigel") OR claims:("hematopoiesis") OR claims:("regenerative medicine") OR claims:("hematopoietic stem cell") OR claims:("cell therapy") OR claims:("mesenchymal stem cell") OR claims:("stem cell"))</v>
      </c>
      <c r="I34" t="str">
        <f t="shared" si="1"/>
        <v/>
      </c>
      <c r="J34" t="str">
        <f t="shared" si="2"/>
        <v>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classification_ipcr:(c12n15/24*) OR classification_ipcr:(c12n15/25*) OR classification_ipcr:(c12n15/26*) OR classification_ipcr:(c12n15/27*) OR classification_ipcr:(c12n15/28*) OR classification_ipcr:(c12n15/3*) OR classification_ipcr:(c12n15/40*) OR classification_ipcr:(c12n15/41*) OR classification_ipcr:(c12n15/43*) OR classification_ipcr:(c12n15/44*) OR classification_ipcr:(c12n15/45*) OR classification_ipcr:(c12n15/46*) OR classification_ipcr:(c12n15/47*) OR classification_ipcr:(c12n15/48*) OR classification_ipcr:(c12n15/49*) OR classification_ipcr:(c12n15/6*) OR classification_ipcr:(c12n15/7*) OR classification_ipcr:(c12n15/86*) OR classification_ipcr:(c12n15/9*) OR classification_ipcr:(a61k35*) OR classification_ipcr:(c12n5*))</v>
      </c>
      <c r="K34" t="str">
        <f t="shared" si="3"/>
        <v>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</v>
      </c>
      <c r="L34" t="str">
        <f t="shared" si="4"/>
        <v/>
      </c>
      <c r="M34" t="str">
        <f t="shared" si="5"/>
        <v>(classification_ipcr:(g01n33/48*) OR classification_ipcr:(g01n33/5*) OR classification_ipcr:(g01n33/6*) OR classification_ipcr:(g01n33/7*) OR classification_ipcr:(g01n33/8*) OR classification_ipcr:(g01n33/9*))</v>
      </c>
      <c r="N34" t="str">
        <f t="shared" si="6"/>
        <v>((title:("microbial sensor") OR title:("biofet") OR title:("dna sensor") OR title:("electrochemical immunosensor") OR title:("electrochemical gas sensor") OR title:("biosensing") OR title:("glucose monitoring") OR title:("glucose sensor") OR title:("biochip") OR title:("biosensor") OR title:("biosignal") OR title:("zinc finger nuclease") OR title:("clustered regularly interspaced short palindromic repeats") OR title:("lentivirus") OR title:("gene transfer") OR title:("genome editing") OR title:("gene editing") OR title:("adeno associated virus") OR title:("cas9") OR title:("crispr") OR title:("gene therapy") OR title:("transplantation conditioning") OR title:("haematopoiesis") OR title:("busulfan") OR title:("fludarabine") OR title:("matrigel") OR title:("hematopoiesis") OR title:("regenerative medicine") OR title:("hematopoietic stem cell") OR title:("cell therapy") OR title:("mesenchymal stem cell") OR title:("stem cell") OR abstract:("microbial sensor") OR abstract:("biofet") OR abstract:("dna sensor") OR abstract:("electrochemical immunosensor") OR abstract:("electrochemical gas sensor") OR abstract:("biosensing") OR abstract:("glucose monitoring") OR abstract:("glucose sensor") OR abstract:("biochip") OR abstract:("biosensor") OR abstract:("biosignal") OR abstract:("zinc finger nuclease") OR abstract:("clustered regularly interspaced short palindromic repeats") OR abstract:("lentivirus") OR abstract:("gene transfer") OR abstract:("genome editing") OR abstract:("gene editing") OR abstract:("adeno associated virus") OR abstract:("cas9") OR abstract:("crispr") OR abstract:("gene therapy") OR abstract:("transplantation conditioning") OR abstract:("haematopoiesis") OR abstract:("busulfan") OR abstract:("fludarabine") OR abstract:("matrigel") OR abstract:("hematopoiesis") OR abstract:("regenerative medicine") OR abstract:("hematopoietic stem cell") OR abstract:("cell therapy") OR abstract:("mesenchymal stem cell") OR abstract:("stem cell") OR claims:("microbial sensor") OR claims:("biofet") OR claims:("dna sensor") OR claims:("electrochemical immunosensor") OR claims:("electrochemical gas sensor") OR claims:("biosensing") OR claims:("glucose monitoring") OR claims:("glucose sensor") OR claims:("biochip") OR claims:("biosensor") OR claims:("biosignal") OR claims:("zinc finger nuclease") OR claims:("clustered regularly interspaced short palindromic repeats") OR claims:("lentivirus") OR claims:("gene transfer") OR claims:("genome editing") OR claims:("gene editing") OR claims:("adeno associated virus") OR claims:("cas9") OR claims:("crispr") OR claims:("gene therapy") OR claims:("transplantation conditioning") OR claims:("haematopoiesis") OR claims:("busulfan") OR claims:("fludarabine") OR claims:("matrigel") OR claims:("hematopoiesis") OR claims:("regenerative medicine") OR claims:("hematopoietic stem cell") OR claims:("cell therapy") OR claims:("mesenchymal stem cell") OR claims:("stem cell")) OR (classification_ipcr:(c12n15/01*) OR classification_ipcr:(c12n15/02*) OR classification_ipcr:(c12n15/07*) OR classification_ipcr:(c12n15/1*) OR classification_ipcr:(c12n15/20*) OR classification_ipcr:(c12n15/21*) OR classification_ipcr:(c12n15/22*) OR classification_ipcr:(c12n15/23*) OR classification_ipcr:(c12n15/24*) OR classification_ipcr:(c12n15/25*) OR classification_ipcr:(c12n15/26*) OR classification_ipcr:(c12n15/27*) OR classification_ipcr:(c12n15/28*) OR classification_ipcr:(c12n15/3*) OR classification_ipcr:(c12n15/40*) OR classification_ipcr:(c12n15/41*) OR classification_ipcr:(c12n15/43*) OR classification_ipcr:(c12n15/44*) OR classification_ipcr:(c12n15/45*) OR classification_ipcr:(c12n15/46*) OR classification_ipcr:(c12n15/47*) OR classification_ipcr:(c12n15/48*) OR classification_ipcr:(c12n15/49*) OR classification_ipcr:(c12n15/6*) OR classification_ipcr:(c12n15/7*) OR classification_ipcr:(c12n15/86*) OR classification_ipcr:(c12n15/9*) OR classification_ipcr:(a61k35*) OR classification_ipcr:(c12n5*))) OR ((title:("engineered substrates") OR title:("microarray") OR title:("microsensor") OR title:("nanosensor") OR title:("integrated circuit") OR title:("chip") OR abstract:("engineered substrates") OR abstract:("microarray") OR abstract:("microsensor") OR abstract:("nanosensor") OR abstract:("integrated circuit") OR abstract:("chip") OR claims:("engineered substrates") OR claims:("microarray") OR claims:("microsensor") OR claims:("nanosensor") OR claims:("integrated circuit") OR claims:("chip")) AND (classification_ipcr:(g01n33/48*) OR classification_ipcr:(g01n33/5*) OR classification_ipcr:(g01n33/6*) OR classification_ipcr:(g01n33/7*) OR classification_ipcr:(g01n33/8*) OR classification_ipcr:(g01n33/9*)))</v>
      </c>
    </row>
    <row r="35" spans="1:14" x14ac:dyDescent="0.3">
      <c r="A35" s="14" t="s">
        <v>127</v>
      </c>
      <c r="B35" t="s">
        <v>128</v>
      </c>
      <c r="D35" t="s">
        <v>129</v>
      </c>
      <c r="E35" t="s">
        <v>130</v>
      </c>
      <c r="F35" t="s">
        <v>131</v>
      </c>
      <c r="H35" t="str">
        <f t="shared" si="0"/>
        <v>(title:("exome sequencing") OR title:("exome") OR title:("rna seq") OR title:("metabolome") OR title:("transcriptomics") OR title:("sanger sequencing") OR title:("functional genomics") OR title:("metagenomics") OR title:("metabolomics") OR title:("nucleic acid methods") OR title:("proteome") OR title:("next generation sequencing") OR title:("proteomics") OR title:("protein protein") OR title:("dna sequencing") OR title:("comparative genomics") OR title:("epigenomics") OR title:("exome") OR title:("functional genomics") OR title:("genome analysis") OR title:("genome assembly") OR title:("genomic engineering") OR title:("genomic structural variation") OR title:("glycomics") OR title:("metagenomics") OR title:("molecular sequence annotation") OR title:("proteome analysis") OR title:("proteomics") OR title:("transcriptomics") OR title:("unigenes") OR title:("whole exome sequencing") OR title:("bioinformatics") OR title:("genome assembly") OR title:("drug design") OR title:("preclinical") OR title:("drug candidate") OR title:("sequencing library") OR title:("drug development") OR title:("drug discovery") OR title:("drug screening") OR title:("virus cultivation") OR title:("organ on a chip") OR title:("chinese hamster ovary cell") OR title:("3d cell culture") OR title:("vero cell") OR title:("organoid") OR title:("stem cell culture") OR title:("induced pluripotent stem cell") OR title:("organ on chip") OR title:("organ on substrate") OR abstract:("exome sequencing") OR abstract:("exome") OR abstract:("rna seq") OR abstract:("metabolome") OR abstract:("transcriptomics") OR abstract:("sanger sequencing") OR abstract:("functional genomics") OR abstract:("metagenomics") OR abstract:("metabolomics") OR abstract:("nucleic acid methods") OR abstract:("proteome") OR abstract:("next generation sequencing") OR abstract:("proteomics") OR abstract:("protein protein") OR abstract:("dna sequencing") OR abstract:("comparative genomics") OR abstract:("epigenomics") OR abstract:("exome") OR abstract:("functional genomics") OR abstract:("genome analysis") OR abstract:("genome assembly") OR abstract:("genomic engineering") OR abstract:("genomic structural variation") OR abstract:("glycomics") OR abstract:("metagenomics") OR abstract:("molecular sequence annotation") OR abstract:("proteome analysis") OR abstract:("proteomics") OR abstract:("transcriptomics") OR abstract:("unigenes") OR abstract:("whole exome sequencing") OR abstract:("bioinformatics") OR abstract:("genome assembly") OR abstract:("drug design") OR abstract:("preclinical") OR abstract:("drug candidate") OR abstract:("sequencing library") OR abstract:("drug development") OR abstract:("drug discovery") OR abstract:("drug screening") OR abstract:("virus cultivation") OR abstract:("organ on a chip") OR abstract:("chinese hamster ovary cell") OR abstract:("3d cell culture") OR abstract:("vero cell") OR abstract:("organoid") OR abstract:("stem cell culture") OR abstract:("induced pluripotent stem cell") OR abstract:("organ on chip") OR abstract:("organ on substrate") OR claims:("exome sequencing") OR claims:("exome") OR claims:("rna seq") OR claims:("metabolome") OR claims:("transcriptomics") OR claims:("sanger sequencing") OR claims:("functional genomics") OR claims:("metagenomics") OR claims:("metabolomics") OR claims:("nucleic acid methods") OR claims:("proteome") OR claims:("next generation sequencing") OR claims:("proteomics") OR claims:("protein protein") OR claims:("dna sequencing") OR claims:("comparative genomics") OR claims:("epigenomics") OR claims:("exome") OR claims:("functional genomics") OR claims:("genome analysis") OR claims:("genome assembly") OR claims:("genomic engineering") OR claims:("genomic structural variation") OR claims:("glycomics") OR claims:("metagenomics") OR claims:("molecular sequence annotation") OR claims:("proteome analysis") OR claims:("proteomics") OR claims:("transcriptomics") OR claims:("unigenes") OR claims:("whole exome sequencing") OR claims:("bioinformatics") OR claims:("genome assembly") OR claims:("drug design") OR claims:("preclinical") OR claims:("drug candidate") OR claims:("sequencing library") OR claims:("drug development") OR claims:("drug discovery") OR claims:("drug screening") OR claims:("virus cultivation") OR claims:("organ on a chip") OR claims:("chinese hamster ovary cell") OR claims:("3d cell culture") OR claims:("vero cell") OR claims:("organoid") OR claims:("stem cell culture") OR claims:("induced pluripotent stem cell") OR claims:("organ on chip") OR claims:("organ on substrate"))</v>
      </c>
      <c r="I35" t="str">
        <f t="shared" si="1"/>
        <v/>
      </c>
      <c r="J35" t="str">
        <f t="shared" si="2"/>
        <v>(classification_ipcr:(g16b05*) OR classification_ipcr:(g16b20*) OR classification_ipcr:(g16b25*) OR classification_ipcr:(g16b30*) OR classification_ipcr:(g16b4*) OR classification_ipcr:(g16b15/30*) OR classification_ipcr:(g16b20/30*) OR classification_ipcr:(g16b5*) OR classification_ipcr:(g16b35*))</v>
      </c>
      <c r="K35" t="str">
        <f t="shared" si="3"/>
        <v>(title:("lung") OR title:("organ") OR title:("heart") OR title:("kidney") OR title:("brain") OR title:("liver") OR abstract:("lung") OR abstract:("organ") OR abstract:("heart") OR abstract:("kidney") OR abstract:("brain") OR abstract:("liver") OR claims:("lung") OR claims:("organ") OR claims:("heart") OR claims:("kidney") OR claims:("brain") OR claims:("liver"))</v>
      </c>
      <c r="L35" t="str">
        <f t="shared" si="4"/>
        <v>(classification_ipcr:("c12n5/074"))</v>
      </c>
      <c r="M35" t="str">
        <f t="shared" si="5"/>
        <v/>
      </c>
      <c r="N35" t="str">
        <f t="shared" si="6"/>
        <v>((title:("exome sequencing") OR title:("exome") OR title:("rna seq") OR title:("metabolome") OR title:("transcriptomics") OR title:("sanger sequencing") OR title:("functional genomics") OR title:("metagenomics") OR title:("metabolomics") OR title:("nucleic acid methods") OR title:("proteome") OR title:("next generation sequencing") OR title:("proteomics") OR title:("protein protein") OR title:("dna sequencing") OR title:("comparative genomics") OR title:("epigenomics") OR title:("exome") OR title:("functional genomics") OR title:("genome analysis") OR title:("genome assembly") OR title:("genomic engineering") OR title:("genomic structural variation") OR title:("glycomics") OR title:("metagenomics") OR title:("molecular sequence annotation") OR title:("proteome analysis") OR title:("proteomics") OR title:("transcriptomics") OR title:("unigenes") OR title:("whole exome sequencing") OR title:("bioinformatics") OR title:("genome assembly") OR title:("drug design") OR title:("preclinical") OR title:("drug candidate") OR title:("sequencing library") OR title:("drug development") OR title:("drug discovery") OR title:("drug screening") OR title:("virus cultivation") OR title:("organ on a chip") OR title:("chinese hamster ovary cell") OR title:("3d cell culture") OR title:("vero cell") OR title:("organoid") OR title:("stem cell culture") OR title:("induced pluripotent stem cell") OR title:("organ on chip") OR title:("organ on substrate") OR abstract:("exome sequencing") OR abstract:("exome") OR abstract:("rna seq") OR abstract:("metabolome") OR abstract:("transcriptomics") OR abstract:("sanger sequencing") OR abstract:("functional genomics") OR abstract:("metagenomics") OR abstract:("metabolomics") OR abstract:("nucleic acid methods") OR abstract:("proteome") OR abstract:("next generation sequencing") OR abstract:("proteomics") OR abstract:("protein protein") OR abstract:("dna sequencing") OR abstract:("comparative genomics") OR abstract:("epigenomics") OR abstract:("exome") OR abstract:("functional genomics") OR abstract:("genome analysis") OR abstract:("genome assembly") OR abstract:("genomic engineering") OR abstract:("genomic structural variation") OR abstract:("glycomics") OR abstract:("metagenomics") OR abstract:("molecular sequence annotation") OR abstract:("proteome analysis") OR abstract:("proteomics") OR abstract:("transcriptomics") OR abstract:("unigenes") OR abstract:("whole exome sequencing") OR abstract:("bioinformatics") OR abstract:("genome assembly") OR abstract:("drug design") OR abstract:("preclinical") OR abstract:("drug candidate") OR abstract:("sequencing library") OR abstract:("drug development") OR abstract:("drug discovery") OR abstract:("drug screening") OR abstract:("virus cultivation") OR abstract:("organ on a chip") OR abstract:("chinese hamster ovary cell") OR abstract:("3d cell culture") OR abstract:("vero cell") OR abstract:("organoid") OR abstract:("stem cell culture") OR abstract:("induced pluripotent stem cell") OR abstract:("organ on chip") OR abstract:("organ on substrate") OR claims:("exome sequencing") OR claims:("exome") OR claims:("rna seq") OR claims:("metabolome") OR claims:("transcriptomics") OR claims:("sanger sequencing") OR claims:("functional genomics") OR claims:("metagenomics") OR claims:("metabolomics") OR claims:("nucleic acid methods") OR claims:("proteome") OR claims:("next generation sequencing") OR claims:("proteomics") OR claims:("protein protein") OR claims:("dna sequencing") OR claims:("comparative genomics") OR claims:("epigenomics") OR claims:("exome") OR claims:("functional genomics") OR claims:("genome analysis") OR claims:("genome assembly") OR claims:("genomic engineering") OR claims:("genomic structural variation") OR claims:("glycomics") OR claims:("metagenomics") OR claims:("molecular sequence annotation") OR claims:("proteome analysis") OR claims:("proteomics") OR claims:("transcriptomics") OR claims:("unigenes") OR claims:("whole exome sequencing") OR claims:("bioinformatics") OR claims:("genome assembly") OR claims:("drug design") OR claims:("preclinical") OR claims:("drug candidate") OR claims:("sequencing library") OR claims:("drug development") OR claims:("drug discovery") OR claims:("drug screening") OR claims:("virus cultivation") OR claims:("organ on a chip") OR claims:("chinese hamster ovary cell") OR claims:("3d cell culture") OR claims:("vero cell") OR claims:("organoid") OR claims:("stem cell culture") OR claims:("induced pluripotent stem cell") OR claims:("organ on chip") OR claims:("organ on substrate")) OR (classification_ipcr:(g16b05*) OR classification_ipcr:(g16b20*) OR classification_ipcr:(g16b25*) OR classification_ipcr:(g16b30*) OR classification_ipcr:(g16b4*) OR classification_ipcr:(g16b15/30*) OR classification_ipcr:(g16b20/30*) OR classification_ipcr:(g16b5*) OR classification_ipcr:(g16b35*))) OR ((title:("lung") OR title:("organ") OR title:("heart") OR title:("kidney") OR title:("brain") OR title:("liver") OR abstract:("lung") OR abstract:("organ") OR abstract:("heart") OR abstract:("kidney") OR abstract:("brain") OR abstract:("liver") OR claims:("lung") OR claims:("organ") OR claims:("heart") OR claims:("kidney") OR claims:("brain") OR claims:("liver")) AND (classification_ipcr:("c12n5/074")))</v>
      </c>
    </row>
    <row r="36" spans="1:14" s="17" customFormat="1" ht="15.6" x14ac:dyDescent="0.3">
      <c r="A36" s="15" t="s">
        <v>132</v>
      </c>
      <c r="H36" s="17" t="str">
        <f t="shared" si="0"/>
        <v/>
      </c>
      <c r="I36" s="17" t="str">
        <f t="shared" si="1"/>
        <v/>
      </c>
      <c r="J36" s="17" t="str">
        <f t="shared" si="2"/>
        <v/>
      </c>
      <c r="K36" s="17" t="str">
        <f t="shared" si="3"/>
        <v/>
      </c>
      <c r="L36" s="17" t="str">
        <f t="shared" si="4"/>
        <v/>
      </c>
      <c r="M36" s="17" t="str">
        <f t="shared" si="5"/>
        <v/>
      </c>
    </row>
    <row r="37" spans="1:14" x14ac:dyDescent="0.3">
      <c r="A37" s="14" t="s">
        <v>133</v>
      </c>
      <c r="B37" t="s">
        <v>134</v>
      </c>
      <c r="D37" t="s">
        <v>135</v>
      </c>
      <c r="H37" t="str">
        <f t="shared" si="0"/>
        <v>(title:("fused deposition modelling") OR title:("selective laser sintering") OR title:("selective laser melting") OR title:("stereolithography") OR title:("three dimensional printing") OR title:("additive manufacturing") OR title:("3d printing") OR title:("noma") OR title:("mimo ofdm") OR title:("multi user mimo") OR title:("carrier frequency offset") OR title:("control communications") OR title:("network virtualization") OR title:("spectral efficiency") OR title:("cyclic prefix") OR title:("mimo systems") OR title:("radio access technology") OR title:("orthogonal frequency division multiplexing") OR title:("allocation method") OR title:("subcarrier") OR title:("uplink transmission") OR title:("radio access") OR title:("ofdm") OR title:("smart objects") OR title:("6lowpan") OR title:("mqtt") OR title:("industrial internet") OR title:("iot") OR title:("internet of things") OR title:("robot") OR title:("simultaneous localization and mapping") OR title:("inverse kinematics") OR title:("parralel manipulator") OR abstract:("fused deposition modelling") OR abstract:("selective laser sintering") OR abstract:("selective laser melting") OR abstract:("stereolithography") OR abstract:("three dimensional printing") OR abstract:("additive manufacturing") OR abstract:("3d printing") OR abstract:("noma") OR abstract:("mimo ofdm") OR abstract:("multi user mimo") OR abstract:("carrier frequency offset") OR abstract:("control communications") OR abstract:("network virtualization") OR abstract:("spectral efficiency") OR abstract:("cyclic prefix") OR abstract:("mimo systems") OR abstract:("radio access technology") OR abstract:("orthogonal frequency division multiplexing") OR abstract:("allocation method") OR abstract:("subcarrier") OR abstract:("uplink transmission") OR abstract:("radio access") OR abstract:("ofdm") OR abstract:("smart objects") OR abstract:("6lowpan") OR abstract:("mqtt") OR abstract:("industrial internet") OR abstract:("iot") OR abstract:("internet of things") OR abstract:("robot") OR abstract:("simultaneous localization and mapping") OR abstract:("inverse kinematics") OR abstract:("parralel manipulator") OR claims:("fused deposition modelling") OR claims:("selective laser sintering") OR claims:("selective laser melting") OR claims:("stereolithography") OR claims:("three dimensional printing") OR claims:("additive manufacturing") OR claims:("3d printing") OR claims:("noma") OR claims:("mimo ofdm") OR claims:("multi user mimo") OR claims:("carrier frequency offset") OR claims:("control communications") OR claims:("network virtualization") OR claims:("spectral efficiency") OR claims:("cyclic prefix") OR claims:("mimo systems") OR claims:("radio access technology") OR claims:("orthogonal frequency division multiplexing") OR claims:("allocation method") OR claims:("subcarrier") OR claims:("uplink transmission") OR claims:("radio access") OR claims:("ofdm") OR claims:("smart objects") OR claims:("6lowpan") OR claims:("mqtt") OR claims:("industrial internet") OR claims:("iot") OR claims:("internet of things") OR claims:("robot") OR claims:("simultaneous localization and mapping") OR claims:("inverse kinematics") OR claims:("parralel manipulator"))</v>
      </c>
      <c r="I37" t="str">
        <f t="shared" si="1"/>
        <v/>
      </c>
      <c r="J37" t="str">
        <f t="shared" si="2"/>
        <v>(classification_ipcr:(b29c64*) OR classification_ipcr:(b33*) OR classification_ipcr:(b22f10*) OR classification_ipcr:(b22f3*) OR classification_ipcr:(g16y*) OR classification_ipcr:(h04l5/*) OR classification_ipcr:(h04w72*) OR classification_ipcr:(h04l27*) OR classification_ipcr:(a61b34*) OR classification_ipcr:(b25j9*) OR classification_ipcr:(b25j11*) OR classification_ipcr:(b25j13*) OR classification_ipcr:(b25j19*))</v>
      </c>
      <c r="K37" t="str">
        <f t="shared" si="3"/>
        <v/>
      </c>
      <c r="L37" t="str">
        <f t="shared" si="4"/>
        <v/>
      </c>
      <c r="M37" t="str">
        <f t="shared" si="5"/>
        <v/>
      </c>
      <c r="N37" t="str">
        <f t="shared" si="6"/>
        <v>((title:("fused deposition modelling") OR title:("selective laser sintering") OR title:("selective laser melting") OR title:("stereolithography") OR title:("three dimensional printing") OR title:("additive manufacturing") OR title:("3d printing") OR title:("noma") OR title:("mimo ofdm") OR title:("multi user mimo") OR title:("carrier frequency offset") OR title:("control communications") OR title:("network virtualization") OR title:("spectral efficiency") OR title:("cyclic prefix") OR title:("mimo systems") OR title:("radio access technology") OR title:("orthogonal frequency division multiplexing") OR title:("allocation method") OR title:("subcarrier") OR title:("uplink transmission") OR title:("radio access") OR title:("ofdm") OR title:("smart objects") OR title:("6lowpan") OR title:("mqtt") OR title:("industrial internet") OR title:("iot") OR title:("internet of things") OR title:("robot") OR title:("simultaneous localization and mapping") OR title:("inverse kinematics") OR title:("parralel manipulator") OR abstract:("fused deposition modelling") OR abstract:("selective laser sintering") OR abstract:("selective laser melting") OR abstract:("stereolithography") OR abstract:("three dimensional printing") OR abstract:("additive manufacturing") OR abstract:("3d printing") OR abstract:("noma") OR abstract:("mimo ofdm") OR abstract:("multi user mimo") OR abstract:("carrier frequency offset") OR abstract:("control communications") OR abstract:("network virtualization") OR abstract:("spectral efficiency") OR abstract:("cyclic prefix") OR abstract:("mimo systems") OR abstract:("radio access technology") OR abstract:("orthogonal frequency division multiplexing") OR abstract:("allocation method") OR abstract:("subcarrier") OR abstract:("uplink transmission") OR abstract:("radio access") OR abstract:("ofdm") OR abstract:("smart objects") OR abstract:("6lowpan") OR abstract:("mqtt") OR abstract:("industrial internet") OR abstract:("iot") OR abstract:("internet of things") OR abstract:("robot") OR abstract:("simultaneous localization and mapping") OR abstract:("inverse kinematics") OR abstract:("parralel manipulator") OR claims:("fused deposition modelling") OR claims:("selective laser sintering") OR claims:("selective laser melting") OR claims:("stereolithography") OR claims:("three dimensional printing") OR claims:("additive manufacturing") OR claims:("3d printing") OR claims:("noma") OR claims:("mimo ofdm") OR claims:("multi user mimo") OR claims:("carrier frequency offset") OR claims:("control communications") OR claims:("network virtualization") OR claims:("spectral efficiency") OR claims:("cyclic prefix") OR claims:("mimo systems") OR claims:("radio access technology") OR claims:("orthogonal frequency division multiplexing") OR claims:("allocation method") OR claims:("subcarrier") OR claims:("uplink transmission") OR claims:("radio access") OR claims:("ofdm") OR claims:("smart objects") OR claims:("6lowpan") OR claims:("mqtt") OR claims:("industrial internet") OR claims:("iot") OR claims:("internet of things") OR claims:("robot") OR claims:("simultaneous localization and mapping") OR claims:("inverse kinematics") OR claims:("parralel manipulator")) OR (classification_ipcr:(b29c64*) OR classification_ipcr:(b33*) OR classification_ipcr:(b22f10*) OR classification_ipcr:(b22f3*) OR classification_ipcr:(g16y*) OR classification_ipcr:(h04l5/*) OR classification_ipcr:(h04w72*) OR classification_ipcr:(h04l27*) OR classification_ipcr:(a61b34*) OR classification_ipcr:(b25j9*) OR classification_ipcr:(b25j11*) OR classification_ipcr:(b25j13*) OR classification_ipcr:(b25j19*)))</v>
      </c>
    </row>
    <row r="38" spans="1:14" x14ac:dyDescent="0.3">
      <c r="A38" s="14" t="s">
        <v>136</v>
      </c>
      <c r="B38" t="s">
        <v>137</v>
      </c>
      <c r="C38" t="s">
        <v>138</v>
      </c>
      <c r="H38" t="str">
        <f t="shared" si="0"/>
        <v>(title:("dynamic source routing") OR title:("wireless routing protocol") OR title:("cybernetics") OR title:("cyberphysical") OR title:("design space exploration") OR title:("linear dynamical system") OR title:("iterative learning control") OR title:("cyber physical") OR title:("wireless sensor node") OR title:("embedded software") OR title:("network architecture") OR title:("embedded systems") OR title:("sensor node") OR title:("wireless sensor network") OR title:("sensor network") OR title:("abs algorithms") OR title:("autonomous systems") OR title:("control algorithm") OR title:("cybernetics") OR title:("distributed control") OR title:("distributed system security") OR title:("dynamical systems") OR title:("economic cybernetics") OR title:("embedded processor") OR title:("embedded software") OR title:("embedded system") OR title:("generalized predictive control") OR title:("gpgpu") OR title:("m2m communication") OR title:("machine-to-machine communication") OR title:("memory hierarchy") OR title:("memory management units") OR title:("mpsoc") OR title:("multi-core processor") OR title:("multicore programming") OR title:("organizational cybernetics") OR title:("real-time systems") OR title:("embedded systems") OR title:("reconfigurable architectures") OR title:("second-order cybernetics") OR title:("system-on-a-chip") OR title:("transactional memory") OR title:("viable system model") OR title:("wireless interconnects") OR title:("wireless sensor") OR abstract:("dynamic source routing") OR abstract:("wireless routing protocol") OR abstract:("cybernetics") OR abstract:("cyberphysical") OR abstract:("design space exploration") OR abstract:("linear dynamical system") OR abstract:("iterative learning control") OR abstract:("cyber physical") OR abstract:("wireless sensor node") OR abstract:("embedded software") OR abstract:("network architecture") OR abstract:("embedded systems") OR abstract:("sensor node") OR abstract:("wireless sensor network") OR abstract:("sensor network") OR abstract:("abs algorithms") OR abstract:("autonomous systems") OR abstract:("control algorithm") OR abstract:("cybernetics") OR abstract:("distributed control") OR abstract:("distributed system security") OR abstract:("dynamical systems") OR abstract:("economic cybernetics") OR abstract:("embedded processor") OR abstract:("embedded software") OR abstract:("embedded system") OR abstract:("generalized predictive control") OR abstract:("gpgpu") OR abstract:("m2m communication") OR abstract:("machine-to-machine communication") OR abstract:("memory hierarchy") OR abstract:("memory management units") OR abstract:("mpsoc") OR abstract:("multi-core processor") OR abstract:("multicore programming") OR abstract:("organizational cybernetics") OR abstract:("real-time systems") OR abstract:("embedded systems") OR abstract:("reconfigurable architectures") OR abstract:("second-order cybernetics") OR abstract:("system-on-a-chip") OR abstract:("transactional memory") OR abstract:("viable system model") OR abstract:("wireless interconnects") OR abstract:("wireless sensor") OR claims:("dynamic source routing") OR claims:("wireless routing protocol") OR claims:("cybernetics") OR claims:("cyberphysical") OR claims:("design space exploration") OR claims:("linear dynamical system") OR claims:("iterative learning control") OR claims:("cyber physical") OR claims:("wireless sensor node") OR claims:("embedded software") OR claims:("network architecture") OR claims:("embedded systems") OR claims:("sensor node") OR claims:("wireless sensor network") OR claims:("sensor network") OR claims:("abs algorithms") OR claims:("autonomous systems") OR claims:("control algorithm") OR claims:("cybernetics") OR claims:("distributed control") OR claims:("distributed system security") OR claims:("dynamical systems") OR claims:("economic cybernetics") OR claims:("embedded processor") OR claims:("embedded software") OR claims:("embedded system") OR claims:("generalized predictive control") OR claims:("gpgpu") OR claims:("m2m communication") OR claims:("machine-to-machine communication") OR claims:("memory hierarchy") OR claims:("memory management units") OR claims:("mpsoc") OR claims:("multi-core processor") OR claims:("multicore programming") OR claims:("organizational cybernetics") OR claims:("real-time systems") OR claims:("embedded systems") OR claims:("reconfigurable architectures") OR claims:("second-order cybernetics") OR claims:("system-on-a-chip") OR claims:("transactional memory") OR claims:("viable system model") OR claims:("wireless interconnects") OR claims:("wireless sensor"))</v>
      </c>
      <c r="I38" t="str">
        <f t="shared" si="1"/>
        <v>(classification_ipcr:("h04w84/18") OR classification_ipcr:("h04w84/20") OR classification_ipcr:("h04w84/22") OR classification_ipcr:("h04w40/18"))</v>
      </c>
      <c r="J38" t="str">
        <f t="shared" si="2"/>
        <v/>
      </c>
      <c r="K38" t="str">
        <f t="shared" si="3"/>
        <v/>
      </c>
      <c r="L38" t="str">
        <f t="shared" si="4"/>
        <v/>
      </c>
      <c r="M38" t="str">
        <f t="shared" si="5"/>
        <v/>
      </c>
      <c r="N38" t="str">
        <f t="shared" si="6"/>
        <v>((title:("dynamic source routing") OR title:("wireless routing protocol") OR title:("cybernetics") OR title:("cyberphysical") OR title:("design space exploration") OR title:("linear dynamical system") OR title:("iterative learning control") OR title:("cyber physical") OR title:("wireless sensor node") OR title:("embedded software") OR title:("network architecture") OR title:("embedded systems") OR title:("sensor node") OR title:("wireless sensor network") OR title:("sensor network") OR title:("abs algorithms") OR title:("autonomous systems") OR title:("control algorithm") OR title:("cybernetics") OR title:("distributed control") OR title:("distributed system security") OR title:("dynamical systems") OR title:("economic cybernetics") OR title:("embedded processor") OR title:("embedded software") OR title:("embedded system") OR title:("generalized predictive control") OR title:("gpgpu") OR title:("m2m communication") OR title:("machine-to-machine communication") OR title:("memory hierarchy") OR title:("memory management units") OR title:("mpsoc") OR title:("multi-core processor") OR title:("multicore programming") OR title:("organizational cybernetics") OR title:("real-time systems") OR title:("embedded systems") OR title:("reconfigurable architectures") OR title:("second-order cybernetics") OR title:("system-on-a-chip") OR title:("transactional memory") OR title:("viable system model") OR title:("wireless interconnects") OR title:("wireless sensor") OR abstract:("dynamic source routing") OR abstract:("wireless routing protocol") OR abstract:("cybernetics") OR abstract:("cyberphysical") OR abstract:("design space exploration") OR abstract:("linear dynamical system") OR abstract:("iterative learning control") OR abstract:("cyber physical") OR abstract:("wireless sensor node") OR abstract:("embedded software") OR abstract:("network architecture") OR abstract:("embedded systems") OR abstract:("sensor node") OR abstract:("wireless sensor network") OR abstract:("sensor network") OR abstract:("abs algorithms") OR abstract:("autonomous systems") OR abstract:("control algorithm") OR abstract:("cybernetics") OR abstract:("distributed control") OR abstract:("distributed system security") OR abstract:("dynamical systems") OR abstract:("economic cybernetics") OR abstract:("embedded processor") OR abstract:("embedded software") OR abstract:("embedded system") OR abstract:("generalized predictive control") OR abstract:("gpgpu") OR abstract:("m2m communication") OR abstract:("machine-to-machine communication") OR abstract:("memory hierarchy") OR abstract:("memory management units") OR abstract:("mpsoc") OR abstract:("multi-core processor") OR abstract:("multicore programming") OR abstract:("organizational cybernetics") OR abstract:("real-time systems") OR abstract:("embedded systems") OR abstract:("reconfigurable architectures") OR abstract:("second-order cybernetics") OR abstract:("system-on-a-chip") OR abstract:("transactional memory") OR abstract:("viable system model") OR abstract:("wireless interconnects") OR abstract:("wireless sensor") OR claims:("dynamic source routing") OR claims:("wireless routing protocol") OR claims:("cybernetics") OR claims:("cyberphysical") OR claims:("design space exploration") OR claims:("linear dynamical system") OR claims:("iterative learning control") OR claims:("cyber physical") OR claims:("wireless sensor node") OR claims:("embedded software") OR claims:("network architecture") OR claims:("embedded systems") OR claims:("sensor node") OR claims:("wireless sensor network") OR claims:("sensor network") OR claims:("abs algorithms") OR claims:("autonomous systems") OR claims:("control algorithm") OR claims:("cybernetics") OR claims:("distributed control") OR claims:("distributed system security") OR claims:("dynamical systems") OR claims:("economic cybernetics") OR claims:("embedded processor") OR claims:("embedded software") OR claims:("embedded system") OR claims:("generalized predictive control") OR claims:("gpgpu") OR claims:("m2m communication") OR claims:("machine-to-machine communication") OR claims:("memory hierarchy") OR claims:("memory management units") OR claims:("mpsoc") OR claims:("multi-core processor") OR claims:("multicore programming") OR claims:("organizational cybernetics") OR claims:("real-time systems") OR claims:("embedded systems") OR claims:("reconfigurable architectures") OR claims:("second-order cybernetics") OR claims:("system-on-a-chip") OR claims:("transactional memory") OR claims:("viable system model") OR claims:("wireless interconnects") OR claims:("wireless sensor")) OR (classification_ipcr:("h04w84/18") OR classification_ipcr:("h04w84/20") OR classification_ipcr:("h04w84/22") OR classification_ipcr:("h04w40/18")))</v>
      </c>
    </row>
    <row r="39" spans="1:14" s="17" customFormat="1" ht="15.6" x14ac:dyDescent="0.3">
      <c r="A39" s="15" t="s">
        <v>139</v>
      </c>
      <c r="H39" s="17" t="str">
        <f t="shared" si="0"/>
        <v/>
      </c>
      <c r="I39" s="17" t="str">
        <f t="shared" si="1"/>
        <v/>
      </c>
      <c r="J39" s="17" t="str">
        <f t="shared" si="2"/>
        <v/>
      </c>
      <c r="K39" s="17" t="str">
        <f t="shared" si="3"/>
        <v/>
      </c>
      <c r="L39" s="17" t="str">
        <f t="shared" si="4"/>
        <v/>
      </c>
      <c r="M39" s="17" t="str">
        <f t="shared" si="5"/>
        <v/>
      </c>
    </row>
    <row r="40" spans="1:14" x14ac:dyDescent="0.3">
      <c r="A40" s="14" t="s">
        <v>140</v>
      </c>
      <c r="B40" t="s">
        <v>141</v>
      </c>
      <c r="D40" t="s">
        <v>142</v>
      </c>
      <c r="H40" t="str">
        <f t="shared" si="0"/>
        <v>(title:("glass composites") OR title:("fibre reinforced plastic") OR title:("metal matrix composite") OR title:("composite laminates") OR title:("fiber reinforcement") OR title:("composite resins") OR title:("b32b18   layered products with ceramics") OR title:("resin composites") OR title:("fiber reinforced composite") OR title:("polymer composites") OR title:("polymer composite") OR title:("fiber composites") OR title:("ceramics") OR title:("bainite") OR title:("binder design") OR title:("carbon silicon carbide composites") OR title:("dynamic recrystallization") OR title:("friction stir welding") OR title:("grain refinement") OR title:("high strength alloys") OR title:("hvof thermal spraying") OR title:("laser cladding") OR title:("lead powder metallurgy") OR title:("martensitic steel") OR title:("microalloying") OR title:("microstructure") OR title:("niti coating") OR title:("plasma transferred arc hardfacing") OR title:("realized kernels") OR title:("friction stir welding") OR title:("tempering glass") OR title:("bainite") OR title:("martensite") OR title:("austenite") OR title:("toughened glass") OR title:("flow stress") OR title:("severe plastic deformation") OR title:("structural material") OR title:("superconducting") OR title:("supercontinuum generation") OR title:("surface plasmon-polariton") OR title:("tmdc") OR title:("topological insulator") OR title:("yig") OR abstract:("glass composites") OR abstract:("fibre reinforced plastic") OR abstract:("metal matrix composite") OR abstract:("composite laminates") OR abstract:("fiber reinforcement") OR abstract:("composite resins") OR abstract:("b32b18   layered products with ceramics") OR abstract:("resin composites") OR abstract:("fiber reinforced composite") OR abstract:("polymer composites") OR abstract:("polymer composite") OR abstract:("fiber composites") OR abstract:("ceramics") OR abstract:("bainite") OR abstract:("binder design") OR abstract:("carbon silicon carbide composites") OR abstract:("dynamic recrystallization") OR abstract:("friction stir welding") OR abstract:("grain refinement") OR abstract:("high strength alloys") OR abstract:("hvof thermal spraying") OR abstract:("laser cladding") OR abstract:("lead powder metallurgy") OR abstract:("martensitic steel") OR abstract:("microalloying") OR abstract:("microstructure") OR abstract:("niti coating") OR abstract:("plasma transferred arc hardfacing") OR abstract:("realized kernels") OR abstract:("friction stir welding") OR abstract:("tempering glass") OR abstract:("bainite") OR abstract:("martensite") OR abstract:("austenite") OR abstract:("toughened glass") OR abstract:("flow stress") OR abstract:("severe plastic deformation") OR abstract:("structural material") OR abstract:("superconducting") OR abstract:("supercontinuum generation") OR abstract:("surface plasmon-polariton") OR abstract:("tmdc") OR abstract:("topological insulator") OR abstract:("yig") OR claims:("glass composites") OR claims:("fibre reinforced plastic") OR claims:("metal matrix composite") OR claims:("composite laminates") OR claims:("fiber reinforcement") OR claims:("composite resins") OR claims:("b32b18   layered products with ceramics") OR claims:("resin composites") OR claims:("fiber reinforced composite") OR claims:("polymer composites") OR claims:("polymer composite") OR claims:("fiber composites") OR claims:("ceramics") OR claims:("bainite") OR claims:("binder design") OR claims:("carbon silicon carbide composites") OR claims:("dynamic recrystallization") OR claims:("friction stir welding") OR claims:("grain refinement") OR claims:("high strength alloys") OR claims:("hvof thermal spraying") OR claims:("laser cladding") OR claims:("lead powder metallurgy") OR claims:("martensitic steel") OR claims:("microalloying") OR claims:("microstructure") OR claims:("niti coating") OR claims:("plasma transferred arc hardfacing") OR claims:("realized kernels") OR claims:("friction stir welding") OR claims:("tempering glass") OR claims:("bainite") OR claims:("martensite") OR claims:("austenite") OR claims:("toughened glass") OR claims:("flow stress") OR claims:("severe plastic deformation") OR claims:("structural material") OR claims:("superconducting") OR claims:("supercontinuum generation") OR claims:("surface plasmon-polariton") OR claims:("tmdc") OR claims:("topological insulator") OR claims:("yig"))</v>
      </c>
      <c r="I40" t="str">
        <f t="shared" si="1"/>
        <v/>
      </c>
      <c r="J40" t="str">
        <f t="shared" si="2"/>
        <v>(classification_ipcr:(c08l63*) OR classification_ipcr:(b29c70*) OR classification_ipcr:(b32b18l c21d1/*) OR classification_ipcr:(c21d3*) OR classification_ipcr:(c21d6*) OR classification_ipcr:(c21d8*) OR classification_ipcr:(c21d9*) OR classification_ipcr:(c21d11*) OR classification_ipcr:(c22c38*) OR classification_ipcr:(c03b27*) OR 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</v>
      </c>
      <c r="K40" t="str">
        <f t="shared" si="3"/>
        <v/>
      </c>
      <c r="L40" t="str">
        <f t="shared" si="4"/>
        <v/>
      </c>
      <c r="M40" t="str">
        <f t="shared" si="5"/>
        <v/>
      </c>
      <c r="N40" t="str">
        <f t="shared" si="6"/>
        <v>((title:("glass composites") OR title:("fibre reinforced plastic") OR title:("metal matrix composite") OR title:("composite laminates") OR title:("fiber reinforcement") OR title:("composite resins") OR title:("b32b18   layered products with ceramics") OR title:("resin composites") OR title:("fiber reinforced composite") OR title:("polymer composites") OR title:("polymer composite") OR title:("fiber composites") OR title:("ceramics") OR title:("bainite") OR title:("binder design") OR title:("carbon silicon carbide composites") OR title:("dynamic recrystallization") OR title:("friction stir welding") OR title:("grain refinement") OR title:("high strength alloys") OR title:("hvof thermal spraying") OR title:("laser cladding") OR title:("lead powder metallurgy") OR title:("martensitic steel") OR title:("microalloying") OR title:("microstructure") OR title:("niti coating") OR title:("plasma transferred arc hardfacing") OR title:("realized kernels") OR title:("friction stir welding") OR title:("tempering glass") OR title:("bainite") OR title:("martensite") OR title:("austenite") OR title:("toughened glass") OR title:("flow stress") OR title:("severe plastic deformation") OR title:("structural material") OR title:("superconducting") OR title:("supercontinuum generation") OR title:("surface plasmon-polariton") OR title:("tmdc") OR title:("topological insulator") OR title:("yig") OR abstract:("glass composites") OR abstract:("fibre reinforced plastic") OR abstract:("metal matrix composite") OR abstract:("composite laminates") OR abstract:("fiber reinforcement") OR abstract:("composite resins") OR abstract:("b32b18   layered products with ceramics") OR abstract:("resin composites") OR abstract:("fiber reinforced composite") OR abstract:("polymer composites") OR abstract:("polymer composite") OR abstract:("fiber composites") OR abstract:("ceramics") OR abstract:("bainite") OR abstract:("binder design") OR abstract:("carbon silicon carbide composites") OR abstract:("dynamic recrystallization") OR abstract:("friction stir welding") OR abstract:("grain refinement") OR abstract:("high strength alloys") OR abstract:("hvof thermal spraying") OR abstract:("laser cladding") OR abstract:("lead powder metallurgy") OR abstract:("martensitic steel") OR abstract:("microalloying") OR abstract:("microstructure") OR abstract:("niti coating") OR abstract:("plasma transferred arc hardfacing") OR abstract:("realized kernels") OR abstract:("friction stir welding") OR abstract:("tempering glass") OR abstract:("bainite") OR abstract:("martensite") OR abstract:("austenite") OR abstract:("toughened glass") OR abstract:("flow stress") OR abstract:("severe plastic deformation") OR abstract:("structural material") OR abstract:("superconducting") OR abstract:("supercontinuum generation") OR abstract:("surface plasmon-polariton") OR abstract:("tmdc") OR abstract:("topological insulator") OR abstract:("yig") OR claims:("glass composites") OR claims:("fibre reinforced plastic") OR claims:("metal matrix composite") OR claims:("composite laminates") OR claims:("fiber reinforcement") OR claims:("composite resins") OR claims:("b32b18   layered products with ceramics") OR claims:("resin composites") OR claims:("fiber reinforced composite") OR claims:("polymer composites") OR claims:("polymer composite") OR claims:("fiber composites") OR claims:("ceramics") OR claims:("bainite") OR claims:("binder design") OR claims:("carbon silicon carbide composites") OR claims:("dynamic recrystallization") OR claims:("friction stir welding") OR claims:("grain refinement") OR claims:("high strength alloys") OR claims:("hvof thermal spraying") OR claims:("laser cladding") OR claims:("lead powder metallurgy") OR claims:("martensitic steel") OR claims:("microalloying") OR claims:("microstructure") OR claims:("niti coating") OR claims:("plasma transferred arc hardfacing") OR claims:("realized kernels") OR claims:("friction stir welding") OR claims:("tempering glass") OR claims:("bainite") OR claims:("martensite") OR claims:("austenite") OR claims:("toughened glass") OR claims:("flow stress") OR claims:("severe plastic deformation") OR claims:("structural material") OR claims:("superconducting") OR claims:("supercontinuum generation") OR claims:("surface plasmon-polariton") OR claims:("tmdc") OR claims:("topological insulator") OR claims:("yig")) OR (classification_ipcr:(c08l63*) OR classification_ipcr:(b29c70*) OR classification_ipcr:(b32b18l c21d1/*) OR classification_ipcr:(c21d3*) OR classification_ipcr:(c21d6*) OR classification_ipcr:(c21d8*) OR classification_ipcr:(c21d9*) OR classification_ipcr:(c21d11*) OR classification_ipcr:(c22c38*) OR classification_ipcr:(c03b27*) OR classification_ipcr:(c04b7*) OR classification_ipcr:(c04b9*) OR classification_ipcr:(c04b11*) OR classification_ipcr:(c04b12*) OR classification_ipcr:(c04b14*) OR classification_ipcr:(c04b16*) OR classification_ipcr:(c04b18*) OR classification_ipcr:(c04b20*) OR classification_ipcr:(c04b22*) OR classification_ipcr:(c04b24*) OR classification_ipcr:(c04b26*) OR classification_ipcr:(c04b28*) OR classification_ipcr:(c04b30*)))</v>
      </c>
    </row>
    <row r="41" spans="1:14" x14ac:dyDescent="0.3">
      <c r="A41" s="14" t="s">
        <v>143</v>
      </c>
      <c r="B41" t="s">
        <v>144</v>
      </c>
      <c r="D41" t="s">
        <v>119</v>
      </c>
      <c r="H41" t="str">
        <f t="shared" si="0"/>
        <v>(title:("negative refraction index") OR title:("electron optics") OR title:("cloaking") OR title:("split ring resonator") OR title:("transformation optics") OR title:("auxetics") OR title:("metamaterial") OR title:("meta materials") OR title:("chiral metasurfaces ") OR title:("chiro-optical metasurface") OR title:("cloaking device") OR title:("designer materials") OR title:("functional complex matter") OR title:("graphoepitaxy") OR title:("hydrophobins") OR title:("magneto-optic effect") OR title:("microphase separation") OR title:("negative poisson ratio") OR title:("peptide nanotubes") OR title:("radar absorbers") OR title:("ring gages") OR title:("self assembly") OR title:("stealth technology") OR title:("zero property") OR 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title:("plasmonic nanoparticle") OR title:("plasmonic nanowire") OR title:("plasmonic properties") OR title:("plasmonic resonance") OR title:("plasmonic wave") OR title:("p-n-p junctions") OR title:("quantum hall") OR title:("saturable absorbers") OR title:("silicene") OR title:("silicon batteries") OR title:("slow light") OR title:("spin waves") OR title:("spintronic") OR abstract:("negative refraction index") OR abstract:("electron optics") OR abstract:("cloaking") OR abstract:("split ring resonator") OR abstract:("transformation optics") OR abstract:("auxetics") OR abstract:("metamaterial") OR abstract:("meta materials") OR abstract:("chiral metasurfaces ") OR abstract:("chiro-optical metasurface") OR abstract:("cloaking device") OR abstract:("designer materials") OR abstract:("functional complex matter") OR abstract:("graphoepitaxy") OR abstract:("hydrophobins") OR abstract:("magneto-optic effect") OR abstract:("microphase separation") OR abstract:("negative poisson ratio") OR abstract:("peptide nanotubes") OR abstract:("radar absorbers") OR abstract:("ring gages") OR abstract:("self assembly") OR abstract:("stealth technology") OR abstract:("zero property")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abstract:("plasmonic nanoparticle") OR abstract:("plasmonic nanowire") OR abstract:("plasmonic properties") OR abstract:("plasmonic resonance") OR abstract:("plasmonic wave") OR abstract:("p-n-p junctions") OR abstract:("quantum hall") OR abstract:("saturable absorbers") OR abstract:("silicene") OR abstract:("silicon batteries") OR abstract:("slow light") OR abstract:("spin waves") OR abstract:("spintronic") OR claims:("negative refraction index") OR claims:("electron optics") OR claims:("cloaking") OR claims:("split ring resonator") OR claims:("transformation optics") OR claims:("auxetics") OR claims:("metamaterial") OR claims:("meta materials") OR claims:("chiral metasurfaces ") OR claims:("chiro-optical metasurface") OR claims:("cloaking device") OR claims:("designer materials") OR claims:("functional complex matter") OR claims:("graphoepitaxy") OR claims:("hydrophobins") OR claims:("magneto-optic effect") OR claims:("microphase separation") OR claims:("negative poisson ratio") OR claims:("peptide nanotubes") OR claims:("radar absorbers") OR claims:("ring gages") OR claims:("self assembly") OR claims:("stealth technology") OR claims:("zero property")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 OR claims:("plasmonic nanoparticle") OR claims:("plasmonic nanowire") OR claims:("plasmonic properties") OR claims:("plasmonic resonance") OR claims:("plasmonic wave") OR claims:("p-n-p junctions") OR claims:("quantum hall") OR claims:("saturable absorbers") OR claims:("silicene") OR claims:("silicon batteries") OR claims:("slow light") OR claims:("spin waves") OR claims:("spintronic"))</v>
      </c>
      <c r="I41" t="str">
        <f t="shared" si="1"/>
        <v/>
      </c>
      <c r="J41" t="str">
        <f t="shared" si="2"/>
        <v>(classification_ipcr:(a61l27*) OR classification_ipcr:(a61f2/0*) OR classification_ipcr:(a61f2/1*) OR classification_ipcr:(a61f2/2*) OR classification_ipcr:(a61f2/3*) OR classification_ipcr:(a61f2/4*))</v>
      </c>
      <c r="K41" t="str">
        <f t="shared" si="3"/>
        <v/>
      </c>
      <c r="L41" t="str">
        <f t="shared" si="4"/>
        <v/>
      </c>
      <c r="M41" t="str">
        <f t="shared" si="5"/>
        <v/>
      </c>
      <c r="N41" t="str">
        <f t="shared" si="6"/>
        <v>((title:("negative refraction index") OR title:("electron optics") OR title:("cloaking") OR title:("split ring resonator") OR title:("transformation optics") OR title:("auxetics") OR title:("metamaterial") OR title:("meta materials") OR title:("chiral metasurfaces ") OR title:("chiro-optical metasurface") OR title:("cloaking device") OR title:("designer materials") OR title:("functional complex matter") OR title:("graphoepitaxy") OR title:("hydrophobins") OR title:("magneto-optic effect") OR title:("microphase separation") OR title:("negative poisson ratio") OR title:("peptide nanotubes") OR title:("radar absorbers") OR title:("ring gages") OR title:("self assembly") OR title:("stealth technology") OR title:("zero property") OR title:("biofabrication") OR title:("absorbable implants") OR title:("guided tissue regeneration") OR title:("bioprinting") OR title:("bone substitutes") OR title:("porous scaffold") OR title:("tissue scaffolds") OR title:("platelet rich plasma") OR title:("3d reconstruction") OR title:("bone regeneration") OR title:("polycaprolactone") OR title:("biodegradable") OR title:("bone tissue engineering") OR title:("bioceramic") OR title:("bioactive glass") OR title:("biomimetics") OR title:("biomaterial") OR title:("colloid") OR title:("biocompatibility") OR title:("biocompatible") OR title:("plasmonic nanoparticle") OR title:("plasmonic nanowire") OR title:("plasmonic properties") OR title:("plasmonic resonance") OR title:("plasmonic wave") OR title:("p-n-p junctions") OR title:("quantum hall") OR title:("saturable absorbers") OR title:("silicene") OR title:("silicon batteries") OR title:("slow light") OR title:("spin waves") OR title:("spintronic") OR abstract:("negative refraction index") OR abstract:("electron optics") OR abstract:("cloaking") OR abstract:("split ring resonator") OR abstract:("transformation optics") OR abstract:("auxetics") OR abstract:("metamaterial") OR abstract:("meta materials") OR abstract:("chiral metasurfaces ") OR abstract:("chiro-optical metasurface") OR abstract:("cloaking device") OR abstract:("designer materials") OR abstract:("functional complex matter") OR abstract:("graphoepitaxy") OR abstract:("hydrophobins") OR abstract:("magneto-optic effect") OR abstract:("microphase separation") OR abstract:("negative poisson ratio") OR abstract:("peptide nanotubes") OR abstract:("radar absorbers") OR abstract:("ring gages") OR abstract:("self assembly") OR abstract:("stealth technology") OR abstract:("zero property") OR abstract:("biofabrication") OR abstract:("absorbable implants") OR abstract:("guided tissue regeneration") OR abstract:("bioprinting") OR abstract:("bone substitutes") OR abstract:("porous scaffold") OR abstract:("tissue scaffolds") OR abstract:("platelet rich plasma") OR abstract:("3d reconstruction") OR abstract:("bone regeneration") OR abstract:("polycaprolactone") OR abstract:("biodegradable") OR abstract:("bone tissue engineering") OR abstract:("bioceramic") OR abstract:("bioactive glass") OR abstract:("biomimetics") OR abstract:("biomaterial") OR abstract:("colloid") OR abstract:("biocompatibility") OR abstract:("biocompatible") OR abstract:("plasmonic nanoparticle") OR abstract:("plasmonic nanowire") OR abstract:("plasmonic properties") OR abstract:("plasmonic resonance") OR abstract:("plasmonic wave") OR abstract:("p-n-p junctions") OR abstract:("quantum hall") OR abstract:("saturable absorbers") OR abstract:("silicene") OR abstract:("silicon batteries") OR abstract:("slow light") OR abstract:("spin waves") OR abstract:("spintronic") OR claims:("negative refraction index") OR claims:("electron optics") OR claims:("cloaking") OR claims:("split ring resonator") OR claims:("transformation optics") OR claims:("auxetics") OR claims:("metamaterial") OR claims:("meta materials") OR claims:("chiral metasurfaces ") OR claims:("chiro-optical metasurface") OR claims:("cloaking device") OR claims:("designer materials") OR claims:("functional complex matter") OR claims:("graphoepitaxy") OR claims:("hydrophobins") OR claims:("magneto-optic effect") OR claims:("microphase separation") OR claims:("negative poisson ratio") OR claims:("peptide nanotubes") OR claims:("radar absorbers") OR claims:("ring gages") OR claims:("self assembly") OR claims:("stealth technology") OR claims:("zero property") OR claims:("biofabrication") OR claims:("absorbable implants") OR claims:("guided tissue regeneration") OR claims:("bioprinting") OR claims:("bone substitutes") OR claims:("porous scaffold") OR claims:("tissue scaffolds") OR claims:("platelet rich plasma") OR claims:("3d reconstruction") OR claims:("bone regeneration") OR claims:("polycaprolactone") OR claims:("biodegradable") OR claims:("bone tissue engineering") OR claims:("bioceramic") OR claims:("bioactive glass") OR claims:("biomimetics") OR claims:("biomaterial") OR claims:("colloid") OR claims:("biocompatibility") OR claims:("biocompatible") OR claims:("plasmonic nanoparticle") OR claims:("plasmonic nanowire") OR claims:("plasmonic properties") OR claims:("plasmonic resonance") OR claims:("plasmonic wave") OR claims:("p-n-p junctions") OR claims:("quantum hall") OR claims:("saturable absorbers") OR claims:("silicene") OR claims:("silicon batteries") OR claims:("slow light") OR claims:("spin waves") OR claims:("spintronic")) OR (classification_ipcr:(a61l27*) OR classification_ipcr:(a61f2/0*) OR classification_ipcr:(a61f2/1*) OR classification_ipcr:(a61f2/2*) OR classification_ipcr:(a61f2/3*) OR classification_ipcr:(a61f2/4*)))</v>
      </c>
    </row>
    <row r="42" spans="1:14" x14ac:dyDescent="0.3">
      <c r="A42" s="14" t="s">
        <v>145</v>
      </c>
      <c r="B42" t="s">
        <v>146</v>
      </c>
      <c r="D42" t="s">
        <v>147</v>
      </c>
      <c r="E42" t="s">
        <v>148</v>
      </c>
      <c r="G42" t="s">
        <v>149</v>
      </c>
      <c r="H42" t="str">
        <f t="shared" si="0"/>
        <v>(title:("self-healing material") OR title:("crystal engineering") OR title:("smart material") OR title:("rotaxane") OR title:("supramolecular") OR title:("coordination polymer") OR title:("calixarene") OR title:("azobenzene") OR title:("molecular recognition") OR title:("intelligent material") OR title:("responsive material") OR title:("self repairing material") OR title:("artificial receptors") OR title:("catenanes") OR title:("cucurbitaceae") OR title:("ionic polymer-metal composite") OR title:("macrocyclic compounds") OR title:("molecular recognition") OR title:("oxamide") OR title:("peptide nanotubes") OR title:("reversible bonding") OR title:("rotaxanes") OR title:("self-organising material") OR title:("self-organizing material") OR title:("self-repair material") OR title:("stimuli responsive material") OR title:("viologens") OR title:("electroactive polymer") OR title:("smart inorganic") OR title:("ph sensitive polymer") OR title:("temperature responsive polymer") OR title:("dielectric elastomers") OR title:("thin film solar") OR title:("film structure") OR title:("cavity magnetron") OR title:("sputter deposition") OR title:("atomic layer deposition") OR title:("carbon film") OR title:("pulsed laser deposition") OR title:("absorber materials") OR title:("amorphous film") OR title:("amorphous semiconductors") OR abstract:("self-healing material") OR abstract:("crystal engineering") OR abstract:("smart material") OR abstract:("rotaxane") OR abstract:("supramolecular") OR abstract:("coordination polymer") OR abstract:("calixarene") OR abstract:("azobenzene") OR abstract:("molecular recognition") OR abstract:("intelligent material") OR abstract:("responsive material") OR abstract:("self repairing material") OR abstract:("artificial receptors") OR abstract:("catenanes") OR abstract:("cucurbitaceae") OR abstract:("ionic polymer-metal composite") OR abstract:("macrocyclic compounds") OR abstract:("molecular recognition") OR abstract:("oxamide") OR abstract:("peptide nanotubes") OR abstract:("reversible bonding") OR abstract:("rotaxanes") OR abstract:("self-organising material") OR abstract:("self-organizing material") OR abstract:("self-repair material") OR abstract:("stimuli responsive material") OR abstract:("viologens") OR abstract:("electroactive polymer") OR abstract:("smart inorganic") OR abstract:("ph sensitive polymer") OR abstract:("temperature responsive polymer") OR abstract:("dielectric elastomers") OR abstract:("thin film solar") OR abstract:("film structure") OR abstract:("cavity magnetron") OR abstract:("sputter deposition") OR abstract:("atomic layer deposition") OR abstract:("carbon film") OR abstract:("pulsed laser deposition") OR abstract:("absorber materials") OR abstract:("amorphous film") OR abstract:("amorphous semiconductors") OR claims:("self-healing material") OR claims:("crystal engineering") OR claims:("smart material") OR claims:("rotaxane") OR claims:("supramolecular") OR claims:("coordination polymer") OR claims:("calixarene") OR claims:("azobenzene") OR claims:("molecular recognition") OR claims:("intelligent material") OR claims:("responsive material") OR claims:("self repairing material") OR claims:("artificial receptors") OR claims:("catenanes") OR claims:("cucurbitaceae") OR claims:("ionic polymer-metal composite") OR claims:("macrocyclic compounds") OR claims:("molecular recognition") OR claims:("oxamide") OR claims:("peptide nanotubes") OR claims:("reversible bonding") OR claims:("rotaxanes") OR claims:("self-organising material") OR claims:("self-organizing material") OR claims:("self-repair material") OR claims:("stimuli responsive material") OR claims:("viologens") OR claims:("electroactive polymer") OR claims:("smart inorganic") OR claims:("ph sensitive polymer") OR claims:("temperature responsive polymer") OR claims:("dielectric elastomers") OR claims:("thin film solar") OR claims:("film structure") OR claims:("cavity magnetron") OR claims:("sputter deposition") OR claims:("atomic layer deposition") OR claims:("carbon film") OR claims:("pulsed laser deposition") OR claims:("absorber materials") OR claims:("amorphous film") OR claims:("amorphous semiconductors"))</v>
      </c>
      <c r="I42" t="str">
        <f t="shared" si="1"/>
        <v/>
      </c>
      <c r="J42" t="str">
        <f t="shared" si="2"/>
        <v>(classification_ipcr:(c08g83*) OR classification_ipcr:(c23c14*) OR classification_ipcr:(c23c16*))</v>
      </c>
      <c r="K42" t="str">
        <f t="shared" si="3"/>
        <v>(title:("magnetostrictive material") OR title:("halochromic") OR title:("chromegenic") OR title:("photomechanical") OR title:("magnetocaloric") OR title:("thermoelectric material") OR title:("chemoresponsive") OR title:("shape memory material") OR title:("shape memory technology") OR title:("self healing") OR title:("self repairing") OR abstract:("magnetostrictive material") OR abstract:("halochromic") OR abstract:("chromegenic") OR abstract:("photomechanical") OR abstract:("magnetocaloric") OR abstract:("thermoelectric material") OR abstract:("chemoresponsive") OR abstract:("shape memory material") OR abstract:("shape memory technology") OR abstract:("self healing") OR abstract:("self repairing") OR claims:("magnetostrictive material") OR claims:("halochromic") OR claims:("chromegenic") OR claims:("photomechanical") OR claims:("magnetocaloric") OR claims:("thermoelectric material") OR claims:("chemoresponsive") OR claims:("shape memory material") OR claims:("shape memory technology") OR claims:("self healing") OR claims:("self repairing"))</v>
      </c>
      <c r="L42" t="str">
        <f t="shared" si="4"/>
        <v/>
      </c>
      <c r="M42" t="str">
        <f t="shared" si="5"/>
        <v>(classification_ipcr:(c01*) OR classification_ipcr:(c03*) OR classification_ipcr:(c04*) OR classification_ipcr:(c07*) OR classification_ipcr:(c08*) OR classification_ipcr:(c09*) OR classification_ipcr:(c21*) OR classification_ipcr:(c22*) OR classification_ipcr:(c23*))</v>
      </c>
      <c r="N42" t="str">
        <f t="shared" si="6"/>
        <v>((title:("self-healing material") OR title:("crystal engineering") OR title:("smart material") OR title:("rotaxane") OR title:("supramolecular") OR title:("coordination polymer") OR title:("calixarene") OR title:("azobenzene") OR title:("molecular recognition") OR title:("intelligent material") OR title:("responsive material") OR title:("self repairing material") OR title:("artificial receptors") OR title:("catenanes") OR title:("cucurbitaceae") OR title:("ionic polymer-metal composite") OR title:("macrocyclic compounds") OR title:("molecular recognition") OR title:("oxamide") OR title:("peptide nanotubes") OR title:("reversible bonding") OR title:("rotaxanes") OR title:("self-organising material") OR title:("self-organizing material") OR title:("self-repair material") OR title:("stimuli responsive material") OR title:("viologens") OR title:("electroactive polymer") OR title:("smart inorganic") OR title:("ph sensitive polymer") OR title:("temperature responsive polymer") OR title:("dielectric elastomers") OR title:("thin film solar") OR title:("film structure") OR title:("cavity magnetron") OR title:("sputter deposition") OR title:("atomic layer deposition") OR title:("carbon film") OR title:("pulsed laser deposition") OR title:("absorber materials") OR title:("amorphous film") OR title:("amorphous semiconductors") OR abstract:("self-healing material") OR abstract:("crystal engineering") OR abstract:("smart material") OR abstract:("rotaxane") OR abstract:("supramolecular") OR abstract:("coordination polymer") OR abstract:("calixarene") OR abstract:("azobenzene") OR abstract:("molecular recognition") OR abstract:("intelligent material") OR abstract:("responsive material") OR abstract:("self repairing material") OR abstract:("artificial receptors") OR abstract:("catenanes") OR abstract:("cucurbitaceae") OR abstract:("ionic polymer-metal composite") OR abstract:("macrocyclic compounds") OR abstract:("molecular recognition") OR abstract:("oxamide") OR abstract:("peptide nanotubes") OR abstract:("reversible bonding") OR abstract:("rotaxanes") OR abstract:("self-organising material") OR abstract:("self-organizing material") OR abstract:("self-repair material") OR abstract:("stimuli responsive material") OR abstract:("viologens") OR abstract:("electroactive polymer") OR abstract:("smart inorganic") OR abstract:("ph sensitive polymer") OR abstract:("temperature responsive polymer") OR abstract:("dielectric elastomers") OR abstract:("thin film solar") OR abstract:("film structure") OR abstract:("cavity magnetron") OR abstract:("sputter deposition") OR abstract:("atomic layer deposition") OR abstract:("carbon film") OR abstract:("pulsed laser deposition") OR abstract:("absorber materials") OR abstract:("amorphous film") OR abstract:("amorphous semiconductors") OR claims:("self-healing material") OR claims:("crystal engineering") OR claims:("smart material") OR claims:("rotaxane") OR claims:("supramolecular") OR claims:("coordination polymer") OR claims:("calixarene") OR claims:("azobenzene") OR claims:("molecular recognition") OR claims:("intelligent material") OR claims:("responsive material") OR claims:("self repairing material") OR claims:("artificial receptors") OR claims:("catenanes") OR claims:("cucurbitaceae") OR claims:("ionic polymer-metal composite") OR claims:("macrocyclic compounds") OR claims:("molecular recognition") OR claims:("oxamide") OR claims:("peptide nanotubes") OR claims:("reversible bonding") OR claims:("rotaxanes") OR claims:("self-organising material") OR claims:("self-organizing material") OR claims:("self-repair material") OR claims:("stimuli responsive material") OR claims:("viologens") OR claims:("electroactive polymer") OR claims:("smart inorganic") OR claims:("ph sensitive polymer") OR claims:("temperature responsive polymer") OR claims:("dielectric elastomers") OR claims:("thin film solar") OR claims:("film structure") OR claims:("cavity magnetron") OR claims:("sputter deposition") OR claims:("atomic layer deposition") OR claims:("carbon film") OR claims:("pulsed laser deposition") OR claims:("absorber materials") OR claims:("amorphous film") OR claims:("amorphous semiconductors")) OR (classification_ipcr:(c08g83*) OR classification_ipcr:(c23c14*) OR classification_ipcr:(c23c16*))) OR ((title:("magnetostrictive material") OR title:("halochromic") OR title:("chromegenic") OR title:("photomechanical") OR title:("magnetocaloric") OR title:("thermoelectric material") OR title:("chemoresponsive") OR title:("shape memory material") OR title:("shape memory technology") OR title:("self healing") OR title:("self repairing") OR abstract:("magnetostrictive material") OR abstract:("halochromic") OR abstract:("chromegenic") OR abstract:("photomechanical") OR abstract:("magnetocaloric") OR abstract:("thermoelectric material") OR abstract:("chemoresponsive") OR abstract:("shape memory material") OR abstract:("shape memory technology") OR abstract:("self healing") OR abstract:("self repairing") OR claims:("magnetostrictive material") OR claims:("halochromic") OR claims:("chromegenic") OR claims:("photomechanical") OR claims:("magnetocaloric") OR claims:("thermoelectric material") OR claims:("chemoresponsive") OR claims:("shape memory material") OR claims:("shape memory technology") OR claims:("self healing") OR claims:("self repairing")) AND (classification_ipcr:(c01*) OR classification_ipcr:(c03*) OR classification_ipcr:(c04*) OR classification_ipcr:(c07*) OR classification_ipcr:(c08*) OR classification_ipcr:(c09*) OR classification_ipcr:(c21*) OR classification_ipcr:(c22*) OR classification_ipcr:(c23*)))</v>
      </c>
    </row>
    <row r="43" spans="1:14" x14ac:dyDescent="0.3">
      <c r="A43" s="14" t="s">
        <v>150</v>
      </c>
      <c r="B43" t="s">
        <v>151</v>
      </c>
      <c r="C43" t="s">
        <v>152</v>
      </c>
      <c r="D43" t="s">
        <v>153</v>
      </c>
      <c r="E43" t="s">
        <v>154</v>
      </c>
      <c r="G43" t="s">
        <v>155</v>
      </c>
      <c r="H43" t="str">
        <f t="shared" si="0"/>
        <v>(title:("atomic layer epitaxy") OR title:("cadmium sulfide solar cells") OR title:("chemical vapour deposition") OR title:("coil coat") OR title:("electro coat") OR title:("electrostatic spraying") OR title:("ferroelectric film") OR title:("film preparation") OR title:("gallium oxides") OR title:("hafnium oxides") OR title:("indium sulfide") OR title:("ito glass") OR title:("metallic film") OR title:("nanocomposite film") OR title:("nanosheet") OR title:("semiconducting selenium compounds") OR title:("semiconductor doped polymers") OR title:("sol-gel") OR title:("optical film") OR title:("spray coating") OR title:("waterborne coating") OR title:("powder coating") OR title:("oxide semiconductor") OR title:("gate dielectric") OR title:("antiferromagnet") OR title:("boron nitride") OR title:("crystal filters") OR title:("electrochemical capacitors") OR title:("electrolytic capacitors") OR title:("electronic transistors") OR title:("glassy carbon electrode") OR title:("graphite electrodes") OR title:("heterostructure") OR title:("holey fibers") OR title:("landau level") OR title:("magnetic dynamics") OR title:("magnetic films") OR title:("magnetic thin film") OR title:("magnetization dynamics") OR title:("magneto-optic") OR title:("magnon") OR title:("metal air batteries") OR title:("molybdenum disulfide") OR title:("mos2") OR title:("nanophotonics") OR title:("n-p-n junctions") OR title:("optical materials") OR title:("optomagnetism") OR title:("phonon") OR title:("photonic band gap") OR title:("photonic crystal fibers") OR title:("photonic crystals") OR title:("plasmonic device") OR abstract:("atomic layer epitaxy") OR abstract:("cadmium sulfide solar cells") OR abstract:("chemical vapour deposition") OR abstract:("coil coat") OR abstract:("electro coat") OR abstract:("electrostatic spraying") OR abstract:("ferroelectric film") OR abstract:("film preparation") OR abstract:("gallium oxides") OR abstract:("hafnium oxides") OR abstract:("indium sulfide") OR abstract:("ito glass") OR abstract:("metallic film") OR abstract:("nanocomposite film") OR abstract:("nanosheet") OR abstract:("semiconducting selenium compounds") OR abstract:("semiconductor doped polymers") OR abstract:("sol-gel") OR abstract:("optical film") OR abstract:("spray coating") OR abstract:("waterborne coating") OR abstract:("powder coating") OR abstract:("oxide semiconductor") OR abstract:("gate dielectric") OR abstract:("antiferromagnet") OR abstract:("boron nitride") OR abstract:("crystal filters") OR abstract:("electrochemical capacitors") OR abstract:("electrolytic capacitors") OR abstract:("electronic transistors") OR abstract:("glassy carbon electrode") OR abstract:("graphite electrodes") OR abstract:("heterostructure") OR abstract:("holey fibers") OR abstract:("landau level") OR abstract:("magnetic dynamics") OR abstract:("magnetic films") OR abstract:("magnetic thin film") OR abstract:("magnetization dynamics") OR abstract:("magneto-optic") OR abstract:("magnon") OR abstract:("metal air batteries") OR abstract:("molybdenum disulfide") OR abstract:("mos2") OR abstract:("nanophotonics") OR abstract:("n-p-n junctions") OR abstract:("optical materials") OR abstract:("optomagnetism") OR abstract:("phonon") OR abstract:("photonic band gap") OR abstract:("photonic crystal fibers") OR abstract:("photonic crystals") OR abstract:("plasmonic device") OR claims:("atomic layer epitaxy") OR claims:("cadmium sulfide solar cells") OR claims:("chemical vapour deposition") OR claims:("coil coat") OR claims:("electro coat") OR claims:("electrostatic spraying") OR claims:("ferroelectric film") OR claims:("film preparation") OR claims:("gallium oxides") OR claims:("hafnium oxides") OR claims:("indium sulfide") OR claims:("ito glass") OR claims:("metallic film") OR claims:("nanocomposite film") OR claims:("nanosheet") OR claims:("semiconducting selenium compounds") OR claims:("semiconductor doped polymers") OR claims:("sol-gel") OR claims:("optical film") OR claims:("spray coating") OR claims:("waterborne coating") OR claims:("powder coating") OR claims:("oxide semiconductor") OR claims:("gate dielectric") OR claims:("antiferromagnet") OR claims:("boron nitride") OR claims:("crystal filters") OR claims:("electrochemical capacitors") OR claims:("electrolytic capacitors") OR claims:("electronic transistors") OR claims:("glassy carbon electrode") OR claims:("graphite electrodes") OR claims:("heterostructure") OR claims:("holey fibers") OR claims:("landau level") OR claims:("magnetic dynamics") OR claims:("magnetic films") OR claims:("magnetic thin film") OR claims:("magnetization dynamics") OR claims:("magneto-optic") OR claims:("magnon") OR claims:("metal air batteries") OR claims:("molybdenum disulfide") OR claims:("mos2") OR claims:("nanophotonics") OR claims:("n-p-n junctions") OR claims:("optical materials") OR claims:("optomagnetism") OR claims:("phonon") OR claims:("photonic band gap") OR claims:("photonic crystal fibers") OR claims:("photonic crystals") OR claims:("plasmonic device"))</v>
      </c>
      <c r="I43" t="str">
        <f t="shared" si="1"/>
        <v>(classification_ipcr:("h01l49/02"))</v>
      </c>
      <c r="J43" t="str">
        <f t="shared" si="2"/>
        <v>(classification_ipcr:(c23c14*) OR classification_ipcr:(c23c16*))</v>
      </c>
      <c r="K43" t="str">
        <f>IF(E43="", "", CONCATENATE("(title:(""",SUBSTITUTE(E43,"; ",""") OR title:("""),""")",
" OR abstract:(""",SUBSTITUTE(E43,"; ",""") OR abstract:("""),""")",
" OR claims:(""",SUBSTITUTE(E43,"; ",""") OR claims:("""),"""))"))</f>
        <v>(title:("thin film") OR abstract:("thin film") OR claims:("thin film"))</v>
      </c>
      <c r="L43" t="str">
        <f t="shared" si="4"/>
        <v/>
      </c>
      <c r="M43" t="str">
        <f t="shared" si="5"/>
        <v>(classification_ipcr:(c09d*))</v>
      </c>
      <c r="N43" t="str">
        <f t="shared" si="6"/>
        <v>((title:("atomic layer epitaxy") OR title:("cadmium sulfide solar cells") OR title:("chemical vapour deposition") OR title:("coil coat") OR title:("electro coat") OR title:("electrostatic spraying") OR title:("ferroelectric film") OR title:("film preparation") OR title:("gallium oxides") OR title:("hafnium oxides") OR title:("indium sulfide") OR title:("ito glass") OR title:("metallic film") OR title:("nanocomposite film") OR title:("nanosheet") OR title:("semiconducting selenium compounds") OR title:("semiconductor doped polymers") OR title:("sol-gel") OR title:("optical film") OR title:("spray coating") OR title:("waterborne coating") OR title:("powder coating") OR title:("oxide semiconductor") OR title:("gate dielectric") OR title:("antiferromagnet") OR title:("boron nitride") OR title:("crystal filters") OR title:("electrochemical capacitors") OR title:("electrolytic capacitors") OR title:("electronic transistors") OR title:("glassy carbon electrode") OR title:("graphite electrodes") OR title:("heterostructure") OR title:("holey fibers") OR title:("landau level") OR title:("magnetic dynamics") OR title:("magnetic films") OR title:("magnetic thin film") OR title:("magnetization dynamics") OR title:("magneto-optic") OR title:("magnon") OR title:("metal air batteries") OR title:("molybdenum disulfide") OR title:("mos2") OR title:("nanophotonics") OR title:("n-p-n junctions") OR title:("optical materials") OR title:("optomagnetism") OR title:("phonon") OR title:("photonic band gap") OR title:("photonic crystal fibers") OR title:("photonic crystals") OR title:("plasmonic device") OR abstract:("atomic layer epitaxy") OR abstract:("cadmium sulfide solar cells") OR abstract:("chemical vapour deposition") OR abstract:("coil coat") OR abstract:("electro coat") OR abstract:("electrostatic spraying") OR abstract:("ferroelectric film") OR abstract:("film preparation") OR abstract:("gallium oxides") OR abstract:("hafnium oxides") OR abstract:("indium sulfide") OR abstract:("ito glass") OR abstract:("metallic film") OR abstract:("nanocomposite film") OR abstract:("nanosheet") OR abstract:("semiconducting selenium compounds") OR abstract:("semiconductor doped polymers") OR abstract:("sol-gel") OR abstract:("optical film") OR abstract:("spray coating") OR abstract:("waterborne coating") OR abstract:("powder coating") OR abstract:("oxide semiconductor") OR abstract:("gate dielectric") OR abstract:("antiferromagnet") OR abstract:("boron nitride") OR abstract:("crystal filters") OR abstract:("electrochemical capacitors") OR abstract:("electrolytic capacitors") OR abstract:("electronic transistors") OR abstract:("glassy carbon electrode") OR abstract:("graphite electrodes") OR abstract:("heterostructure") OR abstract:("holey fibers") OR abstract:("landau level") OR abstract:("magnetic dynamics") OR abstract:("magnetic films") OR abstract:("magnetic thin film") OR abstract:("magnetization dynamics") OR abstract:("magneto-optic") OR abstract:("magnon") OR abstract:("metal air batteries") OR abstract:("molybdenum disulfide") OR abstract:("mos2") OR abstract:("nanophotonics") OR abstract:("n-p-n junctions") OR abstract:("optical materials") OR abstract:("optomagnetism") OR abstract:("phonon") OR abstract:("photonic band gap") OR abstract:("photonic crystal fibers") OR abstract:("photonic crystals") OR abstract:("plasmonic device") OR claims:("atomic layer epitaxy") OR claims:("cadmium sulfide solar cells") OR claims:("chemical vapour deposition") OR claims:("coil coat") OR claims:("electro coat") OR claims:("electrostatic spraying") OR claims:("ferroelectric film") OR claims:("film preparation") OR claims:("gallium oxides") OR claims:("hafnium oxides") OR claims:("indium sulfide") OR claims:("ito glass") OR claims:("metallic film") OR claims:("nanocomposite film") OR claims:("nanosheet") OR claims:("semiconducting selenium compounds") OR claims:("semiconductor doped polymers") OR claims:("sol-gel") OR claims:("optical film") OR claims:("spray coating") OR claims:("waterborne coating") OR claims:("powder coating") OR claims:("oxide semiconductor") OR claims:("gate dielectric") OR claims:("antiferromagnet") OR claims:("boron nitride") OR claims:("crystal filters") OR claims:("electrochemical capacitors") OR claims:("electrolytic capacitors") OR claims:("electronic transistors") OR claims:("glassy carbon electrode") OR claims:("graphite electrodes") OR claims:("heterostructure") OR claims:("holey fibers") OR claims:("landau level") OR claims:("magnetic dynamics") OR claims:("magnetic films") OR claims:("magnetic thin film") OR claims:("magnetization dynamics") OR claims:("magneto-optic") OR claims:("magnon") OR claims:("metal air batteries") OR claims:("molybdenum disulfide") OR claims:("mos2") OR claims:("nanophotonics") OR claims:("n-p-n junctions") OR claims:("optical materials") OR claims:("optomagnetism") OR claims:("phonon") OR claims:("photonic band gap") OR claims:("photonic crystal fibers") OR claims:("photonic crystals") OR claims:("plasmonic device")) OR (classification_ipcr:("h01l49/02")) OR (classification_ipcr:(c23c14*) OR classification_ipcr:(c23c16*))) OR ((title:("thin film") OR abstract:("thin film") OR claims:("thin film")) AND (classification_ipcr:(c09d*)))</v>
      </c>
    </row>
    <row r="44" spans="1:14" s="17" customFormat="1" ht="15.6" x14ac:dyDescent="0.3">
      <c r="A44" s="15" t="s">
        <v>156</v>
      </c>
      <c r="H44" s="17" t="str">
        <f t="shared" si="0"/>
        <v/>
      </c>
      <c r="I44" s="17" t="str">
        <f t="shared" si="1"/>
        <v/>
      </c>
      <c r="J44" s="17" t="str">
        <f t="shared" si="2"/>
        <v/>
      </c>
      <c r="K44" s="17" t="str">
        <f t="shared" si="3"/>
        <v/>
      </c>
      <c r="L44" s="17" t="str">
        <f t="shared" si="4"/>
        <v/>
      </c>
      <c r="M44" s="17" t="str">
        <f t="shared" si="5"/>
        <v/>
      </c>
    </row>
    <row r="45" spans="1:14" x14ac:dyDescent="0.3">
      <c r="A45" s="14" t="s">
        <v>157</v>
      </c>
      <c r="B45" t="s">
        <v>158</v>
      </c>
      <c r="C45" t="s">
        <v>159</v>
      </c>
      <c r="H45" t="str">
        <f t="shared" si="0"/>
        <v>(title:("optical tweezer") OR title:("nanomedicine") OR title:("nanoprobe") OR title:("nanopore") OR title:("molecular diagnostics") OR title:("magnetic tweezers") OR title:("cancer biomarkers") OR title:("microfibril") OR title:("ion switch transducer") OR title:("molecular biophysics") OR title:("nano-molecular machines") OR title:("single molecule techniques") OR title:("cytoskeleton") OR title:("in vivo imaging") OR title:("localized surface plasmon resonance") OR title:("medical nanotechnology") OR title:("molecular diagnostics") OR title:("nano drug delivery") OR title:("nanocarriers") OR title:("nanoconjugates") OR title:("pharmacological biomarkers") OR title:("protein corona") OR title:("rnai therapeutics") OR title:("nanofluid") OR title:("microfluid") OR title:("microreactor") OR title:("microchannel") OR title:("flow chemistry") OR title:("microfluidics") OR title:("high throughput screening") OR title:("microreactor") OR title:("brinkman number") OR title:("cell surface display techniques") OR title:("continuous flow reactors") OR title:("image storage tubes") OR title:("in-line analysis") OR title:("lab on a chip") OR title:("micro process engineering") OR title:("microchannel") OR title:("millireactors") OR title:("novel process windows") OR title:("reaction telescoping") OR title:("t reactor") OR abstract:("optical tweezer") OR abstract:("nanomedicine") OR abstract:("nanoprobe") OR abstract:("nanopore") OR abstract:("molecular diagnostics") OR abstract:("magnetic tweezers") OR abstract:("cancer biomarkers") OR abstract:("microfibril") OR abstract:("ion switch transducer") OR abstract:("molecular biophysics") OR abstract:("nano-molecular machines") OR abstract:("single molecule techniques") OR abstract:("cytoskeleton") OR abstract:("in vivo imaging") OR abstract:("localized surface plasmon resonance") OR abstract:("medical nanotechnology") OR abstract:("molecular diagnostics") OR abstract:("nano drug delivery") OR abstract:("nanocarriers") OR abstract:("nanoconjugates") OR abstract:("pharmacological biomarkers") OR abstract:("protein corona") OR abstract:("rnai therapeutics") OR abstract:("nanofluid") OR abstract:("microfluid") OR abstract:("microreactor") OR abstract:("microchannel") OR abstract:("flow chemistry") OR abstract:("microfluidics") OR abstract:("high throughput screening") OR abstract:("microreactor") OR abstract:("brinkman number") OR abstract:("cell surface display techniques") OR abstract:("continuous flow reactors") OR abstract:("image storage tubes") OR abstract:("in-line analysis") OR abstract:("lab on a chip") OR abstract:("micro process engineering") OR abstract:("microchannel") OR abstract:("millireactors") OR abstract:("novel process windows") OR abstract:("reaction telescoping") OR abstract:("t reactor") OR claims:("optical tweezer") OR claims:("nanomedicine") OR claims:("nanoprobe") OR claims:("nanopore") OR claims:("molecular diagnostics") OR claims:("magnetic tweezers") OR claims:("cancer biomarkers") OR claims:("microfibril") OR claims:("ion switch transducer") OR claims:("molecular biophysics") OR claims:("nano-molecular machines") OR claims:("single molecule techniques") OR claims:("cytoskeleton") OR claims:("in vivo imaging") OR claims:("localized surface plasmon resonance") OR claims:("medical nanotechnology") OR claims:("molecular diagnostics") OR claims:("nano drug delivery") OR claims:("nanocarriers") OR claims:("nanoconjugates") OR claims:("pharmacological biomarkers") OR claims:("protein corona") OR claims:("rnai therapeutics") OR claims:("nanofluid") OR claims:("microfluid") OR claims:("microreactor") OR claims:("microchannel") OR claims:("flow chemistry") OR claims:("microfluidics") OR claims:("high throughput screening") OR claims:("microreactor") OR claims:("brinkman number") OR claims:("cell surface display techniques") OR claims:("continuous flow reactors") OR claims:("image storage tubes") OR claims:("in-line analysis") OR claims:("lab on a chip") OR claims:("micro process engineering") OR claims:("microchannel") OR claims:("millireactors") OR claims:("novel process windows") OR claims:("reaction telescoping") OR claims:("t reactor"))</v>
      </c>
      <c r="I45" t="str">
        <f t="shared" si="1"/>
        <v>(classification_ipcr:("c12q1/6869") OR classification_ipcr:("c12q1/6872") OR classification_ipcr:("c12q1/74") OR classification_ipcr:("g02b21/32"))</v>
      </c>
      <c r="J45" t="str">
        <f t="shared" si="2"/>
        <v/>
      </c>
      <c r="K45" t="str">
        <f t="shared" si="3"/>
        <v/>
      </c>
      <c r="L45" t="str">
        <f t="shared" si="4"/>
        <v/>
      </c>
      <c r="M45" t="str">
        <f t="shared" si="5"/>
        <v/>
      </c>
      <c r="N45" t="str">
        <f t="shared" si="6"/>
        <v>((title:("optical tweezer") OR title:("nanomedicine") OR title:("nanoprobe") OR title:("nanopore") OR title:("molecular diagnostics") OR title:("magnetic tweezers") OR title:("cancer biomarkers") OR title:("microfibril") OR title:("ion switch transducer") OR title:("molecular biophysics") OR title:("nano-molecular machines") OR title:("single molecule techniques") OR title:("cytoskeleton") OR title:("in vivo imaging") OR title:("localized surface plasmon resonance") OR title:("medical nanotechnology") OR title:("molecular diagnostics") OR title:("nano drug delivery") OR title:("nanocarriers") OR title:("nanoconjugates") OR title:("pharmacological biomarkers") OR title:("protein corona") OR title:("rnai therapeutics") OR title:("nanofluid") OR title:("microfluid") OR title:("microreactor") OR title:("microchannel") OR title:("flow chemistry") OR title:("microfluidics") OR title:("high throughput screening") OR title:("microreactor") OR title:("brinkman number") OR title:("cell surface display techniques") OR title:("continuous flow reactors") OR title:("image storage tubes") OR title:("in-line analysis") OR title:("lab on a chip") OR title:("micro process engineering") OR title:("microchannel") OR title:("millireactors") OR title:("novel process windows") OR title:("reaction telescoping") OR title:("t reactor") OR abstract:("optical tweezer") OR abstract:("nanomedicine") OR abstract:("nanoprobe") OR abstract:("nanopore") OR abstract:("molecular diagnostics") OR abstract:("magnetic tweezers") OR abstract:("cancer biomarkers") OR abstract:("microfibril") OR abstract:("ion switch transducer") OR abstract:("molecular biophysics") OR abstract:("nano-molecular machines") OR abstract:("single molecule techniques") OR abstract:("cytoskeleton") OR abstract:("in vivo imaging") OR abstract:("localized surface plasmon resonance") OR abstract:("medical nanotechnology") OR abstract:("molecular diagnostics") OR abstract:("nano drug delivery") OR abstract:("nanocarriers") OR abstract:("nanoconjugates") OR abstract:("pharmacological biomarkers") OR abstract:("protein corona") OR abstract:("rnai therapeutics") OR abstract:("nanofluid") OR abstract:("microfluid") OR abstract:("microreactor") OR abstract:("microchannel") OR abstract:("flow chemistry") OR abstract:("microfluidics") OR abstract:("high throughput screening") OR abstract:("microreactor") OR abstract:("brinkman number") OR abstract:("cell surface display techniques") OR abstract:("continuous flow reactors") OR abstract:("image storage tubes") OR abstract:("in-line analysis") OR abstract:("lab on a chip") OR abstract:("micro process engineering") OR abstract:("microchannel") OR abstract:("millireactors") OR abstract:("novel process windows") OR abstract:("reaction telescoping") OR abstract:("t reactor") OR claims:("optical tweezer") OR claims:("nanomedicine") OR claims:("nanoprobe") OR claims:("nanopore") OR claims:("molecular diagnostics") OR claims:("magnetic tweezers") OR claims:("cancer biomarkers") OR claims:("microfibril") OR claims:("ion switch transducer") OR claims:("molecular biophysics") OR claims:("nano-molecular machines") OR claims:("single molecule techniques") OR claims:("cytoskeleton") OR claims:("in vivo imaging") OR claims:("localized surface plasmon resonance") OR claims:("medical nanotechnology") OR claims:("molecular diagnostics") OR claims:("nano drug delivery") OR claims:("nanocarriers") OR claims:("nanoconjugates") OR claims:("pharmacological biomarkers") OR claims:("protein corona") OR claims:("rnai therapeutics") OR claims:("nanofluid") OR claims:("microfluid") OR claims:("microreactor") OR claims:("microchannel") OR claims:("flow chemistry") OR claims:("microfluidics") OR claims:("high throughput screening") OR claims:("microreactor") OR claims:("brinkman number") OR claims:("cell surface display techniques") OR claims:("continuous flow reactors") OR claims:("image storage tubes") OR claims:("in-line analysis") OR claims:("lab on a chip") OR claims:("micro process engineering") OR claims:("microchannel") OR claims:("millireactors") OR claims:("novel process windows") OR claims:("reaction telescoping") OR claims:("t reactor")) OR (classification_ipcr:("c12q1/6869") OR classification_ipcr:("c12q1/6872") OR classification_ipcr:("c12q1/74") OR classification_ipcr:("g02b21/32")))</v>
      </c>
    </row>
    <row r="46" spans="1:14" x14ac:dyDescent="0.3">
      <c r="A46" s="14" t="s">
        <v>160</v>
      </c>
      <c r="B46" t="s">
        <v>161</v>
      </c>
      <c r="D46" t="s">
        <v>162</v>
      </c>
      <c r="H46" t="str">
        <f t="shared" si="0"/>
        <v>(title:("crystallization of polymers") OR title:("phosphorene") OR title:("gold colloid") OR title:("4 nitrophenol") OR title:("nanoindenter") OR title:("plasmonic nanoparticles") OR title:("nanomechanics") OR title:("optical force") OR title:("cadmium selenide") OR title:("transition metal carbides") OR title:("nanoporous material") OR title:("organoclay") OR title:("platinum nanoparticle") OR title:("self assembling peptide") OR title:("anodic aluminum oxide") OR title:("oleylamine") OR title:("copper nanoparticle") OR title:("microporous material") OR title:("multiwalled carbon") OR title:("mxenes") OR title:("nanostructured material") OR title:("porous glass") OR title:("semiconductor nanocrystals") OR title:("mesoporous material") OR title:("mesoporous carbon") OR title:("halloysite") OR title:("hexagonal boron nitride") OR title:("exciton") OR title:("mesoporous silica") OR title:("in situ polymerization") OR title:("gold nanoparticle") OR title:("colloidal gold") OR title:("nanorod") OR title:("nanopore") OR title:("nanocrystal") OR title:("nanocomposite") OR title:("nanofiber") OR title:("nanowire") OR title:("quantum dot") OR title:("nanotube") OR title:("graphene") OR abstract:("crystallization of polymers") OR abstract:("phosphorene") OR abstract:("gold colloid") OR abstract:("4 nitrophenol") OR abstract:("nanoindenter") OR abstract:("plasmonic nanoparticles") OR abstract:("nanomechanics") OR abstract:("optical force") OR abstract:("cadmium selenide") OR abstract:("transition metal carbides") OR abstract:("nanoporous material") OR abstract:("organoclay") OR abstract:("platinum nanoparticle") OR abstract:("self assembling peptide") OR abstract:("anodic aluminum oxide") OR abstract:("oleylamine") OR abstract:("copper nanoparticle") OR abstract:("microporous material") OR abstract:("multiwalled carbon") OR abstract:("mxenes") OR abstract:("nanostructured material") OR abstract:("porous glass") OR abstract:("semiconductor nanocrystals") OR abstract:("mesoporous material") OR abstract:("mesoporous carbon") OR abstract:("halloysite") OR abstract:("hexagonal boron nitride") OR abstract:("exciton") OR abstract:("mesoporous silica") OR abstract:("in situ polymerization") OR abstract:("gold nanoparticle") OR abstract:("colloidal gold") OR abstract:("nanorod") OR abstract:("nanopore") OR abstract:("nanocrystal") OR abstract:("nanocomposite") OR abstract:("nanofiber") OR abstract:("nanowire") OR abstract:("quantum dot") OR abstract:("nanotube") OR abstract:("graphene") OR claims:("crystallization of polymers") OR claims:("phosphorene") OR claims:("gold colloid") OR claims:("4 nitrophenol") OR claims:("nanoindenter") OR claims:("plasmonic nanoparticles") OR claims:("nanomechanics") OR claims:("optical force") OR claims:("cadmium selenide") OR claims:("transition metal carbides") OR claims:("nanoporous material") OR claims:("organoclay") OR claims:("platinum nanoparticle") OR claims:("self assembling peptide") OR claims:("anodic aluminum oxide") OR claims:("oleylamine") OR claims:("copper nanoparticle") OR claims:("microporous material") OR claims:("multiwalled carbon") OR claims:("mxenes") OR claims:("nanostructured material") OR claims:("porous glass") OR claims:("semiconductor nanocrystals") OR claims:("mesoporous material") OR claims:("mesoporous carbon") OR claims:("halloysite") OR claims:("hexagonal boron nitride") OR claims:("exciton") OR claims:("mesoporous silica") OR claims:("in situ polymerization") OR claims:("gold nanoparticle") OR claims:("colloidal gold") OR claims:("nanorod") OR claims:("nanopore") OR claims:("nanocrystal") OR claims:("nanocomposite") OR claims:("nanofiber") OR claims:("nanowire") OR claims:("quantum dot") OR claims:("nanotube") OR claims:("graphene"))</v>
      </c>
      <c r="I46" t="str">
        <f t="shared" si="1"/>
        <v/>
      </c>
      <c r="J46" t="str">
        <f t="shared" si="2"/>
        <v>(classification_ipcr:(c01b32/15*) OR classification_ipcr:(c01b32/16*) OR classification_ipcr:(c01b32/17*) OR classification_ipcr:(c01b32/18*) OR classification_ipcr:(c01b32/19*))</v>
      </c>
      <c r="K46" t="str">
        <f t="shared" si="3"/>
        <v/>
      </c>
      <c r="L46" t="str">
        <f t="shared" si="4"/>
        <v/>
      </c>
      <c r="M46" t="str">
        <f t="shared" si="5"/>
        <v/>
      </c>
      <c r="N46" t="str">
        <f t="shared" si="6"/>
        <v>((title:("crystallization of polymers") OR title:("phosphorene") OR title:("gold colloid") OR title:("4 nitrophenol") OR title:("nanoindenter") OR title:("plasmonic nanoparticles") OR title:("nanomechanics") OR title:("optical force") OR title:("cadmium selenide") OR title:("transition metal carbides") OR title:("nanoporous material") OR title:("organoclay") OR title:("platinum nanoparticle") OR title:("self assembling peptide") OR title:("anodic aluminum oxide") OR title:("oleylamine") OR title:("copper nanoparticle") OR title:("microporous material") OR title:("multiwalled carbon") OR title:("mxenes") OR title:("nanostructured material") OR title:("porous glass") OR title:("semiconductor nanocrystals") OR title:("mesoporous material") OR title:("mesoporous carbon") OR title:("halloysite") OR title:("hexagonal boron nitride") OR title:("exciton") OR title:("mesoporous silica") OR title:("in situ polymerization") OR title:("gold nanoparticle") OR title:("colloidal gold") OR title:("nanorod") OR title:("nanopore") OR title:("nanocrystal") OR title:("nanocomposite") OR title:("nanofiber") OR title:("nanowire") OR title:("quantum dot") OR title:("nanotube") OR title:("graphene") OR abstract:("crystallization of polymers") OR abstract:("phosphorene") OR abstract:("gold colloid") OR abstract:("4 nitrophenol") OR abstract:("nanoindenter") OR abstract:("plasmonic nanoparticles") OR abstract:("nanomechanics") OR abstract:("optical force") OR abstract:("cadmium selenide") OR abstract:("transition metal carbides") OR abstract:("nanoporous material") OR abstract:("organoclay") OR abstract:("platinum nanoparticle") OR abstract:("self assembling peptide") OR abstract:("anodic aluminum oxide") OR abstract:("oleylamine") OR abstract:("copper nanoparticle") OR abstract:("microporous material") OR abstract:("multiwalled carbon") OR abstract:("mxenes") OR abstract:("nanostructured material") OR abstract:("porous glass") OR abstract:("semiconductor nanocrystals") OR abstract:("mesoporous material") OR abstract:("mesoporous carbon") OR abstract:("halloysite") OR abstract:("hexagonal boron nitride") OR abstract:("exciton") OR abstract:("mesoporous silica") OR abstract:("in situ polymerization") OR abstract:("gold nanoparticle") OR abstract:("colloidal gold") OR abstract:("nanorod") OR abstract:("nanopore") OR abstract:("nanocrystal") OR abstract:("nanocomposite") OR abstract:("nanofiber") OR abstract:("nanowire") OR abstract:("quantum dot") OR abstract:("nanotube") OR abstract:("graphene") OR claims:("crystallization of polymers") OR claims:("phosphorene") OR claims:("gold colloid") OR claims:("4 nitrophenol") OR claims:("nanoindenter") OR claims:("plasmonic nanoparticles") OR claims:("nanomechanics") OR claims:("optical force") OR claims:("cadmium selenide") OR claims:("transition metal carbides") OR claims:("nanoporous material") OR claims:("organoclay") OR claims:("platinum nanoparticle") OR claims:("self assembling peptide") OR claims:("anodic aluminum oxide") OR claims:("oleylamine") OR claims:("copper nanoparticle") OR claims:("microporous material") OR claims:("multiwalled carbon") OR claims:("mxenes") OR claims:("nanostructured material") OR claims:("porous glass") OR claims:("semiconductor nanocrystals") OR claims:("mesoporous material") OR claims:("mesoporous carbon") OR claims:("halloysite") OR claims:("hexagonal boron nitride") OR claims:("exciton") OR claims:("mesoporous silica") OR claims:("in situ polymerization") OR claims:("gold nanoparticle") OR claims:("colloidal gold") OR claims:("nanorod") OR claims:("nanopore") OR claims:("nanocrystal") OR claims:("nanocomposite") OR claims:("nanofiber") OR claims:("nanowire") OR claims:("quantum dot") OR claims:("nanotube") OR claims:("graphene")) OR (classification_ipcr:(c01b32/15*) OR classification_ipcr:(c01b32/16*) OR classification_ipcr:(c01b32/17*) OR classification_ipcr:(c01b32/18*) OR classification_ipcr:(c01b32/19*)))</v>
      </c>
    </row>
    <row r="47" spans="1:14" x14ac:dyDescent="0.3">
      <c r="A47" s="14" t="s">
        <v>163</v>
      </c>
      <c r="N47" t="s">
        <v>164</v>
      </c>
    </row>
    <row r="48" spans="1:14" x14ac:dyDescent="0.3">
      <c r="A48" s="14" t="s">
        <v>165</v>
      </c>
      <c r="N48" t="s">
        <v>166</v>
      </c>
    </row>
    <row r="49" spans="1:14" s="19" customFormat="1" x14ac:dyDescent="0.3">
      <c r="A49" s="13" t="s">
        <v>167</v>
      </c>
      <c r="H49" s="19" t="str">
        <f t="shared" si="0"/>
        <v/>
      </c>
      <c r="I49" s="19" t="str">
        <f t="shared" si="1"/>
        <v/>
      </c>
      <c r="J49" s="19" t="str">
        <f t="shared" si="2"/>
        <v/>
      </c>
      <c r="K49" s="19" t="str">
        <f t="shared" si="3"/>
        <v/>
      </c>
      <c r="L49" s="19" t="str">
        <f t="shared" si="4"/>
        <v/>
      </c>
      <c r="M49" s="19" t="str">
        <f t="shared" si="5"/>
        <v/>
      </c>
      <c r="N49" s="19" t="s">
        <v>168</v>
      </c>
    </row>
    <row r="50" spans="1:14" s="22" customFormat="1" ht="15.6" x14ac:dyDescent="0.3">
      <c r="A50" s="12" t="s">
        <v>0</v>
      </c>
      <c r="H50" s="22" t="str">
        <f t="shared" si="0"/>
        <v/>
      </c>
      <c r="I50" s="22" t="str">
        <f t="shared" si="1"/>
        <v/>
      </c>
      <c r="J50" s="22" t="str">
        <f t="shared" si="2"/>
        <v/>
      </c>
      <c r="K50" s="22" t="str">
        <f t="shared" si="3"/>
        <v/>
      </c>
      <c r="L50" s="22" t="str">
        <f t="shared" si="4"/>
        <v/>
      </c>
      <c r="M50" s="22" t="str">
        <f t="shared" si="5"/>
        <v/>
      </c>
    </row>
    <row r="51" spans="1:14" x14ac:dyDescent="0.3">
      <c r="A51" s="14" t="s">
        <v>169</v>
      </c>
      <c r="B51" t="s">
        <v>170</v>
      </c>
      <c r="D51" t="s">
        <v>171</v>
      </c>
      <c r="E51" t="s">
        <v>172</v>
      </c>
      <c r="G51" t="s">
        <v>173</v>
      </c>
      <c r="H51" t="str">
        <f t="shared" si="0"/>
        <v>(title:("pic") OR title:("variable optical attenuator") OR title:("roadm") OR title:("waveguide filter") OR title:("planar lightwave circuit") OR title:("photonic integrated") OR title:("photonic integration") OR title:("integration photonics") OR title:("integrated optics") OR title:("hybrid integration") OR title:("bidirectional optical subassembly") OR title:("extinction ratio") OR title:("silicon photonics") OR title:("integrated photonics") OR title:("hybrid beamformer") OR title:("adaptive beamformer") OR title:("transmitter optical subassembly") OR title:("receiver optical subassembly") OR title:("optical integration") OR title:("integrated optics") OR title:("planar lightwave circuit") OR title:("dispersion shifted fiber") OR title:("high harmonic generation") OR title:("quantum dot laser") OR title:("laser beam quality") OR title:("distributed feedback laser") OR title:("second harmonic generation") OR title:("laser fiber") OR title:("polarization maintaining optical fiber") OR title:("laser pumping") OR title:("solid state laser") OR title:("tunable laser") OR title:("fiber laser") OR title:("organic electroluminescence") OR title:("laser diode") OR title:("organic light emitting diode") OR title:("oled") OR abstract:("pic") OR abstract:("variable optical attenuator") OR abstract:("roadm") OR abstract:("waveguide filter") OR abstract:("planar lightwave circuit") OR abstract:("photonic integrated") OR abstract:("photonic integration") OR abstract:("integration photonics") OR abstract:("integrated optics") OR abstract:("hybrid integration") OR abstract:("bidirectional optical subassembly") OR abstract:("extinction ratio") OR abstract:("silicon photonics") OR abstract:("integrated photonics") OR abstract:("hybrid beamformer") OR abstract:("adaptive beamformer") OR abstract:("transmitter optical subassembly") OR abstract:("receiver optical subassembly") OR abstract:("optical integration") OR abstract:("integrated optics") OR abstract:("planar lightwave circuit") OR abstract:("dispersion shifted fiber") OR abstract:("high harmonic generation") OR abstract:("quantum dot laser") OR abstract:("laser beam quality") OR abstract:("distributed feedback laser") OR abstract:("second harmonic generation") OR abstract:("laser fiber") OR abstract:("polarization maintaining optical fiber") OR abstract:("laser pumping") OR abstract:("solid state laser") OR abstract:("tunable laser") OR abstract:("fiber laser") OR abstract:("organic electroluminescence") OR abstract:("laser diode") OR abstract:("organic light emitting diode") OR abstract:("oled") OR claims:("pic") OR claims:("variable optical attenuator") OR claims:("roadm") OR claims:("waveguide filter") OR claims:("planar lightwave circuit") OR claims:("photonic integrated") OR claims:("photonic integration") OR claims:("integration photonics") OR claims:("integrated optics") OR claims:("hybrid integration") OR claims:("bidirectional optical subassembly") OR claims:("extinction ratio") OR claims:("silicon photonics") OR claims:("integrated photonics") OR claims:("hybrid beamformer") OR claims:("adaptive beamformer") OR claims:("transmitter optical subassembly") OR claims:("receiver optical subassembly") OR claims:("optical integration") OR claims:("integrated optics") OR claims:("planar lightwave circuit") OR claims:("dispersion shifted fiber") OR claims:("high harmonic generation") OR claims:("quantum dot laser") OR claims:("laser beam quality") OR claims:("distributed feedback laser") OR claims:("second harmonic generation") OR claims:("laser fiber") OR claims:("polarization maintaining optical fiber") OR claims:("laser pumping") OR claims:("solid state laser") OR claims:("tunable laser") OR claims:("fiber laser") OR claims:("organic electroluminescence") OR claims:("laser diode") OR claims:("organic light emitting diode") OR claims:("oled"))</v>
      </c>
      <c r="I51" t="str">
        <f t="shared" si="1"/>
        <v/>
      </c>
      <c r="J51" t="str">
        <f t="shared" si="2"/>
        <v>(classification_ipcr:(f21y*) OR classification_ipcr:(h01s*))</v>
      </c>
      <c r="K51" t="str">
        <f t="shared" si="3"/>
        <v>(title:("III-V semiconductor") OR title:("inp") OR title:("indium phosphite") OR title:("gaas") OR title:("gallium arsenide") OR title:("III-V silicon") OR title:("III V material") OR abstract:("III-V semiconductor") OR abstract:("inp") OR abstract:("indium phosphite") OR abstract:("gaas") OR abstract:("gallium arsenide") OR abstract:("III-V silicon") OR abstract:("III V material") OR claims:("III-V semiconductor") OR claims:("inp") OR claims:("indium phosphite") OR claims:("gaas") OR claims:("gallium arsenide") OR claims:("III-V silicon") OR claims:("III V material"))</v>
      </c>
      <c r="L51" t="str">
        <f t="shared" si="4"/>
        <v/>
      </c>
      <c r="M51" t="str">
        <f t="shared" si="5"/>
        <v>(classification_ipcr:(h01s*) OR classification_ipcr:(h01p*) OR classification_ipcr:(h01q*))</v>
      </c>
      <c r="N51" t="str">
        <f t="shared" si="6"/>
        <v>((title:("pic") OR title:("variable optical attenuator") OR title:("roadm") OR title:("waveguide filter") OR title:("planar lightwave circuit") OR title:("photonic integrated") OR title:("photonic integration") OR title:("integration photonics") OR title:("integrated optics") OR title:("hybrid integration") OR title:("bidirectional optical subassembly") OR title:("extinction ratio") OR title:("silicon photonics") OR title:("integrated photonics") OR title:("hybrid beamformer") OR title:("adaptive beamformer") OR title:("transmitter optical subassembly") OR title:("receiver optical subassembly") OR title:("optical integration") OR title:("integrated optics") OR title:("planar lightwave circuit") OR title:("dispersion shifted fiber") OR title:("high harmonic generation") OR title:("quantum dot laser") OR title:("laser beam quality") OR title:("distributed feedback laser") OR title:("second harmonic generation") OR title:("laser fiber") OR title:("polarization maintaining optical fiber") OR title:("laser pumping") OR title:("solid state laser") OR title:("tunable laser") OR title:("fiber laser") OR title:("organic electroluminescence") OR title:("laser diode") OR title:("organic light emitting diode") OR title:("oled") OR abstract:("pic") OR abstract:("variable optical attenuator") OR abstract:("roadm") OR abstract:("waveguide filter") OR abstract:("planar lightwave circuit") OR abstract:("photonic integrated") OR abstract:("photonic integration") OR abstract:("integration photonics") OR abstract:("integrated optics") OR abstract:("hybrid integration") OR abstract:("bidirectional optical subassembly") OR abstract:("extinction ratio") OR abstract:("silicon photonics") OR abstract:("integrated photonics") OR abstract:("hybrid beamformer") OR abstract:("adaptive beamformer") OR abstract:("transmitter optical subassembly") OR abstract:("receiver optical subassembly") OR abstract:("optical integration") OR abstract:("integrated optics") OR abstract:("planar lightwave circuit") OR abstract:("dispersion shifted fiber") OR abstract:("high harmonic generation") OR abstract:("quantum dot laser") OR abstract:("laser beam quality") OR abstract:("distributed feedback laser") OR abstract:("second harmonic generation") OR abstract:("laser fiber") OR abstract:("polarization maintaining optical fiber") OR abstract:("laser pumping") OR abstract:("solid state laser") OR abstract:("tunable laser") OR abstract:("fiber laser") OR abstract:("organic electroluminescence") OR abstract:("laser diode") OR abstract:("organic light emitting diode") OR abstract:("oled") OR claims:("pic") OR claims:("variable optical attenuator") OR claims:("roadm") OR claims:("waveguide filter") OR claims:("planar lightwave circuit") OR claims:("photonic integrated") OR claims:("photonic integration") OR claims:("integration photonics") OR claims:("integrated optics") OR claims:("hybrid integration") OR claims:("bidirectional optical subassembly") OR claims:("extinction ratio") OR claims:("silicon photonics") OR claims:("integrated photonics") OR claims:("hybrid beamformer") OR claims:("adaptive beamformer") OR claims:("transmitter optical subassembly") OR claims:("receiver optical subassembly") OR claims:("optical integration") OR claims:("integrated optics") OR claims:("planar lightwave circuit") OR claims:("dispersion shifted fiber") OR claims:("high harmonic generation") OR claims:("quantum dot laser") OR claims:("laser beam quality") OR claims:("distributed feedback laser") OR claims:("second harmonic generation") OR claims:("laser fiber") OR claims:("polarization maintaining optical fiber") OR claims:("laser pumping") OR claims:("solid state laser") OR claims:("tunable laser") OR claims:("fiber laser") OR claims:("organic electroluminescence") OR claims:("laser diode") OR claims:("organic light emitting diode") OR claims:("oled")) OR (classification_ipcr:(f21y*) OR classification_ipcr:(h01s*))) OR ((title:("III-V semiconductor") OR title:("inp") OR title:("indium phosphite") OR title:("gaas") OR title:("gallium arsenide") OR title:("III-V silicon") OR title:("III V material") OR abstract:("III-V semiconductor") OR abstract:("inp") OR abstract:("indium phosphite") OR abstract:("gaas") OR abstract:("gallium arsenide") OR abstract:("III-V silicon") OR abstract:("III V material") OR claims:("III-V semiconductor") OR claims:("inp") OR claims:("indium phosphite") OR claims:("gaas") OR claims:("gallium arsenide") OR claims:("III-V silicon") OR claims:("III V material")) AND (classification_ipcr:(h01s*) OR classification_ipcr:(h01p*) OR classification_ipcr:(h01q*)))</v>
      </c>
    </row>
    <row r="52" spans="1:14" x14ac:dyDescent="0.3">
      <c r="A52" s="14" t="s">
        <v>174</v>
      </c>
      <c r="B52" t="s">
        <v>175</v>
      </c>
      <c r="D52" t="s">
        <v>176</v>
      </c>
      <c r="H52" t="str">
        <f t="shared" si="0"/>
        <v>(title:("antireflection coatings") OR title:("copper indium selenides") OR title:("electron recombination") OR title:("fresnel reflectors") OR title:("nanocrystalline silicon") OR title:("nanoimprint lithography") OR title:("open circuit voltage") OR title:("perovskite solar") OR title:("photocurrents") OR title:("photoelectrochemical cells") OR title:("photoelectrochemical devices") OR title:("photoelectrons") OR title:("photovoltaics") OR title:("plasmon") OR title:("polarimetry") OR title:("reactive ion etching") OR title:("semiconducting selenium compounds") OR title:("semiconductor doped polymers") OR title:("sheet resistance") OR title:("spectroscopic ellipsometry") OR title:("thermophotovoltaic conversion") OR title:("thin film flow") OR title:("thin film solar") OR title:("amorphous silicon solar") OR title:("anticoincidence detectors") OR title:("autofluorescence") OR title:("ccd") OR title:("compressed sensing") OR title:("distributed sensing") OR title:("far-infared imaging") OR title:("infrared detectors") OR title:("inverse synthetic aperture radar") OR title:("laser radiometry") OR title:("matching pursuit") OR title:("nirspec") OR title:("optical coherence tomography") OR title:("optical image storage") OR title:("optical imaging") OR title:("photoacoustic techniques") OR title:("photoacoustic tomography") OR title:("photodetectors") OR title:("photonic crystal cavities ") OR title:("photonic detection") OR title:("radar signal processing") OR title:("radio imaging") OR title:("random projection") OR title:("terahertz imaging") OR title:(" total variation regularization") OR title:("voltage-sensitive dye imaging") OR title:("x-ray imaging") OR abstract:("antireflection coatings") OR abstract:("copper indium selenides") OR abstract:("electron recombination") OR abstract:("fresnel reflectors") OR abstract:("nanocrystalline silicon") OR abstract:("nanoimprint lithography") OR abstract:("open circuit voltage") OR abstract:("perovskite solar") OR abstract:("photocurrents") OR abstract:("photoelectrochemical cells") OR abstract:("photoelectrochemical devices") OR abstract:("photoelectrons") OR abstract:("photovoltaics") OR abstract:("plasmon") OR abstract:("polarimetry") OR abstract:("reactive ion etching") OR abstract:("semiconducting selenium compounds") OR abstract:("semiconductor doped polymers") OR abstract:("sheet resistance") OR abstract:("spectroscopic ellipsometry") OR abstract:("thermophotovoltaic conversion") OR abstract:("thin film flow") OR abstract:("thin film solar") OR abstract:("amorphous silicon solar") OR abstract:("anticoincidence detectors") OR abstract:("autofluorescence") OR abstract:("ccd") OR abstract:("compressed sensing") OR abstract:("distributed sensing") OR abstract:("far-infared imaging") OR abstract:("infrared detectors") OR abstract:("inverse synthetic aperture radar") OR abstract:("laser radiometry") OR abstract:("matching pursuit") OR abstract:("nirspec") OR abstract:("optical coherence tomography") OR abstract:("optical image storage") OR abstract:("optical imaging") OR abstract:("photoacoustic techniques") OR abstract:("photoacoustic tomography") OR abstract:("photodetectors") OR abstract:("photonic crystal cavities ") OR abstract:("photonic detection") OR abstract:("radar signal processing") OR abstract:("radio imaging") OR abstract:("random projection") OR abstract:("terahertz imaging") OR abstract:(" total variation regularization") OR abstract:("voltage-sensitive dye imaging") OR abstract:("x-ray imaging") OR claims:("antireflection coatings") OR claims:("copper indium selenides") OR claims:("electron recombination") OR claims:("fresnel reflectors") OR claims:("nanocrystalline silicon") OR claims:("nanoimprint lithography") OR claims:("open circuit voltage") OR claims:("perovskite solar") OR claims:("photocurrents") OR claims:("photoelectrochemical cells") OR claims:("photoelectrochemical devices") OR claims:("photoelectrons") OR claims:("photovoltaics") OR claims:("plasmon") OR claims:("polarimetry") OR claims:("reactive ion etching") OR claims:("semiconducting selenium compounds") OR claims:("semiconductor doped polymers") OR claims:("sheet resistance") OR claims:("spectroscopic ellipsometry") OR claims:("thermophotovoltaic conversion") OR claims:("thin film flow") OR claims:("thin film solar") OR claims:("amorphous silicon solar") OR claims:("anticoincidence detectors") OR claims:("autofluorescence") OR claims:("ccd") OR claims:("compressed sensing") OR claims:("distributed sensing") OR claims:("far-infared imaging") OR claims:("infrared detectors") OR claims:("inverse synthetic aperture radar") OR claims:("laser radiometry") OR claims:("matching pursuit") OR claims:("nirspec") OR claims:("optical coherence tomography") OR claims:("optical image storage") OR claims:("optical imaging") OR claims:("photoacoustic techniques") OR claims:("photoacoustic tomography") OR claims:("photodetectors") OR claims:("photonic crystal cavities ") OR claims:("photonic detection") OR claims:("radar signal processing") OR claims:("radio imaging") OR claims:("random projection") OR claims:("terahertz imaging") OR claims:(" total variation regularization") OR claims:("voltage-sensitive dye imaging") OR claims:("x-ray imaging"))</v>
      </c>
      <c r="I52" t="str">
        <f t="shared" si="1"/>
        <v/>
      </c>
      <c r="J52" t="str">
        <f t="shared" si="2"/>
        <v>(classification_ipcr:(h01l31*) OR classification_ipcr:(g02b13*) OR classification_ipcr:(g02b21*) OR classification_ipcr:(g02b23*))</v>
      </c>
      <c r="K52" t="str">
        <f t="shared" si="3"/>
        <v/>
      </c>
      <c r="L52" t="str">
        <f t="shared" si="4"/>
        <v/>
      </c>
      <c r="M52" t="str">
        <f t="shared" si="5"/>
        <v/>
      </c>
      <c r="N52" t="str">
        <f t="shared" si="6"/>
        <v>((title:("antireflection coatings") OR title:("copper indium selenides") OR title:("electron recombination") OR title:("fresnel reflectors") OR title:("nanocrystalline silicon") OR title:("nanoimprint lithography") OR title:("open circuit voltage") OR title:("perovskite solar") OR title:("photocurrents") OR title:("photoelectrochemical cells") OR title:("photoelectrochemical devices") OR title:("photoelectrons") OR title:("photovoltaics") OR title:("plasmon") OR title:("polarimetry") OR title:("reactive ion etching") OR title:("semiconducting selenium compounds") OR title:("semiconductor doped polymers") OR title:("sheet resistance") OR title:("spectroscopic ellipsometry") OR title:("thermophotovoltaic conversion") OR title:("thin film flow") OR title:("thin film solar") OR title:("amorphous silicon solar") OR title:("anticoincidence detectors") OR title:("autofluorescence") OR title:("ccd") OR title:("compressed sensing") OR title:("distributed sensing") OR title:("far-infared imaging") OR title:("infrared detectors") OR title:("inverse synthetic aperture radar") OR title:("laser radiometry") OR title:("matching pursuit") OR title:("nirspec") OR title:("optical coherence tomography") OR title:("optical image storage") OR title:("optical imaging") OR title:("photoacoustic techniques") OR title:("photoacoustic tomography") OR title:("photodetectors") OR title:("photonic crystal cavities ") OR title:("photonic detection") OR title:("radar signal processing") OR title:("radio imaging") OR title:("random projection") OR title:("terahertz imaging") OR title:(" total variation regularization") OR title:("voltage-sensitive dye imaging") OR title:("x-ray imaging") OR abstract:("antireflection coatings") OR abstract:("copper indium selenides") OR abstract:("electron recombination") OR abstract:("fresnel reflectors") OR abstract:("nanocrystalline silicon") OR abstract:("nanoimprint lithography") OR abstract:("open circuit voltage") OR abstract:("perovskite solar") OR abstract:("photocurrents") OR abstract:("photoelectrochemical cells") OR abstract:("photoelectrochemical devices") OR abstract:("photoelectrons") OR abstract:("photovoltaics") OR abstract:("plasmon") OR abstract:("polarimetry") OR abstract:("reactive ion etching") OR abstract:("semiconducting selenium compounds") OR abstract:("semiconductor doped polymers") OR abstract:("sheet resistance") OR abstract:("spectroscopic ellipsometry") OR abstract:("thermophotovoltaic conversion") OR abstract:("thin film flow") OR abstract:("thin film solar") OR abstract:("amorphous silicon solar") OR abstract:("anticoincidence detectors") OR abstract:("autofluorescence") OR abstract:("ccd") OR abstract:("compressed sensing") OR abstract:("distributed sensing") OR abstract:("far-infared imaging") OR abstract:("infrared detectors") OR abstract:("inverse synthetic aperture radar") OR abstract:("laser radiometry") OR abstract:("matching pursuit") OR abstract:("nirspec") OR abstract:("optical coherence tomography") OR abstract:("optical image storage") OR abstract:("optical imaging") OR abstract:("photoacoustic techniques") OR abstract:("photoacoustic tomography") OR abstract:("photodetectors") OR abstract:("photonic crystal cavities ") OR abstract:("photonic detection") OR abstract:("radar signal processing") OR abstract:("radio imaging") OR abstract:("random projection") OR abstract:("terahertz imaging") OR abstract:(" total variation regularization") OR abstract:("voltage-sensitive dye imaging") OR abstract:("x-ray imaging") OR claims:("antireflection coatings") OR claims:("copper indium selenides") OR claims:("electron recombination") OR claims:("fresnel reflectors") OR claims:("nanocrystalline silicon") OR claims:("nanoimprint lithography") OR claims:("open circuit voltage") OR claims:("perovskite solar") OR claims:("photocurrents") OR claims:("photoelectrochemical cells") OR claims:("photoelectrochemical devices") OR claims:("photoelectrons") OR claims:("photovoltaics") OR claims:("plasmon") OR claims:("polarimetry") OR claims:("reactive ion etching") OR claims:("semiconducting selenium compounds") OR claims:("semiconductor doped polymers") OR claims:("sheet resistance") OR claims:("spectroscopic ellipsometry") OR claims:("thermophotovoltaic conversion") OR claims:("thin film flow") OR claims:("thin film solar") OR claims:("amorphous silicon solar") OR claims:("anticoincidence detectors") OR claims:("autofluorescence") OR claims:("ccd") OR claims:("compressed sensing") OR claims:("distributed sensing") OR claims:("far-infared imaging") OR claims:("infrared detectors") OR claims:("inverse synthetic aperture radar") OR claims:("laser radiometry") OR claims:("matching pursuit") OR claims:("nirspec") OR claims:("optical coherence tomography") OR claims:("optical image storage") OR claims:("optical imaging") OR claims:("photoacoustic techniques") OR claims:("photoacoustic tomography") OR claims:("photodetectors") OR claims:("photonic crystal cavities ") OR claims:("photonic detection") OR claims:("radar signal processing") OR claims:("radio imaging") OR claims:("random projection") OR claims:("terahertz imaging") OR claims:(" total variation regularization") OR claims:("voltage-sensitive dye imaging") OR claims:("x-ray imaging")) OR (classification_ipcr:(h01l31*) OR classification_ipcr:(g02b13*) OR classification_ipcr:(g02b21*) OR classification_ipcr:(g02b23*)))</v>
      </c>
    </row>
    <row r="53" spans="1:14" s="16" customFormat="1" ht="15.6" x14ac:dyDescent="0.3">
      <c r="A53" s="15" t="s">
        <v>4</v>
      </c>
      <c r="H53" s="16" t="str">
        <f t="shared" si="0"/>
        <v/>
      </c>
      <c r="I53" s="16" t="str">
        <f t="shared" si="1"/>
        <v/>
      </c>
      <c r="J53" s="16" t="str">
        <f t="shared" si="2"/>
        <v/>
      </c>
      <c r="K53" s="16" t="str">
        <f t="shared" si="3"/>
        <v/>
      </c>
      <c r="L53" s="16" t="str">
        <f t="shared" si="4"/>
        <v/>
      </c>
      <c r="M53" s="16" t="str">
        <f t="shared" si="5"/>
        <v/>
      </c>
    </row>
    <row r="54" spans="1:14" x14ac:dyDescent="0.3">
      <c r="A54" s="14" t="s">
        <v>177</v>
      </c>
      <c r="B54" t="s">
        <v>178</v>
      </c>
      <c r="C54" t="s">
        <v>179</v>
      </c>
      <c r="D54" t="s">
        <v>180</v>
      </c>
      <c r="E54" t="s">
        <v>181</v>
      </c>
      <c r="G54" t="s">
        <v>182</v>
      </c>
      <c r="H54" t="str">
        <f t="shared" si="0"/>
        <v>(title:("bells inequality") OR title:("quantum authentication") OR title:("quantum codes") OR title:("quantum network") OR title:("quantum cryptography") OR title:("quantum secret") OR title:("qkd") OR title:("quantum communication") OR title:("quantum key distribution") OR title:("quantum register") OR title:("quantum simulation") OR title:("quantum measurement") OR title:("classical computer") OR title:("quantum algorithm") OR title:("quantum algorithms") OR title:("quantum error") OR title:("quantum memory") OR title:("quantum structure") OR title:("quantum gate") OR title:("superconducting circuits") OR title:("quantum computation") OR title:("quantum logic") OR title:("quantum circuit") OR title:("quantum bit") OR title:("quantum bits") OR title:("quantum computers") OR title:("quantum computing") OR title:("qubit") OR abstract:("bells inequality") OR abstract:("quantum authentication") OR abstract:("quantum codes") OR abstract:("quantum network") OR abstract:("quantum cryptography") OR abstract:("quantum secret") OR abstract:("qkd") OR abstract:("quantum communication") OR abstract:("quantum key distribution") OR abstract:("quantum register") OR abstract:("quantum simulation") OR abstract:("quantum measurement") OR abstract:("classical computer") OR abstract:("quantum algorithm") OR abstract:("quantum algorithms") OR abstract:("quantum error") OR abstract:("quantum memory") OR abstract:("quantum structure") OR abstract:("quantum gate") OR abstract:("superconducting circuits") OR abstract:("quantum computation") OR abstract:("quantum logic") OR abstract:("quantum circuit") OR abstract:("quantum bit") OR abstract:("quantum bits") OR abstract:("quantum computers") OR abstract:("quantum computing") OR abstract:("qubit") OR claims:("bells inequality") OR claims:("quantum authentication") OR claims:("quantum codes") OR claims:("quantum network") OR claims:("quantum cryptography") OR claims:("quantum secret") OR claims:("qkd") OR claims:("quantum communication") OR claims:("quantum key distribution") OR claims:("quantum register") OR claims:("quantum simulation") OR claims:("quantum measurement") OR claims:("classical computer") OR claims:("quantum algorithm") OR claims:("quantum algorithms") OR claims:("quantum error") OR claims:("quantum memory") OR claims:("quantum structure") OR claims:("quantum gate") OR claims:("superconducting circuits") OR claims:("quantum computation") OR claims:("quantum logic") OR claims:("quantum circuit") OR claims:("quantum bit") OR claims:("quantum bits") OR claims:("quantum computers") OR claims:("quantum computing") OR claims:("qubit"))</v>
      </c>
      <c r="I54" t="str">
        <f t="shared" si="1"/>
        <v>(classification_ipcr:("h04b10/70"))</v>
      </c>
      <c r="J54" t="str">
        <f t="shared" si="2"/>
        <v>(classification_ipcr:(g06n10*))</v>
      </c>
      <c r="K54" t="str">
        <f t="shared" si="3"/>
        <v>(title:("quantum") OR abstract:("quantum") OR claims:("quantum"))</v>
      </c>
      <c r="L54" t="str">
        <f t="shared" si="4"/>
        <v/>
      </c>
      <c r="M54" t="str">
        <f t="shared" si="5"/>
        <v>(classification_ipcr:(h01l39*))</v>
      </c>
      <c r="N54" t="str">
        <f t="shared" si="6"/>
        <v>((title:("bells inequality") OR title:("quantum authentication") OR title:("quantum codes") OR title:("quantum network") OR title:("quantum cryptography") OR title:("quantum secret") OR title:("qkd") OR title:("quantum communication") OR title:("quantum key distribution") OR title:("quantum register") OR title:("quantum simulation") OR title:("quantum measurement") OR title:("classical computer") OR title:("quantum algorithm") OR title:("quantum algorithms") OR title:("quantum error") OR title:("quantum memory") OR title:("quantum structure") OR title:("quantum gate") OR title:("superconducting circuits") OR title:("quantum computation") OR title:("quantum logic") OR title:("quantum circuit") OR title:("quantum bit") OR title:("quantum bits") OR title:("quantum computers") OR title:("quantum computing") OR title:("qubit") OR abstract:("bells inequality") OR abstract:("quantum authentication") OR abstract:("quantum codes") OR abstract:("quantum network") OR abstract:("quantum cryptography") OR abstract:("quantum secret") OR abstract:("qkd") OR abstract:("quantum communication") OR abstract:("quantum key distribution") OR abstract:("quantum register") OR abstract:("quantum simulation") OR abstract:("quantum measurement") OR abstract:("classical computer") OR abstract:("quantum algorithm") OR abstract:("quantum algorithms") OR abstract:("quantum error") OR abstract:("quantum memory") OR abstract:("quantum structure") OR abstract:("quantum gate") OR abstract:("superconducting circuits") OR abstract:("quantum computation") OR abstract:("quantum logic") OR abstract:("quantum circuit") OR abstract:("quantum bit") OR abstract:("quantum bits") OR abstract:("quantum computers") OR abstract:("quantum computing") OR abstract:("qubit") OR claims:("bells inequality") OR claims:("quantum authentication") OR claims:("quantum codes") OR claims:("quantum network") OR claims:("quantum cryptography") OR claims:("quantum secret") OR claims:("qkd") OR claims:("quantum communication") OR claims:("quantum key distribution") OR claims:("quantum register") OR claims:("quantum simulation") OR claims:("quantum measurement") OR claims:("classical computer") OR claims:("quantum algorithm") OR claims:("quantum algorithms") OR claims:("quantum error") OR claims:("quantum memory") OR claims:("quantum structure") OR claims:("quantum gate") OR claims:("superconducting circuits") OR claims:("quantum computation") OR claims:("quantum logic") OR claims:("quantum circuit") OR claims:("quantum bit") OR claims:("quantum bits") OR claims:("quantum computers") OR claims:("quantum computing") OR claims:("qubit")) OR (classification_ipcr:("h04b10/70")) OR (classification_ipcr:(g06n10*))) OR ((title:("quantum") OR abstract:("quantum") OR claims:("quantum")) AND (classification_ipcr:(h01l39*)))</v>
      </c>
    </row>
    <row r="55" spans="1:14" x14ac:dyDescent="0.3">
      <c r="H55" t="str">
        <f t="shared" si="0"/>
        <v/>
      </c>
      <c r="I55" t="str">
        <f t="shared" si="1"/>
        <v/>
      </c>
      <c r="J55" t="str">
        <f t="shared" si="2"/>
        <v/>
      </c>
      <c r="K55" t="str">
        <f t="shared" si="3"/>
        <v/>
      </c>
      <c r="L55" t="str">
        <f t="shared" si="4"/>
        <v/>
      </c>
      <c r="M55" t="str">
        <f t="shared" si="5"/>
        <v/>
      </c>
      <c r="N55" t="str">
        <f t="shared" si="6"/>
        <v>()</v>
      </c>
    </row>
    <row r="56" spans="1:14" x14ac:dyDescent="0.3">
      <c r="H56" t="str">
        <f t="shared" si="0"/>
        <v/>
      </c>
      <c r="I56" t="str">
        <f t="shared" si="1"/>
        <v/>
      </c>
      <c r="J56" t="str">
        <f t="shared" si="2"/>
        <v/>
      </c>
      <c r="K56" t="str">
        <f t="shared" si="3"/>
        <v/>
      </c>
      <c r="L56" t="str">
        <f t="shared" si="4"/>
        <v/>
      </c>
      <c r="M56" t="str">
        <f t="shared" si="5"/>
        <v/>
      </c>
      <c r="N56" t="str">
        <f t="shared" si="6"/>
        <v>()</v>
      </c>
    </row>
    <row r="57" spans="1:14" x14ac:dyDescent="0.3">
      <c r="H57" t="str">
        <f t="shared" si="0"/>
        <v/>
      </c>
      <c r="I57" t="str">
        <f t="shared" si="1"/>
        <v/>
      </c>
      <c r="J57" t="str">
        <f t="shared" si="2"/>
        <v/>
      </c>
      <c r="K57" t="str">
        <f t="shared" si="3"/>
        <v/>
      </c>
      <c r="L57" t="str">
        <f t="shared" si="4"/>
        <v/>
      </c>
      <c r="M57" t="str">
        <f t="shared" si="5"/>
        <v/>
      </c>
      <c r="N57" t="str">
        <f t="shared" si="6"/>
        <v>()</v>
      </c>
    </row>
    <row r="58" spans="1:14" x14ac:dyDescent="0.3">
      <c r="H58" t="str">
        <f t="shared" si="0"/>
        <v/>
      </c>
      <c r="I58" t="str">
        <f t="shared" si="1"/>
        <v/>
      </c>
      <c r="J58" t="str">
        <f t="shared" si="2"/>
        <v/>
      </c>
      <c r="K58" t="str">
        <f t="shared" si="3"/>
        <v/>
      </c>
      <c r="L58" t="str">
        <f t="shared" si="4"/>
        <v/>
      </c>
      <c r="M58" t="str">
        <f t="shared" si="5"/>
        <v/>
      </c>
      <c r="N58" t="str">
        <f t="shared" si="6"/>
        <v>()</v>
      </c>
    </row>
    <row r="59" spans="1:14" x14ac:dyDescent="0.3">
      <c r="H59" t="str">
        <f t="shared" si="0"/>
        <v/>
      </c>
      <c r="I59" t="str">
        <f t="shared" si="1"/>
        <v/>
      </c>
      <c r="J59" t="str">
        <f t="shared" si="2"/>
        <v/>
      </c>
      <c r="K59" t="str">
        <f t="shared" si="3"/>
        <v/>
      </c>
      <c r="L59" t="str">
        <f t="shared" si="4"/>
        <v/>
      </c>
      <c r="M59" t="str">
        <f t="shared" si="5"/>
        <v/>
      </c>
      <c r="N59" t="str">
        <f t="shared" si="6"/>
        <v>()</v>
      </c>
    </row>
    <row r="60" spans="1:14" x14ac:dyDescent="0.3">
      <c r="H60" t="str">
        <f t="shared" si="0"/>
        <v/>
      </c>
      <c r="I60" t="str">
        <f t="shared" si="1"/>
        <v/>
      </c>
      <c r="J60" t="str">
        <f t="shared" si="2"/>
        <v/>
      </c>
      <c r="K60" t="str">
        <f t="shared" si="3"/>
        <v/>
      </c>
      <c r="L60" t="str">
        <f t="shared" si="4"/>
        <v/>
      </c>
      <c r="M60" t="str">
        <f t="shared" si="5"/>
        <v/>
      </c>
      <c r="N60" t="str">
        <f t="shared" si="6"/>
        <v>()</v>
      </c>
    </row>
    <row r="61" spans="1:14" x14ac:dyDescent="0.3">
      <c r="H61" t="str">
        <f t="shared" si="0"/>
        <v/>
      </c>
      <c r="I61" t="str">
        <f t="shared" si="1"/>
        <v/>
      </c>
      <c r="J61" t="str">
        <f t="shared" si="2"/>
        <v/>
      </c>
      <c r="K61" t="str">
        <f t="shared" si="3"/>
        <v/>
      </c>
      <c r="L61" t="str">
        <f t="shared" si="4"/>
        <v/>
      </c>
      <c r="M61" t="str">
        <f t="shared" si="5"/>
        <v/>
      </c>
      <c r="N61" t="str">
        <f t="shared" si="6"/>
        <v>()</v>
      </c>
    </row>
    <row r="62" spans="1:14" x14ac:dyDescent="0.3">
      <c r="H62" t="str">
        <f t="shared" si="0"/>
        <v/>
      </c>
      <c r="I62" t="str">
        <f t="shared" si="1"/>
        <v/>
      </c>
      <c r="J62" t="str">
        <f t="shared" si="2"/>
        <v/>
      </c>
      <c r="K62" t="str">
        <f t="shared" si="3"/>
        <v/>
      </c>
      <c r="L62" t="str">
        <f t="shared" si="4"/>
        <v/>
      </c>
      <c r="M62" t="str">
        <f t="shared" si="5"/>
        <v/>
      </c>
      <c r="N62" t="str">
        <f t="shared" si="6"/>
        <v>()</v>
      </c>
    </row>
    <row r="63" spans="1:14" x14ac:dyDescent="0.3">
      <c r="H63" t="str">
        <f t="shared" si="0"/>
        <v/>
      </c>
      <c r="I63" t="str">
        <f t="shared" si="1"/>
        <v/>
      </c>
      <c r="J63" t="str">
        <f t="shared" si="2"/>
        <v/>
      </c>
      <c r="K63" t="str">
        <f t="shared" si="3"/>
        <v/>
      </c>
      <c r="L63" t="str">
        <f t="shared" si="4"/>
        <v/>
      </c>
      <c r="M63" t="str">
        <f t="shared" si="5"/>
        <v/>
      </c>
      <c r="N63" t="str">
        <f t="shared" si="6"/>
        <v>()</v>
      </c>
    </row>
    <row r="64" spans="1:14" x14ac:dyDescent="0.3">
      <c r="H64" t="str">
        <f t="shared" si="0"/>
        <v/>
      </c>
      <c r="I64" t="str">
        <f t="shared" si="1"/>
        <v/>
      </c>
      <c r="J64" t="str">
        <f t="shared" si="2"/>
        <v/>
      </c>
      <c r="K64" t="str">
        <f t="shared" si="3"/>
        <v/>
      </c>
      <c r="L64" t="str">
        <f t="shared" si="4"/>
        <v/>
      </c>
      <c r="M64" t="str">
        <f t="shared" si="5"/>
        <v/>
      </c>
      <c r="N64" t="str">
        <f t="shared" si="6"/>
        <v>()</v>
      </c>
    </row>
    <row r="65" spans="8:14" x14ac:dyDescent="0.3">
      <c r="H65" t="str">
        <f t="shared" si="0"/>
        <v/>
      </c>
      <c r="I65" t="str">
        <f t="shared" si="1"/>
        <v/>
      </c>
      <c r="J65" t="str">
        <f t="shared" si="2"/>
        <v/>
      </c>
      <c r="K65" t="str">
        <f t="shared" si="3"/>
        <v/>
      </c>
      <c r="L65" t="str">
        <f t="shared" si="4"/>
        <v/>
      </c>
      <c r="M65" t="str">
        <f t="shared" si="5"/>
        <v/>
      </c>
      <c r="N65" t="str">
        <f t="shared" si="6"/>
        <v>()</v>
      </c>
    </row>
    <row r="66" spans="8:14" x14ac:dyDescent="0.3">
      <c r="H66" t="str">
        <f t="shared" ref="H66:H129" si="7">IF(B66="", "", CONCATENATE("(title:(""",SUBSTITUTE(B66,"; ",""") OR title:("""),""")",
" OR abstract:(""",SUBSTITUTE(B66,"; ",""") OR abstract:("""),""")",
" OR claims:(""",SUBSTITUTE(B66,"; ",""") OR claims:("""),"""))"))</f>
        <v/>
      </c>
      <c r="I66" t="str">
        <f t="shared" ref="I66:I129" si="8">IF(C66="", "", CONCATENATE("(classification_ipcr:(""",SUBSTITUTE(C66,"; ",""") OR classification_ipcr:("""),"""))"))</f>
        <v/>
      </c>
      <c r="J66" t="str">
        <f t="shared" ref="J66:J129" si="9">IF(D66="", "", CONCATENATE("(classification_ipcr:(",SUBSTITUTE(D66,"; ","*) OR classification_ipcr:("),"*))"))</f>
        <v/>
      </c>
      <c r="K66" t="str">
        <f t="shared" ref="K66:K129" si="10">IF(E66="", "", CONCATENATE("(title:(""",SUBSTITUTE(E66,"; ",""") OR title:("""),""")",
" OR abstract:(""",SUBSTITUTE(E66,"; ",""") OR abstract:("""),""")",
" OR claims:(""",SUBSTITUTE(E66,"; ",""") OR claims:("""),"""))"))</f>
        <v/>
      </c>
      <c r="L66" t="str">
        <f t="shared" ref="L66:L129" si="11">IF(F66="", "", CONCATENATE("(classification_ipcr:(""",SUBSTITUTE(F66,"; ",""") OR classification_ipcr:("""),"""))"))</f>
        <v/>
      </c>
      <c r="M66" t="str">
        <f t="shared" ref="M66:M129" si="12">IF(G66="", "", CONCATENATE("(classification_ipcr:(",SUBSTITUTE(G66,"; ","*) OR classification_ipcr:("),"*))"))</f>
        <v/>
      </c>
      <c r="N66" t="str">
        <f t="shared" si="6"/>
        <v>()</v>
      </c>
    </row>
    <row r="67" spans="8:14" x14ac:dyDescent="0.3">
      <c r="H67" t="str">
        <f t="shared" si="7"/>
        <v/>
      </c>
      <c r="I67" t="str">
        <f t="shared" si="8"/>
        <v/>
      </c>
      <c r="J67" t="str">
        <f t="shared" si="9"/>
        <v/>
      </c>
      <c r="K67" t="str">
        <f t="shared" si="10"/>
        <v/>
      </c>
      <c r="L67" t="str">
        <f t="shared" si="11"/>
        <v/>
      </c>
      <c r="M67" t="str">
        <f t="shared" si="12"/>
        <v/>
      </c>
      <c r="N67" t="str">
        <f t="shared" si="6"/>
        <v>()</v>
      </c>
    </row>
    <row r="68" spans="8:14" x14ac:dyDescent="0.3">
      <c r="H68" t="str">
        <f t="shared" si="7"/>
        <v/>
      </c>
      <c r="I68" t="str">
        <f t="shared" si="8"/>
        <v/>
      </c>
      <c r="J68" t="str">
        <f t="shared" si="9"/>
        <v/>
      </c>
      <c r="K68" t="str">
        <f t="shared" si="10"/>
        <v/>
      </c>
      <c r="L68" t="str">
        <f t="shared" si="11"/>
        <v/>
      </c>
      <c r="M68" t="str">
        <f t="shared" si="12"/>
        <v/>
      </c>
      <c r="N68" t="str">
        <f t="shared" ref="N68:N131" si="13">CONCATENATE("(",
H68, IF(OR(H68="", AND(I68="", J68="")), "", " OR "),
I68, IF(OR(I68="", J68=""), "", " OR "),
J68,
IF(AND(K68="", L68="", M68=""), "", ") OR ("),
K68, IF(OR(K68="", AND(L68="", M68="")), "", " AND "), L68,
IF(OR(L68="", M68=""), "", " AND "),
M68, ")")</f>
        <v>()</v>
      </c>
    </row>
    <row r="69" spans="8:14" x14ac:dyDescent="0.3">
      <c r="H69" t="str">
        <f t="shared" si="7"/>
        <v/>
      </c>
      <c r="I69" t="str">
        <f t="shared" si="8"/>
        <v/>
      </c>
      <c r="J69" t="str">
        <f t="shared" si="9"/>
        <v/>
      </c>
      <c r="K69" t="str">
        <f t="shared" si="10"/>
        <v/>
      </c>
      <c r="L69" t="str">
        <f t="shared" si="11"/>
        <v/>
      </c>
      <c r="M69" t="str">
        <f t="shared" si="12"/>
        <v/>
      </c>
      <c r="N69" t="str">
        <f t="shared" si="13"/>
        <v>()</v>
      </c>
    </row>
    <row r="70" spans="8:14" x14ac:dyDescent="0.3">
      <c r="H70" t="str">
        <f t="shared" si="7"/>
        <v/>
      </c>
      <c r="I70" t="str">
        <f t="shared" si="8"/>
        <v/>
      </c>
      <c r="J70" t="str">
        <f t="shared" si="9"/>
        <v/>
      </c>
      <c r="K70" t="str">
        <f t="shared" si="10"/>
        <v/>
      </c>
      <c r="L70" t="str">
        <f t="shared" si="11"/>
        <v/>
      </c>
      <c r="M70" t="str">
        <f t="shared" si="12"/>
        <v/>
      </c>
      <c r="N70" t="str">
        <f t="shared" si="13"/>
        <v>()</v>
      </c>
    </row>
    <row r="71" spans="8:14" x14ac:dyDescent="0.3">
      <c r="H71" t="str">
        <f t="shared" si="7"/>
        <v/>
      </c>
      <c r="I71" t="str">
        <f t="shared" si="8"/>
        <v/>
      </c>
      <c r="J71" t="str">
        <f t="shared" si="9"/>
        <v/>
      </c>
      <c r="K71" t="str">
        <f t="shared" si="10"/>
        <v/>
      </c>
      <c r="L71" t="str">
        <f t="shared" si="11"/>
        <v/>
      </c>
      <c r="M71" t="str">
        <f t="shared" si="12"/>
        <v/>
      </c>
      <c r="N71" t="str">
        <f t="shared" si="13"/>
        <v>()</v>
      </c>
    </row>
    <row r="72" spans="8:14" x14ac:dyDescent="0.3">
      <c r="H72" t="str">
        <f t="shared" si="7"/>
        <v/>
      </c>
      <c r="I72" t="str">
        <f t="shared" si="8"/>
        <v/>
      </c>
      <c r="J72" t="str">
        <f t="shared" si="9"/>
        <v/>
      </c>
      <c r="K72" t="str">
        <f t="shared" si="10"/>
        <v/>
      </c>
      <c r="L72" t="str">
        <f t="shared" si="11"/>
        <v/>
      </c>
      <c r="M72" t="str">
        <f t="shared" si="12"/>
        <v/>
      </c>
      <c r="N72" t="str">
        <f t="shared" si="13"/>
        <v>()</v>
      </c>
    </row>
    <row r="73" spans="8:14" x14ac:dyDescent="0.3">
      <c r="H73" t="str">
        <f t="shared" si="7"/>
        <v/>
      </c>
      <c r="I73" t="str">
        <f t="shared" si="8"/>
        <v/>
      </c>
      <c r="J73" t="str">
        <f t="shared" si="9"/>
        <v/>
      </c>
      <c r="K73" t="str">
        <f t="shared" si="10"/>
        <v/>
      </c>
      <c r="L73" t="str">
        <f t="shared" si="11"/>
        <v/>
      </c>
      <c r="M73" t="str">
        <f t="shared" si="12"/>
        <v/>
      </c>
      <c r="N73" t="str">
        <f t="shared" si="13"/>
        <v>()</v>
      </c>
    </row>
    <row r="74" spans="8:14" x14ac:dyDescent="0.3">
      <c r="H74" t="str">
        <f t="shared" si="7"/>
        <v/>
      </c>
      <c r="I74" t="str">
        <f t="shared" si="8"/>
        <v/>
      </c>
      <c r="J74" t="str">
        <f t="shared" si="9"/>
        <v/>
      </c>
      <c r="K74" t="str">
        <f t="shared" si="10"/>
        <v/>
      </c>
      <c r="L74" t="str">
        <f t="shared" si="11"/>
        <v/>
      </c>
      <c r="M74" t="str">
        <f t="shared" si="12"/>
        <v/>
      </c>
      <c r="N74" t="str">
        <f t="shared" si="13"/>
        <v>()</v>
      </c>
    </row>
    <row r="75" spans="8:14" x14ac:dyDescent="0.3">
      <c r="H75" t="str">
        <f t="shared" si="7"/>
        <v/>
      </c>
      <c r="I75" t="str">
        <f t="shared" si="8"/>
        <v/>
      </c>
      <c r="J75" t="str">
        <f t="shared" si="9"/>
        <v/>
      </c>
      <c r="K75" t="str">
        <f t="shared" si="10"/>
        <v/>
      </c>
      <c r="L75" t="str">
        <f t="shared" si="11"/>
        <v/>
      </c>
      <c r="M75" t="str">
        <f t="shared" si="12"/>
        <v/>
      </c>
      <c r="N75" t="str">
        <f t="shared" si="13"/>
        <v>()</v>
      </c>
    </row>
    <row r="76" spans="8:14" x14ac:dyDescent="0.3">
      <c r="H76" t="str">
        <f t="shared" si="7"/>
        <v/>
      </c>
      <c r="I76" t="str">
        <f t="shared" si="8"/>
        <v/>
      </c>
      <c r="J76" t="str">
        <f t="shared" si="9"/>
        <v/>
      </c>
      <c r="K76" t="str">
        <f t="shared" si="10"/>
        <v/>
      </c>
      <c r="L76" t="str">
        <f t="shared" si="11"/>
        <v/>
      </c>
      <c r="M76" t="str">
        <f t="shared" si="12"/>
        <v/>
      </c>
      <c r="N76" t="str">
        <f t="shared" si="13"/>
        <v>()</v>
      </c>
    </row>
    <row r="77" spans="8:14" x14ac:dyDescent="0.3">
      <c r="H77" t="str">
        <f t="shared" si="7"/>
        <v/>
      </c>
      <c r="I77" t="str">
        <f t="shared" si="8"/>
        <v/>
      </c>
      <c r="J77" t="str">
        <f t="shared" si="9"/>
        <v/>
      </c>
      <c r="K77" t="str">
        <f t="shared" si="10"/>
        <v/>
      </c>
      <c r="L77" t="str">
        <f t="shared" si="11"/>
        <v/>
      </c>
      <c r="M77" t="str">
        <f t="shared" si="12"/>
        <v/>
      </c>
      <c r="N77" t="str">
        <f t="shared" si="13"/>
        <v>()</v>
      </c>
    </row>
    <row r="78" spans="8:14" x14ac:dyDescent="0.3">
      <c r="H78" t="str">
        <f t="shared" si="7"/>
        <v/>
      </c>
      <c r="I78" t="str">
        <f t="shared" si="8"/>
        <v/>
      </c>
      <c r="J78" t="str">
        <f t="shared" si="9"/>
        <v/>
      </c>
      <c r="K78" t="str">
        <f t="shared" si="10"/>
        <v/>
      </c>
      <c r="L78" t="str">
        <f t="shared" si="11"/>
        <v/>
      </c>
      <c r="M78" t="str">
        <f t="shared" si="12"/>
        <v/>
      </c>
      <c r="N78" t="str">
        <f t="shared" si="13"/>
        <v>()</v>
      </c>
    </row>
    <row r="79" spans="8:14" x14ac:dyDescent="0.3">
      <c r="H79" t="str">
        <f t="shared" si="7"/>
        <v/>
      </c>
      <c r="I79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11"/>
        <v/>
      </c>
      <c r="M79" t="str">
        <f t="shared" si="12"/>
        <v/>
      </c>
      <c r="N79" t="str">
        <f t="shared" si="13"/>
        <v>()</v>
      </c>
    </row>
    <row r="80" spans="8:14" x14ac:dyDescent="0.3">
      <c r="H80" t="str">
        <f t="shared" si="7"/>
        <v/>
      </c>
      <c r="I80" t="str">
        <f t="shared" si="8"/>
        <v/>
      </c>
      <c r="J80" t="str">
        <f t="shared" si="9"/>
        <v/>
      </c>
      <c r="K80" t="str">
        <f t="shared" si="10"/>
        <v/>
      </c>
      <c r="L80" t="str">
        <f t="shared" si="11"/>
        <v/>
      </c>
      <c r="M80" t="str">
        <f t="shared" si="12"/>
        <v/>
      </c>
      <c r="N80" t="str">
        <f t="shared" si="13"/>
        <v>()</v>
      </c>
    </row>
    <row r="81" spans="8:14" x14ac:dyDescent="0.3">
      <c r="H81" t="str">
        <f t="shared" si="7"/>
        <v/>
      </c>
      <c r="I81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11"/>
        <v/>
      </c>
      <c r="M81" t="str">
        <f t="shared" si="12"/>
        <v/>
      </c>
      <c r="N81" t="str">
        <f t="shared" si="13"/>
        <v>()</v>
      </c>
    </row>
    <row r="82" spans="8:14" x14ac:dyDescent="0.3">
      <c r="H82" t="str">
        <f t="shared" si="7"/>
        <v/>
      </c>
      <c r="I82" t="str">
        <f t="shared" si="8"/>
        <v/>
      </c>
      <c r="J82" t="str">
        <f t="shared" si="9"/>
        <v/>
      </c>
      <c r="K82" t="str">
        <f t="shared" si="10"/>
        <v/>
      </c>
      <c r="L82" t="str">
        <f t="shared" si="11"/>
        <v/>
      </c>
      <c r="M82" t="str">
        <f t="shared" si="12"/>
        <v/>
      </c>
      <c r="N82" t="str">
        <f t="shared" si="13"/>
        <v>()</v>
      </c>
    </row>
    <row r="83" spans="8:14" x14ac:dyDescent="0.3">
      <c r="H83" t="str">
        <f t="shared" si="7"/>
        <v/>
      </c>
      <c r="I83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11"/>
        <v/>
      </c>
      <c r="M83" t="str">
        <f t="shared" si="12"/>
        <v/>
      </c>
      <c r="N83" t="str">
        <f t="shared" si="13"/>
        <v>()</v>
      </c>
    </row>
    <row r="84" spans="8:14" x14ac:dyDescent="0.3">
      <c r="H84" t="str">
        <f t="shared" si="7"/>
        <v/>
      </c>
      <c r="I84" t="str">
        <f t="shared" si="8"/>
        <v/>
      </c>
      <c r="J84" t="str">
        <f t="shared" si="9"/>
        <v/>
      </c>
      <c r="K84" t="str">
        <f t="shared" si="10"/>
        <v/>
      </c>
      <c r="L84" t="str">
        <f t="shared" si="11"/>
        <v/>
      </c>
      <c r="M84" t="str">
        <f t="shared" si="12"/>
        <v/>
      </c>
      <c r="N84" t="str">
        <f t="shared" si="13"/>
        <v>()</v>
      </c>
    </row>
    <row r="85" spans="8:14" x14ac:dyDescent="0.3">
      <c r="H85" t="str">
        <f t="shared" si="7"/>
        <v/>
      </c>
      <c r="I85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 t="str">
        <f t="shared" si="13"/>
        <v>()</v>
      </c>
    </row>
    <row r="86" spans="8:14" x14ac:dyDescent="0.3">
      <c r="H86" t="str">
        <f t="shared" si="7"/>
        <v/>
      </c>
      <c r="I86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11"/>
        <v/>
      </c>
      <c r="M86" t="str">
        <f t="shared" si="12"/>
        <v/>
      </c>
      <c r="N86" t="str">
        <f t="shared" si="13"/>
        <v>()</v>
      </c>
    </row>
    <row r="87" spans="8:14" x14ac:dyDescent="0.3">
      <c r="H87" t="str">
        <f t="shared" si="7"/>
        <v/>
      </c>
      <c r="I87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11"/>
        <v/>
      </c>
      <c r="M87" t="str">
        <f t="shared" si="12"/>
        <v/>
      </c>
      <c r="N87" t="str">
        <f t="shared" si="13"/>
        <v>()</v>
      </c>
    </row>
    <row r="88" spans="8:14" x14ac:dyDescent="0.3">
      <c r="H88" t="str">
        <f t="shared" si="7"/>
        <v/>
      </c>
      <c r="I88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11"/>
        <v/>
      </c>
      <c r="M88" t="str">
        <f t="shared" si="12"/>
        <v/>
      </c>
      <c r="N88" t="str">
        <f t="shared" si="13"/>
        <v>()</v>
      </c>
    </row>
    <row r="89" spans="8:14" x14ac:dyDescent="0.3">
      <c r="H89" t="str">
        <f t="shared" si="7"/>
        <v/>
      </c>
      <c r="I89" t="str">
        <f t="shared" si="8"/>
        <v/>
      </c>
      <c r="J89" t="str">
        <f t="shared" si="9"/>
        <v/>
      </c>
      <c r="K89" t="str">
        <f t="shared" si="10"/>
        <v/>
      </c>
      <c r="L89" t="str">
        <f t="shared" si="11"/>
        <v/>
      </c>
      <c r="M89" t="str">
        <f t="shared" si="12"/>
        <v/>
      </c>
      <c r="N89" t="str">
        <f t="shared" si="13"/>
        <v>()</v>
      </c>
    </row>
    <row r="90" spans="8:14" x14ac:dyDescent="0.3">
      <c r="H90" t="str">
        <f t="shared" si="7"/>
        <v/>
      </c>
      <c r="I90" t="str">
        <f t="shared" si="8"/>
        <v/>
      </c>
      <c r="J90" t="str">
        <f t="shared" si="9"/>
        <v/>
      </c>
      <c r="K90" t="str">
        <f t="shared" si="10"/>
        <v/>
      </c>
      <c r="L90" t="str">
        <f t="shared" si="11"/>
        <v/>
      </c>
      <c r="M90" t="str">
        <f t="shared" si="12"/>
        <v/>
      </c>
      <c r="N90" t="str">
        <f t="shared" si="13"/>
        <v>()</v>
      </c>
    </row>
    <row r="91" spans="8:14" x14ac:dyDescent="0.3">
      <c r="H91" t="str">
        <f t="shared" si="7"/>
        <v/>
      </c>
      <c r="I91" t="str">
        <f t="shared" si="8"/>
        <v/>
      </c>
      <c r="J91" t="str">
        <f t="shared" si="9"/>
        <v/>
      </c>
      <c r="K91" t="str">
        <f t="shared" si="10"/>
        <v/>
      </c>
      <c r="L91" t="str">
        <f t="shared" si="11"/>
        <v/>
      </c>
      <c r="M91" t="str">
        <f t="shared" si="12"/>
        <v/>
      </c>
      <c r="N91" t="str">
        <f t="shared" si="13"/>
        <v>()</v>
      </c>
    </row>
    <row r="92" spans="8:14" x14ac:dyDescent="0.3">
      <c r="H92" t="str">
        <f t="shared" si="7"/>
        <v/>
      </c>
      <c r="I92" t="str">
        <f t="shared" si="8"/>
        <v/>
      </c>
      <c r="J92" t="str">
        <f t="shared" si="9"/>
        <v/>
      </c>
      <c r="K92" t="str">
        <f t="shared" si="10"/>
        <v/>
      </c>
      <c r="L92" t="str">
        <f t="shared" si="11"/>
        <v/>
      </c>
      <c r="M92" t="str">
        <f t="shared" si="12"/>
        <v/>
      </c>
      <c r="N92" t="str">
        <f t="shared" si="13"/>
        <v>()</v>
      </c>
    </row>
    <row r="93" spans="8:14" x14ac:dyDescent="0.3">
      <c r="H93" t="str">
        <f t="shared" si="7"/>
        <v/>
      </c>
      <c r="I93" t="str">
        <f t="shared" si="8"/>
        <v/>
      </c>
      <c r="J93" t="str">
        <f t="shared" si="9"/>
        <v/>
      </c>
      <c r="K93" t="str">
        <f t="shared" si="10"/>
        <v/>
      </c>
      <c r="L93" t="str">
        <f t="shared" si="11"/>
        <v/>
      </c>
      <c r="M93" t="str">
        <f t="shared" si="12"/>
        <v/>
      </c>
      <c r="N93" t="str">
        <f t="shared" si="13"/>
        <v>()</v>
      </c>
    </row>
    <row r="94" spans="8:14" x14ac:dyDescent="0.3">
      <c r="H94" t="str">
        <f t="shared" si="7"/>
        <v/>
      </c>
      <c r="I94" t="str">
        <f t="shared" si="8"/>
        <v/>
      </c>
      <c r="J94" t="str">
        <f t="shared" si="9"/>
        <v/>
      </c>
      <c r="K94" t="str">
        <f t="shared" si="10"/>
        <v/>
      </c>
      <c r="L94" t="str">
        <f t="shared" si="11"/>
        <v/>
      </c>
      <c r="M94" t="str">
        <f t="shared" si="12"/>
        <v/>
      </c>
      <c r="N94" t="str">
        <f t="shared" si="13"/>
        <v>()</v>
      </c>
    </row>
    <row r="95" spans="8:14" x14ac:dyDescent="0.3">
      <c r="H95" t="str">
        <f t="shared" si="7"/>
        <v/>
      </c>
      <c r="I95" t="str">
        <f t="shared" si="8"/>
        <v/>
      </c>
      <c r="J95" t="str">
        <f t="shared" si="9"/>
        <v/>
      </c>
      <c r="K95" t="str">
        <f t="shared" si="10"/>
        <v/>
      </c>
      <c r="L95" t="str">
        <f t="shared" si="11"/>
        <v/>
      </c>
      <c r="M95" t="str">
        <f t="shared" si="12"/>
        <v/>
      </c>
      <c r="N95" t="str">
        <f t="shared" si="13"/>
        <v>()</v>
      </c>
    </row>
    <row r="96" spans="8:14" x14ac:dyDescent="0.3">
      <c r="H96" t="str">
        <f t="shared" si="7"/>
        <v/>
      </c>
      <c r="I96" t="str">
        <f t="shared" si="8"/>
        <v/>
      </c>
      <c r="J96" t="str">
        <f t="shared" si="9"/>
        <v/>
      </c>
      <c r="K96" t="str">
        <f t="shared" si="10"/>
        <v/>
      </c>
      <c r="L96" t="str">
        <f t="shared" si="11"/>
        <v/>
      </c>
      <c r="M96" t="str">
        <f t="shared" si="12"/>
        <v/>
      </c>
      <c r="N96" t="str">
        <f t="shared" si="13"/>
        <v>()</v>
      </c>
    </row>
    <row r="97" spans="8:14" x14ac:dyDescent="0.3">
      <c r="H97" t="str">
        <f t="shared" si="7"/>
        <v/>
      </c>
      <c r="I97" t="str">
        <f t="shared" si="8"/>
        <v/>
      </c>
      <c r="J97" t="str">
        <f t="shared" si="9"/>
        <v/>
      </c>
      <c r="K97" t="str">
        <f t="shared" si="10"/>
        <v/>
      </c>
      <c r="L97" t="str">
        <f t="shared" si="11"/>
        <v/>
      </c>
      <c r="M97" t="str">
        <f t="shared" si="12"/>
        <v/>
      </c>
      <c r="N97" t="str">
        <f t="shared" si="13"/>
        <v>()</v>
      </c>
    </row>
    <row r="98" spans="8:14" x14ac:dyDescent="0.3">
      <c r="H98" t="str">
        <f t="shared" si="7"/>
        <v/>
      </c>
      <c r="I98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11"/>
        <v/>
      </c>
      <c r="M98" t="str">
        <f t="shared" si="12"/>
        <v/>
      </c>
      <c r="N98" t="str">
        <f t="shared" si="13"/>
        <v>()</v>
      </c>
    </row>
    <row r="99" spans="8:14" x14ac:dyDescent="0.3">
      <c r="H99" t="str">
        <f t="shared" si="7"/>
        <v/>
      </c>
      <c r="I99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11"/>
        <v/>
      </c>
      <c r="M99" t="str">
        <f t="shared" si="12"/>
        <v/>
      </c>
      <c r="N99" t="str">
        <f t="shared" si="13"/>
        <v>()</v>
      </c>
    </row>
    <row r="100" spans="8:14" x14ac:dyDescent="0.3">
      <c r="H100" t="str">
        <f t="shared" si="7"/>
        <v/>
      </c>
      <c r="I10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11"/>
        <v/>
      </c>
      <c r="M100" t="str">
        <f t="shared" si="12"/>
        <v/>
      </c>
      <c r="N100" t="str">
        <f t="shared" si="13"/>
        <v>()</v>
      </c>
    </row>
    <row r="101" spans="8:14" x14ac:dyDescent="0.3">
      <c r="H101" t="str">
        <f t="shared" si="7"/>
        <v/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/>
      </c>
      <c r="M101" t="str">
        <f t="shared" si="12"/>
        <v/>
      </c>
      <c r="N101" t="str">
        <f t="shared" si="13"/>
        <v>()</v>
      </c>
    </row>
    <row r="102" spans="8:14" x14ac:dyDescent="0.3">
      <c r="H102" t="str">
        <f t="shared" si="7"/>
        <v/>
      </c>
      <c r="I102" t="str">
        <f t="shared" si="8"/>
        <v/>
      </c>
      <c r="J102" t="str">
        <f t="shared" si="9"/>
        <v/>
      </c>
      <c r="K102" t="str">
        <f t="shared" si="10"/>
        <v/>
      </c>
      <c r="L102" t="str">
        <f t="shared" si="11"/>
        <v/>
      </c>
      <c r="M102" t="str">
        <f t="shared" si="12"/>
        <v/>
      </c>
      <c r="N102" t="str">
        <f t="shared" si="13"/>
        <v>()</v>
      </c>
    </row>
    <row r="103" spans="8:14" x14ac:dyDescent="0.3">
      <c r="H103" t="str">
        <f t="shared" si="7"/>
        <v/>
      </c>
      <c r="I103" t="str">
        <f t="shared" si="8"/>
        <v/>
      </c>
      <c r="J103" t="str">
        <f t="shared" si="9"/>
        <v/>
      </c>
      <c r="K103" t="str">
        <f t="shared" si="10"/>
        <v/>
      </c>
      <c r="L103" t="str">
        <f t="shared" si="11"/>
        <v/>
      </c>
      <c r="M103" t="str">
        <f t="shared" si="12"/>
        <v/>
      </c>
      <c r="N103" t="str">
        <f t="shared" si="13"/>
        <v>()</v>
      </c>
    </row>
    <row r="104" spans="8:14" x14ac:dyDescent="0.3">
      <c r="H104" t="str">
        <f t="shared" si="7"/>
        <v/>
      </c>
      <c r="I104" t="str">
        <f t="shared" si="8"/>
        <v/>
      </c>
      <c r="J104" t="str">
        <f t="shared" si="9"/>
        <v/>
      </c>
      <c r="K104" t="str">
        <f t="shared" si="10"/>
        <v/>
      </c>
      <c r="L104" t="str">
        <f t="shared" si="11"/>
        <v/>
      </c>
      <c r="M104" t="str">
        <f t="shared" si="12"/>
        <v/>
      </c>
      <c r="N104" t="str">
        <f t="shared" si="13"/>
        <v>()</v>
      </c>
    </row>
    <row r="105" spans="8:14" x14ac:dyDescent="0.3">
      <c r="H105" t="str">
        <f t="shared" si="7"/>
        <v/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/>
      </c>
      <c r="M105" t="str">
        <f t="shared" si="12"/>
        <v/>
      </c>
      <c r="N105" t="str">
        <f t="shared" si="13"/>
        <v>()</v>
      </c>
    </row>
    <row r="106" spans="8:14" x14ac:dyDescent="0.3">
      <c r="H106" t="str">
        <f t="shared" si="7"/>
        <v/>
      </c>
      <c r="I106" t="str">
        <f t="shared" si="8"/>
        <v/>
      </c>
      <c r="J106" t="str">
        <f t="shared" si="9"/>
        <v/>
      </c>
      <c r="K106" t="str">
        <f t="shared" si="10"/>
        <v/>
      </c>
      <c r="L106" t="str">
        <f t="shared" si="11"/>
        <v/>
      </c>
      <c r="M106" t="str">
        <f t="shared" si="12"/>
        <v/>
      </c>
      <c r="N106" t="str">
        <f t="shared" si="13"/>
        <v>()</v>
      </c>
    </row>
    <row r="107" spans="8:14" x14ac:dyDescent="0.3">
      <c r="H107" t="str">
        <f t="shared" si="7"/>
        <v/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tr">
        <f t="shared" si="11"/>
        <v/>
      </c>
      <c r="M107" t="str">
        <f t="shared" si="12"/>
        <v/>
      </c>
      <c r="N107" t="str">
        <f t="shared" si="13"/>
        <v>()</v>
      </c>
    </row>
    <row r="108" spans="8:14" x14ac:dyDescent="0.3">
      <c r="H108" t="str">
        <f t="shared" si="7"/>
        <v/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tr">
        <f t="shared" si="11"/>
        <v/>
      </c>
      <c r="M108" t="str">
        <f t="shared" si="12"/>
        <v/>
      </c>
      <c r="N108" t="str">
        <f t="shared" si="13"/>
        <v>()</v>
      </c>
    </row>
    <row r="109" spans="8:14" x14ac:dyDescent="0.3">
      <c r="H109" t="str">
        <f t="shared" si="7"/>
        <v/>
      </c>
      <c r="I109" t="str">
        <f t="shared" si="8"/>
        <v/>
      </c>
      <c r="J109" t="str">
        <f t="shared" si="9"/>
        <v/>
      </c>
      <c r="K109" t="str">
        <f t="shared" si="10"/>
        <v/>
      </c>
      <c r="L109" t="str">
        <f t="shared" si="11"/>
        <v/>
      </c>
      <c r="M109" t="str">
        <f t="shared" si="12"/>
        <v/>
      </c>
      <c r="N109" t="str">
        <f t="shared" si="13"/>
        <v>()</v>
      </c>
    </row>
    <row r="110" spans="8:14" x14ac:dyDescent="0.3">
      <c r="H110" t="str">
        <f t="shared" si="7"/>
        <v/>
      </c>
      <c r="I110" t="str">
        <f t="shared" si="8"/>
        <v/>
      </c>
      <c r="J110" t="str">
        <f t="shared" si="9"/>
        <v/>
      </c>
      <c r="K110" t="str">
        <f t="shared" si="10"/>
        <v/>
      </c>
      <c r="L110" t="str">
        <f t="shared" si="11"/>
        <v/>
      </c>
      <c r="M110" t="str">
        <f t="shared" si="12"/>
        <v/>
      </c>
      <c r="N110" t="str">
        <f t="shared" si="13"/>
        <v>()</v>
      </c>
    </row>
    <row r="111" spans="8:14" x14ac:dyDescent="0.3">
      <c r="H111" t="str">
        <f t="shared" si="7"/>
        <v/>
      </c>
      <c r="I111" t="str">
        <f t="shared" si="8"/>
        <v/>
      </c>
      <c r="J111" t="str">
        <f t="shared" si="9"/>
        <v/>
      </c>
      <c r="K111" t="str">
        <f t="shared" si="10"/>
        <v/>
      </c>
      <c r="L111" t="str">
        <f t="shared" si="11"/>
        <v/>
      </c>
      <c r="M111" t="str">
        <f t="shared" si="12"/>
        <v/>
      </c>
      <c r="N111" t="str">
        <f t="shared" si="13"/>
        <v>()</v>
      </c>
    </row>
    <row r="112" spans="8:14" x14ac:dyDescent="0.3">
      <c r="H112" t="str">
        <f t="shared" si="7"/>
        <v/>
      </c>
      <c r="I112" t="str">
        <f t="shared" si="8"/>
        <v/>
      </c>
      <c r="J112" t="str">
        <f t="shared" si="9"/>
        <v/>
      </c>
      <c r="K112" t="str">
        <f t="shared" si="10"/>
        <v/>
      </c>
      <c r="L112" t="str">
        <f t="shared" si="11"/>
        <v/>
      </c>
      <c r="M112" t="str">
        <f t="shared" si="12"/>
        <v/>
      </c>
      <c r="N112" t="str">
        <f t="shared" si="13"/>
        <v>()</v>
      </c>
    </row>
    <row r="113" spans="8:14" x14ac:dyDescent="0.3">
      <c r="H113" t="str">
        <f t="shared" si="7"/>
        <v/>
      </c>
      <c r="I113" t="str">
        <f t="shared" si="8"/>
        <v/>
      </c>
      <c r="J113" t="str">
        <f t="shared" si="9"/>
        <v/>
      </c>
      <c r="K113" t="str">
        <f t="shared" si="10"/>
        <v/>
      </c>
      <c r="L113" t="str">
        <f t="shared" si="11"/>
        <v/>
      </c>
      <c r="M113" t="str">
        <f t="shared" si="12"/>
        <v/>
      </c>
      <c r="N113" t="str">
        <f t="shared" si="13"/>
        <v>()</v>
      </c>
    </row>
    <row r="114" spans="8:14" x14ac:dyDescent="0.3">
      <c r="H114" t="str">
        <f t="shared" si="7"/>
        <v/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/>
      </c>
      <c r="M114" t="str">
        <f t="shared" si="12"/>
        <v/>
      </c>
      <c r="N114" t="str">
        <f t="shared" si="13"/>
        <v>()</v>
      </c>
    </row>
    <row r="115" spans="8:14" x14ac:dyDescent="0.3">
      <c r="H115" t="str">
        <f t="shared" si="7"/>
        <v/>
      </c>
      <c r="I115" t="str">
        <f t="shared" si="8"/>
        <v/>
      </c>
      <c r="J115" t="str">
        <f t="shared" si="9"/>
        <v/>
      </c>
      <c r="K115" t="str">
        <f t="shared" si="10"/>
        <v/>
      </c>
      <c r="L115" t="str">
        <f t="shared" si="11"/>
        <v/>
      </c>
      <c r="M115" t="str">
        <f t="shared" si="12"/>
        <v/>
      </c>
      <c r="N115" t="str">
        <f t="shared" si="13"/>
        <v>()</v>
      </c>
    </row>
    <row r="116" spans="8:14" x14ac:dyDescent="0.3">
      <c r="H116" t="str">
        <f t="shared" si="7"/>
        <v/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tr">
        <f t="shared" si="11"/>
        <v/>
      </c>
      <c r="M116" t="str">
        <f t="shared" si="12"/>
        <v/>
      </c>
      <c r="N116" t="str">
        <f t="shared" si="13"/>
        <v>()</v>
      </c>
    </row>
    <row r="117" spans="8:14" x14ac:dyDescent="0.3">
      <c r="H117" t="str">
        <f t="shared" si="7"/>
        <v/>
      </c>
      <c r="I117" t="str">
        <f t="shared" si="8"/>
        <v/>
      </c>
      <c r="J117" t="str">
        <f t="shared" si="9"/>
        <v/>
      </c>
      <c r="K117" t="str">
        <f t="shared" si="10"/>
        <v/>
      </c>
      <c r="L117" t="str">
        <f t="shared" si="11"/>
        <v/>
      </c>
      <c r="M117" t="str">
        <f t="shared" si="12"/>
        <v/>
      </c>
      <c r="N117" t="str">
        <f t="shared" si="13"/>
        <v>()</v>
      </c>
    </row>
    <row r="118" spans="8:14" x14ac:dyDescent="0.3">
      <c r="H118" t="str">
        <f t="shared" si="7"/>
        <v/>
      </c>
      <c r="I118" t="str">
        <f t="shared" si="8"/>
        <v/>
      </c>
      <c r="J118" t="str">
        <f t="shared" si="9"/>
        <v/>
      </c>
      <c r="K118" t="str">
        <f t="shared" si="10"/>
        <v/>
      </c>
      <c r="L118" t="str">
        <f t="shared" si="11"/>
        <v/>
      </c>
      <c r="M118" t="str">
        <f t="shared" si="12"/>
        <v/>
      </c>
      <c r="N118" t="str">
        <f t="shared" si="13"/>
        <v>()</v>
      </c>
    </row>
    <row r="119" spans="8:14" x14ac:dyDescent="0.3">
      <c r="H119" t="str">
        <f t="shared" si="7"/>
        <v/>
      </c>
      <c r="I119" t="str">
        <f t="shared" si="8"/>
        <v/>
      </c>
      <c r="J119" t="str">
        <f t="shared" si="9"/>
        <v/>
      </c>
      <c r="K119" t="str">
        <f t="shared" si="10"/>
        <v/>
      </c>
      <c r="L119" t="str">
        <f t="shared" si="11"/>
        <v/>
      </c>
      <c r="M119" t="str">
        <f t="shared" si="12"/>
        <v/>
      </c>
      <c r="N119" t="str">
        <f t="shared" si="13"/>
        <v>()</v>
      </c>
    </row>
    <row r="120" spans="8:14" x14ac:dyDescent="0.3">
      <c r="H120" t="str">
        <f t="shared" si="7"/>
        <v/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tr">
        <f t="shared" si="11"/>
        <v/>
      </c>
      <c r="M120" t="str">
        <f t="shared" si="12"/>
        <v/>
      </c>
      <c r="N120" t="str">
        <f t="shared" si="13"/>
        <v>()</v>
      </c>
    </row>
    <row r="121" spans="8:14" x14ac:dyDescent="0.3">
      <c r="H121" t="str">
        <f t="shared" si="7"/>
        <v/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tr">
        <f t="shared" si="11"/>
        <v/>
      </c>
      <c r="M121" t="str">
        <f t="shared" si="12"/>
        <v/>
      </c>
      <c r="N121" t="str">
        <f t="shared" si="13"/>
        <v>()</v>
      </c>
    </row>
    <row r="122" spans="8:14" x14ac:dyDescent="0.3">
      <c r="H122" t="str">
        <f t="shared" si="7"/>
        <v/>
      </c>
      <c r="I122" t="str">
        <f t="shared" si="8"/>
        <v/>
      </c>
      <c r="J122" t="str">
        <f t="shared" si="9"/>
        <v/>
      </c>
      <c r="K122" t="str">
        <f t="shared" si="10"/>
        <v/>
      </c>
      <c r="L122" t="str">
        <f t="shared" si="11"/>
        <v/>
      </c>
      <c r="M122" t="str">
        <f t="shared" si="12"/>
        <v/>
      </c>
      <c r="N122" t="str">
        <f t="shared" si="13"/>
        <v>()</v>
      </c>
    </row>
    <row r="123" spans="8:14" x14ac:dyDescent="0.3">
      <c r="H123" t="str">
        <f t="shared" si="7"/>
        <v/>
      </c>
      <c r="I123" t="str">
        <f t="shared" si="8"/>
        <v/>
      </c>
      <c r="J123" t="str">
        <f t="shared" si="9"/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 t="str">
        <f t="shared" si="13"/>
        <v>()</v>
      </c>
    </row>
    <row r="124" spans="8:14" x14ac:dyDescent="0.3">
      <c r="H124" t="str">
        <f t="shared" si="7"/>
        <v/>
      </c>
      <c r="I124" t="str">
        <f t="shared" si="8"/>
        <v/>
      </c>
      <c r="J124" t="str">
        <f t="shared" si="9"/>
        <v/>
      </c>
      <c r="K124" t="str">
        <f t="shared" si="10"/>
        <v/>
      </c>
      <c r="L124" t="str">
        <f t="shared" si="11"/>
        <v/>
      </c>
      <c r="M124" t="str">
        <f t="shared" si="12"/>
        <v/>
      </c>
      <c r="N124" t="str">
        <f t="shared" si="13"/>
        <v>()</v>
      </c>
    </row>
    <row r="125" spans="8:14" x14ac:dyDescent="0.3">
      <c r="H125" t="str">
        <f t="shared" si="7"/>
        <v/>
      </c>
      <c r="I125" t="str">
        <f t="shared" si="8"/>
        <v/>
      </c>
      <c r="J125" t="str">
        <f t="shared" si="9"/>
        <v/>
      </c>
      <c r="K125" t="str">
        <f t="shared" si="10"/>
        <v/>
      </c>
      <c r="L125" t="str">
        <f t="shared" si="11"/>
        <v/>
      </c>
      <c r="M125" t="str">
        <f t="shared" si="12"/>
        <v/>
      </c>
      <c r="N125" t="str">
        <f t="shared" si="13"/>
        <v>()</v>
      </c>
    </row>
    <row r="126" spans="8:14" x14ac:dyDescent="0.3">
      <c r="H126" t="str">
        <f t="shared" si="7"/>
        <v/>
      </c>
      <c r="I126" t="str">
        <f t="shared" si="8"/>
        <v/>
      </c>
      <c r="J126" t="str">
        <f t="shared" si="9"/>
        <v/>
      </c>
      <c r="K126" t="str">
        <f t="shared" si="10"/>
        <v/>
      </c>
      <c r="L126" t="str">
        <f t="shared" si="11"/>
        <v/>
      </c>
      <c r="M126" t="str">
        <f t="shared" si="12"/>
        <v/>
      </c>
      <c r="N126" t="str">
        <f t="shared" si="13"/>
        <v>()</v>
      </c>
    </row>
    <row r="127" spans="8:14" x14ac:dyDescent="0.3">
      <c r="H127" t="str">
        <f t="shared" si="7"/>
        <v/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 t="str">
        <f t="shared" si="13"/>
        <v>()</v>
      </c>
    </row>
    <row r="128" spans="8:14" x14ac:dyDescent="0.3">
      <c r="H128" t="str">
        <f t="shared" si="7"/>
        <v/>
      </c>
      <c r="I128" t="str">
        <f t="shared" si="8"/>
        <v/>
      </c>
      <c r="J128" t="str">
        <f t="shared" si="9"/>
        <v/>
      </c>
      <c r="K128" t="str">
        <f t="shared" si="10"/>
        <v/>
      </c>
      <c r="L128" t="str">
        <f t="shared" si="11"/>
        <v/>
      </c>
      <c r="M128" t="str">
        <f t="shared" si="12"/>
        <v/>
      </c>
      <c r="N128" t="str">
        <f t="shared" si="13"/>
        <v>()</v>
      </c>
    </row>
    <row r="129" spans="8:14" x14ac:dyDescent="0.3">
      <c r="H129" t="str">
        <f t="shared" si="7"/>
        <v/>
      </c>
      <c r="I129" t="str">
        <f t="shared" si="8"/>
        <v/>
      </c>
      <c r="J129" t="str">
        <f t="shared" si="9"/>
        <v/>
      </c>
      <c r="K129" t="str">
        <f t="shared" si="10"/>
        <v/>
      </c>
      <c r="L129" t="str">
        <f t="shared" si="11"/>
        <v/>
      </c>
      <c r="M129" t="str">
        <f t="shared" si="12"/>
        <v/>
      </c>
      <c r="N129" t="str">
        <f t="shared" si="13"/>
        <v>()</v>
      </c>
    </row>
    <row r="130" spans="8:14" x14ac:dyDescent="0.3">
      <c r="H130" t="str">
        <f t="shared" ref="H130:H193" si="14">IF(B130="", "", CONCATENATE("(title:(""",SUBSTITUTE(B130,"; ",""") OR title:("""),""")",
" OR abstract:(""",SUBSTITUTE(B130,"; ",""") OR abstract:("""),""")",
" OR claims:(""",SUBSTITUTE(B130,"; ",""") OR claims:("""),"""))"))</f>
        <v/>
      </c>
      <c r="I130" t="str">
        <f t="shared" ref="I130:I193" si="15">IF(C130="", "", CONCATENATE("(classification_ipcr:(""",SUBSTITUTE(C130,"; ",""") OR classification_ipcr:("""),"""))"))</f>
        <v/>
      </c>
      <c r="J130" t="str">
        <f t="shared" ref="J130:J193" si="16">IF(D130="", "", CONCATENATE("(classification_ipcr:(",SUBSTITUTE(D130,"; ","*) OR classification_ipcr:("),"*))"))</f>
        <v/>
      </c>
      <c r="K130" t="str">
        <f t="shared" ref="K130:K193" si="17">IF(E130="", "", CONCATENATE("(title:(""",SUBSTITUTE(E130,"; ",""") OR title:("""),""")",
" OR abstract:(""",SUBSTITUTE(E130,"; ",""") OR abstract:("""),""")",
" OR claims:(""",SUBSTITUTE(E130,"; ",""") OR claims:("""),"""))"))</f>
        <v/>
      </c>
      <c r="L130" t="str">
        <f t="shared" ref="L130:L193" si="18">IF(F130="", "", CONCATENATE("(classification_ipcr:(""",SUBSTITUTE(F130,"; ",""") OR classification_ipcr:("""),"""))"))</f>
        <v/>
      </c>
      <c r="M130" t="str">
        <f t="shared" ref="M130:M193" si="19">IF(G130="", "", CONCATENATE("(classification_ipcr:(",SUBSTITUTE(G130,"; ","*) OR classification_ipcr:("),"*))"))</f>
        <v/>
      </c>
      <c r="N130" t="str">
        <f t="shared" si="13"/>
        <v>()</v>
      </c>
    </row>
    <row r="131" spans="8:14" x14ac:dyDescent="0.3">
      <c r="H131" t="str">
        <f t="shared" si="14"/>
        <v/>
      </c>
      <c r="I131" t="str">
        <f t="shared" si="15"/>
        <v/>
      </c>
      <c r="J131" t="str">
        <f t="shared" si="16"/>
        <v/>
      </c>
      <c r="K131" t="str">
        <f t="shared" si="17"/>
        <v/>
      </c>
      <c r="L131" t="str">
        <f t="shared" si="18"/>
        <v/>
      </c>
      <c r="M131" t="str">
        <f t="shared" si="19"/>
        <v/>
      </c>
      <c r="N131" t="str">
        <f t="shared" si="13"/>
        <v>()</v>
      </c>
    </row>
    <row r="132" spans="8:14" x14ac:dyDescent="0.3">
      <c r="H132" t="str">
        <f t="shared" si="14"/>
        <v/>
      </c>
      <c r="I132" t="str">
        <f t="shared" si="15"/>
        <v/>
      </c>
      <c r="J132" t="str">
        <f t="shared" si="16"/>
        <v/>
      </c>
      <c r="K132" t="str">
        <f t="shared" si="17"/>
        <v/>
      </c>
      <c r="L132" t="str">
        <f t="shared" si="18"/>
        <v/>
      </c>
      <c r="M132" t="str">
        <f t="shared" si="19"/>
        <v/>
      </c>
      <c r="N132" t="str">
        <f t="shared" ref="N132:N195" si="20">CONCATENATE("(",
H132, IF(OR(H132="", AND(I132="", J132="")), "", " OR "),
I132, IF(OR(I132="", J132=""), "", " OR "),
J132,
IF(AND(K132="", L132="", M132=""), "", ") OR ("),
K132, IF(OR(K132="", AND(L132="", M132="")), "", " AND "), L132,
IF(OR(L132="", M132=""), "", " AND "),
M132, ")")</f>
        <v>()</v>
      </c>
    </row>
    <row r="133" spans="8:14" x14ac:dyDescent="0.3">
      <c r="H133" t="str">
        <f t="shared" si="14"/>
        <v/>
      </c>
      <c r="I133" t="str">
        <f t="shared" si="15"/>
        <v/>
      </c>
      <c r="J133" t="str">
        <f t="shared" si="16"/>
        <v/>
      </c>
      <c r="K133" t="str">
        <f t="shared" si="17"/>
        <v/>
      </c>
      <c r="L133" t="str">
        <f t="shared" si="18"/>
        <v/>
      </c>
      <c r="M133" t="str">
        <f t="shared" si="19"/>
        <v/>
      </c>
      <c r="N133" t="str">
        <f t="shared" si="20"/>
        <v>()</v>
      </c>
    </row>
    <row r="134" spans="8:14" x14ac:dyDescent="0.3">
      <c r="H134" t="str">
        <f t="shared" si="14"/>
        <v/>
      </c>
      <c r="I134" t="str">
        <f t="shared" si="15"/>
        <v/>
      </c>
      <c r="J134" t="str">
        <f t="shared" si="16"/>
        <v/>
      </c>
      <c r="K134" t="str">
        <f t="shared" si="17"/>
        <v/>
      </c>
      <c r="L134" t="str">
        <f t="shared" si="18"/>
        <v/>
      </c>
      <c r="M134" t="str">
        <f t="shared" si="19"/>
        <v/>
      </c>
      <c r="N134" t="str">
        <f t="shared" si="20"/>
        <v>()</v>
      </c>
    </row>
    <row r="135" spans="8:14" x14ac:dyDescent="0.3">
      <c r="H135" t="str">
        <f t="shared" si="14"/>
        <v/>
      </c>
      <c r="I135" t="str">
        <f t="shared" si="15"/>
        <v/>
      </c>
      <c r="J135" t="str">
        <f t="shared" si="16"/>
        <v/>
      </c>
      <c r="K135" t="str">
        <f t="shared" si="17"/>
        <v/>
      </c>
      <c r="L135" t="str">
        <f t="shared" si="18"/>
        <v/>
      </c>
      <c r="M135" t="str">
        <f t="shared" si="19"/>
        <v/>
      </c>
      <c r="N135" t="str">
        <f t="shared" si="20"/>
        <v>()</v>
      </c>
    </row>
    <row r="136" spans="8:14" x14ac:dyDescent="0.3">
      <c r="H136" t="str">
        <f t="shared" si="14"/>
        <v/>
      </c>
      <c r="I136" t="str">
        <f t="shared" si="15"/>
        <v/>
      </c>
      <c r="J136" t="str">
        <f t="shared" si="16"/>
        <v/>
      </c>
      <c r="K136" t="str">
        <f t="shared" si="17"/>
        <v/>
      </c>
      <c r="L136" t="str">
        <f t="shared" si="18"/>
        <v/>
      </c>
      <c r="M136" t="str">
        <f t="shared" si="19"/>
        <v/>
      </c>
      <c r="N136" t="str">
        <f t="shared" si="20"/>
        <v>()</v>
      </c>
    </row>
    <row r="137" spans="8:14" x14ac:dyDescent="0.3">
      <c r="H137" t="str">
        <f t="shared" si="14"/>
        <v/>
      </c>
      <c r="I137" t="str">
        <f t="shared" si="15"/>
        <v/>
      </c>
      <c r="J137" t="str">
        <f t="shared" si="16"/>
        <v/>
      </c>
      <c r="K137" t="str">
        <f t="shared" si="17"/>
        <v/>
      </c>
      <c r="L137" t="str">
        <f t="shared" si="18"/>
        <v/>
      </c>
      <c r="M137" t="str">
        <f t="shared" si="19"/>
        <v/>
      </c>
      <c r="N137" t="str">
        <f t="shared" si="20"/>
        <v>()</v>
      </c>
    </row>
    <row r="138" spans="8:14" x14ac:dyDescent="0.3">
      <c r="H138" t="str">
        <f t="shared" si="14"/>
        <v/>
      </c>
      <c r="I138" t="str">
        <f t="shared" si="15"/>
        <v/>
      </c>
      <c r="J138" t="str">
        <f t="shared" si="16"/>
        <v/>
      </c>
      <c r="K138" t="str">
        <f t="shared" si="17"/>
        <v/>
      </c>
      <c r="L138" t="str">
        <f t="shared" si="18"/>
        <v/>
      </c>
      <c r="M138" t="str">
        <f t="shared" si="19"/>
        <v/>
      </c>
      <c r="N138" t="str">
        <f t="shared" si="20"/>
        <v>()</v>
      </c>
    </row>
    <row r="139" spans="8:14" x14ac:dyDescent="0.3">
      <c r="H139" t="str">
        <f t="shared" si="14"/>
        <v/>
      </c>
      <c r="I139" t="str">
        <f t="shared" si="15"/>
        <v/>
      </c>
      <c r="J139" t="str">
        <f t="shared" si="16"/>
        <v/>
      </c>
      <c r="K139" t="str">
        <f t="shared" si="17"/>
        <v/>
      </c>
      <c r="L139" t="str">
        <f t="shared" si="18"/>
        <v/>
      </c>
      <c r="M139" t="str">
        <f t="shared" si="19"/>
        <v/>
      </c>
      <c r="N139" t="str">
        <f t="shared" si="20"/>
        <v>()</v>
      </c>
    </row>
    <row r="140" spans="8:14" x14ac:dyDescent="0.3">
      <c r="H140" t="str">
        <f t="shared" si="14"/>
        <v/>
      </c>
      <c r="I140" t="str">
        <f t="shared" si="15"/>
        <v/>
      </c>
      <c r="J140" t="str">
        <f t="shared" si="16"/>
        <v/>
      </c>
      <c r="K140" t="str">
        <f t="shared" si="17"/>
        <v/>
      </c>
      <c r="L140" t="str">
        <f t="shared" si="18"/>
        <v/>
      </c>
      <c r="M140" t="str">
        <f t="shared" si="19"/>
        <v/>
      </c>
      <c r="N140" t="str">
        <f t="shared" si="20"/>
        <v>()</v>
      </c>
    </row>
    <row r="141" spans="8:14" x14ac:dyDescent="0.3">
      <c r="H141" t="str">
        <f t="shared" si="14"/>
        <v/>
      </c>
      <c r="I141" t="str">
        <f t="shared" si="15"/>
        <v/>
      </c>
      <c r="J141" t="str">
        <f t="shared" si="16"/>
        <v/>
      </c>
      <c r="K141" t="str">
        <f t="shared" si="17"/>
        <v/>
      </c>
      <c r="L141" t="str">
        <f t="shared" si="18"/>
        <v/>
      </c>
      <c r="M141" t="str">
        <f t="shared" si="19"/>
        <v/>
      </c>
      <c r="N141" t="str">
        <f t="shared" si="20"/>
        <v>()</v>
      </c>
    </row>
    <row r="142" spans="8:14" x14ac:dyDescent="0.3">
      <c r="H142" t="str">
        <f t="shared" si="14"/>
        <v/>
      </c>
      <c r="I142" t="str">
        <f t="shared" si="15"/>
        <v/>
      </c>
      <c r="J142" t="str">
        <f t="shared" si="16"/>
        <v/>
      </c>
      <c r="K142" t="str">
        <f t="shared" si="17"/>
        <v/>
      </c>
      <c r="L142" t="str">
        <f t="shared" si="18"/>
        <v/>
      </c>
      <c r="M142" t="str">
        <f t="shared" si="19"/>
        <v/>
      </c>
      <c r="N142" t="str">
        <f t="shared" si="20"/>
        <v>()</v>
      </c>
    </row>
    <row r="143" spans="8:14" x14ac:dyDescent="0.3">
      <c r="H143" t="str">
        <f t="shared" si="14"/>
        <v/>
      </c>
      <c r="I143" t="str">
        <f t="shared" si="15"/>
        <v/>
      </c>
      <c r="J143" t="str">
        <f t="shared" si="16"/>
        <v/>
      </c>
      <c r="K143" t="str">
        <f t="shared" si="17"/>
        <v/>
      </c>
      <c r="L143" t="str">
        <f t="shared" si="18"/>
        <v/>
      </c>
      <c r="M143" t="str">
        <f t="shared" si="19"/>
        <v/>
      </c>
      <c r="N143" t="str">
        <f t="shared" si="20"/>
        <v>()</v>
      </c>
    </row>
    <row r="144" spans="8:14" x14ac:dyDescent="0.3">
      <c r="H144" t="str">
        <f t="shared" si="14"/>
        <v/>
      </c>
      <c r="I144" t="str">
        <f t="shared" si="15"/>
        <v/>
      </c>
      <c r="J144" t="str">
        <f t="shared" si="16"/>
        <v/>
      </c>
      <c r="K144" t="str">
        <f t="shared" si="17"/>
        <v/>
      </c>
      <c r="L144" t="str">
        <f t="shared" si="18"/>
        <v/>
      </c>
      <c r="M144" t="str">
        <f t="shared" si="19"/>
        <v/>
      </c>
      <c r="N144" t="str">
        <f t="shared" si="20"/>
        <v>()</v>
      </c>
    </row>
    <row r="145" spans="8:14" x14ac:dyDescent="0.3">
      <c r="H145" t="str">
        <f t="shared" si="14"/>
        <v/>
      </c>
      <c r="I145" t="str">
        <f t="shared" si="15"/>
        <v/>
      </c>
      <c r="J145" t="str">
        <f t="shared" si="16"/>
        <v/>
      </c>
      <c r="K145" t="str">
        <f t="shared" si="17"/>
        <v/>
      </c>
      <c r="L145" t="str">
        <f t="shared" si="18"/>
        <v/>
      </c>
      <c r="M145" t="str">
        <f t="shared" si="19"/>
        <v/>
      </c>
      <c r="N145" t="str">
        <f t="shared" si="20"/>
        <v>()</v>
      </c>
    </row>
    <row r="146" spans="8:14" x14ac:dyDescent="0.3">
      <c r="H146" t="str">
        <f t="shared" si="14"/>
        <v/>
      </c>
      <c r="I146" t="str">
        <f t="shared" si="15"/>
        <v/>
      </c>
      <c r="J146" t="str">
        <f t="shared" si="16"/>
        <v/>
      </c>
      <c r="K146" t="str">
        <f t="shared" si="17"/>
        <v/>
      </c>
      <c r="L146" t="str">
        <f t="shared" si="18"/>
        <v/>
      </c>
      <c r="M146" t="str">
        <f t="shared" si="19"/>
        <v/>
      </c>
      <c r="N146" t="str">
        <f t="shared" si="20"/>
        <v>()</v>
      </c>
    </row>
    <row r="147" spans="8:14" x14ac:dyDescent="0.3">
      <c r="H147" t="str">
        <f t="shared" si="14"/>
        <v/>
      </c>
      <c r="I147" t="str">
        <f t="shared" si="15"/>
        <v/>
      </c>
      <c r="J147" t="str">
        <f t="shared" si="16"/>
        <v/>
      </c>
      <c r="K147" t="str">
        <f t="shared" si="17"/>
        <v/>
      </c>
      <c r="L147" t="str">
        <f t="shared" si="18"/>
        <v/>
      </c>
      <c r="M147" t="str">
        <f t="shared" si="19"/>
        <v/>
      </c>
      <c r="N147" t="str">
        <f t="shared" si="20"/>
        <v>()</v>
      </c>
    </row>
    <row r="148" spans="8:14" x14ac:dyDescent="0.3">
      <c r="H148" t="str">
        <f t="shared" si="14"/>
        <v/>
      </c>
      <c r="I148" t="str">
        <f t="shared" si="15"/>
        <v/>
      </c>
      <c r="J148" t="str">
        <f t="shared" si="16"/>
        <v/>
      </c>
      <c r="K148" t="str">
        <f t="shared" si="17"/>
        <v/>
      </c>
      <c r="L148" t="str">
        <f t="shared" si="18"/>
        <v/>
      </c>
      <c r="M148" t="str">
        <f t="shared" si="19"/>
        <v/>
      </c>
      <c r="N148" t="str">
        <f t="shared" si="20"/>
        <v>()</v>
      </c>
    </row>
    <row r="149" spans="8:14" x14ac:dyDescent="0.3">
      <c r="H149" t="str">
        <f t="shared" si="14"/>
        <v/>
      </c>
      <c r="I149" t="str">
        <f t="shared" si="15"/>
        <v/>
      </c>
      <c r="J149" t="str">
        <f t="shared" si="16"/>
        <v/>
      </c>
      <c r="K149" t="str">
        <f t="shared" si="17"/>
        <v/>
      </c>
      <c r="L149" t="str">
        <f t="shared" si="18"/>
        <v/>
      </c>
      <c r="M149" t="str">
        <f t="shared" si="19"/>
        <v/>
      </c>
      <c r="N149" t="str">
        <f t="shared" si="20"/>
        <v>()</v>
      </c>
    </row>
    <row r="150" spans="8:14" x14ac:dyDescent="0.3">
      <c r="H150" t="str">
        <f t="shared" si="14"/>
        <v/>
      </c>
      <c r="I150" t="str">
        <f t="shared" si="15"/>
        <v/>
      </c>
      <c r="J150" t="str">
        <f t="shared" si="16"/>
        <v/>
      </c>
      <c r="K150" t="str">
        <f t="shared" si="17"/>
        <v/>
      </c>
      <c r="L150" t="str">
        <f t="shared" si="18"/>
        <v/>
      </c>
      <c r="M150" t="str">
        <f t="shared" si="19"/>
        <v/>
      </c>
      <c r="N150" t="str">
        <f t="shared" si="20"/>
        <v>()</v>
      </c>
    </row>
    <row r="151" spans="8:14" x14ac:dyDescent="0.3">
      <c r="H151" t="str">
        <f t="shared" si="14"/>
        <v/>
      </c>
      <c r="I151" t="str">
        <f t="shared" si="15"/>
        <v/>
      </c>
      <c r="J151" t="str">
        <f t="shared" si="16"/>
        <v/>
      </c>
      <c r="K151" t="str">
        <f t="shared" si="17"/>
        <v/>
      </c>
      <c r="L151" t="str">
        <f t="shared" si="18"/>
        <v/>
      </c>
      <c r="M151" t="str">
        <f t="shared" si="19"/>
        <v/>
      </c>
      <c r="N151" t="str">
        <f t="shared" si="20"/>
        <v>()</v>
      </c>
    </row>
    <row r="152" spans="8:14" x14ac:dyDescent="0.3">
      <c r="H152" t="str">
        <f t="shared" si="14"/>
        <v/>
      </c>
      <c r="I152" t="str">
        <f t="shared" si="15"/>
        <v/>
      </c>
      <c r="J152" t="str">
        <f t="shared" si="16"/>
        <v/>
      </c>
      <c r="K152" t="str">
        <f t="shared" si="17"/>
        <v/>
      </c>
      <c r="L152" t="str">
        <f t="shared" si="18"/>
        <v/>
      </c>
      <c r="M152" t="str">
        <f t="shared" si="19"/>
        <v/>
      </c>
      <c r="N152" t="str">
        <f t="shared" si="20"/>
        <v>()</v>
      </c>
    </row>
    <row r="153" spans="8:14" x14ac:dyDescent="0.3">
      <c r="H153" t="str">
        <f t="shared" si="14"/>
        <v/>
      </c>
      <c r="I153" t="str">
        <f t="shared" si="15"/>
        <v/>
      </c>
      <c r="J153" t="str">
        <f t="shared" si="16"/>
        <v/>
      </c>
      <c r="K153" t="str">
        <f t="shared" si="17"/>
        <v/>
      </c>
      <c r="L153" t="str">
        <f t="shared" si="18"/>
        <v/>
      </c>
      <c r="M153" t="str">
        <f t="shared" si="19"/>
        <v/>
      </c>
      <c r="N153" t="str">
        <f t="shared" si="20"/>
        <v>()</v>
      </c>
    </row>
    <row r="154" spans="8:14" x14ac:dyDescent="0.3">
      <c r="H154" t="str">
        <f t="shared" si="14"/>
        <v/>
      </c>
      <c r="I154" t="str">
        <f t="shared" si="15"/>
        <v/>
      </c>
      <c r="J154" t="str">
        <f t="shared" si="16"/>
        <v/>
      </c>
      <c r="K154" t="str">
        <f t="shared" si="17"/>
        <v/>
      </c>
      <c r="L154" t="str">
        <f t="shared" si="18"/>
        <v/>
      </c>
      <c r="M154" t="str">
        <f t="shared" si="19"/>
        <v/>
      </c>
      <c r="N154" t="str">
        <f t="shared" si="20"/>
        <v>()</v>
      </c>
    </row>
    <row r="155" spans="8:14" x14ac:dyDescent="0.3">
      <c r="H155" t="str">
        <f t="shared" si="14"/>
        <v/>
      </c>
      <c r="I155" t="str">
        <f t="shared" si="15"/>
        <v/>
      </c>
      <c r="J155" t="str">
        <f t="shared" si="16"/>
        <v/>
      </c>
      <c r="K155" t="str">
        <f t="shared" si="17"/>
        <v/>
      </c>
      <c r="L155" t="str">
        <f t="shared" si="18"/>
        <v/>
      </c>
      <c r="M155" t="str">
        <f t="shared" si="19"/>
        <v/>
      </c>
      <c r="N155" t="str">
        <f t="shared" si="20"/>
        <v>()</v>
      </c>
    </row>
    <row r="156" spans="8:14" x14ac:dyDescent="0.3">
      <c r="H156" t="str">
        <f t="shared" si="14"/>
        <v/>
      </c>
      <c r="I156" t="str">
        <f t="shared" si="15"/>
        <v/>
      </c>
      <c r="J156" t="str">
        <f t="shared" si="16"/>
        <v/>
      </c>
      <c r="K156" t="str">
        <f t="shared" si="17"/>
        <v/>
      </c>
      <c r="L156" t="str">
        <f t="shared" si="18"/>
        <v/>
      </c>
      <c r="M156" t="str">
        <f t="shared" si="19"/>
        <v/>
      </c>
      <c r="N156" t="str">
        <f t="shared" si="20"/>
        <v>()</v>
      </c>
    </row>
    <row r="157" spans="8:14" x14ac:dyDescent="0.3">
      <c r="H157" t="str">
        <f t="shared" si="14"/>
        <v/>
      </c>
      <c r="I157" t="str">
        <f t="shared" si="15"/>
        <v/>
      </c>
      <c r="J157" t="str">
        <f t="shared" si="16"/>
        <v/>
      </c>
      <c r="K157" t="str">
        <f t="shared" si="17"/>
        <v/>
      </c>
      <c r="L157" t="str">
        <f t="shared" si="18"/>
        <v/>
      </c>
      <c r="M157" t="str">
        <f t="shared" si="19"/>
        <v/>
      </c>
      <c r="N157" t="str">
        <f t="shared" si="20"/>
        <v>()</v>
      </c>
    </row>
    <row r="158" spans="8:14" x14ac:dyDescent="0.3">
      <c r="H158" t="str">
        <f t="shared" si="14"/>
        <v/>
      </c>
      <c r="I158" t="str">
        <f t="shared" si="15"/>
        <v/>
      </c>
      <c r="J158" t="str">
        <f t="shared" si="16"/>
        <v/>
      </c>
      <c r="K158" t="str">
        <f t="shared" si="17"/>
        <v/>
      </c>
      <c r="L158" t="str">
        <f t="shared" si="18"/>
        <v/>
      </c>
      <c r="M158" t="str">
        <f t="shared" si="19"/>
        <v/>
      </c>
      <c r="N158" t="str">
        <f t="shared" si="20"/>
        <v>()</v>
      </c>
    </row>
    <row r="159" spans="8:14" x14ac:dyDescent="0.3">
      <c r="H159" t="str">
        <f t="shared" si="14"/>
        <v/>
      </c>
      <c r="I159" t="str">
        <f t="shared" si="15"/>
        <v/>
      </c>
      <c r="J159" t="str">
        <f t="shared" si="16"/>
        <v/>
      </c>
      <c r="K159" t="str">
        <f t="shared" si="17"/>
        <v/>
      </c>
      <c r="L159" t="str">
        <f t="shared" si="18"/>
        <v/>
      </c>
      <c r="M159" t="str">
        <f t="shared" si="19"/>
        <v/>
      </c>
      <c r="N159" t="str">
        <f t="shared" si="20"/>
        <v>()</v>
      </c>
    </row>
    <row r="160" spans="8:14" x14ac:dyDescent="0.3">
      <c r="H160" t="str">
        <f t="shared" si="14"/>
        <v/>
      </c>
      <c r="I160" t="str">
        <f t="shared" si="15"/>
        <v/>
      </c>
      <c r="J160" t="str">
        <f t="shared" si="16"/>
        <v/>
      </c>
      <c r="K160" t="str">
        <f t="shared" si="17"/>
        <v/>
      </c>
      <c r="L160" t="str">
        <f t="shared" si="18"/>
        <v/>
      </c>
      <c r="M160" t="str">
        <f t="shared" si="19"/>
        <v/>
      </c>
      <c r="N160" t="str">
        <f t="shared" si="20"/>
        <v>()</v>
      </c>
    </row>
    <row r="161" spans="8:14" x14ac:dyDescent="0.3">
      <c r="H161" t="str">
        <f t="shared" si="14"/>
        <v/>
      </c>
      <c r="I161" t="str">
        <f t="shared" si="15"/>
        <v/>
      </c>
      <c r="J161" t="str">
        <f t="shared" si="16"/>
        <v/>
      </c>
      <c r="K161" t="str">
        <f t="shared" si="17"/>
        <v/>
      </c>
      <c r="L161" t="str">
        <f t="shared" si="18"/>
        <v/>
      </c>
      <c r="M161" t="str">
        <f t="shared" si="19"/>
        <v/>
      </c>
      <c r="N161" t="str">
        <f t="shared" si="20"/>
        <v>()</v>
      </c>
    </row>
    <row r="162" spans="8:14" x14ac:dyDescent="0.3">
      <c r="H162" t="str">
        <f t="shared" si="14"/>
        <v/>
      </c>
      <c r="I162" t="str">
        <f t="shared" si="15"/>
        <v/>
      </c>
      <c r="J162" t="str">
        <f t="shared" si="16"/>
        <v/>
      </c>
      <c r="K162" t="str">
        <f t="shared" si="17"/>
        <v/>
      </c>
      <c r="L162" t="str">
        <f t="shared" si="18"/>
        <v/>
      </c>
      <c r="M162" t="str">
        <f t="shared" si="19"/>
        <v/>
      </c>
      <c r="N162" t="str">
        <f t="shared" si="20"/>
        <v>()</v>
      </c>
    </row>
    <row r="163" spans="8:14" x14ac:dyDescent="0.3">
      <c r="H163" t="str">
        <f t="shared" si="14"/>
        <v/>
      </c>
      <c r="I163" t="str">
        <f t="shared" si="15"/>
        <v/>
      </c>
      <c r="J163" t="str">
        <f t="shared" si="16"/>
        <v/>
      </c>
      <c r="K163" t="str">
        <f t="shared" si="17"/>
        <v/>
      </c>
      <c r="L163" t="str">
        <f t="shared" si="18"/>
        <v/>
      </c>
      <c r="M163" t="str">
        <f t="shared" si="19"/>
        <v/>
      </c>
      <c r="N163" t="str">
        <f t="shared" si="20"/>
        <v>()</v>
      </c>
    </row>
    <row r="164" spans="8:14" x14ac:dyDescent="0.3">
      <c r="H164" t="str">
        <f t="shared" si="14"/>
        <v/>
      </c>
      <c r="I164" t="str">
        <f t="shared" si="15"/>
        <v/>
      </c>
      <c r="J164" t="str">
        <f t="shared" si="16"/>
        <v/>
      </c>
      <c r="K164" t="str">
        <f t="shared" si="17"/>
        <v/>
      </c>
      <c r="L164" t="str">
        <f t="shared" si="18"/>
        <v/>
      </c>
      <c r="M164" t="str">
        <f t="shared" si="19"/>
        <v/>
      </c>
      <c r="N164" t="str">
        <f t="shared" si="20"/>
        <v>()</v>
      </c>
    </row>
    <row r="165" spans="8:14" x14ac:dyDescent="0.3">
      <c r="H165" t="str">
        <f t="shared" si="14"/>
        <v/>
      </c>
      <c r="I165" t="str">
        <f t="shared" si="15"/>
        <v/>
      </c>
      <c r="J165" t="str">
        <f t="shared" si="16"/>
        <v/>
      </c>
      <c r="K165" t="str">
        <f t="shared" si="17"/>
        <v/>
      </c>
      <c r="L165" t="str">
        <f t="shared" si="18"/>
        <v/>
      </c>
      <c r="M165" t="str">
        <f t="shared" si="19"/>
        <v/>
      </c>
      <c r="N165" t="str">
        <f t="shared" si="20"/>
        <v>()</v>
      </c>
    </row>
    <row r="166" spans="8:14" x14ac:dyDescent="0.3">
      <c r="H166" t="str">
        <f t="shared" si="14"/>
        <v/>
      </c>
      <c r="I166" t="str">
        <f t="shared" si="15"/>
        <v/>
      </c>
      <c r="J166" t="str">
        <f t="shared" si="16"/>
        <v/>
      </c>
      <c r="K166" t="str">
        <f t="shared" si="17"/>
        <v/>
      </c>
      <c r="L166" t="str">
        <f t="shared" si="18"/>
        <v/>
      </c>
      <c r="M166" t="str">
        <f t="shared" si="19"/>
        <v/>
      </c>
      <c r="N166" t="str">
        <f t="shared" si="20"/>
        <v>()</v>
      </c>
    </row>
    <row r="167" spans="8:14" x14ac:dyDescent="0.3">
      <c r="H167" t="str">
        <f t="shared" si="14"/>
        <v/>
      </c>
      <c r="I167" t="str">
        <f t="shared" si="15"/>
        <v/>
      </c>
      <c r="J167" t="str">
        <f t="shared" si="16"/>
        <v/>
      </c>
      <c r="K167" t="str">
        <f t="shared" si="17"/>
        <v/>
      </c>
      <c r="L167" t="str">
        <f t="shared" si="18"/>
        <v/>
      </c>
      <c r="M167" t="str">
        <f t="shared" si="19"/>
        <v/>
      </c>
      <c r="N167" t="str">
        <f t="shared" si="20"/>
        <v>()</v>
      </c>
    </row>
    <row r="168" spans="8:14" x14ac:dyDescent="0.3">
      <c r="H168" t="str">
        <f t="shared" si="14"/>
        <v/>
      </c>
      <c r="I168" t="str">
        <f t="shared" si="15"/>
        <v/>
      </c>
      <c r="J168" t="str">
        <f t="shared" si="16"/>
        <v/>
      </c>
      <c r="K168" t="str">
        <f t="shared" si="17"/>
        <v/>
      </c>
      <c r="L168" t="str">
        <f t="shared" si="18"/>
        <v/>
      </c>
      <c r="M168" t="str">
        <f t="shared" si="19"/>
        <v/>
      </c>
      <c r="N168" t="str">
        <f t="shared" si="20"/>
        <v>()</v>
      </c>
    </row>
    <row r="169" spans="8:14" x14ac:dyDescent="0.3">
      <c r="H169" t="str">
        <f t="shared" si="14"/>
        <v/>
      </c>
      <c r="I169" t="str">
        <f t="shared" si="15"/>
        <v/>
      </c>
      <c r="J169" t="str">
        <f t="shared" si="16"/>
        <v/>
      </c>
      <c r="K169" t="str">
        <f t="shared" si="17"/>
        <v/>
      </c>
      <c r="L169" t="str">
        <f t="shared" si="18"/>
        <v/>
      </c>
      <c r="M169" t="str">
        <f t="shared" si="19"/>
        <v/>
      </c>
      <c r="N169" t="str">
        <f t="shared" si="20"/>
        <v>()</v>
      </c>
    </row>
    <row r="170" spans="8:14" x14ac:dyDescent="0.3">
      <c r="H170" t="str">
        <f t="shared" si="14"/>
        <v/>
      </c>
      <c r="I170" t="str">
        <f t="shared" si="15"/>
        <v/>
      </c>
      <c r="J170" t="str">
        <f t="shared" si="16"/>
        <v/>
      </c>
      <c r="K170" t="str">
        <f t="shared" si="17"/>
        <v/>
      </c>
      <c r="L170" t="str">
        <f t="shared" si="18"/>
        <v/>
      </c>
      <c r="M170" t="str">
        <f t="shared" si="19"/>
        <v/>
      </c>
      <c r="N170" t="str">
        <f t="shared" si="20"/>
        <v>()</v>
      </c>
    </row>
    <row r="171" spans="8:14" x14ac:dyDescent="0.3">
      <c r="H171" t="str">
        <f t="shared" si="14"/>
        <v/>
      </c>
      <c r="I171" t="str">
        <f t="shared" si="15"/>
        <v/>
      </c>
      <c r="J171" t="str">
        <f t="shared" si="16"/>
        <v/>
      </c>
      <c r="K171" t="str">
        <f t="shared" si="17"/>
        <v/>
      </c>
      <c r="L171" t="str">
        <f t="shared" si="18"/>
        <v/>
      </c>
      <c r="M171" t="str">
        <f t="shared" si="19"/>
        <v/>
      </c>
      <c r="N171" t="str">
        <f t="shared" si="20"/>
        <v>()</v>
      </c>
    </row>
    <row r="172" spans="8:14" x14ac:dyDescent="0.3">
      <c r="H172" t="str">
        <f t="shared" si="14"/>
        <v/>
      </c>
      <c r="I172" t="str">
        <f t="shared" si="15"/>
        <v/>
      </c>
      <c r="J172" t="str">
        <f t="shared" si="16"/>
        <v/>
      </c>
      <c r="K172" t="str">
        <f t="shared" si="17"/>
        <v/>
      </c>
      <c r="L172" t="str">
        <f t="shared" si="18"/>
        <v/>
      </c>
      <c r="M172" t="str">
        <f t="shared" si="19"/>
        <v/>
      </c>
      <c r="N172" t="str">
        <f t="shared" si="20"/>
        <v>()</v>
      </c>
    </row>
    <row r="173" spans="8:14" x14ac:dyDescent="0.3">
      <c r="H173" t="str">
        <f t="shared" si="14"/>
        <v/>
      </c>
      <c r="I173" t="str">
        <f t="shared" si="15"/>
        <v/>
      </c>
      <c r="J173" t="str">
        <f t="shared" si="16"/>
        <v/>
      </c>
      <c r="K173" t="str">
        <f t="shared" si="17"/>
        <v/>
      </c>
      <c r="L173" t="str">
        <f t="shared" si="18"/>
        <v/>
      </c>
      <c r="M173" t="str">
        <f t="shared" si="19"/>
        <v/>
      </c>
      <c r="N173" t="str">
        <f t="shared" si="20"/>
        <v>()</v>
      </c>
    </row>
    <row r="174" spans="8:14" x14ac:dyDescent="0.3">
      <c r="H174" t="str">
        <f t="shared" si="14"/>
        <v/>
      </c>
      <c r="I174" t="str">
        <f t="shared" si="15"/>
        <v/>
      </c>
      <c r="J174" t="str">
        <f t="shared" si="16"/>
        <v/>
      </c>
      <c r="K174" t="str">
        <f t="shared" si="17"/>
        <v/>
      </c>
      <c r="L174" t="str">
        <f t="shared" si="18"/>
        <v/>
      </c>
      <c r="M174" t="str">
        <f t="shared" si="19"/>
        <v/>
      </c>
      <c r="N174" t="str">
        <f t="shared" si="20"/>
        <v>()</v>
      </c>
    </row>
    <row r="175" spans="8:14" x14ac:dyDescent="0.3">
      <c r="H175" t="str">
        <f t="shared" si="14"/>
        <v/>
      </c>
      <c r="I175" t="str">
        <f t="shared" si="15"/>
        <v/>
      </c>
      <c r="J175" t="str">
        <f t="shared" si="16"/>
        <v/>
      </c>
      <c r="K175" t="str">
        <f t="shared" si="17"/>
        <v/>
      </c>
      <c r="L175" t="str">
        <f t="shared" si="18"/>
        <v/>
      </c>
      <c r="M175" t="str">
        <f t="shared" si="19"/>
        <v/>
      </c>
      <c r="N175" t="str">
        <f t="shared" si="20"/>
        <v>()</v>
      </c>
    </row>
    <row r="176" spans="8:14" x14ac:dyDescent="0.3">
      <c r="H176" t="str">
        <f t="shared" si="14"/>
        <v/>
      </c>
      <c r="I176" t="str">
        <f t="shared" si="15"/>
        <v/>
      </c>
      <c r="J176" t="str">
        <f t="shared" si="16"/>
        <v/>
      </c>
      <c r="K176" t="str">
        <f t="shared" si="17"/>
        <v/>
      </c>
      <c r="L176" t="str">
        <f t="shared" si="18"/>
        <v/>
      </c>
      <c r="M176" t="str">
        <f t="shared" si="19"/>
        <v/>
      </c>
      <c r="N176" t="str">
        <f t="shared" si="20"/>
        <v>()</v>
      </c>
    </row>
    <row r="177" spans="8:14" x14ac:dyDescent="0.3">
      <c r="H177" t="str">
        <f t="shared" si="14"/>
        <v/>
      </c>
      <c r="I177" t="str">
        <f t="shared" si="15"/>
        <v/>
      </c>
      <c r="J177" t="str">
        <f t="shared" si="16"/>
        <v/>
      </c>
      <c r="K177" t="str">
        <f t="shared" si="17"/>
        <v/>
      </c>
      <c r="L177" t="str">
        <f t="shared" si="18"/>
        <v/>
      </c>
      <c r="M177" t="str">
        <f t="shared" si="19"/>
        <v/>
      </c>
      <c r="N177" t="str">
        <f t="shared" si="20"/>
        <v>()</v>
      </c>
    </row>
    <row r="178" spans="8:14" x14ac:dyDescent="0.3">
      <c r="H178" t="str">
        <f t="shared" si="14"/>
        <v/>
      </c>
      <c r="I178" t="str">
        <f t="shared" si="15"/>
        <v/>
      </c>
      <c r="J178" t="str">
        <f t="shared" si="16"/>
        <v/>
      </c>
      <c r="K178" t="str">
        <f t="shared" si="17"/>
        <v/>
      </c>
      <c r="L178" t="str">
        <f t="shared" si="18"/>
        <v/>
      </c>
      <c r="M178" t="str">
        <f t="shared" si="19"/>
        <v/>
      </c>
      <c r="N178" t="str">
        <f t="shared" si="20"/>
        <v>()</v>
      </c>
    </row>
    <row r="179" spans="8:14" x14ac:dyDescent="0.3">
      <c r="H179" t="str">
        <f t="shared" si="14"/>
        <v/>
      </c>
      <c r="I179" t="str">
        <f t="shared" si="15"/>
        <v/>
      </c>
      <c r="J179" t="str">
        <f t="shared" si="16"/>
        <v/>
      </c>
      <c r="K179" t="str">
        <f t="shared" si="17"/>
        <v/>
      </c>
      <c r="L179" t="str">
        <f t="shared" si="18"/>
        <v/>
      </c>
      <c r="M179" t="str">
        <f t="shared" si="19"/>
        <v/>
      </c>
      <c r="N179" t="str">
        <f t="shared" si="20"/>
        <v>()</v>
      </c>
    </row>
    <row r="180" spans="8:14" x14ac:dyDescent="0.3">
      <c r="H180" t="str">
        <f t="shared" si="14"/>
        <v/>
      </c>
      <c r="I180" t="str">
        <f t="shared" si="15"/>
        <v/>
      </c>
      <c r="J180" t="str">
        <f t="shared" si="16"/>
        <v/>
      </c>
      <c r="K180" t="str">
        <f t="shared" si="17"/>
        <v/>
      </c>
      <c r="L180" t="str">
        <f t="shared" si="18"/>
        <v/>
      </c>
      <c r="M180" t="str">
        <f t="shared" si="19"/>
        <v/>
      </c>
      <c r="N180" t="str">
        <f t="shared" si="20"/>
        <v>()</v>
      </c>
    </row>
    <row r="181" spans="8:14" x14ac:dyDescent="0.3">
      <c r="H181" t="str">
        <f t="shared" si="14"/>
        <v/>
      </c>
      <c r="I181" t="str">
        <f t="shared" si="15"/>
        <v/>
      </c>
      <c r="J181" t="str">
        <f t="shared" si="16"/>
        <v/>
      </c>
      <c r="K181" t="str">
        <f t="shared" si="17"/>
        <v/>
      </c>
      <c r="L181" t="str">
        <f t="shared" si="18"/>
        <v/>
      </c>
      <c r="M181" t="str">
        <f t="shared" si="19"/>
        <v/>
      </c>
      <c r="N181" t="str">
        <f t="shared" si="20"/>
        <v>()</v>
      </c>
    </row>
    <row r="182" spans="8:14" x14ac:dyDescent="0.3">
      <c r="H182" t="str">
        <f t="shared" si="14"/>
        <v/>
      </c>
      <c r="I182" t="str">
        <f t="shared" si="15"/>
        <v/>
      </c>
      <c r="J182" t="str">
        <f t="shared" si="16"/>
        <v/>
      </c>
      <c r="K182" t="str">
        <f t="shared" si="17"/>
        <v/>
      </c>
      <c r="L182" t="str">
        <f t="shared" si="18"/>
        <v/>
      </c>
      <c r="M182" t="str">
        <f t="shared" si="19"/>
        <v/>
      </c>
      <c r="N182" t="str">
        <f t="shared" si="20"/>
        <v>()</v>
      </c>
    </row>
    <row r="183" spans="8:14" x14ac:dyDescent="0.3">
      <c r="H183" t="str">
        <f t="shared" si="14"/>
        <v/>
      </c>
      <c r="I183" t="str">
        <f t="shared" si="15"/>
        <v/>
      </c>
      <c r="J183" t="str">
        <f t="shared" si="16"/>
        <v/>
      </c>
      <c r="K183" t="str">
        <f t="shared" si="17"/>
        <v/>
      </c>
      <c r="L183" t="str">
        <f t="shared" si="18"/>
        <v/>
      </c>
      <c r="M183" t="str">
        <f t="shared" si="19"/>
        <v/>
      </c>
      <c r="N183" t="str">
        <f t="shared" si="20"/>
        <v>()</v>
      </c>
    </row>
    <row r="184" spans="8:14" x14ac:dyDescent="0.3">
      <c r="H184" t="str">
        <f t="shared" si="14"/>
        <v/>
      </c>
      <c r="I184" t="str">
        <f t="shared" si="15"/>
        <v/>
      </c>
      <c r="J184" t="str">
        <f t="shared" si="16"/>
        <v/>
      </c>
      <c r="K184" t="str">
        <f t="shared" si="17"/>
        <v/>
      </c>
      <c r="L184" t="str">
        <f t="shared" si="18"/>
        <v/>
      </c>
      <c r="M184" t="str">
        <f t="shared" si="19"/>
        <v/>
      </c>
      <c r="N184" t="str">
        <f t="shared" si="20"/>
        <v>()</v>
      </c>
    </row>
    <row r="185" spans="8:14" x14ac:dyDescent="0.3">
      <c r="H185" t="str">
        <f t="shared" si="14"/>
        <v/>
      </c>
      <c r="I185" t="str">
        <f t="shared" si="15"/>
        <v/>
      </c>
      <c r="J185" t="str">
        <f t="shared" si="16"/>
        <v/>
      </c>
      <c r="K185" t="str">
        <f t="shared" si="17"/>
        <v/>
      </c>
      <c r="L185" t="str">
        <f t="shared" si="18"/>
        <v/>
      </c>
      <c r="M185" t="str">
        <f t="shared" si="19"/>
        <v/>
      </c>
      <c r="N185" t="str">
        <f t="shared" si="20"/>
        <v>()</v>
      </c>
    </row>
    <row r="186" spans="8:14" x14ac:dyDescent="0.3">
      <c r="H186" t="str">
        <f t="shared" si="14"/>
        <v/>
      </c>
      <c r="I186" t="str">
        <f t="shared" si="15"/>
        <v/>
      </c>
      <c r="J186" t="str">
        <f t="shared" si="16"/>
        <v/>
      </c>
      <c r="K186" t="str">
        <f t="shared" si="17"/>
        <v/>
      </c>
      <c r="L186" t="str">
        <f t="shared" si="18"/>
        <v/>
      </c>
      <c r="M186" t="str">
        <f t="shared" si="19"/>
        <v/>
      </c>
      <c r="N186" t="str">
        <f t="shared" si="20"/>
        <v>()</v>
      </c>
    </row>
    <row r="187" spans="8:14" x14ac:dyDescent="0.3">
      <c r="H187" t="str">
        <f t="shared" si="14"/>
        <v/>
      </c>
      <c r="I187" t="str">
        <f t="shared" si="15"/>
        <v/>
      </c>
      <c r="J187" t="str">
        <f t="shared" si="16"/>
        <v/>
      </c>
      <c r="K187" t="str">
        <f t="shared" si="17"/>
        <v/>
      </c>
      <c r="L187" t="str">
        <f t="shared" si="18"/>
        <v/>
      </c>
      <c r="M187" t="str">
        <f t="shared" si="19"/>
        <v/>
      </c>
      <c r="N187" t="str">
        <f t="shared" si="20"/>
        <v>()</v>
      </c>
    </row>
    <row r="188" spans="8:14" x14ac:dyDescent="0.3">
      <c r="H188" t="str">
        <f t="shared" si="14"/>
        <v/>
      </c>
      <c r="I188" t="str">
        <f t="shared" si="15"/>
        <v/>
      </c>
      <c r="J188" t="str">
        <f t="shared" si="16"/>
        <v/>
      </c>
      <c r="K188" t="str">
        <f t="shared" si="17"/>
        <v/>
      </c>
      <c r="L188" t="str">
        <f t="shared" si="18"/>
        <v/>
      </c>
      <c r="M188" t="str">
        <f t="shared" si="19"/>
        <v/>
      </c>
      <c r="N188" t="str">
        <f t="shared" si="20"/>
        <v>()</v>
      </c>
    </row>
    <row r="189" spans="8:14" x14ac:dyDescent="0.3">
      <c r="H189" t="str">
        <f t="shared" si="14"/>
        <v/>
      </c>
      <c r="I189" t="str">
        <f t="shared" si="15"/>
        <v/>
      </c>
      <c r="J189" t="str">
        <f t="shared" si="16"/>
        <v/>
      </c>
      <c r="K189" t="str">
        <f t="shared" si="17"/>
        <v/>
      </c>
      <c r="L189" t="str">
        <f t="shared" si="18"/>
        <v/>
      </c>
      <c r="M189" t="str">
        <f t="shared" si="19"/>
        <v/>
      </c>
      <c r="N189" t="str">
        <f t="shared" si="20"/>
        <v>()</v>
      </c>
    </row>
    <row r="190" spans="8:14" x14ac:dyDescent="0.3">
      <c r="H190" t="str">
        <f t="shared" si="14"/>
        <v/>
      </c>
      <c r="I190" t="str">
        <f t="shared" si="15"/>
        <v/>
      </c>
      <c r="J190" t="str">
        <f t="shared" si="16"/>
        <v/>
      </c>
      <c r="K190" t="str">
        <f t="shared" si="17"/>
        <v/>
      </c>
      <c r="L190" t="str">
        <f t="shared" si="18"/>
        <v/>
      </c>
      <c r="M190" t="str">
        <f t="shared" si="19"/>
        <v/>
      </c>
      <c r="N190" t="str">
        <f t="shared" si="20"/>
        <v>()</v>
      </c>
    </row>
    <row r="191" spans="8:14" x14ac:dyDescent="0.3">
      <c r="H191" t="str">
        <f t="shared" si="14"/>
        <v/>
      </c>
      <c r="I191" t="str">
        <f t="shared" si="15"/>
        <v/>
      </c>
      <c r="J191" t="str">
        <f t="shared" si="16"/>
        <v/>
      </c>
      <c r="K191" t="str">
        <f t="shared" si="17"/>
        <v/>
      </c>
      <c r="L191" t="str">
        <f t="shared" si="18"/>
        <v/>
      </c>
      <c r="M191" t="str">
        <f t="shared" si="19"/>
        <v/>
      </c>
      <c r="N191" t="str">
        <f t="shared" si="20"/>
        <v>()</v>
      </c>
    </row>
    <row r="192" spans="8:14" x14ac:dyDescent="0.3">
      <c r="H192" t="str">
        <f t="shared" si="14"/>
        <v/>
      </c>
      <c r="I192" t="str">
        <f t="shared" si="15"/>
        <v/>
      </c>
      <c r="J192" t="str">
        <f t="shared" si="16"/>
        <v/>
      </c>
      <c r="K192" t="str">
        <f t="shared" si="17"/>
        <v/>
      </c>
      <c r="L192" t="str">
        <f t="shared" si="18"/>
        <v/>
      </c>
      <c r="M192" t="str">
        <f t="shared" si="19"/>
        <v/>
      </c>
      <c r="N192" t="str">
        <f t="shared" si="20"/>
        <v>()</v>
      </c>
    </row>
    <row r="193" spans="8:14" x14ac:dyDescent="0.3">
      <c r="H193" t="str">
        <f t="shared" si="14"/>
        <v/>
      </c>
      <c r="I193" t="str">
        <f t="shared" si="15"/>
        <v/>
      </c>
      <c r="J193" t="str">
        <f t="shared" si="16"/>
        <v/>
      </c>
      <c r="K193" t="str">
        <f t="shared" si="17"/>
        <v/>
      </c>
      <c r="L193" t="str">
        <f t="shared" si="18"/>
        <v/>
      </c>
      <c r="M193" t="str">
        <f t="shared" si="19"/>
        <v/>
      </c>
      <c r="N193" t="str">
        <f t="shared" si="20"/>
        <v>()</v>
      </c>
    </row>
    <row r="194" spans="8:14" x14ac:dyDescent="0.3">
      <c r="H194" t="str">
        <f t="shared" ref="H194:H205" si="21">IF(B194="", "", CONCATENATE("(title:(""",SUBSTITUTE(B194,"; ",""") OR title:("""),""")",
" OR abstract:(""",SUBSTITUTE(B194,"; ",""") OR abstract:("""),""")",
" OR claims:(""",SUBSTITUTE(B194,"; ",""") OR claims:("""),"""))"))</f>
        <v/>
      </c>
      <c r="I194" t="str">
        <f t="shared" ref="I194:I205" si="22">IF(C194="", "", CONCATENATE("(classification_ipcr:(""",SUBSTITUTE(C194,"; ",""") OR classification_ipcr:("""),"""))"))</f>
        <v/>
      </c>
      <c r="J194" t="str">
        <f t="shared" ref="J194:J205" si="23">IF(D194="", "", CONCATENATE("(classification_ipcr:(",SUBSTITUTE(D194,"; ","*) OR classification_ipcr:("),"*))"))</f>
        <v/>
      </c>
      <c r="K194" t="str">
        <f t="shared" ref="K194:K205" si="24">IF(E194="", "", CONCATENATE("(title:(""",SUBSTITUTE(E194,"; ",""") OR title:("""),""")",
" OR abstract:(""",SUBSTITUTE(E194,"; ",""") OR abstract:("""),""")",
" OR claims:(""",SUBSTITUTE(E194,"; ",""") OR claims:("""),"""))"))</f>
        <v/>
      </c>
      <c r="L194" t="str">
        <f t="shared" ref="L194:L205" si="25">IF(F194="", "", CONCATENATE("(classification_ipcr:(""",SUBSTITUTE(F194,"; ",""") OR classification_ipcr:("""),"""))"))</f>
        <v/>
      </c>
      <c r="M194" t="str">
        <f t="shared" ref="M194:M205" si="26">IF(G194="", "", CONCATENATE("(classification_ipcr:(",SUBSTITUTE(G194,"; ","*) OR classification_ipcr:("),"*))"))</f>
        <v/>
      </c>
      <c r="N194" t="str">
        <f t="shared" si="20"/>
        <v>()</v>
      </c>
    </row>
    <row r="195" spans="8:14" x14ac:dyDescent="0.3">
      <c r="H195" t="str">
        <f t="shared" si="21"/>
        <v/>
      </c>
      <c r="I195" t="str">
        <f t="shared" si="22"/>
        <v/>
      </c>
      <c r="J195" t="str">
        <f t="shared" si="23"/>
        <v/>
      </c>
      <c r="K195" t="str">
        <f t="shared" si="24"/>
        <v/>
      </c>
      <c r="L195" t="str">
        <f t="shared" si="25"/>
        <v/>
      </c>
      <c r="M195" t="str">
        <f t="shared" si="26"/>
        <v/>
      </c>
      <c r="N195" t="str">
        <f t="shared" si="20"/>
        <v>()</v>
      </c>
    </row>
    <row r="196" spans="8:14" x14ac:dyDescent="0.3">
      <c r="H196" t="str">
        <f t="shared" si="21"/>
        <v/>
      </c>
      <c r="I196" t="str">
        <f t="shared" si="22"/>
        <v/>
      </c>
      <c r="J196" t="str">
        <f t="shared" si="23"/>
        <v/>
      </c>
      <c r="K196" t="str">
        <f t="shared" si="24"/>
        <v/>
      </c>
      <c r="L196" t="str">
        <f t="shared" si="25"/>
        <v/>
      </c>
      <c r="M196" t="str">
        <f t="shared" si="26"/>
        <v/>
      </c>
      <c r="N196" t="str">
        <f t="shared" ref="N196:N205" si="27">CONCATENATE("(",
H196, IF(OR(H196="", AND(I196="", J196="")), "", " OR "),
I196, IF(OR(I196="", J196=""), "", " OR "),
J196,
IF(AND(K196="", L196="", M196=""), "", ") OR ("),
K196, IF(OR(K196="", AND(L196="", M196="")), "", " AND "), L196,
IF(OR(L196="", M196=""), "", " AND "),
M196, ")")</f>
        <v>()</v>
      </c>
    </row>
    <row r="197" spans="8:14" x14ac:dyDescent="0.3">
      <c r="H197" t="str">
        <f t="shared" si="21"/>
        <v/>
      </c>
      <c r="I197" t="str">
        <f t="shared" si="22"/>
        <v/>
      </c>
      <c r="J197" t="str">
        <f t="shared" si="23"/>
        <v/>
      </c>
      <c r="K197" t="str">
        <f t="shared" si="24"/>
        <v/>
      </c>
      <c r="L197" t="str">
        <f t="shared" si="25"/>
        <v/>
      </c>
      <c r="M197" t="str">
        <f t="shared" si="26"/>
        <v/>
      </c>
      <c r="N197" t="str">
        <f t="shared" si="27"/>
        <v>()</v>
      </c>
    </row>
    <row r="198" spans="8:14" x14ac:dyDescent="0.3">
      <c r="H198" t="str">
        <f t="shared" si="21"/>
        <v/>
      </c>
      <c r="I198" t="str">
        <f t="shared" si="22"/>
        <v/>
      </c>
      <c r="J198" t="str">
        <f t="shared" si="23"/>
        <v/>
      </c>
      <c r="K198" t="str">
        <f t="shared" si="24"/>
        <v/>
      </c>
      <c r="L198" t="str">
        <f t="shared" si="25"/>
        <v/>
      </c>
      <c r="M198" t="str">
        <f t="shared" si="26"/>
        <v/>
      </c>
      <c r="N198" t="str">
        <f t="shared" si="27"/>
        <v>()</v>
      </c>
    </row>
    <row r="199" spans="8:14" x14ac:dyDescent="0.3">
      <c r="H199" t="str">
        <f t="shared" si="21"/>
        <v/>
      </c>
      <c r="I199" t="str">
        <f t="shared" si="22"/>
        <v/>
      </c>
      <c r="J199" t="str">
        <f t="shared" si="23"/>
        <v/>
      </c>
      <c r="K199" t="str">
        <f t="shared" si="24"/>
        <v/>
      </c>
      <c r="L199" t="str">
        <f t="shared" si="25"/>
        <v/>
      </c>
      <c r="M199" t="str">
        <f t="shared" si="26"/>
        <v/>
      </c>
      <c r="N199" t="str">
        <f t="shared" si="27"/>
        <v>()</v>
      </c>
    </row>
    <row r="200" spans="8:14" x14ac:dyDescent="0.3">
      <c r="H200" t="str">
        <f t="shared" si="21"/>
        <v/>
      </c>
      <c r="I200" t="str">
        <f t="shared" si="22"/>
        <v/>
      </c>
      <c r="J200" t="str">
        <f t="shared" si="23"/>
        <v/>
      </c>
      <c r="K200" t="str">
        <f t="shared" si="24"/>
        <v/>
      </c>
      <c r="L200" t="str">
        <f t="shared" si="25"/>
        <v/>
      </c>
      <c r="M200" t="str">
        <f t="shared" si="26"/>
        <v/>
      </c>
      <c r="N200" t="str">
        <f t="shared" si="27"/>
        <v>()</v>
      </c>
    </row>
    <row r="201" spans="8:14" x14ac:dyDescent="0.3">
      <c r="H201" t="str">
        <f t="shared" si="21"/>
        <v/>
      </c>
      <c r="I201" t="str">
        <f t="shared" si="22"/>
        <v/>
      </c>
      <c r="J201" t="str">
        <f t="shared" si="23"/>
        <v/>
      </c>
      <c r="K201" t="str">
        <f t="shared" si="24"/>
        <v/>
      </c>
      <c r="L201" t="str">
        <f t="shared" si="25"/>
        <v/>
      </c>
      <c r="M201" t="str">
        <f t="shared" si="26"/>
        <v/>
      </c>
      <c r="N201" t="str">
        <f t="shared" si="27"/>
        <v>()</v>
      </c>
    </row>
    <row r="202" spans="8:14" x14ac:dyDescent="0.3">
      <c r="H202" t="str">
        <f t="shared" si="21"/>
        <v/>
      </c>
      <c r="I202" t="str">
        <f t="shared" si="22"/>
        <v/>
      </c>
      <c r="J202" t="str">
        <f t="shared" si="23"/>
        <v/>
      </c>
      <c r="K202" t="str">
        <f t="shared" si="24"/>
        <v/>
      </c>
      <c r="L202" t="str">
        <f t="shared" si="25"/>
        <v/>
      </c>
      <c r="M202" t="str">
        <f t="shared" si="26"/>
        <v/>
      </c>
      <c r="N202" t="str">
        <f t="shared" si="27"/>
        <v>()</v>
      </c>
    </row>
    <row r="203" spans="8:14" x14ac:dyDescent="0.3">
      <c r="H203" t="str">
        <f t="shared" si="21"/>
        <v/>
      </c>
      <c r="I203" t="str">
        <f t="shared" si="22"/>
        <v/>
      </c>
      <c r="J203" t="str">
        <f t="shared" si="23"/>
        <v/>
      </c>
      <c r="K203" t="str">
        <f t="shared" si="24"/>
        <v/>
      </c>
      <c r="L203" t="str">
        <f t="shared" si="25"/>
        <v/>
      </c>
      <c r="M203" t="str">
        <f t="shared" si="26"/>
        <v/>
      </c>
      <c r="N203" t="str">
        <f t="shared" si="27"/>
        <v>()</v>
      </c>
    </row>
    <row r="204" spans="8:14" x14ac:dyDescent="0.3">
      <c r="H204" t="str">
        <f t="shared" si="21"/>
        <v/>
      </c>
      <c r="I204" t="str">
        <f t="shared" si="22"/>
        <v/>
      </c>
      <c r="J204" t="str">
        <f t="shared" si="23"/>
        <v/>
      </c>
      <c r="K204" t="str">
        <f t="shared" si="24"/>
        <v/>
      </c>
      <c r="L204" t="str">
        <f t="shared" si="25"/>
        <v/>
      </c>
      <c r="M204" t="str">
        <f t="shared" si="26"/>
        <v/>
      </c>
      <c r="N204" t="str">
        <f t="shared" si="27"/>
        <v>()</v>
      </c>
    </row>
    <row r="205" spans="8:14" x14ac:dyDescent="0.3">
      <c r="H205" t="str">
        <f t="shared" si="21"/>
        <v/>
      </c>
      <c r="I205" t="str">
        <f t="shared" si="22"/>
        <v/>
      </c>
      <c r="J205" t="str">
        <f t="shared" si="23"/>
        <v/>
      </c>
      <c r="K205" t="str">
        <f t="shared" si="24"/>
        <v/>
      </c>
      <c r="L205" t="str">
        <f t="shared" si="25"/>
        <v/>
      </c>
      <c r="M205" t="str">
        <f t="shared" si="26"/>
        <v/>
      </c>
      <c r="N205" t="str">
        <f t="shared" si="27"/>
        <v>()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workbookViewId="0">
      <selection activeCell="T2" sqref="T2"/>
    </sheetView>
  </sheetViews>
  <sheetFormatPr defaultRowHeight="14.4" x14ac:dyDescent="0.3"/>
  <cols>
    <col min="1" max="1" width="8.88671875" customWidth="1"/>
    <col min="9" max="9" width="16.33203125" customWidth="1"/>
  </cols>
  <sheetData>
    <row r="1" spans="1:20" x14ac:dyDescent="0.3">
      <c r="A1" t="s">
        <v>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I1" t="s">
        <v>3</v>
      </c>
      <c r="J1" t="s">
        <v>1</v>
      </c>
      <c r="T1" t="s">
        <v>183</v>
      </c>
    </row>
    <row r="2" spans="1:20" x14ac:dyDescent="0.3">
      <c r="A2">
        <v>2010</v>
      </c>
      <c r="B2">
        <v>299</v>
      </c>
      <c r="C2">
        <v>648</v>
      </c>
      <c r="I2">
        <f t="shared" ref="I2:I14" si="0">ROUND((C2+B2)*0.989658779183359, 0)</f>
        <v>937</v>
      </c>
      <c r="J2" t="s">
        <v>0</v>
      </c>
    </row>
    <row r="3" spans="1:20" x14ac:dyDescent="0.3">
      <c r="A3">
        <v>2011</v>
      </c>
      <c r="B3">
        <v>326</v>
      </c>
      <c r="C3">
        <v>681</v>
      </c>
      <c r="I3">
        <f t="shared" si="0"/>
        <v>997</v>
      </c>
      <c r="J3" t="s">
        <v>0</v>
      </c>
    </row>
    <row r="4" spans="1:20" x14ac:dyDescent="0.3">
      <c r="A4">
        <v>2012</v>
      </c>
      <c r="B4">
        <v>400</v>
      </c>
      <c r="C4">
        <v>683</v>
      </c>
      <c r="I4">
        <f t="shared" si="0"/>
        <v>1072</v>
      </c>
      <c r="J4" t="s">
        <v>0</v>
      </c>
    </row>
    <row r="5" spans="1:20" x14ac:dyDescent="0.3">
      <c r="A5">
        <v>2013</v>
      </c>
      <c r="B5">
        <v>365</v>
      </c>
      <c r="C5">
        <v>655</v>
      </c>
      <c r="I5">
        <f t="shared" si="0"/>
        <v>1009</v>
      </c>
      <c r="J5" t="s">
        <v>0</v>
      </c>
    </row>
    <row r="6" spans="1:20" x14ac:dyDescent="0.3">
      <c r="A6">
        <v>2014</v>
      </c>
      <c r="B6">
        <v>242</v>
      </c>
      <c r="C6">
        <v>572</v>
      </c>
      <c r="I6">
        <f t="shared" si="0"/>
        <v>806</v>
      </c>
      <c r="J6" t="s">
        <v>0</v>
      </c>
    </row>
    <row r="7" spans="1:20" x14ac:dyDescent="0.3">
      <c r="A7">
        <v>2015</v>
      </c>
      <c r="B7">
        <v>250</v>
      </c>
      <c r="C7">
        <v>578</v>
      </c>
      <c r="I7">
        <f t="shared" si="0"/>
        <v>819</v>
      </c>
      <c r="J7" t="s">
        <v>0</v>
      </c>
    </row>
    <row r="8" spans="1:20" x14ac:dyDescent="0.3">
      <c r="A8">
        <v>2016</v>
      </c>
      <c r="B8">
        <v>245</v>
      </c>
      <c r="C8">
        <v>531</v>
      </c>
      <c r="I8">
        <f t="shared" si="0"/>
        <v>768</v>
      </c>
      <c r="J8" t="s">
        <v>0</v>
      </c>
    </row>
    <row r="9" spans="1:20" x14ac:dyDescent="0.3">
      <c r="A9">
        <v>2017</v>
      </c>
      <c r="B9">
        <v>240</v>
      </c>
      <c r="C9">
        <v>502</v>
      </c>
      <c r="I9">
        <f t="shared" si="0"/>
        <v>734</v>
      </c>
      <c r="J9" t="s">
        <v>0</v>
      </c>
    </row>
    <row r="10" spans="1:20" x14ac:dyDescent="0.3">
      <c r="A10">
        <v>2018</v>
      </c>
      <c r="B10">
        <v>240</v>
      </c>
      <c r="C10">
        <v>436</v>
      </c>
      <c r="I10">
        <f t="shared" si="0"/>
        <v>669</v>
      </c>
      <c r="J10" t="s">
        <v>0</v>
      </c>
    </row>
    <row r="11" spans="1:20" x14ac:dyDescent="0.3">
      <c r="A11">
        <v>2019</v>
      </c>
      <c r="B11">
        <v>232</v>
      </c>
      <c r="C11">
        <v>353</v>
      </c>
      <c r="I11">
        <f t="shared" si="0"/>
        <v>579</v>
      </c>
      <c r="J11" t="s">
        <v>0</v>
      </c>
    </row>
    <row r="12" spans="1:20" x14ac:dyDescent="0.3">
      <c r="A12">
        <v>2020</v>
      </c>
      <c r="B12">
        <v>131</v>
      </c>
      <c r="C12">
        <v>386</v>
      </c>
      <c r="I12">
        <f t="shared" si="0"/>
        <v>512</v>
      </c>
      <c r="J12" t="s">
        <v>0</v>
      </c>
    </row>
    <row r="13" spans="1:20" x14ac:dyDescent="0.3">
      <c r="A13">
        <v>2021</v>
      </c>
      <c r="B13">
        <v>103</v>
      </c>
      <c r="C13">
        <v>228</v>
      </c>
      <c r="I13">
        <f t="shared" si="0"/>
        <v>328</v>
      </c>
      <c r="J13" t="s">
        <v>0</v>
      </c>
    </row>
    <row r="14" spans="1:20" x14ac:dyDescent="0.3">
      <c r="A14">
        <v>2022</v>
      </c>
      <c r="B14">
        <v>3</v>
      </c>
      <c r="I14">
        <f t="shared" si="0"/>
        <v>3</v>
      </c>
      <c r="J14" t="s">
        <v>0</v>
      </c>
    </row>
    <row r="15" spans="1:20" x14ac:dyDescent="0.3">
      <c r="A15">
        <v>2010</v>
      </c>
      <c r="I15">
        <v>1</v>
      </c>
      <c r="J15" t="s">
        <v>4</v>
      </c>
    </row>
    <row r="16" spans="1:20" x14ac:dyDescent="0.3">
      <c r="A16">
        <v>2011</v>
      </c>
      <c r="I16">
        <v>3</v>
      </c>
      <c r="J16" t="s">
        <v>4</v>
      </c>
    </row>
    <row r="17" spans="1:10" x14ac:dyDescent="0.3">
      <c r="A17">
        <v>2012</v>
      </c>
      <c r="I17">
        <v>2</v>
      </c>
      <c r="J17" t="s">
        <v>4</v>
      </c>
    </row>
    <row r="18" spans="1:10" x14ac:dyDescent="0.3">
      <c r="A18">
        <v>2013</v>
      </c>
      <c r="I18">
        <v>1</v>
      </c>
      <c r="J18" t="s">
        <v>4</v>
      </c>
    </row>
    <row r="19" spans="1:10" x14ac:dyDescent="0.3">
      <c r="A19">
        <v>2014</v>
      </c>
      <c r="I19">
        <v>0</v>
      </c>
      <c r="J19" t="s">
        <v>4</v>
      </c>
    </row>
    <row r="20" spans="1:10" x14ac:dyDescent="0.3">
      <c r="A20">
        <v>2015</v>
      </c>
      <c r="I20">
        <v>1</v>
      </c>
      <c r="J20" t="s">
        <v>4</v>
      </c>
    </row>
    <row r="21" spans="1:10" x14ac:dyDescent="0.3">
      <c r="A21">
        <v>2016</v>
      </c>
      <c r="I21">
        <v>4</v>
      </c>
      <c r="J21" t="s">
        <v>4</v>
      </c>
    </row>
    <row r="22" spans="1:10" x14ac:dyDescent="0.3">
      <c r="A22">
        <v>2017</v>
      </c>
      <c r="I22">
        <v>0</v>
      </c>
      <c r="J22" t="s">
        <v>4</v>
      </c>
    </row>
    <row r="23" spans="1:10" x14ac:dyDescent="0.3">
      <c r="A23">
        <v>2018</v>
      </c>
      <c r="I23">
        <v>1</v>
      </c>
      <c r="J23" t="s">
        <v>4</v>
      </c>
    </row>
    <row r="24" spans="1:10" x14ac:dyDescent="0.3">
      <c r="A24">
        <v>2019</v>
      </c>
      <c r="I24">
        <v>3</v>
      </c>
      <c r="J24" t="s">
        <v>4</v>
      </c>
    </row>
    <row r="25" spans="1:10" x14ac:dyDescent="0.3">
      <c r="A25">
        <v>2020</v>
      </c>
      <c r="I25">
        <v>9</v>
      </c>
      <c r="J25" t="s">
        <v>4</v>
      </c>
    </row>
    <row r="26" spans="1:10" x14ac:dyDescent="0.3">
      <c r="A26">
        <v>2021</v>
      </c>
      <c r="I26">
        <v>5</v>
      </c>
      <c r="J26" t="s">
        <v>4</v>
      </c>
    </row>
    <row r="27" spans="1:10" x14ac:dyDescent="0.3">
      <c r="A27">
        <v>2022</v>
      </c>
      <c r="I27">
        <v>0</v>
      </c>
      <c r="J27" t="s">
        <v>4</v>
      </c>
    </row>
    <row r="28" spans="1:10" x14ac:dyDescent="0.3">
      <c r="A28">
        <v>2010</v>
      </c>
      <c r="B28">
        <v>28</v>
      </c>
      <c r="C28">
        <v>292</v>
      </c>
      <c r="D28">
        <v>1361</v>
      </c>
      <c r="E28">
        <v>683</v>
      </c>
      <c r="F28">
        <v>2118</v>
      </c>
      <c r="I28">
        <f t="shared" ref="I28:I40" si="1">ROUND(SUM(B28:F28)*0.867321358754398, 0)</f>
        <v>3887</v>
      </c>
      <c r="J28" t="s">
        <v>11</v>
      </c>
    </row>
    <row r="29" spans="1:10" x14ac:dyDescent="0.3">
      <c r="A29">
        <v>2011</v>
      </c>
      <c r="B29">
        <v>28</v>
      </c>
      <c r="C29">
        <v>292</v>
      </c>
      <c r="D29">
        <v>1500</v>
      </c>
      <c r="E29">
        <v>830</v>
      </c>
      <c r="F29">
        <v>2534</v>
      </c>
      <c r="I29">
        <f t="shared" si="1"/>
        <v>4496</v>
      </c>
      <c r="J29" t="s">
        <v>11</v>
      </c>
    </row>
    <row r="30" spans="1:10" x14ac:dyDescent="0.3">
      <c r="A30">
        <v>2012</v>
      </c>
      <c r="B30">
        <v>31</v>
      </c>
      <c r="C30">
        <v>300</v>
      </c>
      <c r="D30">
        <v>1541</v>
      </c>
      <c r="E30">
        <v>986</v>
      </c>
      <c r="F30">
        <v>2707</v>
      </c>
      <c r="I30">
        <f t="shared" si="1"/>
        <v>4827</v>
      </c>
      <c r="J30" t="s">
        <v>11</v>
      </c>
    </row>
    <row r="31" spans="1:10" x14ac:dyDescent="0.3">
      <c r="A31">
        <v>2013</v>
      </c>
      <c r="B31">
        <v>42</v>
      </c>
      <c r="C31">
        <v>277</v>
      </c>
      <c r="D31">
        <v>1511</v>
      </c>
      <c r="E31">
        <v>1156</v>
      </c>
      <c r="F31">
        <v>2582</v>
      </c>
      <c r="I31">
        <f t="shared" si="1"/>
        <v>4829</v>
      </c>
      <c r="J31" t="s">
        <v>11</v>
      </c>
    </row>
    <row r="32" spans="1:10" x14ac:dyDescent="0.3">
      <c r="A32">
        <v>2014</v>
      </c>
      <c r="B32">
        <v>31</v>
      </c>
      <c r="C32">
        <v>368</v>
      </c>
      <c r="D32">
        <v>1440</v>
      </c>
      <c r="E32">
        <v>1076</v>
      </c>
      <c r="F32">
        <v>2394</v>
      </c>
      <c r="I32">
        <f t="shared" si="1"/>
        <v>4605</v>
      </c>
      <c r="J32" t="s">
        <v>11</v>
      </c>
    </row>
    <row r="33" spans="1:10" x14ac:dyDescent="0.3">
      <c r="A33">
        <v>2015</v>
      </c>
      <c r="B33">
        <v>24</v>
      </c>
      <c r="C33">
        <v>244</v>
      </c>
      <c r="D33">
        <v>1280</v>
      </c>
      <c r="E33">
        <v>979</v>
      </c>
      <c r="F33">
        <v>2298</v>
      </c>
      <c r="I33">
        <f t="shared" si="1"/>
        <v>4185</v>
      </c>
      <c r="J33" t="s">
        <v>11</v>
      </c>
    </row>
    <row r="34" spans="1:10" x14ac:dyDescent="0.3">
      <c r="A34">
        <v>2016</v>
      </c>
      <c r="B34">
        <v>23</v>
      </c>
      <c r="C34">
        <v>290</v>
      </c>
      <c r="D34">
        <v>1414</v>
      </c>
      <c r="E34">
        <v>1018</v>
      </c>
      <c r="F34">
        <v>2219</v>
      </c>
      <c r="I34">
        <f t="shared" si="1"/>
        <v>4305</v>
      </c>
      <c r="J34" t="s">
        <v>11</v>
      </c>
    </row>
    <row r="35" spans="1:10" x14ac:dyDescent="0.3">
      <c r="A35">
        <v>2017</v>
      </c>
      <c r="B35">
        <v>48</v>
      </c>
      <c r="C35">
        <v>355</v>
      </c>
      <c r="D35">
        <v>1513</v>
      </c>
      <c r="E35">
        <v>1300</v>
      </c>
      <c r="F35">
        <v>2655</v>
      </c>
      <c r="I35">
        <f t="shared" si="1"/>
        <v>5092</v>
      </c>
      <c r="J35" t="s">
        <v>11</v>
      </c>
    </row>
    <row r="36" spans="1:10" x14ac:dyDescent="0.3">
      <c r="A36">
        <v>2018</v>
      </c>
      <c r="B36">
        <v>24</v>
      </c>
      <c r="C36">
        <v>311</v>
      </c>
      <c r="D36">
        <v>1616</v>
      </c>
      <c r="E36">
        <v>1328</v>
      </c>
      <c r="F36">
        <v>2558</v>
      </c>
      <c r="I36">
        <f t="shared" si="1"/>
        <v>5063</v>
      </c>
      <c r="J36" t="s">
        <v>11</v>
      </c>
    </row>
    <row r="37" spans="1:10" x14ac:dyDescent="0.3">
      <c r="A37">
        <v>2019</v>
      </c>
      <c r="B37">
        <v>31</v>
      </c>
      <c r="C37">
        <v>267</v>
      </c>
      <c r="D37">
        <v>1576</v>
      </c>
      <c r="E37">
        <v>1246</v>
      </c>
      <c r="F37">
        <v>2609</v>
      </c>
      <c r="I37">
        <f t="shared" si="1"/>
        <v>4969</v>
      </c>
      <c r="J37" t="s">
        <v>11</v>
      </c>
    </row>
    <row r="38" spans="1:10" x14ac:dyDescent="0.3">
      <c r="A38">
        <v>2020</v>
      </c>
      <c r="B38">
        <v>22</v>
      </c>
      <c r="C38">
        <v>247</v>
      </c>
      <c r="D38">
        <v>1579</v>
      </c>
      <c r="E38">
        <v>1370</v>
      </c>
      <c r="F38">
        <v>3065</v>
      </c>
      <c r="I38">
        <f t="shared" si="1"/>
        <v>5449</v>
      </c>
      <c r="J38" t="s">
        <v>11</v>
      </c>
    </row>
    <row r="39" spans="1:10" x14ac:dyDescent="0.3">
      <c r="A39">
        <v>2021</v>
      </c>
      <c r="B39">
        <v>21</v>
      </c>
      <c r="C39">
        <v>148</v>
      </c>
      <c r="D39">
        <v>880</v>
      </c>
      <c r="E39">
        <v>1026</v>
      </c>
      <c r="F39">
        <v>2210</v>
      </c>
      <c r="I39">
        <f t="shared" si="1"/>
        <v>3716</v>
      </c>
      <c r="J39" t="s">
        <v>11</v>
      </c>
    </row>
    <row r="40" spans="1:10" x14ac:dyDescent="0.3">
      <c r="A40">
        <v>2022</v>
      </c>
      <c r="B40">
        <v>0</v>
      </c>
      <c r="C40">
        <v>2</v>
      </c>
      <c r="D40">
        <v>2</v>
      </c>
      <c r="E40">
        <v>0</v>
      </c>
      <c r="F40">
        <v>1</v>
      </c>
      <c r="I40">
        <f t="shared" si="1"/>
        <v>4</v>
      </c>
      <c r="J40" t="s">
        <v>11</v>
      </c>
    </row>
    <row r="41" spans="1:10" x14ac:dyDescent="0.3">
      <c r="A41">
        <v>2010</v>
      </c>
      <c r="B41">
        <v>197</v>
      </c>
      <c r="C41">
        <v>124</v>
      </c>
      <c r="D41">
        <v>388</v>
      </c>
      <c r="E41">
        <v>909</v>
      </c>
      <c r="I41">
        <f t="shared" ref="I41:I53" si="2">ROUND(SUM(B41:E41)*0.873855510258638,0)</f>
        <v>1414</v>
      </c>
      <c r="J41" t="s">
        <v>10</v>
      </c>
    </row>
    <row r="42" spans="1:10" x14ac:dyDescent="0.3">
      <c r="A42">
        <v>2011</v>
      </c>
      <c r="B42">
        <v>218</v>
      </c>
      <c r="C42">
        <v>121</v>
      </c>
      <c r="D42">
        <v>336</v>
      </c>
      <c r="E42">
        <v>1044</v>
      </c>
      <c r="I42">
        <f t="shared" si="2"/>
        <v>1502</v>
      </c>
      <c r="J42" t="s">
        <v>10</v>
      </c>
    </row>
    <row r="43" spans="1:10" x14ac:dyDescent="0.3">
      <c r="A43">
        <v>2012</v>
      </c>
      <c r="B43">
        <v>198</v>
      </c>
      <c r="C43">
        <v>129</v>
      </c>
      <c r="D43">
        <v>244</v>
      </c>
      <c r="E43">
        <v>941</v>
      </c>
      <c r="I43">
        <f t="shared" si="2"/>
        <v>1321</v>
      </c>
      <c r="J43" t="s">
        <v>10</v>
      </c>
    </row>
    <row r="44" spans="1:10" x14ac:dyDescent="0.3">
      <c r="A44">
        <v>2013</v>
      </c>
      <c r="B44">
        <v>165</v>
      </c>
      <c r="C44">
        <v>111</v>
      </c>
      <c r="D44">
        <v>214</v>
      </c>
      <c r="E44">
        <v>876</v>
      </c>
      <c r="I44">
        <f t="shared" si="2"/>
        <v>1194</v>
      </c>
      <c r="J44" t="s">
        <v>10</v>
      </c>
    </row>
    <row r="45" spans="1:10" x14ac:dyDescent="0.3">
      <c r="A45">
        <v>2014</v>
      </c>
      <c r="B45">
        <v>155</v>
      </c>
      <c r="C45">
        <v>86</v>
      </c>
      <c r="D45">
        <v>214</v>
      </c>
      <c r="E45">
        <v>809</v>
      </c>
      <c r="I45">
        <f t="shared" si="2"/>
        <v>1105</v>
      </c>
      <c r="J45" t="s">
        <v>10</v>
      </c>
    </row>
    <row r="46" spans="1:10" x14ac:dyDescent="0.3">
      <c r="A46">
        <v>2015</v>
      </c>
      <c r="B46">
        <v>161</v>
      </c>
      <c r="C46">
        <v>103</v>
      </c>
      <c r="D46">
        <v>190</v>
      </c>
      <c r="E46">
        <v>836</v>
      </c>
      <c r="I46">
        <f t="shared" si="2"/>
        <v>1127</v>
      </c>
      <c r="J46" t="s">
        <v>10</v>
      </c>
    </row>
    <row r="47" spans="1:10" x14ac:dyDescent="0.3">
      <c r="A47">
        <v>2016</v>
      </c>
      <c r="B47">
        <v>149</v>
      </c>
      <c r="C47">
        <v>106</v>
      </c>
      <c r="D47">
        <v>185</v>
      </c>
      <c r="E47">
        <v>773</v>
      </c>
      <c r="I47">
        <f t="shared" si="2"/>
        <v>1060</v>
      </c>
      <c r="J47" t="s">
        <v>10</v>
      </c>
    </row>
    <row r="48" spans="1:10" x14ac:dyDescent="0.3">
      <c r="A48">
        <v>2017</v>
      </c>
      <c r="B48">
        <v>147</v>
      </c>
      <c r="C48">
        <v>119</v>
      </c>
      <c r="D48">
        <v>229</v>
      </c>
      <c r="E48">
        <v>810</v>
      </c>
      <c r="I48">
        <f t="shared" si="2"/>
        <v>1140</v>
      </c>
      <c r="J48" t="s">
        <v>10</v>
      </c>
    </row>
    <row r="49" spans="1:10" x14ac:dyDescent="0.3">
      <c r="A49">
        <v>2018</v>
      </c>
      <c r="B49">
        <v>137</v>
      </c>
      <c r="C49">
        <v>80</v>
      </c>
      <c r="D49">
        <v>199</v>
      </c>
      <c r="E49">
        <v>719</v>
      </c>
      <c r="I49">
        <f t="shared" si="2"/>
        <v>992</v>
      </c>
      <c r="J49" t="s">
        <v>10</v>
      </c>
    </row>
    <row r="50" spans="1:10" x14ac:dyDescent="0.3">
      <c r="A50">
        <v>2019</v>
      </c>
      <c r="B50">
        <v>132</v>
      </c>
      <c r="C50">
        <v>117</v>
      </c>
      <c r="D50">
        <v>132</v>
      </c>
      <c r="E50">
        <v>680</v>
      </c>
      <c r="I50">
        <f t="shared" si="2"/>
        <v>927</v>
      </c>
      <c r="J50" t="s">
        <v>10</v>
      </c>
    </row>
    <row r="51" spans="1:10" x14ac:dyDescent="0.3">
      <c r="A51">
        <v>2020</v>
      </c>
      <c r="B51">
        <v>145</v>
      </c>
      <c r="C51">
        <v>93</v>
      </c>
      <c r="D51">
        <v>238</v>
      </c>
      <c r="E51">
        <v>947</v>
      </c>
      <c r="I51">
        <f t="shared" si="2"/>
        <v>1243</v>
      </c>
      <c r="J51" t="s">
        <v>10</v>
      </c>
    </row>
    <row r="52" spans="1:10" x14ac:dyDescent="0.3">
      <c r="A52">
        <v>2021</v>
      </c>
      <c r="B52">
        <v>99</v>
      </c>
      <c r="C52">
        <v>41</v>
      </c>
      <c r="D52">
        <v>174</v>
      </c>
      <c r="E52">
        <v>650</v>
      </c>
      <c r="I52">
        <f t="shared" si="2"/>
        <v>842</v>
      </c>
      <c r="J52" t="s">
        <v>10</v>
      </c>
    </row>
    <row r="53" spans="1:10" x14ac:dyDescent="0.3">
      <c r="A53">
        <v>2022</v>
      </c>
      <c r="B53">
        <v>1</v>
      </c>
      <c r="C53">
        <v>0</v>
      </c>
      <c r="D53">
        <v>0</v>
      </c>
      <c r="E53">
        <v>0</v>
      </c>
      <c r="I53">
        <f t="shared" si="2"/>
        <v>1</v>
      </c>
      <c r="J53" t="s">
        <v>10</v>
      </c>
    </row>
    <row r="54" spans="1:10" x14ac:dyDescent="0.3">
      <c r="A54">
        <v>2010</v>
      </c>
      <c r="B54">
        <v>308</v>
      </c>
      <c r="C54">
        <v>79</v>
      </c>
      <c r="I54">
        <f t="shared" ref="I54:I66" si="3">ROUND(SUM(B54:C54)*0.989953230556036, 0)</f>
        <v>383</v>
      </c>
      <c r="J54" t="s">
        <v>12</v>
      </c>
    </row>
    <row r="55" spans="1:10" x14ac:dyDescent="0.3">
      <c r="A55">
        <v>2011</v>
      </c>
      <c r="B55">
        <v>305</v>
      </c>
      <c r="C55">
        <v>52</v>
      </c>
      <c r="I55">
        <f t="shared" si="3"/>
        <v>353</v>
      </c>
      <c r="J55" t="s">
        <v>12</v>
      </c>
    </row>
    <row r="56" spans="1:10" x14ac:dyDescent="0.3">
      <c r="A56">
        <v>2012</v>
      </c>
      <c r="B56">
        <v>269</v>
      </c>
      <c r="C56">
        <v>58</v>
      </c>
      <c r="I56">
        <f t="shared" si="3"/>
        <v>324</v>
      </c>
      <c r="J56" t="s">
        <v>12</v>
      </c>
    </row>
    <row r="57" spans="1:10" x14ac:dyDescent="0.3">
      <c r="A57">
        <v>2013</v>
      </c>
      <c r="B57">
        <v>368</v>
      </c>
      <c r="C57">
        <v>66</v>
      </c>
      <c r="I57">
        <f t="shared" si="3"/>
        <v>430</v>
      </c>
      <c r="J57" t="s">
        <v>12</v>
      </c>
    </row>
    <row r="58" spans="1:10" x14ac:dyDescent="0.3">
      <c r="A58">
        <v>2014</v>
      </c>
      <c r="B58">
        <v>430</v>
      </c>
      <c r="C58">
        <v>60</v>
      </c>
      <c r="I58">
        <f t="shared" si="3"/>
        <v>485</v>
      </c>
      <c r="J58" t="s">
        <v>12</v>
      </c>
    </row>
    <row r="59" spans="1:10" x14ac:dyDescent="0.3">
      <c r="A59">
        <v>2015</v>
      </c>
      <c r="B59">
        <v>507</v>
      </c>
      <c r="C59">
        <v>65</v>
      </c>
      <c r="I59">
        <f t="shared" si="3"/>
        <v>566</v>
      </c>
      <c r="J59" t="s">
        <v>12</v>
      </c>
    </row>
    <row r="60" spans="1:10" x14ac:dyDescent="0.3">
      <c r="A60">
        <v>2016</v>
      </c>
      <c r="B60">
        <v>566</v>
      </c>
      <c r="C60">
        <v>51</v>
      </c>
      <c r="I60">
        <f t="shared" si="3"/>
        <v>611</v>
      </c>
      <c r="J60" t="s">
        <v>12</v>
      </c>
    </row>
    <row r="61" spans="1:10" x14ac:dyDescent="0.3">
      <c r="A61">
        <v>2017</v>
      </c>
      <c r="B61">
        <v>687</v>
      </c>
      <c r="C61">
        <v>40</v>
      </c>
      <c r="I61">
        <f t="shared" si="3"/>
        <v>720</v>
      </c>
      <c r="J61" t="s">
        <v>12</v>
      </c>
    </row>
    <row r="62" spans="1:10" x14ac:dyDescent="0.3">
      <c r="A62">
        <v>2018</v>
      </c>
      <c r="B62">
        <v>566</v>
      </c>
      <c r="C62">
        <v>47</v>
      </c>
      <c r="I62">
        <f t="shared" si="3"/>
        <v>607</v>
      </c>
      <c r="J62" t="s">
        <v>12</v>
      </c>
    </row>
    <row r="63" spans="1:10" x14ac:dyDescent="0.3">
      <c r="A63">
        <v>2019</v>
      </c>
      <c r="B63">
        <v>476</v>
      </c>
      <c r="C63">
        <v>62</v>
      </c>
      <c r="I63">
        <f t="shared" si="3"/>
        <v>533</v>
      </c>
      <c r="J63" t="s">
        <v>12</v>
      </c>
    </row>
    <row r="64" spans="1:10" x14ac:dyDescent="0.3">
      <c r="A64">
        <v>2020</v>
      </c>
      <c r="B64">
        <v>390</v>
      </c>
      <c r="C64">
        <v>48</v>
      </c>
      <c r="I64">
        <f t="shared" si="3"/>
        <v>434</v>
      </c>
      <c r="J64" t="s">
        <v>12</v>
      </c>
    </row>
    <row r="65" spans="1:10" x14ac:dyDescent="0.3">
      <c r="A65">
        <v>2021</v>
      </c>
      <c r="B65">
        <v>218</v>
      </c>
      <c r="C65">
        <v>22</v>
      </c>
      <c r="I65">
        <f t="shared" si="3"/>
        <v>238</v>
      </c>
      <c r="J65" t="s">
        <v>12</v>
      </c>
    </row>
    <row r="66" spans="1:10" x14ac:dyDescent="0.3">
      <c r="A66">
        <v>2022</v>
      </c>
      <c r="B66">
        <v>2</v>
      </c>
      <c r="C66">
        <v>0</v>
      </c>
      <c r="I66">
        <f t="shared" si="3"/>
        <v>2</v>
      </c>
      <c r="J66" t="s">
        <v>12</v>
      </c>
    </row>
    <row r="67" spans="1:10" x14ac:dyDescent="0.3">
      <c r="A67">
        <v>2010</v>
      </c>
      <c r="B67">
        <v>130</v>
      </c>
      <c r="C67">
        <v>135</v>
      </c>
      <c r="D67">
        <v>16</v>
      </c>
      <c r="I67">
        <f t="shared" ref="I67:I79" si="4">ROUND(SUM(B67:D67)*0.94146072654826, 0)</f>
        <v>265</v>
      </c>
      <c r="J67" t="s">
        <v>13</v>
      </c>
    </row>
    <row r="68" spans="1:10" x14ac:dyDescent="0.3">
      <c r="A68">
        <v>2011</v>
      </c>
      <c r="B68">
        <v>128</v>
      </c>
      <c r="C68">
        <v>157</v>
      </c>
      <c r="D68">
        <v>13</v>
      </c>
      <c r="I68">
        <f t="shared" si="4"/>
        <v>281</v>
      </c>
      <c r="J68" t="s">
        <v>13</v>
      </c>
    </row>
    <row r="69" spans="1:10" x14ac:dyDescent="0.3">
      <c r="A69">
        <v>2012</v>
      </c>
      <c r="B69">
        <v>123</v>
      </c>
      <c r="C69">
        <v>112</v>
      </c>
      <c r="D69">
        <v>17</v>
      </c>
      <c r="I69">
        <f t="shared" si="4"/>
        <v>237</v>
      </c>
      <c r="J69" t="s">
        <v>13</v>
      </c>
    </row>
    <row r="70" spans="1:10" x14ac:dyDescent="0.3">
      <c r="A70">
        <v>2013</v>
      </c>
      <c r="B70">
        <v>102</v>
      </c>
      <c r="C70">
        <v>117</v>
      </c>
      <c r="D70">
        <v>16</v>
      </c>
      <c r="I70">
        <f t="shared" si="4"/>
        <v>221</v>
      </c>
      <c r="J70" t="s">
        <v>13</v>
      </c>
    </row>
    <row r="71" spans="1:10" x14ac:dyDescent="0.3">
      <c r="A71">
        <v>2014</v>
      </c>
      <c r="B71">
        <v>100</v>
      </c>
      <c r="C71">
        <v>160</v>
      </c>
      <c r="D71">
        <v>15</v>
      </c>
      <c r="I71">
        <f t="shared" si="4"/>
        <v>259</v>
      </c>
      <c r="J71" t="s">
        <v>13</v>
      </c>
    </row>
    <row r="72" spans="1:10" x14ac:dyDescent="0.3">
      <c r="A72">
        <v>2015</v>
      </c>
      <c r="B72">
        <v>98</v>
      </c>
      <c r="C72">
        <v>117</v>
      </c>
      <c r="D72">
        <v>16</v>
      </c>
      <c r="I72">
        <f t="shared" si="4"/>
        <v>217</v>
      </c>
      <c r="J72" t="s">
        <v>13</v>
      </c>
    </row>
    <row r="73" spans="1:10" x14ac:dyDescent="0.3">
      <c r="A73">
        <v>2016</v>
      </c>
      <c r="B73">
        <v>119</v>
      </c>
      <c r="C73">
        <v>152</v>
      </c>
      <c r="D73">
        <v>21</v>
      </c>
      <c r="I73">
        <f t="shared" si="4"/>
        <v>275</v>
      </c>
      <c r="J73" t="s">
        <v>13</v>
      </c>
    </row>
    <row r="74" spans="1:10" x14ac:dyDescent="0.3">
      <c r="A74">
        <v>2017</v>
      </c>
      <c r="B74">
        <v>121</v>
      </c>
      <c r="C74">
        <v>149</v>
      </c>
      <c r="D74">
        <v>12</v>
      </c>
      <c r="I74">
        <f t="shared" si="4"/>
        <v>265</v>
      </c>
      <c r="J74" t="s">
        <v>13</v>
      </c>
    </row>
    <row r="75" spans="1:10" x14ac:dyDescent="0.3">
      <c r="A75">
        <v>2018</v>
      </c>
      <c r="B75">
        <v>84</v>
      </c>
      <c r="C75">
        <v>129</v>
      </c>
      <c r="D75">
        <v>23</v>
      </c>
      <c r="I75">
        <f t="shared" si="4"/>
        <v>222</v>
      </c>
      <c r="J75" t="s">
        <v>13</v>
      </c>
    </row>
    <row r="76" spans="1:10" x14ac:dyDescent="0.3">
      <c r="A76">
        <v>2019</v>
      </c>
      <c r="B76">
        <v>115</v>
      </c>
      <c r="C76">
        <v>145</v>
      </c>
      <c r="D76">
        <v>22</v>
      </c>
      <c r="I76">
        <f t="shared" si="4"/>
        <v>265</v>
      </c>
      <c r="J76" t="s">
        <v>13</v>
      </c>
    </row>
    <row r="77" spans="1:10" x14ac:dyDescent="0.3">
      <c r="A77">
        <v>2020</v>
      </c>
      <c r="B77">
        <v>92</v>
      </c>
      <c r="C77">
        <v>113</v>
      </c>
      <c r="D77">
        <v>16</v>
      </c>
      <c r="I77">
        <f t="shared" si="4"/>
        <v>208</v>
      </c>
      <c r="J77" t="s">
        <v>13</v>
      </c>
    </row>
    <row r="78" spans="1:10" x14ac:dyDescent="0.3">
      <c r="A78">
        <v>2021</v>
      </c>
      <c r="B78">
        <v>39</v>
      </c>
      <c r="C78">
        <v>69</v>
      </c>
      <c r="D78">
        <v>12</v>
      </c>
      <c r="I78">
        <f t="shared" si="4"/>
        <v>113</v>
      </c>
      <c r="J78" t="s">
        <v>13</v>
      </c>
    </row>
    <row r="79" spans="1:10" x14ac:dyDescent="0.3">
      <c r="A79">
        <v>2022</v>
      </c>
      <c r="B79">
        <v>0</v>
      </c>
      <c r="C79">
        <v>0</v>
      </c>
      <c r="D79">
        <v>0</v>
      </c>
      <c r="I79">
        <f t="shared" si="4"/>
        <v>0</v>
      </c>
      <c r="J79" t="s">
        <v>13</v>
      </c>
    </row>
    <row r="80" spans="1:10" x14ac:dyDescent="0.3">
      <c r="A80" s="1">
        <v>2010</v>
      </c>
      <c r="B80" s="2">
        <v>243</v>
      </c>
      <c r="C80" s="2">
        <v>194</v>
      </c>
      <c r="D80" s="3"/>
      <c r="E80" s="3"/>
      <c r="F80" s="3"/>
      <c r="G80" s="3">
        <f>B80+C80</f>
        <v>437</v>
      </c>
      <c r="H80" s="7">
        <v>0.98178113064953598</v>
      </c>
      <c r="I80" s="7">
        <f t="shared" ref="I80:I105" si="5">ROUND(G80*H80, 0)</f>
        <v>429</v>
      </c>
      <c r="J80" s="3" t="s">
        <v>14</v>
      </c>
    </row>
    <row r="81" spans="1:10" x14ac:dyDescent="0.3">
      <c r="A81" s="4">
        <v>2011</v>
      </c>
      <c r="B81" s="5">
        <v>280</v>
      </c>
      <c r="C81" s="5">
        <v>209</v>
      </c>
      <c r="D81" s="3"/>
      <c r="E81" s="3"/>
      <c r="F81" s="3"/>
      <c r="G81" s="3">
        <f t="shared" ref="G81:G92" si="6">B81+C81</f>
        <v>489</v>
      </c>
      <c r="H81" s="7">
        <v>0.98178113064953598</v>
      </c>
      <c r="I81" s="7">
        <f t="shared" si="5"/>
        <v>480</v>
      </c>
      <c r="J81" s="3" t="s">
        <v>14</v>
      </c>
    </row>
    <row r="82" spans="1:10" x14ac:dyDescent="0.3">
      <c r="A82" s="1">
        <v>2012</v>
      </c>
      <c r="B82" s="2">
        <v>285</v>
      </c>
      <c r="C82" s="2">
        <v>220</v>
      </c>
      <c r="D82" s="3"/>
      <c r="E82" s="3"/>
      <c r="F82" s="3"/>
      <c r="G82" s="3">
        <f t="shared" si="6"/>
        <v>505</v>
      </c>
      <c r="H82" s="7">
        <v>0.98178113064953598</v>
      </c>
      <c r="I82" s="7">
        <f t="shared" si="5"/>
        <v>496</v>
      </c>
      <c r="J82" s="3" t="s">
        <v>14</v>
      </c>
    </row>
    <row r="83" spans="1:10" x14ac:dyDescent="0.3">
      <c r="A83" s="4">
        <v>2013</v>
      </c>
      <c r="B83" s="5">
        <v>258</v>
      </c>
      <c r="C83" s="5">
        <v>212</v>
      </c>
      <c r="D83" s="3"/>
      <c r="E83" s="3"/>
      <c r="F83" s="3"/>
      <c r="G83" s="3">
        <f t="shared" si="6"/>
        <v>470</v>
      </c>
      <c r="H83" s="7">
        <v>0.98178113064953598</v>
      </c>
      <c r="I83" s="7">
        <f t="shared" si="5"/>
        <v>461</v>
      </c>
      <c r="J83" s="3" t="s">
        <v>14</v>
      </c>
    </row>
    <row r="84" spans="1:10" x14ac:dyDescent="0.3">
      <c r="A84" s="1">
        <v>2014</v>
      </c>
      <c r="B84" s="2">
        <v>253</v>
      </c>
      <c r="C84" s="2">
        <v>180</v>
      </c>
      <c r="D84" s="3"/>
      <c r="E84" s="3"/>
      <c r="F84" s="3"/>
      <c r="G84" s="3">
        <f t="shared" si="6"/>
        <v>433</v>
      </c>
      <c r="H84" s="7">
        <v>0.98178113064953598</v>
      </c>
      <c r="I84" s="7">
        <f t="shared" si="5"/>
        <v>425</v>
      </c>
      <c r="J84" s="3" t="s">
        <v>14</v>
      </c>
    </row>
    <row r="85" spans="1:10" x14ac:dyDescent="0.3">
      <c r="A85" s="4">
        <v>2015</v>
      </c>
      <c r="B85" s="5">
        <v>282</v>
      </c>
      <c r="C85" s="5">
        <v>183</v>
      </c>
      <c r="D85" s="3"/>
      <c r="E85" s="3"/>
      <c r="F85" s="3"/>
      <c r="G85" s="3">
        <f t="shared" si="6"/>
        <v>465</v>
      </c>
      <c r="H85" s="7">
        <v>0.98178113064953598</v>
      </c>
      <c r="I85" s="7">
        <f t="shared" si="5"/>
        <v>457</v>
      </c>
      <c r="J85" s="3" t="s">
        <v>14</v>
      </c>
    </row>
    <row r="86" spans="1:10" x14ac:dyDescent="0.3">
      <c r="A86" s="1">
        <v>2016</v>
      </c>
      <c r="B86" s="2">
        <v>273</v>
      </c>
      <c r="C86" s="2">
        <v>156</v>
      </c>
      <c r="D86" s="3"/>
      <c r="E86" s="3"/>
      <c r="F86" s="3"/>
      <c r="G86" s="3">
        <f t="shared" si="6"/>
        <v>429</v>
      </c>
      <c r="H86" s="7">
        <v>0.98178113064953598</v>
      </c>
      <c r="I86" s="7">
        <f t="shared" si="5"/>
        <v>421</v>
      </c>
      <c r="J86" s="3" t="s">
        <v>14</v>
      </c>
    </row>
    <row r="87" spans="1:10" x14ac:dyDescent="0.3">
      <c r="A87" s="4">
        <v>2017</v>
      </c>
      <c r="B87" s="5">
        <v>293</v>
      </c>
      <c r="C87" s="5">
        <v>178</v>
      </c>
      <c r="D87" s="3"/>
      <c r="E87" s="3"/>
      <c r="F87" s="3"/>
      <c r="G87" s="3">
        <f t="shared" si="6"/>
        <v>471</v>
      </c>
      <c r="H87" s="7">
        <v>0.98178113064953598</v>
      </c>
      <c r="I87" s="7">
        <f t="shared" si="5"/>
        <v>462</v>
      </c>
      <c r="J87" s="3" t="s">
        <v>14</v>
      </c>
    </row>
    <row r="88" spans="1:10" x14ac:dyDescent="0.3">
      <c r="A88" s="1">
        <v>2018</v>
      </c>
      <c r="B88" s="2">
        <v>267</v>
      </c>
      <c r="C88" s="2">
        <v>153</v>
      </c>
      <c r="D88" s="3"/>
      <c r="E88" s="3"/>
      <c r="F88" s="3"/>
      <c r="G88" s="3">
        <f t="shared" si="6"/>
        <v>420</v>
      </c>
      <c r="H88" s="7">
        <v>0.98178113064953598</v>
      </c>
      <c r="I88" s="7">
        <f t="shared" si="5"/>
        <v>412</v>
      </c>
      <c r="J88" s="3" t="s">
        <v>14</v>
      </c>
    </row>
    <row r="89" spans="1:10" x14ac:dyDescent="0.3">
      <c r="A89" s="4">
        <v>2019</v>
      </c>
      <c r="B89" s="5">
        <v>262</v>
      </c>
      <c r="C89" s="5">
        <v>145</v>
      </c>
      <c r="D89" s="3"/>
      <c r="E89" s="3"/>
      <c r="F89" s="3"/>
      <c r="G89" s="3">
        <f t="shared" si="6"/>
        <v>407</v>
      </c>
      <c r="H89" s="7">
        <v>0.98178113064953598</v>
      </c>
      <c r="I89" s="7">
        <f t="shared" si="5"/>
        <v>400</v>
      </c>
      <c r="J89" s="3" t="s">
        <v>14</v>
      </c>
    </row>
    <row r="90" spans="1:10" x14ac:dyDescent="0.3">
      <c r="A90" s="1">
        <v>2020</v>
      </c>
      <c r="B90" s="2">
        <v>231</v>
      </c>
      <c r="C90" s="2">
        <v>181</v>
      </c>
      <c r="D90" s="3"/>
      <c r="E90" s="3"/>
      <c r="F90" s="3"/>
      <c r="G90" s="3">
        <f t="shared" si="6"/>
        <v>412</v>
      </c>
      <c r="H90" s="7">
        <v>0.98178113064953598</v>
      </c>
      <c r="I90" s="7">
        <f t="shared" si="5"/>
        <v>404</v>
      </c>
      <c r="J90" s="3" t="s">
        <v>14</v>
      </c>
    </row>
    <row r="91" spans="1:10" x14ac:dyDescent="0.3">
      <c r="A91" s="4">
        <v>2021</v>
      </c>
      <c r="B91" s="5">
        <v>149</v>
      </c>
      <c r="C91" s="5">
        <v>93</v>
      </c>
      <c r="D91" s="3"/>
      <c r="E91" s="3"/>
      <c r="F91" s="3"/>
      <c r="G91" s="3">
        <f t="shared" si="6"/>
        <v>242</v>
      </c>
      <c r="H91" s="7">
        <v>0.98178113064953598</v>
      </c>
      <c r="I91" s="7">
        <f t="shared" si="5"/>
        <v>238</v>
      </c>
      <c r="J91" s="3" t="s">
        <v>14</v>
      </c>
    </row>
    <row r="92" spans="1:10" x14ac:dyDescent="0.3">
      <c r="A92" s="1">
        <v>2022</v>
      </c>
      <c r="B92" s="2">
        <v>2</v>
      </c>
      <c r="C92" s="3">
        <v>0</v>
      </c>
      <c r="D92" s="3"/>
      <c r="E92" s="3"/>
      <c r="F92" s="3"/>
      <c r="G92" s="3">
        <f t="shared" si="6"/>
        <v>2</v>
      </c>
      <c r="H92" s="7">
        <v>0.98178113064953598</v>
      </c>
      <c r="I92" s="7">
        <f t="shared" si="5"/>
        <v>2</v>
      </c>
      <c r="J92" s="3" t="s">
        <v>14</v>
      </c>
    </row>
    <row r="93" spans="1:10" x14ac:dyDescent="0.3">
      <c r="A93" s="1">
        <v>2010</v>
      </c>
      <c r="B93" s="2">
        <v>114</v>
      </c>
      <c r="C93" s="2">
        <v>154</v>
      </c>
      <c r="D93" s="2">
        <v>57</v>
      </c>
      <c r="E93" s="6"/>
      <c r="F93" s="3"/>
      <c r="G93" s="3">
        <f>B93+C93+D93</f>
        <v>325</v>
      </c>
      <c r="H93" s="7">
        <v>0.88464434317416196</v>
      </c>
      <c r="I93" s="7">
        <f t="shared" si="5"/>
        <v>288</v>
      </c>
      <c r="J93" s="3" t="s">
        <v>15</v>
      </c>
    </row>
    <row r="94" spans="1:10" x14ac:dyDescent="0.3">
      <c r="A94" s="4">
        <v>2011</v>
      </c>
      <c r="B94" s="5">
        <v>146</v>
      </c>
      <c r="C94" s="5">
        <v>216</v>
      </c>
      <c r="D94" s="5">
        <v>70</v>
      </c>
      <c r="E94" s="3"/>
      <c r="F94" s="3"/>
      <c r="G94" s="3">
        <f t="shared" ref="G94:G105" si="7">B94+C94+D94</f>
        <v>432</v>
      </c>
      <c r="H94" s="7">
        <v>0.88464434317416196</v>
      </c>
      <c r="I94" s="7">
        <f t="shared" si="5"/>
        <v>382</v>
      </c>
      <c r="J94" s="3" t="s">
        <v>15</v>
      </c>
    </row>
    <row r="95" spans="1:10" x14ac:dyDescent="0.3">
      <c r="A95" s="1">
        <v>2012</v>
      </c>
      <c r="B95" s="2">
        <v>164</v>
      </c>
      <c r="C95" s="2">
        <v>250</v>
      </c>
      <c r="D95" s="2">
        <v>73</v>
      </c>
      <c r="E95" s="6"/>
      <c r="F95" s="3"/>
      <c r="G95" s="3">
        <f t="shared" si="7"/>
        <v>487</v>
      </c>
      <c r="H95" s="7">
        <v>0.88464434317416196</v>
      </c>
      <c r="I95" s="7">
        <f t="shared" si="5"/>
        <v>431</v>
      </c>
      <c r="J95" s="3" t="s">
        <v>15</v>
      </c>
    </row>
    <row r="96" spans="1:10" x14ac:dyDescent="0.3">
      <c r="A96" s="4">
        <v>2013</v>
      </c>
      <c r="B96" s="5">
        <v>146</v>
      </c>
      <c r="C96" s="5">
        <v>204</v>
      </c>
      <c r="D96" s="5">
        <v>79</v>
      </c>
      <c r="E96" s="3"/>
      <c r="F96" s="3"/>
      <c r="G96" s="3">
        <f t="shared" si="7"/>
        <v>429</v>
      </c>
      <c r="H96" s="7">
        <v>0.88464434317416196</v>
      </c>
      <c r="I96" s="7">
        <f t="shared" si="5"/>
        <v>380</v>
      </c>
      <c r="J96" s="3" t="s">
        <v>15</v>
      </c>
    </row>
    <row r="97" spans="1:10" x14ac:dyDescent="0.3">
      <c r="A97" s="1">
        <v>2014</v>
      </c>
      <c r="B97" s="2">
        <v>140</v>
      </c>
      <c r="C97" s="2">
        <v>208</v>
      </c>
      <c r="D97" s="2">
        <v>78</v>
      </c>
      <c r="E97" s="6"/>
      <c r="F97" s="3"/>
      <c r="G97" s="3">
        <f t="shared" si="7"/>
        <v>426</v>
      </c>
      <c r="H97" s="7">
        <v>0.88464434317416196</v>
      </c>
      <c r="I97" s="7">
        <f t="shared" si="5"/>
        <v>377</v>
      </c>
      <c r="J97" s="3" t="s">
        <v>15</v>
      </c>
    </row>
    <row r="98" spans="1:10" x14ac:dyDescent="0.3">
      <c r="A98" s="4">
        <v>2015</v>
      </c>
      <c r="B98" s="5">
        <v>121</v>
      </c>
      <c r="C98" s="5">
        <v>196</v>
      </c>
      <c r="D98" s="5">
        <v>90</v>
      </c>
      <c r="E98" s="3"/>
      <c r="F98" s="3"/>
      <c r="G98" s="3">
        <f t="shared" si="7"/>
        <v>407</v>
      </c>
      <c r="H98" s="7">
        <v>0.88464434317416196</v>
      </c>
      <c r="I98" s="7">
        <f t="shared" si="5"/>
        <v>360</v>
      </c>
      <c r="J98" s="3" t="s">
        <v>15</v>
      </c>
    </row>
    <row r="99" spans="1:10" x14ac:dyDescent="0.3">
      <c r="A99" s="1">
        <v>2016</v>
      </c>
      <c r="B99" s="2">
        <v>147</v>
      </c>
      <c r="C99" s="2">
        <v>167</v>
      </c>
      <c r="D99" s="2">
        <v>166</v>
      </c>
      <c r="E99" s="6"/>
      <c r="F99" s="3"/>
      <c r="G99" s="3">
        <f t="shared" si="7"/>
        <v>480</v>
      </c>
      <c r="H99" s="7">
        <v>0.88464434317416196</v>
      </c>
      <c r="I99" s="7">
        <f t="shared" si="5"/>
        <v>425</v>
      </c>
      <c r="J99" s="3" t="s">
        <v>15</v>
      </c>
    </row>
    <row r="100" spans="1:10" x14ac:dyDescent="0.3">
      <c r="A100" s="4">
        <v>2017</v>
      </c>
      <c r="B100" s="5">
        <v>245</v>
      </c>
      <c r="C100" s="5">
        <v>216</v>
      </c>
      <c r="D100" s="5">
        <v>194</v>
      </c>
      <c r="E100" s="3"/>
      <c r="F100" s="3"/>
      <c r="G100" s="3">
        <f t="shared" si="7"/>
        <v>655</v>
      </c>
      <c r="H100" s="7">
        <v>0.88464434317416196</v>
      </c>
      <c r="I100" s="7">
        <f t="shared" si="5"/>
        <v>579</v>
      </c>
      <c r="J100" s="3" t="s">
        <v>15</v>
      </c>
    </row>
    <row r="101" spans="1:10" x14ac:dyDescent="0.3">
      <c r="A101" s="1">
        <v>2018</v>
      </c>
      <c r="B101" s="2">
        <v>473</v>
      </c>
      <c r="C101" s="2">
        <v>288</v>
      </c>
      <c r="D101" s="2">
        <v>202</v>
      </c>
      <c r="E101" s="6"/>
      <c r="F101" s="3"/>
      <c r="G101" s="3">
        <f t="shared" si="7"/>
        <v>963</v>
      </c>
      <c r="H101" s="7">
        <v>0.88464434317416196</v>
      </c>
      <c r="I101" s="7">
        <f t="shared" si="5"/>
        <v>852</v>
      </c>
      <c r="J101" s="3" t="s">
        <v>15</v>
      </c>
    </row>
    <row r="102" spans="1:10" x14ac:dyDescent="0.3">
      <c r="A102" s="4">
        <v>2019</v>
      </c>
      <c r="B102" s="5">
        <v>514</v>
      </c>
      <c r="C102" s="5">
        <v>250</v>
      </c>
      <c r="D102" s="5">
        <v>193</v>
      </c>
      <c r="E102" s="3"/>
      <c r="F102" s="3"/>
      <c r="G102" s="3">
        <f t="shared" si="7"/>
        <v>957</v>
      </c>
      <c r="H102" s="7">
        <v>0.88464434317416196</v>
      </c>
      <c r="I102" s="7">
        <f t="shared" si="5"/>
        <v>847</v>
      </c>
      <c r="J102" s="3" t="s">
        <v>15</v>
      </c>
    </row>
    <row r="103" spans="1:10" x14ac:dyDescent="0.3">
      <c r="A103" s="1">
        <v>2020</v>
      </c>
      <c r="B103" s="2">
        <v>627</v>
      </c>
      <c r="C103" s="2">
        <v>252</v>
      </c>
      <c r="D103" s="2">
        <v>163</v>
      </c>
      <c r="E103" s="6"/>
      <c r="F103" s="3"/>
      <c r="G103" s="3">
        <f t="shared" si="7"/>
        <v>1042</v>
      </c>
      <c r="H103" s="7">
        <v>0.88464434317416196</v>
      </c>
      <c r="I103" s="7">
        <f t="shared" si="5"/>
        <v>922</v>
      </c>
      <c r="J103" s="3" t="s">
        <v>15</v>
      </c>
    </row>
    <row r="104" spans="1:10" x14ac:dyDescent="0.3">
      <c r="A104" s="4">
        <v>2021</v>
      </c>
      <c r="B104" s="5">
        <v>403</v>
      </c>
      <c r="C104" s="5">
        <v>134</v>
      </c>
      <c r="D104" s="5">
        <v>86</v>
      </c>
      <c r="E104" s="3"/>
      <c r="F104" s="3"/>
      <c r="G104" s="3">
        <f t="shared" si="7"/>
        <v>623</v>
      </c>
      <c r="H104" s="7">
        <v>0.88464434317416196</v>
      </c>
      <c r="I104" s="7">
        <f t="shared" si="5"/>
        <v>551</v>
      </c>
      <c r="J104" s="3" t="s">
        <v>15</v>
      </c>
    </row>
    <row r="105" spans="1:10" x14ac:dyDescent="0.3">
      <c r="A105" s="1">
        <v>2022</v>
      </c>
      <c r="B105" s="2">
        <v>2</v>
      </c>
      <c r="C105" s="2">
        <v>1</v>
      </c>
      <c r="D105" s="3">
        <v>0</v>
      </c>
      <c r="E105" s="3"/>
      <c r="F105" s="3"/>
      <c r="G105" s="3">
        <f t="shared" si="7"/>
        <v>3</v>
      </c>
      <c r="H105" s="7">
        <v>0.88464434317416196</v>
      </c>
      <c r="I105" s="7">
        <f t="shared" si="5"/>
        <v>3</v>
      </c>
      <c r="J105" s="3" t="s">
        <v>15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Queries</vt:lpstr>
      <vt:lpstr>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Bekkers</dc:creator>
  <cp:lastModifiedBy>Michelle Chan</cp:lastModifiedBy>
  <dcterms:created xsi:type="dcterms:W3CDTF">2023-03-14T09:16:48Z</dcterms:created>
  <dcterms:modified xsi:type="dcterms:W3CDTF">2023-03-31T05:47:37Z</dcterms:modified>
</cp:coreProperties>
</file>