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mikayla_borton_pnnl_gov/Documents/Documents/Yojoa_CSP/"/>
    </mc:Choice>
  </mc:AlternateContent>
  <xr:revisionPtr revIDLastSave="24" documentId="8_{BCB3B277-D407-CA4C-9E29-29A042151355}" xr6:coauthVersionLast="47" xr6:coauthVersionMax="47" xr10:uidLastSave="{8218097D-9A9E-AE47-BCB0-54AABEFBB96F}"/>
  <bookViews>
    <workbookView xWindow="-1300" yWindow="1560" windowWidth="36180" windowHeight="23820" xr2:uid="{3827205F-AEA3-9442-AFED-8CF2AC09C2C7}"/>
  </bookViews>
  <sheets>
    <sheet name="Sequencing" sheetId="1" r:id="rId1"/>
    <sheet name="Bins" sheetId="2" r:id="rId2"/>
  </sheets>
  <definedNames>
    <definedName name="_xlnm._FilterDatabase" localSheetId="0" hidden="1">Sequencing!$A$1:$F$16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6" i="1"/>
  <c r="E6" i="1" s="1"/>
  <c r="D5" i="1"/>
  <c r="E5" i="1" s="1"/>
  <c r="D4" i="1"/>
  <c r="E4" i="1" s="1"/>
  <c r="D3" i="1"/>
  <c r="E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2" i="1"/>
</calcChain>
</file>

<file path=xl/sharedStrings.xml><?xml version="1.0" encoding="utf-8"?>
<sst xmlns="http://schemas.openxmlformats.org/spreadsheetml/2006/main" count="352" uniqueCount="135">
  <si>
    <r>
      <t>Yojoa_01_2020_B_epi</t>
    </r>
    <r>
      <rPr>
        <sz val="11"/>
        <color rgb="FF000000"/>
        <rFont val="Menlo"/>
        <family val="2"/>
      </rPr>
      <t> </t>
    </r>
  </si>
  <si>
    <t>Yojoa_01_2020_B_hypo</t>
  </si>
  <si>
    <t>Yojoa_01_2020_B_meta</t>
  </si>
  <si>
    <t>Yojoa_01_2020_E_epi</t>
  </si>
  <si>
    <t>Yojoa_01_2020_E_hypo</t>
  </si>
  <si>
    <t>Yojoa_01_2020_E_meta</t>
  </si>
  <si>
    <t>Yojoa_01_2020_R_epi</t>
  </si>
  <si>
    <t>Yojoa_06_2019_B_epi</t>
  </si>
  <si>
    <t>Yojoa_06_2019_B_hypo</t>
  </si>
  <si>
    <t>Yojoa_06_2019_E_epi</t>
  </si>
  <si>
    <t>Yojoa_06_2019_L_epi</t>
  </si>
  <si>
    <t>Yojoa_06_2019_Q_epi</t>
  </si>
  <si>
    <t>Yojoa_06_2019_Q_hypo</t>
  </si>
  <si>
    <t>Sample</t>
  </si>
  <si>
    <t>Server Location</t>
  </si>
  <si>
    <t>Sequencing location</t>
  </si>
  <si>
    <t>Gbp</t>
  </si>
  <si>
    <t>Number of Med/High bins</t>
  </si>
  <si>
    <t>/home/projects-wrighton-2/GROWdb/Yojoa_Hall/Yojoa_01_2020_B_epi</t>
  </si>
  <si>
    <t>/home/projects-wrighton-2/GROWdb/Yojoa_Hall/Yojoa_01_2020_B_hypo</t>
  </si>
  <si>
    <t>/home/projects-wrighton-2/GROWdb/Yojoa_Hall/Yojoa_01_2020_B_meta</t>
  </si>
  <si>
    <t>/home/projects-wrighton-2/GROWdb/Yojoa_Hall/Yojoa_01_2020_E_epi</t>
  </si>
  <si>
    <t>/home/projects-wrighton-2/GROWdb/Yojoa_Hall/Yojoa_01_2020_E_meta</t>
  </si>
  <si>
    <t>/home/projects-wrighton-2/GROWdb/Yojoa_Hall/Yojoa_01_2020_R_epi</t>
  </si>
  <si>
    <t>/home/projects-wrighton-2/GROWdb/Yojoa_Hall/Yojoa_01_2020_E_hypo</t>
  </si>
  <si>
    <t>UC Denver</t>
  </si>
  <si>
    <t>/home/projects-wrighton-2/GROWdb/Yojoa_Hall/Yojoa_06_2019_E_epi</t>
  </si>
  <si>
    <t>JGI</t>
  </si>
  <si>
    <t>/home/projects-wrighton-2/GROWdb/Yojoa_Hall/Yojoa_06_2019_L_epi</t>
  </si>
  <si>
    <t>/home/projects-wrighton-2/GROWdb/Yojoa_Hall/Yojoa_06_2019_Q_epi</t>
  </si>
  <si>
    <t>/home/projects-wrighton-2/GROWdb/Yojoa_Hall/Yojoa_06_2019_Q_hypo</t>
  </si>
  <si>
    <t>Yojoa_01_2020_R_meta</t>
  </si>
  <si>
    <t>Yojoa_01_2020_R_hypo</t>
  </si>
  <si>
    <t>/home/projects-wrighton-2/GROWdb/Yojoa_Hall/Yojoa_06_2019_B_epi</t>
  </si>
  <si>
    <t>/home/projects-wrighton-2/GROWdb/Yojoa_Hall/Yojoa_06_2019_B_hypo</t>
  </si>
  <si>
    <t>/home/projects-wrighton-2/GROWdb/Yojoa_Hall/Yojoa_01_2020_R_meta</t>
  </si>
  <si>
    <t>/home/projects-wrighton-2/GROWdb/Yojoa_Hall/Yojoa_01_2020_R_hypo</t>
  </si>
  <si>
    <t>Number of raw reads</t>
  </si>
  <si>
    <t>in sequencing</t>
  </si>
  <si>
    <t>Type</t>
  </si>
  <si>
    <t>MetaG</t>
  </si>
  <si>
    <t>MetaT</t>
  </si>
  <si>
    <t>Yojoa_06_2021_B_epi</t>
  </si>
  <si>
    <t>Yojoa_06_2021_B_hypo</t>
  </si>
  <si>
    <t>Yojoa_06_2021_E_epi</t>
  </si>
  <si>
    <t>Yojoa_06_2021_E_hypo</t>
  </si>
  <si>
    <t>Yojoa_06_2021_R_epi</t>
  </si>
  <si>
    <t>Yojoa_06_2021_R_hypo</t>
  </si>
  <si>
    <t>Yojoa_06_2021_B_epi_A</t>
  </si>
  <si>
    <t>Yojoa_06_2021_B_epi_B</t>
  </si>
  <si>
    <t>Yojoa_06_2021_B_epi_C</t>
  </si>
  <si>
    <t>Yojoa_06_2021_B_hypo_A</t>
  </si>
  <si>
    <t>Yojoa_06_2021_B_hypo_B</t>
  </si>
  <si>
    <t>Yojoa_06_2021_B_hypo_C</t>
  </si>
  <si>
    <t>Yojoa_06_2021_E_epi_A</t>
  </si>
  <si>
    <t>Yojoa_06_2021_E_epi_B</t>
  </si>
  <si>
    <t>Yojoa_06_2021_E_epi_C</t>
  </si>
  <si>
    <t>Yojoa_06_2021_E_hypo_A</t>
  </si>
  <si>
    <t>Yojoa_06_2021_E_hypo_B</t>
  </si>
  <si>
    <t>Yojoa_06_2021_E_hypo_C</t>
  </si>
  <si>
    <t>Yojoa_06_2021_R_epi_A</t>
  </si>
  <si>
    <t>Yojoa_06_2021_R_epi_B</t>
  </si>
  <si>
    <t>Yojoa_06_2021_R_epi_C</t>
  </si>
  <si>
    <t>Yojoa_06_2021_R_hypo_A</t>
  </si>
  <si>
    <t>Yojoa_06_2021_R_hypo_B</t>
  </si>
  <si>
    <t>Yojoa_06_2021_R_hypo_C</t>
  </si>
  <si>
    <t>user_genome</t>
  </si>
  <si>
    <t>classification</t>
  </si>
  <si>
    <t>Yojoa_06_2019_Q_hypo_AN_bin.102</t>
  </si>
  <si>
    <t>d__Archaea;p__Iainarchaeota;c__Iainarchaeia;o__Iainarchaeales;f__JAAZKV01;g__JAAZKV01;s__</t>
  </si>
  <si>
    <t>Yojoa_06_2019_Q_hypo_AN_bin.39</t>
  </si>
  <si>
    <t>d__Archaea;p__Halobacteriota;c__Methanomicrobia;o__Methanomicrobiales;f__Methanoregulaceae;g__CAIKOD01;s__</t>
  </si>
  <si>
    <t>Yojoa_06_2019_Q_hypo_AN_bin.43</t>
  </si>
  <si>
    <t>d__Archaea;p__Nanoarchaeota;c__Nanoarchaeia;o__Pacearchaeales;f__ARS1160;g__;s__</t>
  </si>
  <si>
    <t>Yojoa_06_2019_Q_hypo_AN_bin.55</t>
  </si>
  <si>
    <t>Yojoa_06_2019_Q_hypo_AN_bin.70</t>
  </si>
  <si>
    <t>d__Archaea;p__Nanoarchaeota;c__Nanoarchaeia;o__Pacearchaeales;f__ARS1285;g__CAIPOI01;s__</t>
  </si>
  <si>
    <t>Yojoa_06_2019_Q_hypo_A_bin.102</t>
  </si>
  <si>
    <t>d__Archaea;p__Nanoarchaeota;c__Nanoarchaeia;o__Pacearchaeales;f__ARS1160;g__CABMGO01;s__</t>
  </si>
  <si>
    <t>Yojoa_06_2019_Q_hypo_A_bin.111</t>
  </si>
  <si>
    <t>d__Archaea;p__Halobacteriota;c__Methanosarcinia;o__Methanotrichales;f__Methanotrichaceae;g__Methanothrix;s__</t>
  </si>
  <si>
    <t>Yojoa_06_2019_Q_hypo_A_bin.114</t>
  </si>
  <si>
    <t>Yojoa_06_2019_Q_hypo_A_bin.137</t>
  </si>
  <si>
    <t>d__Archaea;p__Halobacteriota;c__Methanosarcinia;o__Methanotrichales;f__Methanotrichaceae;g__MVQI01;s__</t>
  </si>
  <si>
    <t>Yojoa_06_2019_Q_hypo_A_bin.162</t>
  </si>
  <si>
    <t>Yojoa_06_2019_Q_hypo_A_bin.197</t>
  </si>
  <si>
    <t>d__Archaea;p__Iainarchaeota;c__Iainarchaeia;o__Iainarchaeales;f__JAAZKV01;g__;s__</t>
  </si>
  <si>
    <t>Yojoa_06_2019_Q_hypo_A_bin.22</t>
  </si>
  <si>
    <t>d__Archaea;p__Nanoarchaeota;c__Nanoarchaeia;o__Pacearchaeales;f__UBA73;g__;s__</t>
  </si>
  <si>
    <t>Yojoa_06_2019_Q_hypo_A_bin.225</t>
  </si>
  <si>
    <t>Yojoa_06_2019_Q_hypo_A_bin.25</t>
  </si>
  <si>
    <t>Yojoa_06_2019_Q_hypo_A_bin.29</t>
  </si>
  <si>
    <t>Yojoa_06_2019_Q_hypo_A_bin.59</t>
  </si>
  <si>
    <t>d__Archaea;p__Halobacteriota;c__Methanomicrobia;o__Methanomicrobiales;f__Methanoregulaceae;g__Methanoregula;s__</t>
  </si>
  <si>
    <t>Yojoa_06_2019_Q_hypo_A_bin.76</t>
  </si>
  <si>
    <t>Yojoa_06_2019_Q_hypo_A_bin.78</t>
  </si>
  <si>
    <t>Yojoa_06_2019_Q_hypo_A_bin.87</t>
  </si>
  <si>
    <t>d__Archaea;p__Nanoarchaeota;c__Nanoarchaeia;o__Woesearchaeales;f__B72-G16;g__;s__</t>
  </si>
  <si>
    <t>Yojoa_06_2019_Q_hypo_A_bin.97</t>
  </si>
  <si>
    <t>Domain</t>
  </si>
  <si>
    <t>Phylum</t>
  </si>
  <si>
    <t>d__Archaea</t>
  </si>
  <si>
    <t>p__Iainarchaeota</t>
  </si>
  <si>
    <t>c__Iainarchaeia</t>
  </si>
  <si>
    <t>o__Iainarchaeales</t>
  </si>
  <si>
    <t>f__JAAZKV01</t>
  </si>
  <si>
    <t>g__JAAZKV01</t>
  </si>
  <si>
    <t>s__</t>
  </si>
  <si>
    <t>p__Halobacteriota</t>
  </si>
  <si>
    <t>c__Methanomicrobia</t>
  </si>
  <si>
    <t>o__Methanomicrobiales</t>
  </si>
  <si>
    <t>f__Methanoregulaceae</t>
  </si>
  <si>
    <t>g__CAIKOD01</t>
  </si>
  <si>
    <t>p__Nanoarchaeota</t>
  </si>
  <si>
    <t>c__Nanoarchaeia</t>
  </si>
  <si>
    <t>o__Pacearchaeales</t>
  </si>
  <si>
    <t>f__ARS1160</t>
  </si>
  <si>
    <t>g__</t>
  </si>
  <si>
    <t>f__ARS1285</t>
  </si>
  <si>
    <t>g__CAIPOI01</t>
  </si>
  <si>
    <t>g__CABMGO01</t>
  </si>
  <si>
    <t>c__Methanosarcinia</t>
  </si>
  <si>
    <t>o__Methanotrichales</t>
  </si>
  <si>
    <t>f__Methanotrichaceae</t>
  </si>
  <si>
    <t>g__Methanothrix</t>
  </si>
  <si>
    <t>g__MVQI01</t>
  </si>
  <si>
    <t>f__UBA73</t>
  </si>
  <si>
    <t>g__Methanoregula</t>
  </si>
  <si>
    <t>o__Woesearchaeales</t>
  </si>
  <si>
    <t>f__B72-G16</t>
  </si>
  <si>
    <t>Class</t>
  </si>
  <si>
    <t>Order</t>
  </si>
  <si>
    <t>Family</t>
  </si>
  <si>
    <t>Genus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</si>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</sst>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3C5FFF"/>
      <name val="Menlo"/>
      <family val="2"/>
    </font>
    <font>
      <sz val="11"/>
      <color rgb="FF000000"/>
      <name val="Menlo"/>
      <family val="2"/>
    </font>
    <font>
      <sz val="13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74F0-13C0-D044-BF3E-15888BB2873D}">
  <dimension ref="A1:G40"/>
  <sheetViews>
    <sheetView tabSelected="1" workbookViewId="0">
      <selection activeCell="B12" sqref="B12"/>
    </sheetView>
  </sheetViews>
  <sheetFormatPr baseColWidth="10" defaultRowHeight="16" x14ac:dyDescent="0.2"/>
  <cols>
    <col min="1" max="1" width="29.6640625" customWidth="1"/>
    <col min="2" max="2" width="77.83203125" bestFit="1" customWidth="1"/>
    <col min="3" max="3" width="17.6640625" bestFit="1" customWidth="1"/>
    <col min="4" max="4" width="19.83203125" bestFit="1" customWidth="1"/>
    <col min="6" max="6" width="22.83203125" bestFit="1" customWidth="1"/>
  </cols>
  <sheetData>
    <row r="1" spans="1:7" x14ac:dyDescent="0.2">
      <c r="A1" t="s">
        <v>13</v>
      </c>
      <c r="B1" t="s">
        <v>14</v>
      </c>
      <c r="C1" t="s">
        <v>15</v>
      </c>
      <c r="D1" t="s">
        <v>37</v>
      </c>
      <c r="E1" t="s">
        <v>16</v>
      </c>
      <c r="F1" t="s">
        <v>17</v>
      </c>
      <c r="G1" t="s">
        <v>39</v>
      </c>
    </row>
    <row r="2" spans="1:7" x14ac:dyDescent="0.2">
      <c r="A2" s="1" t="s">
        <v>0</v>
      </c>
      <c r="B2" s="2" t="s">
        <v>18</v>
      </c>
      <c r="C2" t="s">
        <v>27</v>
      </c>
      <c r="D2">
        <f>282176148/4*2</f>
        <v>141088074</v>
      </c>
      <c r="E2">
        <f>D2*151/1000000000</f>
        <v>21.304299174000001</v>
      </c>
      <c r="F2">
        <v>5</v>
      </c>
      <c r="G2" t="s">
        <v>40</v>
      </c>
    </row>
    <row r="3" spans="1:7" x14ac:dyDescent="0.2">
      <c r="A3" s="1" t="s">
        <v>1</v>
      </c>
      <c r="B3" s="2" t="s">
        <v>19</v>
      </c>
      <c r="C3" t="s">
        <v>27</v>
      </c>
      <c r="D3">
        <f>292968844/4*2</f>
        <v>146484422</v>
      </c>
      <c r="E3">
        <f t="shared" ref="E3:E40" si="0">D3*151/1000000000</f>
        <v>22.119147722000001</v>
      </c>
      <c r="F3">
        <v>17</v>
      </c>
      <c r="G3" t="s">
        <v>40</v>
      </c>
    </row>
    <row r="4" spans="1:7" x14ac:dyDescent="0.2">
      <c r="A4" s="1" t="s">
        <v>2</v>
      </c>
      <c r="B4" s="2" t="s">
        <v>20</v>
      </c>
      <c r="C4" t="s">
        <v>27</v>
      </c>
      <c r="D4">
        <f>212414936/4*2</f>
        <v>106207468</v>
      </c>
      <c r="E4">
        <f t="shared" si="0"/>
        <v>16.037327668</v>
      </c>
      <c r="F4">
        <v>28</v>
      </c>
      <c r="G4" t="s">
        <v>40</v>
      </c>
    </row>
    <row r="5" spans="1:7" x14ac:dyDescent="0.2">
      <c r="A5" s="1" t="s">
        <v>3</v>
      </c>
      <c r="B5" s="2" t="s">
        <v>21</v>
      </c>
      <c r="C5" t="s">
        <v>27</v>
      </c>
      <c r="D5">
        <f>194732860/4*2</f>
        <v>97366430</v>
      </c>
      <c r="E5">
        <f t="shared" si="0"/>
        <v>14.70233093</v>
      </c>
      <c r="F5">
        <v>35</v>
      </c>
      <c r="G5" t="s">
        <v>40</v>
      </c>
    </row>
    <row r="6" spans="1:7" x14ac:dyDescent="0.2">
      <c r="A6" s="1" t="s">
        <v>4</v>
      </c>
      <c r="B6" s="2" t="s">
        <v>24</v>
      </c>
      <c r="C6" t="s">
        <v>27</v>
      </c>
      <c r="D6">
        <f>303627728/4*2</f>
        <v>151813864</v>
      </c>
      <c r="E6">
        <f t="shared" si="0"/>
        <v>22.923893463999999</v>
      </c>
      <c r="F6">
        <v>38</v>
      </c>
      <c r="G6" t="s">
        <v>40</v>
      </c>
    </row>
    <row r="7" spans="1:7" x14ac:dyDescent="0.2">
      <c r="A7" s="1" t="s">
        <v>5</v>
      </c>
      <c r="B7" s="2" t="s">
        <v>22</v>
      </c>
      <c r="C7" t="s">
        <v>27</v>
      </c>
      <c r="D7">
        <f>272188188/4*2</f>
        <v>136094094</v>
      </c>
      <c r="E7">
        <f t="shared" si="0"/>
        <v>20.550208194</v>
      </c>
      <c r="F7">
        <v>55</v>
      </c>
      <c r="G7" t="s">
        <v>40</v>
      </c>
    </row>
    <row r="8" spans="1:7" x14ac:dyDescent="0.2">
      <c r="A8" s="1" t="s">
        <v>6</v>
      </c>
      <c r="B8" s="2" t="s">
        <v>23</v>
      </c>
      <c r="C8" t="s">
        <v>27</v>
      </c>
      <c r="E8">
        <f t="shared" si="0"/>
        <v>0</v>
      </c>
      <c r="F8">
        <v>46</v>
      </c>
      <c r="G8" t="s">
        <v>40</v>
      </c>
    </row>
    <row r="9" spans="1:7" ht="17" x14ac:dyDescent="0.2">
      <c r="A9" s="3" t="s">
        <v>31</v>
      </c>
      <c r="B9" s="2" t="s">
        <v>35</v>
      </c>
      <c r="C9" t="s">
        <v>27</v>
      </c>
      <c r="E9">
        <f t="shared" si="0"/>
        <v>0</v>
      </c>
      <c r="F9">
        <v>21</v>
      </c>
      <c r="G9" t="s">
        <v>40</v>
      </c>
    </row>
    <row r="10" spans="1:7" ht="17" x14ac:dyDescent="0.2">
      <c r="A10" s="3" t="s">
        <v>32</v>
      </c>
      <c r="B10" s="2" t="s">
        <v>36</v>
      </c>
      <c r="C10" t="s">
        <v>27</v>
      </c>
      <c r="E10">
        <f t="shared" si="0"/>
        <v>0</v>
      </c>
      <c r="F10">
        <v>17</v>
      </c>
      <c r="G10" t="s">
        <v>40</v>
      </c>
    </row>
    <row r="11" spans="1:7" x14ac:dyDescent="0.2">
      <c r="A11" s="1" t="s">
        <v>7</v>
      </c>
      <c r="B11" s="2" t="s">
        <v>33</v>
      </c>
      <c r="C11" t="s">
        <v>25</v>
      </c>
      <c r="E11">
        <f t="shared" si="0"/>
        <v>0</v>
      </c>
      <c r="F11">
        <v>54</v>
      </c>
      <c r="G11" t="s">
        <v>40</v>
      </c>
    </row>
    <row r="12" spans="1:7" x14ac:dyDescent="0.2">
      <c r="A12" s="1" t="s">
        <v>8</v>
      </c>
      <c r="B12" s="2" t="s">
        <v>34</v>
      </c>
      <c r="C12" t="s">
        <v>25</v>
      </c>
      <c r="E12">
        <f t="shared" si="0"/>
        <v>0</v>
      </c>
      <c r="F12">
        <v>100</v>
      </c>
      <c r="G12" t="s">
        <v>40</v>
      </c>
    </row>
    <row r="13" spans="1:7" x14ac:dyDescent="0.2">
      <c r="A13" s="1" t="s">
        <v>9</v>
      </c>
      <c r="B13" s="2" t="s">
        <v>26</v>
      </c>
      <c r="C13" t="s">
        <v>27</v>
      </c>
      <c r="E13">
        <f t="shared" si="0"/>
        <v>0</v>
      </c>
      <c r="F13">
        <v>61</v>
      </c>
      <c r="G13" t="s">
        <v>40</v>
      </c>
    </row>
    <row r="14" spans="1:7" x14ac:dyDescent="0.2">
      <c r="A14" s="1" t="s">
        <v>10</v>
      </c>
      <c r="B14" s="2" t="s">
        <v>28</v>
      </c>
      <c r="C14" t="s">
        <v>27</v>
      </c>
      <c r="E14">
        <f t="shared" si="0"/>
        <v>0</v>
      </c>
      <c r="F14">
        <v>57</v>
      </c>
      <c r="G14" t="s">
        <v>40</v>
      </c>
    </row>
    <row r="15" spans="1:7" x14ac:dyDescent="0.2">
      <c r="A15" s="1" t="s">
        <v>11</v>
      </c>
      <c r="B15" s="2" t="s">
        <v>29</v>
      </c>
      <c r="C15" t="s">
        <v>27</v>
      </c>
      <c r="E15">
        <f t="shared" si="0"/>
        <v>0</v>
      </c>
      <c r="F15">
        <v>55</v>
      </c>
      <c r="G15" t="s">
        <v>40</v>
      </c>
    </row>
    <row r="16" spans="1:7" x14ac:dyDescent="0.2">
      <c r="A16" s="1" t="s">
        <v>12</v>
      </c>
      <c r="B16" s="2" t="s">
        <v>30</v>
      </c>
      <c r="C16" t="s">
        <v>27</v>
      </c>
      <c r="E16">
        <f t="shared" si="0"/>
        <v>0</v>
      </c>
      <c r="F16">
        <v>140</v>
      </c>
      <c r="G16" t="s">
        <v>40</v>
      </c>
    </row>
    <row r="17" spans="1:7" x14ac:dyDescent="0.2">
      <c r="A17" s="4" t="s">
        <v>48</v>
      </c>
      <c r="B17" s="2" t="s">
        <v>38</v>
      </c>
      <c r="C17" t="s">
        <v>27</v>
      </c>
      <c r="E17">
        <f t="shared" si="0"/>
        <v>0</v>
      </c>
      <c r="G17" t="s">
        <v>41</v>
      </c>
    </row>
    <row r="18" spans="1:7" x14ac:dyDescent="0.2">
      <c r="A18" s="4" t="s">
        <v>49</v>
      </c>
      <c r="B18" s="2" t="s">
        <v>38</v>
      </c>
      <c r="C18" t="s">
        <v>27</v>
      </c>
      <c r="E18">
        <f t="shared" si="0"/>
        <v>0</v>
      </c>
      <c r="G18" t="s">
        <v>41</v>
      </c>
    </row>
    <row r="19" spans="1:7" x14ac:dyDescent="0.2">
      <c r="A19" s="4" t="s">
        <v>50</v>
      </c>
      <c r="B19" s="2" t="s">
        <v>38</v>
      </c>
      <c r="C19" t="s">
        <v>27</v>
      </c>
      <c r="E19">
        <f t="shared" si="0"/>
        <v>0</v>
      </c>
      <c r="G19" t="s">
        <v>41</v>
      </c>
    </row>
    <row r="20" spans="1:7" x14ac:dyDescent="0.2">
      <c r="A20" s="4" t="s">
        <v>51</v>
      </c>
      <c r="B20" s="2" t="s">
        <v>38</v>
      </c>
      <c r="C20" t="s">
        <v>27</v>
      </c>
      <c r="E20">
        <f t="shared" si="0"/>
        <v>0</v>
      </c>
      <c r="G20" t="s">
        <v>41</v>
      </c>
    </row>
    <row r="21" spans="1:7" x14ac:dyDescent="0.2">
      <c r="A21" s="4" t="s">
        <v>52</v>
      </c>
      <c r="B21" s="2" t="s">
        <v>38</v>
      </c>
      <c r="C21" t="s">
        <v>27</v>
      </c>
      <c r="E21">
        <f t="shared" si="0"/>
        <v>0</v>
      </c>
      <c r="G21" t="s">
        <v>41</v>
      </c>
    </row>
    <row r="22" spans="1:7" x14ac:dyDescent="0.2">
      <c r="A22" s="4" t="s">
        <v>53</v>
      </c>
      <c r="B22" s="2" t="s">
        <v>38</v>
      </c>
      <c r="C22" t="s">
        <v>27</v>
      </c>
      <c r="E22">
        <f t="shared" si="0"/>
        <v>0</v>
      </c>
      <c r="G22" t="s">
        <v>41</v>
      </c>
    </row>
    <row r="23" spans="1:7" x14ac:dyDescent="0.2">
      <c r="A23" s="4" t="s">
        <v>54</v>
      </c>
      <c r="B23" s="2" t="s">
        <v>38</v>
      </c>
      <c r="C23" t="s">
        <v>27</v>
      </c>
      <c r="E23">
        <f t="shared" si="0"/>
        <v>0</v>
      </c>
      <c r="G23" t="s">
        <v>41</v>
      </c>
    </row>
    <row r="24" spans="1:7" x14ac:dyDescent="0.2">
      <c r="A24" s="4" t="s">
        <v>55</v>
      </c>
      <c r="B24" s="2" t="s">
        <v>38</v>
      </c>
      <c r="C24" t="s">
        <v>27</v>
      </c>
      <c r="E24">
        <f t="shared" si="0"/>
        <v>0</v>
      </c>
      <c r="G24" t="s">
        <v>41</v>
      </c>
    </row>
    <row r="25" spans="1:7" x14ac:dyDescent="0.2">
      <c r="A25" s="4" t="s">
        <v>56</v>
      </c>
      <c r="B25" s="2" t="s">
        <v>38</v>
      </c>
      <c r="C25" t="s">
        <v>27</v>
      </c>
      <c r="E25">
        <f t="shared" si="0"/>
        <v>0</v>
      </c>
      <c r="G25" t="s">
        <v>41</v>
      </c>
    </row>
    <row r="26" spans="1:7" x14ac:dyDescent="0.2">
      <c r="A26" s="4" t="s">
        <v>57</v>
      </c>
      <c r="B26" s="2" t="s">
        <v>38</v>
      </c>
      <c r="C26" t="s">
        <v>27</v>
      </c>
      <c r="E26">
        <f t="shared" si="0"/>
        <v>0</v>
      </c>
      <c r="G26" t="s">
        <v>41</v>
      </c>
    </row>
    <row r="27" spans="1:7" x14ac:dyDescent="0.2">
      <c r="A27" s="4" t="s">
        <v>58</v>
      </c>
      <c r="B27" s="2" t="s">
        <v>38</v>
      </c>
      <c r="C27" t="s">
        <v>27</v>
      </c>
      <c r="E27">
        <f t="shared" si="0"/>
        <v>0</v>
      </c>
      <c r="G27" t="s">
        <v>41</v>
      </c>
    </row>
    <row r="28" spans="1:7" x14ac:dyDescent="0.2">
      <c r="A28" s="4" t="s">
        <v>59</v>
      </c>
      <c r="B28" s="2" t="s">
        <v>38</v>
      </c>
      <c r="C28" t="s">
        <v>27</v>
      </c>
      <c r="E28">
        <f t="shared" si="0"/>
        <v>0</v>
      </c>
      <c r="G28" t="s">
        <v>41</v>
      </c>
    </row>
    <row r="29" spans="1:7" x14ac:dyDescent="0.2">
      <c r="A29" s="4" t="s">
        <v>60</v>
      </c>
      <c r="B29" s="2" t="s">
        <v>38</v>
      </c>
      <c r="C29" t="s">
        <v>27</v>
      </c>
      <c r="E29">
        <f t="shared" si="0"/>
        <v>0</v>
      </c>
      <c r="G29" t="s">
        <v>41</v>
      </c>
    </row>
    <row r="30" spans="1:7" x14ac:dyDescent="0.2">
      <c r="A30" s="4" t="s">
        <v>61</v>
      </c>
      <c r="B30" s="2" t="s">
        <v>38</v>
      </c>
      <c r="C30" t="s">
        <v>27</v>
      </c>
      <c r="E30">
        <f t="shared" si="0"/>
        <v>0</v>
      </c>
      <c r="G30" t="s">
        <v>41</v>
      </c>
    </row>
    <row r="31" spans="1:7" x14ac:dyDescent="0.2">
      <c r="A31" s="4" t="s">
        <v>62</v>
      </c>
      <c r="B31" s="2" t="s">
        <v>38</v>
      </c>
      <c r="C31" t="s">
        <v>27</v>
      </c>
      <c r="E31">
        <f t="shared" si="0"/>
        <v>0</v>
      </c>
      <c r="G31" t="s">
        <v>41</v>
      </c>
    </row>
    <row r="32" spans="1:7" x14ac:dyDescent="0.2">
      <c r="A32" s="4" t="s">
        <v>63</v>
      </c>
      <c r="B32" s="2" t="s">
        <v>38</v>
      </c>
      <c r="C32" t="s">
        <v>27</v>
      </c>
      <c r="E32">
        <f t="shared" si="0"/>
        <v>0</v>
      </c>
      <c r="G32" t="s">
        <v>41</v>
      </c>
    </row>
    <row r="33" spans="1:7" x14ac:dyDescent="0.2">
      <c r="A33" s="4" t="s">
        <v>64</v>
      </c>
      <c r="B33" s="2" t="s">
        <v>38</v>
      </c>
      <c r="C33" t="s">
        <v>27</v>
      </c>
      <c r="E33">
        <f t="shared" si="0"/>
        <v>0</v>
      </c>
      <c r="G33" t="s">
        <v>41</v>
      </c>
    </row>
    <row r="34" spans="1:7" x14ac:dyDescent="0.2">
      <c r="A34" s="4" t="s">
        <v>65</v>
      </c>
      <c r="B34" s="2" t="s">
        <v>38</v>
      </c>
      <c r="C34" t="s">
        <v>27</v>
      </c>
      <c r="E34">
        <f t="shared" si="0"/>
        <v>0</v>
      </c>
      <c r="G34" t="s">
        <v>41</v>
      </c>
    </row>
    <row r="35" spans="1:7" x14ac:dyDescent="0.2">
      <c r="A35" s="4" t="s">
        <v>42</v>
      </c>
      <c r="B35" s="2" t="s">
        <v>38</v>
      </c>
      <c r="C35" t="s">
        <v>27</v>
      </c>
      <c r="E35">
        <f t="shared" si="0"/>
        <v>0</v>
      </c>
      <c r="G35" t="s">
        <v>40</v>
      </c>
    </row>
    <row r="36" spans="1:7" x14ac:dyDescent="0.2">
      <c r="A36" s="4" t="s">
        <v>43</v>
      </c>
      <c r="B36" s="2" t="s">
        <v>38</v>
      </c>
      <c r="C36" t="s">
        <v>27</v>
      </c>
      <c r="E36">
        <f t="shared" si="0"/>
        <v>0</v>
      </c>
      <c r="G36" t="s">
        <v>40</v>
      </c>
    </row>
    <row r="37" spans="1:7" x14ac:dyDescent="0.2">
      <c r="A37" s="4" t="s">
        <v>44</v>
      </c>
      <c r="B37" s="2" t="s">
        <v>38</v>
      </c>
      <c r="C37" t="s">
        <v>27</v>
      </c>
      <c r="E37">
        <f t="shared" si="0"/>
        <v>0</v>
      </c>
      <c r="G37" t="s">
        <v>40</v>
      </c>
    </row>
    <row r="38" spans="1:7" x14ac:dyDescent="0.2">
      <c r="A38" s="4" t="s">
        <v>45</v>
      </c>
      <c r="B38" s="2" t="s">
        <v>38</v>
      </c>
      <c r="C38" t="s">
        <v>27</v>
      </c>
      <c r="E38">
        <f t="shared" si="0"/>
        <v>0</v>
      </c>
      <c r="G38" t="s">
        <v>40</v>
      </c>
    </row>
    <row r="39" spans="1:7" x14ac:dyDescent="0.2">
      <c r="A39" s="4" t="s">
        <v>46</v>
      </c>
      <c r="B39" s="2" t="s">
        <v>38</v>
      </c>
      <c r="C39" t="s">
        <v>27</v>
      </c>
      <c r="E39">
        <f t="shared" si="0"/>
        <v>0</v>
      </c>
      <c r="G39" t="s">
        <v>40</v>
      </c>
    </row>
    <row r="40" spans="1:7" x14ac:dyDescent="0.2">
      <c r="A40" s="4" t="s">
        <v>47</v>
      </c>
      <c r="B40" s="2" t="s">
        <v>38</v>
      </c>
      <c r="C40" t="s">
        <v>27</v>
      </c>
      <c r="E40">
        <f t="shared" si="0"/>
        <v>0</v>
      </c>
      <c r="G4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C9F2-AE95-9B4F-9248-22F09BF255D8}">
  <dimension ref="A1:I21"/>
  <sheetViews>
    <sheetView workbookViewId="0">
      <selection activeCell="G1" sqref="G1:G1048576"/>
    </sheetView>
  </sheetViews>
  <sheetFormatPr baseColWidth="10" defaultRowHeight="16" x14ac:dyDescent="0.2"/>
  <cols>
    <col min="6" max="6" width="39.6640625" customWidth="1"/>
    <col min="7" max="7" width="33.83203125" customWidth="1"/>
  </cols>
  <sheetData>
    <row r="1" spans="1:9" x14ac:dyDescent="0.2">
      <c r="A1" t="s">
        <v>66</v>
      </c>
      <c r="B1" t="s">
        <v>67</v>
      </c>
      <c r="C1" t="s">
        <v>99</v>
      </c>
      <c r="D1" t="s">
        <v>100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</row>
    <row r="2" spans="1:9" x14ac:dyDescent="0.2">
      <c r="A2" t="s">
        <v>68</v>
      </c>
      <c r="B2" t="s">
        <v>69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</row>
    <row r="3" spans="1:9" x14ac:dyDescent="0.2">
      <c r="A3" t="s">
        <v>70</v>
      </c>
      <c r="B3" t="s">
        <v>71</v>
      </c>
      <c r="C3" t="s">
        <v>101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107</v>
      </c>
    </row>
    <row r="4" spans="1:9" x14ac:dyDescent="0.2">
      <c r="A4" t="s">
        <v>72</v>
      </c>
      <c r="B4" t="s">
        <v>73</v>
      </c>
      <c r="C4" t="s">
        <v>101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107</v>
      </c>
    </row>
    <row r="5" spans="1:9" x14ac:dyDescent="0.2">
      <c r="A5" t="s">
        <v>74</v>
      </c>
      <c r="B5" t="s">
        <v>69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H5" t="s">
        <v>106</v>
      </c>
      <c r="I5" t="s">
        <v>107</v>
      </c>
    </row>
    <row r="6" spans="1:9" x14ac:dyDescent="0.2">
      <c r="A6" t="s">
        <v>75</v>
      </c>
      <c r="B6" t="s">
        <v>76</v>
      </c>
      <c r="C6" t="s">
        <v>101</v>
      </c>
      <c r="D6" t="s">
        <v>113</v>
      </c>
      <c r="E6" t="s">
        <v>114</v>
      </c>
      <c r="F6" t="s">
        <v>115</v>
      </c>
      <c r="G6" t="s">
        <v>118</v>
      </c>
      <c r="H6" t="s">
        <v>119</v>
      </c>
      <c r="I6" t="s">
        <v>107</v>
      </c>
    </row>
    <row r="7" spans="1:9" x14ac:dyDescent="0.2">
      <c r="A7" t="s">
        <v>77</v>
      </c>
      <c r="B7" t="s">
        <v>78</v>
      </c>
      <c r="C7" t="s">
        <v>101</v>
      </c>
      <c r="D7" t="s">
        <v>113</v>
      </c>
      <c r="E7" t="s">
        <v>114</v>
      </c>
      <c r="F7" t="s">
        <v>115</v>
      </c>
      <c r="G7" t="s">
        <v>116</v>
      </c>
      <c r="H7" t="s">
        <v>120</v>
      </c>
      <c r="I7" t="s">
        <v>107</v>
      </c>
    </row>
    <row r="8" spans="1:9" x14ac:dyDescent="0.2">
      <c r="A8" t="s">
        <v>79</v>
      </c>
      <c r="B8" t="s">
        <v>80</v>
      </c>
      <c r="C8" t="s">
        <v>101</v>
      </c>
      <c r="D8" t="s">
        <v>108</v>
      </c>
      <c r="E8" t="s">
        <v>121</v>
      </c>
      <c r="F8" t="s">
        <v>122</v>
      </c>
      <c r="G8" t="s">
        <v>123</v>
      </c>
      <c r="H8" t="s">
        <v>124</v>
      </c>
      <c r="I8" t="s">
        <v>107</v>
      </c>
    </row>
    <row r="9" spans="1:9" x14ac:dyDescent="0.2">
      <c r="A9" t="s">
        <v>81</v>
      </c>
      <c r="B9" t="s">
        <v>71</v>
      </c>
      <c r="C9" t="s">
        <v>101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107</v>
      </c>
    </row>
    <row r="10" spans="1:9" x14ac:dyDescent="0.2">
      <c r="A10" t="s">
        <v>82</v>
      </c>
      <c r="B10" t="s">
        <v>83</v>
      </c>
      <c r="C10" t="s">
        <v>101</v>
      </c>
      <c r="D10" t="s">
        <v>108</v>
      </c>
      <c r="E10" t="s">
        <v>121</v>
      </c>
      <c r="F10" t="s">
        <v>122</v>
      </c>
      <c r="G10" t="s">
        <v>123</v>
      </c>
      <c r="H10" t="s">
        <v>125</v>
      </c>
      <c r="I10" t="s">
        <v>107</v>
      </c>
    </row>
    <row r="11" spans="1:9" x14ac:dyDescent="0.2">
      <c r="A11" t="s">
        <v>84</v>
      </c>
      <c r="B11" t="s">
        <v>78</v>
      </c>
      <c r="C11" t="s">
        <v>101</v>
      </c>
      <c r="D11" t="s">
        <v>113</v>
      </c>
      <c r="E11" t="s">
        <v>114</v>
      </c>
      <c r="F11" t="s">
        <v>115</v>
      </c>
      <c r="G11" t="s">
        <v>116</v>
      </c>
      <c r="H11" t="s">
        <v>120</v>
      </c>
      <c r="I11" t="s">
        <v>107</v>
      </c>
    </row>
    <row r="12" spans="1:9" x14ac:dyDescent="0.2">
      <c r="A12" t="s">
        <v>85</v>
      </c>
      <c r="B12" t="s">
        <v>86</v>
      </c>
      <c r="C12" t="s">
        <v>101</v>
      </c>
      <c r="D12" t="s">
        <v>102</v>
      </c>
      <c r="E12" t="s">
        <v>103</v>
      </c>
      <c r="F12" t="s">
        <v>104</v>
      </c>
      <c r="G12" t="s">
        <v>105</v>
      </c>
      <c r="H12" t="s">
        <v>117</v>
      </c>
      <c r="I12" t="s">
        <v>107</v>
      </c>
    </row>
    <row r="13" spans="1:9" x14ac:dyDescent="0.2">
      <c r="A13" t="s">
        <v>87</v>
      </c>
      <c r="B13" t="s">
        <v>88</v>
      </c>
      <c r="C13" t="s">
        <v>101</v>
      </c>
      <c r="D13" t="s">
        <v>113</v>
      </c>
      <c r="E13" t="s">
        <v>114</v>
      </c>
      <c r="F13" t="s">
        <v>115</v>
      </c>
      <c r="G13" t="s">
        <v>126</v>
      </c>
      <c r="H13" t="s">
        <v>117</v>
      </c>
      <c r="I13" t="s">
        <v>107</v>
      </c>
    </row>
    <row r="14" spans="1:9" x14ac:dyDescent="0.2">
      <c r="A14" t="s">
        <v>89</v>
      </c>
      <c r="B14" t="s">
        <v>78</v>
      </c>
      <c r="C14" t="s">
        <v>101</v>
      </c>
      <c r="D14" t="s">
        <v>113</v>
      </c>
      <c r="E14" t="s">
        <v>114</v>
      </c>
      <c r="F14" t="s">
        <v>115</v>
      </c>
      <c r="G14" t="s">
        <v>116</v>
      </c>
      <c r="H14" t="s">
        <v>120</v>
      </c>
      <c r="I14" t="s">
        <v>107</v>
      </c>
    </row>
    <row r="15" spans="1:9" x14ac:dyDescent="0.2">
      <c r="A15" t="s">
        <v>90</v>
      </c>
      <c r="B15" t="s">
        <v>69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</row>
    <row r="16" spans="1:9" x14ac:dyDescent="0.2">
      <c r="A16" t="s">
        <v>91</v>
      </c>
      <c r="B16" t="s">
        <v>76</v>
      </c>
      <c r="C16" t="s">
        <v>101</v>
      </c>
      <c r="D16" t="s">
        <v>113</v>
      </c>
      <c r="E16" t="s">
        <v>114</v>
      </c>
      <c r="F16" t="s">
        <v>115</v>
      </c>
      <c r="G16" t="s">
        <v>118</v>
      </c>
      <c r="H16" t="s">
        <v>119</v>
      </c>
      <c r="I16" t="s">
        <v>107</v>
      </c>
    </row>
    <row r="17" spans="1:9" x14ac:dyDescent="0.2">
      <c r="A17" t="s">
        <v>92</v>
      </c>
      <c r="B17" t="s">
        <v>93</v>
      </c>
      <c r="C17" t="s">
        <v>101</v>
      </c>
      <c r="D17" t="s">
        <v>108</v>
      </c>
      <c r="E17" t="s">
        <v>109</v>
      </c>
      <c r="F17" t="s">
        <v>110</v>
      </c>
      <c r="G17" t="s">
        <v>111</v>
      </c>
      <c r="H17" t="s">
        <v>127</v>
      </c>
      <c r="I17" t="s">
        <v>107</v>
      </c>
    </row>
    <row r="18" spans="1:9" x14ac:dyDescent="0.2">
      <c r="A18" t="s">
        <v>94</v>
      </c>
      <c r="B18" t="s">
        <v>69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 t="s">
        <v>106</v>
      </c>
      <c r="I18" t="s">
        <v>107</v>
      </c>
    </row>
    <row r="19" spans="1:9" x14ac:dyDescent="0.2">
      <c r="A19" t="s">
        <v>95</v>
      </c>
      <c r="B19" t="s">
        <v>80</v>
      </c>
      <c r="C19" t="s">
        <v>101</v>
      </c>
      <c r="D19" t="s">
        <v>108</v>
      </c>
      <c r="E19" t="s">
        <v>121</v>
      </c>
      <c r="F19" t="s">
        <v>122</v>
      </c>
      <c r="G19" t="s">
        <v>123</v>
      </c>
      <c r="H19" t="s">
        <v>124</v>
      </c>
      <c r="I19" t="s">
        <v>107</v>
      </c>
    </row>
    <row r="20" spans="1:9" x14ac:dyDescent="0.2">
      <c r="A20" t="s">
        <v>96</v>
      </c>
      <c r="B20" t="s">
        <v>97</v>
      </c>
      <c r="C20" t="s">
        <v>101</v>
      </c>
      <c r="D20" t="s">
        <v>113</v>
      </c>
      <c r="E20" t="s">
        <v>114</v>
      </c>
      <c r="F20" t="s">
        <v>128</v>
      </c>
      <c r="G20" t="s">
        <v>129</v>
      </c>
      <c r="H20" t="s">
        <v>117</v>
      </c>
      <c r="I20" t="s">
        <v>107</v>
      </c>
    </row>
    <row r="21" spans="1:9" x14ac:dyDescent="0.2">
      <c r="A21" t="s">
        <v>98</v>
      </c>
      <c r="B21" t="s">
        <v>73</v>
      </c>
      <c r="C21" t="s">
        <v>101</v>
      </c>
      <c r="D21" t="s">
        <v>113</v>
      </c>
      <c r="E21" t="s">
        <v>114</v>
      </c>
      <c r="F21" t="s">
        <v>115</v>
      </c>
      <c r="G21" t="s">
        <v>116</v>
      </c>
      <c r="H21" t="s">
        <v>117</v>
      </c>
      <c r="I2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Sequencing</vt:lpstr>
      <vt:lpstr>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Borton, Mikayla A</cp:lastModifiedBy>
  <dcterms:created xsi:type="dcterms:W3CDTF">2021-11-08T17:56:42Z</dcterms:created>
  <dcterms:modified xsi:type="dcterms:W3CDTF">2022-01-24T22:59:47Z</dcterms:modified>
</cp:coreProperties>
</file>