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odricard-my.sharepoint.com/personal/joaquin_millan_pernod-ricard_com/Documents/Desktop/PEDIDOS/Pancho Fagioli/SELL OUT - PANCHO FAGIOLI/PRUEBA POWER BI/GRAND BAR/"/>
    </mc:Choice>
  </mc:AlternateContent>
  <xr:revisionPtr revIDLastSave="14" documentId="114_{9C78770B-E3EF-46AF-A526-0A164765EAB8}" xr6:coauthVersionLast="45" xr6:coauthVersionMax="45" xr10:uidLastSave="{94357F39-5AB6-4C7B-B145-AAF8C7E9D8ED}"/>
  <bookViews>
    <workbookView xWindow="-108" yWindow="-108" windowWidth="23256" windowHeight="12576" activeTab="1" xr2:uid="{E0725FDD-D8D4-48AE-8EE9-B31055605226}"/>
  </bookViews>
  <sheets>
    <sheet name="TRADUCCION TITULOS CAMPOS" sheetId="1" r:id="rId1"/>
    <sheet name="SKUS" sheetId="3" r:id="rId2"/>
    <sheet name="Hoja1" sheetId="5" r:id="rId3"/>
    <sheet name="TIPO DE PDV" sheetId="4" r:id="rId4"/>
    <sheet name="CLIENTES" sheetId="2" r:id="rId5"/>
    <sheet name="MESES" sheetId="6" r:id="rId6"/>
  </sheets>
  <definedNames>
    <definedName name="_xlnm._FilterDatabase" localSheetId="4" hidden="1">CLIENTES!$A$1:$H$1380</definedName>
    <definedName name="_xlnm._FilterDatabase" localSheetId="1" hidden="1">SKUS!$A$1:$G$181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60" i="2" l="1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H1430" i="2"/>
  <c r="G1430" i="2"/>
  <c r="H1429" i="2" l="1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390" i="2"/>
  <c r="G1390" i="2"/>
  <c r="H1389" i="2"/>
  <c r="G1389" i="2"/>
  <c r="H1388" i="2"/>
  <c r="G1388" i="2"/>
  <c r="H1387" i="2"/>
  <c r="G1387" i="2"/>
  <c r="H1386" i="2"/>
  <c r="G1386" i="2"/>
  <c r="H1385" i="2"/>
  <c r="G1385" i="2"/>
  <c r="H1384" i="2"/>
  <c r="G1384" i="2"/>
  <c r="H1383" i="2"/>
  <c r="G1383" i="2"/>
  <c r="H1382" i="2"/>
  <c r="G1382" i="2"/>
  <c r="H1381" i="2"/>
  <c r="G1381" i="2"/>
  <c r="H1380" i="2" l="1"/>
  <c r="G1380" i="2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H1373" i="2"/>
  <c r="G1373" i="2"/>
  <c r="H1372" i="2"/>
  <c r="G1372" i="2"/>
  <c r="H1371" i="2"/>
  <c r="G1371" i="2"/>
  <c r="H1370" i="2"/>
  <c r="G1370" i="2"/>
  <c r="H1369" i="2"/>
  <c r="G1369" i="2"/>
  <c r="H1368" i="2"/>
  <c r="G1368" i="2"/>
  <c r="H1367" i="2"/>
  <c r="G1367" i="2"/>
  <c r="H1366" i="2"/>
  <c r="G1366" i="2"/>
  <c r="H1365" i="2"/>
  <c r="G1365" i="2"/>
  <c r="H1364" i="2"/>
  <c r="G1364" i="2"/>
  <c r="H1363" i="2"/>
  <c r="G1363" i="2"/>
  <c r="H1362" i="2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40" i="2"/>
  <c r="G1340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 l="1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2" i="2"/>
  <c r="G1312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C39" i="5" l="1"/>
  <c r="C38" i="5" l="1"/>
  <c r="C37" i="5"/>
  <c r="C36" i="5"/>
  <c r="C35" i="5"/>
  <c r="C34" i="5"/>
  <c r="C33" i="5"/>
  <c r="C32" i="5"/>
  <c r="C31" i="5"/>
  <c r="C30" i="5"/>
  <c r="C29" i="5"/>
  <c r="C28" i="5"/>
  <c r="C170" i="3" l="1"/>
  <c r="C168" i="3"/>
  <c r="C157" i="3"/>
  <c r="C153" i="3"/>
  <c r="C132" i="3"/>
  <c r="C113" i="3"/>
  <c r="C97" i="3"/>
  <c r="C93" i="3"/>
  <c r="C92" i="3"/>
  <c r="C91" i="3"/>
  <c r="C90" i="3"/>
  <c r="C27" i="3"/>
  <c r="B170" i="3"/>
  <c r="B168" i="3"/>
  <c r="B157" i="3"/>
  <c r="B153" i="3"/>
  <c r="B132" i="3"/>
  <c r="B113" i="3"/>
  <c r="B97" i="3"/>
  <c r="B93" i="3"/>
  <c r="B92" i="3"/>
  <c r="B91" i="3"/>
  <c r="B90" i="3"/>
  <c r="B27" i="3"/>
  <c r="C105" i="3"/>
  <c r="C104" i="3"/>
  <c r="C88" i="3"/>
  <c r="C87" i="3"/>
  <c r="C59" i="3"/>
  <c r="C58" i="3"/>
  <c r="C57" i="3"/>
  <c r="C56" i="3"/>
  <c r="C43" i="3"/>
  <c r="C28" i="3"/>
  <c r="C4" i="3"/>
  <c r="G92" i="3" l="1"/>
  <c r="E92" i="3"/>
  <c r="D92" i="3"/>
  <c r="F92" i="3"/>
  <c r="G170" i="3"/>
  <c r="E170" i="3"/>
  <c r="F170" i="3"/>
  <c r="D170" i="3"/>
  <c r="G168" i="3"/>
  <c r="F168" i="3"/>
  <c r="E168" i="3"/>
  <c r="D168" i="3"/>
  <c r="D93" i="3"/>
  <c r="G93" i="3"/>
  <c r="F93" i="3"/>
  <c r="E93" i="3"/>
  <c r="G91" i="3"/>
  <c r="F91" i="3"/>
  <c r="E91" i="3"/>
  <c r="D91" i="3"/>
  <c r="G97" i="3"/>
  <c r="F97" i="3"/>
  <c r="D97" i="3"/>
  <c r="E97" i="3"/>
  <c r="F113" i="3"/>
  <c r="D113" i="3"/>
  <c r="G113" i="3"/>
  <c r="E113" i="3"/>
  <c r="F27" i="3"/>
  <c r="E27" i="3"/>
  <c r="D27" i="3"/>
  <c r="G27" i="3"/>
  <c r="D132" i="3"/>
  <c r="G132" i="3"/>
  <c r="F132" i="3"/>
  <c r="E132" i="3"/>
  <c r="G153" i="3"/>
  <c r="F153" i="3"/>
  <c r="E153" i="3"/>
  <c r="D153" i="3"/>
  <c r="F90" i="3"/>
  <c r="D90" i="3"/>
  <c r="G90" i="3"/>
  <c r="E90" i="3"/>
  <c r="E157" i="3"/>
  <c r="G157" i="3"/>
  <c r="F157" i="3"/>
  <c r="D157" i="3"/>
  <c r="C130" i="3" l="1"/>
  <c r="C84" i="3"/>
  <c r="C83" i="3"/>
  <c r="C82" i="3"/>
  <c r="C81" i="3"/>
  <c r="C80" i="3"/>
  <c r="C51" i="3"/>
  <c r="C50" i="3"/>
  <c r="C48" i="3"/>
  <c r="B130" i="3"/>
  <c r="B102" i="3"/>
  <c r="B96" i="3"/>
  <c r="B95" i="3"/>
  <c r="B94" i="3"/>
  <c r="B89" i="3"/>
  <c r="B84" i="3"/>
  <c r="B83" i="3"/>
  <c r="B82" i="3"/>
  <c r="B81" i="3"/>
  <c r="B80" i="3"/>
  <c r="B51" i="3"/>
  <c r="B50" i="3"/>
  <c r="B48" i="3"/>
</calcChain>
</file>

<file path=xl/sharedStrings.xml><?xml version="1.0" encoding="utf-8"?>
<sst xmlns="http://schemas.openxmlformats.org/spreadsheetml/2006/main" count="9936" uniqueCount="4777">
  <si>
    <t xml:space="preserve">Mes                                     </t>
  </si>
  <si>
    <t xml:space="preserve">Clientenombre                           </t>
  </si>
  <si>
    <t xml:space="preserve">Direccion                               </t>
  </si>
  <si>
    <t xml:space="preserve">Tipo de cliente                         </t>
  </si>
  <si>
    <t xml:space="preserve">Articulo                                </t>
  </si>
  <si>
    <t>SUB CATEGORY</t>
  </si>
  <si>
    <t xml:space="preserve">Familia 3                               </t>
  </si>
  <si>
    <t>MES NUMERO</t>
  </si>
  <si>
    <t>CLIENTE PR</t>
  </si>
  <si>
    <t>ALIAS PR</t>
  </si>
  <si>
    <t>Cliente.Codigo</t>
  </si>
  <si>
    <t>Cliente.Razon social</t>
  </si>
  <si>
    <t>Cliente.Direccion</t>
  </si>
  <si>
    <t>sub canal</t>
  </si>
  <si>
    <t>Cliente.Rub. Cliente.Descripcion</t>
  </si>
  <si>
    <t>Vendedor.Nombre</t>
  </si>
  <si>
    <t>Articulo.Descripcion</t>
  </si>
  <si>
    <t>VENTA BULTOS</t>
  </si>
  <si>
    <t>$ BULTOS</t>
  </si>
  <si>
    <t>MONTH YEAR</t>
  </si>
  <si>
    <t>PRESENTACION BT</t>
  </si>
  <si>
    <t>VENTA BT</t>
  </si>
  <si>
    <t>$ BT</t>
  </si>
  <si>
    <t>Sub Category</t>
  </si>
  <si>
    <t>New Incentive</t>
  </si>
  <si>
    <t>Nombre Fantasia</t>
  </si>
  <si>
    <t>ON/OFF</t>
  </si>
  <si>
    <t>ACUERDO</t>
  </si>
  <si>
    <t>TOTAL POR $ BT</t>
  </si>
  <si>
    <t>SKU PR</t>
  </si>
  <si>
    <t>numero mes</t>
  </si>
  <si>
    <t xml:space="preserve">Enero                              </t>
  </si>
  <si>
    <t xml:space="preserve">(+) UP                                  </t>
  </si>
  <si>
    <t xml:space="preserve">Dr. Pose 3290                           </t>
  </si>
  <si>
    <t xml:space="preserve">Vinoteca A                              </t>
  </si>
  <si>
    <t xml:space="preserve">Vap Beefeater x 750ml + Copon           </t>
  </si>
  <si>
    <t>BEEFEATER</t>
  </si>
  <si>
    <t xml:space="preserve">PR Gin                                  </t>
  </si>
  <si>
    <t xml:space="preserve">Vap Chivas 12 Años x 1lt + 2 Vasos      </t>
  </si>
  <si>
    <t>CHIVAS 12</t>
  </si>
  <si>
    <t xml:space="preserve">PR Whiskies Importados                  </t>
  </si>
  <si>
    <t xml:space="preserve">Vap Chivas Extra x 750ml + 2 Vasos      </t>
  </si>
  <si>
    <t>Cantidad</t>
  </si>
  <si>
    <t xml:space="preserve">23 Rios                                 </t>
  </si>
  <si>
    <t xml:space="preserve">615 COFFEE &amp; BRUNCH                     </t>
  </si>
  <si>
    <t xml:space="preserve">ABC 1                                   </t>
  </si>
  <si>
    <t xml:space="preserve">ACERTARG                                </t>
  </si>
  <si>
    <t xml:space="preserve">ALL RIGHT RESTO                         </t>
  </si>
  <si>
    <t xml:space="preserve">ANA LAURA MOLLAR                        </t>
  </si>
  <si>
    <t xml:space="preserve">ANDRADA JOSE MARCIAL                    </t>
  </si>
  <si>
    <t xml:space="preserve">ANGEL DAVID BERNARDON                   </t>
  </si>
  <si>
    <t xml:space="preserve">Alma del Sur S.A.                       </t>
  </si>
  <si>
    <t xml:space="preserve">Anna Bistro                             </t>
  </si>
  <si>
    <t xml:space="preserve">Antares                                 </t>
  </si>
  <si>
    <t xml:space="preserve">Auberge Du Vin                          </t>
  </si>
  <si>
    <t xml:space="preserve">Autoservicio A tu Gusto                 </t>
  </si>
  <si>
    <t xml:space="preserve">Autoservicio Citimarket                 </t>
  </si>
  <si>
    <t xml:space="preserve">Azafran                                 </t>
  </si>
  <si>
    <t xml:space="preserve">BASTIAS MARTA                           </t>
  </si>
  <si>
    <t xml:space="preserve">BERLINA SAN LUIS                        </t>
  </si>
  <si>
    <t xml:space="preserve">BIZANCIO                                </t>
  </si>
  <si>
    <t xml:space="preserve">BROOKLYN BAR                            </t>
  </si>
  <si>
    <t xml:space="preserve">BRUNO MANDATORI                         </t>
  </si>
  <si>
    <t xml:space="preserve">Bar Lerot                               </t>
  </si>
  <si>
    <t xml:space="preserve">Bardot                                  </t>
  </si>
  <si>
    <t xml:space="preserve">Beerlin                                 </t>
  </si>
  <si>
    <t xml:space="preserve">Beirut Resto                            </t>
  </si>
  <si>
    <t xml:space="preserve">Birra House                             </t>
  </si>
  <si>
    <t xml:space="preserve">Bosin SA                                </t>
  </si>
  <si>
    <t xml:space="preserve">Breaking Bar                            </t>
  </si>
  <si>
    <t xml:space="preserve">Broo                                    </t>
  </si>
  <si>
    <t xml:space="preserve">CAFE DEL GOLDEN                         </t>
  </si>
  <si>
    <t xml:space="preserve">CECILIA SANCHEZ                         </t>
  </si>
  <si>
    <t xml:space="preserve">CIENTIFICA SAN LUIS S.A.                </t>
  </si>
  <si>
    <t xml:space="preserve">CONSUMIDOR FINAL                        </t>
  </si>
  <si>
    <t xml:space="preserve">Campo Vistalba                          </t>
  </si>
  <si>
    <t xml:space="preserve">Casa Vigil Chachingo (Bodega)           </t>
  </si>
  <si>
    <t xml:space="preserve">Casa Vigil Palmares                     </t>
  </si>
  <si>
    <t xml:space="preserve">Casino San Martin                       </t>
  </si>
  <si>
    <t xml:space="preserve">Cavas Wines Lodge                       </t>
  </si>
  <si>
    <t xml:space="preserve">Chachingo Craft Beer (Aristides)        </t>
  </si>
  <si>
    <t xml:space="preserve">Chachingo Craft Beer Palmares           </t>
  </si>
  <si>
    <t xml:space="preserve">Chirolas Bar                            </t>
  </si>
  <si>
    <t xml:space="preserve">Cibao                                   </t>
  </si>
  <si>
    <t xml:space="preserve">Ciudad de Dios                          </t>
  </si>
  <si>
    <t xml:space="preserve">Convoy Beer Park                        </t>
  </si>
  <si>
    <t xml:space="preserve">DANIEL MARON                            </t>
  </si>
  <si>
    <t xml:space="preserve">DIP S.A.                                </t>
  </si>
  <si>
    <t xml:space="preserve">DON MARIO DORREGO                       </t>
  </si>
  <si>
    <t xml:space="preserve">DON MARIO PALMARES                      </t>
  </si>
  <si>
    <t xml:space="preserve">DP 3234 S.R.L. En Formacion             </t>
  </si>
  <si>
    <t xml:space="preserve">Daminato Luis Miguel                    </t>
  </si>
  <si>
    <t xml:space="preserve">De La Veracruz Birra Bar                </t>
  </si>
  <si>
    <t xml:space="preserve">Deziro                                  </t>
  </si>
  <si>
    <t xml:space="preserve">Distribuidora Don Jose                  </t>
  </si>
  <si>
    <t xml:space="preserve">Distribuidora San Luis                  </t>
  </si>
  <si>
    <t xml:space="preserve">Don Aldo                                </t>
  </si>
  <si>
    <t xml:space="preserve">Drink House (San Martin)                </t>
  </si>
  <si>
    <t xml:space="preserve">Drinkstore                              </t>
  </si>
  <si>
    <t xml:space="preserve">EL FARO BISTRO                          </t>
  </si>
  <si>
    <t xml:space="preserve">EL MALON S.R.L.                         </t>
  </si>
  <si>
    <t xml:space="preserve">EL TALLER DEL TURCO                     </t>
  </si>
  <si>
    <t xml:space="preserve">ENTRE MONOS                             </t>
  </si>
  <si>
    <t xml:space="preserve">El Botellon                             </t>
  </si>
  <si>
    <t xml:space="preserve">El Chiringuito Chacras                  </t>
  </si>
  <si>
    <t xml:space="preserve">El Churrasquito                         </t>
  </si>
  <si>
    <t xml:space="preserve">El Container                            </t>
  </si>
  <si>
    <t xml:space="preserve">El Encuentro                            </t>
  </si>
  <si>
    <t xml:space="preserve">El Palenque                             </t>
  </si>
  <si>
    <t xml:space="preserve">El Terruño                              </t>
  </si>
  <si>
    <t xml:space="preserve">Enjoy Beer                              </t>
  </si>
  <si>
    <t xml:space="preserve">Estancia  La Florencia                  </t>
  </si>
  <si>
    <t xml:space="preserve">FERMINA SA                              </t>
  </si>
  <si>
    <t xml:space="preserve">FERRUCCIO SOPPELSA SAN MARTIN SUR       </t>
  </si>
  <si>
    <t xml:space="preserve">FRANCISCO NICOLAS  MAURANO              </t>
  </si>
  <si>
    <t xml:space="preserve">FRANCO ALEJANDRO VIDELA                 </t>
  </si>
  <si>
    <t xml:space="preserve">Fabricio Daniel Garis                   </t>
  </si>
  <si>
    <t xml:space="preserve">Fernando Malentacchi                    </t>
  </si>
  <si>
    <t xml:space="preserve">Four Season SA                          </t>
  </si>
  <si>
    <t xml:space="preserve">Fu Zisen                                </t>
  </si>
  <si>
    <t xml:space="preserve">Fulana                                  </t>
  </si>
  <si>
    <t xml:space="preserve">GAMAL SAPAG                             </t>
  </si>
  <si>
    <t xml:space="preserve">GASTON PORRO                            </t>
  </si>
  <si>
    <t>GENCO MATERIALES ELECTRICOS SOCIEDAD ANO</t>
  </si>
  <si>
    <t xml:space="preserve">GRUPO CIUDAD S.R.L.                     </t>
  </si>
  <si>
    <t xml:space="preserve">GUILLERMO HONORATO                      </t>
  </si>
  <si>
    <t xml:space="preserve">Gamer Side                              </t>
  </si>
  <si>
    <t xml:space="preserve">Gingger Bar                             </t>
  </si>
  <si>
    <t xml:space="preserve">Gran Ciervo                             </t>
  </si>
  <si>
    <t xml:space="preserve">Grita Silencio II                       </t>
  </si>
  <si>
    <t xml:space="preserve">Ground                                  </t>
  </si>
  <si>
    <t xml:space="preserve">HEISENBERG                              </t>
  </si>
  <si>
    <t xml:space="preserve">HOTEL BELGRANO S.R.L.                   </t>
  </si>
  <si>
    <t xml:space="preserve">HOTEL ESPLENDOR                         </t>
  </si>
  <si>
    <t xml:space="preserve">HOTEL HUENTALA                          </t>
  </si>
  <si>
    <t xml:space="preserve">HOTEL POTRERO DE LOS FUNES              </t>
  </si>
  <si>
    <t xml:space="preserve">HOTEL SHERATON                          </t>
  </si>
  <si>
    <t xml:space="preserve">HUANG JIAMBAO                           </t>
  </si>
  <si>
    <t xml:space="preserve">Hangar 52 Beer Garden                   </t>
  </si>
  <si>
    <t xml:space="preserve">Hangar 52 San Juan                      </t>
  </si>
  <si>
    <t xml:space="preserve">Hangar 52 San Martin                    </t>
  </si>
  <si>
    <t xml:space="preserve">Heroes Carranza PATIO CERVECERO         </t>
  </si>
  <si>
    <t xml:space="preserve">Heroes del Whisky                       </t>
  </si>
  <si>
    <t xml:space="preserve">Hotel Ayelen de Montaña                 </t>
  </si>
  <si>
    <t xml:space="preserve">Hotel Diplomatic                        </t>
  </si>
  <si>
    <t xml:space="preserve">Huang Xiaobiao                          </t>
  </si>
  <si>
    <t xml:space="preserve">INDIA DORMIDA                           </t>
  </si>
  <si>
    <t xml:space="preserve">INVERSORA DEL OESTE S.R.L.              </t>
  </si>
  <si>
    <t xml:space="preserve">IRISH PUB                               </t>
  </si>
  <si>
    <t xml:space="preserve">Iskra Boliche                           </t>
  </si>
  <si>
    <t xml:space="preserve">JC Tienda de Bebidas                    </t>
  </si>
  <si>
    <t xml:space="preserve">JOSE LUIS VALDEZ                        </t>
  </si>
  <si>
    <t xml:space="preserve">Jack House Chacras Park                 </t>
  </si>
  <si>
    <t xml:space="preserve">Johnny B. Good                          </t>
  </si>
  <si>
    <t xml:space="preserve">Jose Maria Guevara                      </t>
  </si>
  <si>
    <t xml:space="preserve">Jovita Bar                              </t>
  </si>
  <si>
    <t xml:space="preserve">LA BORDA DE CACHEUTA                    </t>
  </si>
  <si>
    <t xml:space="preserve">LA ESPAÑOLA WAY                         </t>
  </si>
  <si>
    <t xml:space="preserve">LA MARCHI S.R.L.                        </t>
  </si>
  <si>
    <t xml:space="preserve">LA ROSA RESTO                           </t>
  </si>
  <si>
    <t xml:space="preserve">LD CONSULTORA S.A.                      </t>
  </si>
  <si>
    <t xml:space="preserve">LIU FENGYU                              </t>
  </si>
  <si>
    <t xml:space="preserve">LOS ROBLES                              </t>
  </si>
  <si>
    <t xml:space="preserve">La Cafeteria Argentina                  </t>
  </si>
  <si>
    <t xml:space="preserve">La Casita                               </t>
  </si>
  <si>
    <t xml:space="preserve">La Chacra Parrilla                      </t>
  </si>
  <si>
    <t xml:space="preserve">La Fuente del Parque Bar                </t>
  </si>
  <si>
    <t xml:space="preserve">La Higuera Eventos                      </t>
  </si>
  <si>
    <t xml:space="preserve">La Parrala                              </t>
  </si>
  <si>
    <t xml:space="preserve">La Pimienta Casa de Comida              </t>
  </si>
  <si>
    <t xml:space="preserve">Las Terrazas                            </t>
  </si>
  <si>
    <t xml:space="preserve">London Resto                            </t>
  </si>
  <si>
    <t xml:space="preserve">Los Silos                               </t>
  </si>
  <si>
    <t xml:space="preserve">MAGENTA S A                             </t>
  </si>
  <si>
    <t xml:space="preserve">MALANCA AGROMAQUINARIAS S.R.L.          </t>
  </si>
  <si>
    <t xml:space="preserve">MANSO CABRON                            </t>
  </si>
  <si>
    <t xml:space="preserve">MARIO BRAVO                             </t>
  </si>
  <si>
    <t xml:space="preserve">MAXIMILIANO ANDRES BUSTOS               </t>
  </si>
  <si>
    <t xml:space="preserve">MOLINA MARIO YAMIL                      </t>
  </si>
  <si>
    <t xml:space="preserve">MORENO SAUL EDGARDO                     </t>
  </si>
  <si>
    <t xml:space="preserve">Maber SRL                               </t>
  </si>
  <si>
    <t xml:space="preserve">Manijitas                               </t>
  </si>
  <si>
    <t xml:space="preserve">Maria Antonieta                         </t>
  </si>
  <si>
    <t xml:space="preserve">Maria Lourdes                           </t>
  </si>
  <si>
    <t xml:space="preserve">Martin Sur                              </t>
  </si>
  <si>
    <t xml:space="preserve">Miguelon Almacen de Bebidas             </t>
  </si>
  <si>
    <t xml:space="preserve">Mr Vulpini                              </t>
  </si>
  <si>
    <t xml:space="preserve">Mulelle                                 </t>
  </si>
  <si>
    <t xml:space="preserve">NUEVO PLAZA HOTEL MENDOZA S.A.          </t>
  </si>
  <si>
    <t xml:space="preserve">New Buffalo                             </t>
  </si>
  <si>
    <t xml:space="preserve">New Jack                                </t>
  </si>
  <si>
    <t xml:space="preserve">Nicolas Popon                           </t>
  </si>
  <si>
    <t xml:space="preserve">Nieto Osvaldo Jesus                     </t>
  </si>
  <si>
    <t xml:space="preserve">Nipoti Palmares                         </t>
  </si>
  <si>
    <t xml:space="preserve">Nipoti Shopping                         </t>
  </si>
  <si>
    <t xml:space="preserve">Noe D´amore                             </t>
  </si>
  <si>
    <t xml:space="preserve">OJEDA GISELA AZUL                       </t>
  </si>
  <si>
    <t xml:space="preserve">ONASIS                                  </t>
  </si>
  <si>
    <t xml:space="preserve">Oregano                                 </t>
  </si>
  <si>
    <t xml:space="preserve">PARRILLA LAS GOLONDRINAS                </t>
  </si>
  <si>
    <t xml:space="preserve">PICASSO BAR                             </t>
  </si>
  <si>
    <t xml:space="preserve">POINT &amp; KOMODO                          </t>
  </si>
  <si>
    <t xml:space="preserve">Paramount Resto Bar                     </t>
  </si>
  <si>
    <t xml:space="preserve">Paso del Condor Hotel de Montaña        </t>
  </si>
  <si>
    <t xml:space="preserve">Patio Patagonia                         </t>
  </si>
  <si>
    <t xml:space="preserve">Peatonal Wines                          </t>
  </si>
  <si>
    <t xml:space="preserve">Pez Globo                               </t>
  </si>
  <si>
    <t xml:space="preserve">Pizzaiolo                               </t>
  </si>
  <si>
    <t xml:space="preserve">Proost                                  </t>
  </si>
  <si>
    <t xml:space="preserve">Puerta 14                               </t>
  </si>
  <si>
    <t xml:space="preserve">QUATRO DECADAS                          </t>
  </si>
  <si>
    <t xml:space="preserve">QUINTANA HOTEL                          </t>
  </si>
  <si>
    <t xml:space="preserve">R-CUATRO S A                            </t>
  </si>
  <si>
    <t xml:space="preserve">RUSTICO                                 </t>
  </si>
  <si>
    <t xml:space="preserve">Republica Chachingo                     </t>
  </si>
  <si>
    <t xml:space="preserve">Restaurant Infinito - Hotel Vista       </t>
  </si>
  <si>
    <t xml:space="preserve">Restaurante Cabaña La Pasión            </t>
  </si>
  <si>
    <t xml:space="preserve">Restaurante Dantesco                    </t>
  </si>
  <si>
    <t xml:space="preserve">Restaurante las Marias                  </t>
  </si>
  <si>
    <t xml:space="preserve">Roble A Vinoteca                        </t>
  </si>
  <si>
    <t xml:space="preserve">SHELL PUNTILLA                          </t>
  </si>
  <si>
    <t xml:space="preserve">SUPER VIDA                              </t>
  </si>
  <si>
    <t xml:space="preserve">SUPERMERCADO ORIENTE                    </t>
  </si>
  <si>
    <t xml:space="preserve">Santa y Pecador                         </t>
  </si>
  <si>
    <t xml:space="preserve">Setter                                  </t>
  </si>
  <si>
    <t xml:space="preserve">Sky Disco                               </t>
  </si>
  <si>
    <t xml:space="preserve">Soppelsa Hnos.                          </t>
  </si>
  <si>
    <t xml:space="preserve">Suburbia                                </t>
  </si>
  <si>
    <t xml:space="preserve">Supermercado Cerca                      </t>
  </si>
  <si>
    <t xml:space="preserve">Supermercado Cisilotto                  </t>
  </si>
  <si>
    <t xml:space="preserve">Supermercado Dandi                      </t>
  </si>
  <si>
    <t xml:space="preserve">Supermercado La Familia                 </t>
  </si>
  <si>
    <t xml:space="preserve">Sushi Club                              </t>
  </si>
  <si>
    <t xml:space="preserve">TOUMA NESTOR RODOLFO                    </t>
  </si>
  <si>
    <t xml:space="preserve">TURDOS S.A.                             </t>
  </si>
  <si>
    <t xml:space="preserve">Tea and Company Palmares                </t>
  </si>
  <si>
    <t xml:space="preserve">The Factory Burgers                     </t>
  </si>
  <si>
    <t xml:space="preserve">Trozadero Sergio                        </t>
  </si>
  <si>
    <t xml:space="preserve">Tucson                                  </t>
  </si>
  <si>
    <t xml:space="preserve">Tutto Dulce                             </t>
  </si>
  <si>
    <t xml:space="preserve">Uelts                                   </t>
  </si>
  <si>
    <t xml:space="preserve">VICENTE HERMANOS S R L                  </t>
  </si>
  <si>
    <t xml:space="preserve">VINOTECA SAN CAYETANO                   </t>
  </si>
  <si>
    <t xml:space="preserve">Vineria Porras                          </t>
  </si>
  <si>
    <t xml:space="preserve">Vines Management S.R.L                  </t>
  </si>
  <si>
    <t xml:space="preserve">Vinoteca 649                            </t>
  </si>
  <si>
    <t xml:space="preserve">Vinoteca La Previa                      </t>
  </si>
  <si>
    <t xml:space="preserve">Vinoteca Nair                           </t>
  </si>
  <si>
    <t xml:space="preserve">Vinoteca Nodari                         </t>
  </si>
  <si>
    <t xml:space="preserve">Vinoteca Tueris                         </t>
  </si>
  <si>
    <t xml:space="preserve">Viva La Pepa                            </t>
  </si>
  <si>
    <t xml:space="preserve">WALTER PERSIA                           </t>
  </si>
  <si>
    <t xml:space="preserve">WENG XIUHUA                             </t>
  </si>
  <si>
    <t xml:space="preserve">William Brown Irish Pub                 </t>
  </si>
  <si>
    <t xml:space="preserve">Willis Bar                              </t>
  </si>
  <si>
    <t xml:space="preserve">YU XIAOMEI                              </t>
  </si>
  <si>
    <t xml:space="preserve">Yu Qihang                               </t>
  </si>
  <si>
    <t xml:space="preserve">ASIA SUSHI - FUSION                     </t>
  </si>
  <si>
    <t xml:space="preserve">Almacen de Vinos                        </t>
  </si>
  <si>
    <t xml:space="preserve">Autoservicio El Almacen                 </t>
  </si>
  <si>
    <t xml:space="preserve">Autoservicio Mana II                    </t>
  </si>
  <si>
    <t xml:space="preserve">Autoservicio Marasco                    </t>
  </si>
  <si>
    <t xml:space="preserve">Autoservicio Sexta                      </t>
  </si>
  <si>
    <t xml:space="preserve">Autoservicio Shell 1                    </t>
  </si>
  <si>
    <t xml:space="preserve">Autoservicio Shell 2                    </t>
  </si>
  <si>
    <t xml:space="preserve">BIBE - Vinos y Complementos             </t>
  </si>
  <si>
    <t xml:space="preserve">BORIS LOPEZ                             </t>
  </si>
  <si>
    <t xml:space="preserve">Bar de Vinos                            </t>
  </si>
  <si>
    <t xml:space="preserve">Barber`s Nicky Romer                    </t>
  </si>
  <si>
    <t xml:space="preserve">Beltran Edith                           </t>
  </si>
  <si>
    <t xml:space="preserve">Blur                                    </t>
  </si>
  <si>
    <t xml:space="preserve">Bontorno Carlos Antonio                 </t>
  </si>
  <si>
    <t xml:space="preserve">Bourbon Room                            </t>
  </si>
  <si>
    <t xml:space="preserve">CASINO DE MENDOZA                       </t>
  </si>
  <si>
    <t xml:space="preserve">CASTRO JOSE LUIS                        </t>
  </si>
  <si>
    <t xml:space="preserve">COMPLEJO LOS PARAISOS                   </t>
  </si>
  <si>
    <t xml:space="preserve">COVERLINE S.R.L.                        </t>
  </si>
  <si>
    <t xml:space="preserve">Cavas de Giol                           </t>
  </si>
  <si>
    <t xml:space="preserve">Chachingo Craft Beer JBJ                </t>
  </si>
  <si>
    <t xml:space="preserve">Chupetin Loco                           </t>
  </si>
  <si>
    <t xml:space="preserve">Copacabana Barras                       </t>
  </si>
  <si>
    <t xml:space="preserve">Crazy Drinks                            </t>
  </si>
  <si>
    <t xml:space="preserve">D CAYETANO                              </t>
  </si>
  <si>
    <t xml:space="preserve">DIEGO SEBASTIANELLI                     </t>
  </si>
  <si>
    <t xml:space="preserve">Distribuidora La Estrella               </t>
  </si>
  <si>
    <t xml:space="preserve">Drink House Vinos y Bebidas             </t>
  </si>
  <si>
    <t xml:space="preserve">Drinking Bar                            </t>
  </si>
  <si>
    <t xml:space="preserve">EL PATIO FERNET &amp; BEER                  </t>
  </si>
  <si>
    <t xml:space="preserve">ESTACION PRINGLES                       </t>
  </si>
  <si>
    <t xml:space="preserve">ESTANCIA GUAÑIZUIL SRL                  </t>
  </si>
  <si>
    <t xml:space="preserve">EZEQUIEL CURI                           </t>
  </si>
  <si>
    <t xml:space="preserve">El Faro Resto                           </t>
  </si>
  <si>
    <t xml:space="preserve">El Farol                                </t>
  </si>
  <si>
    <t xml:space="preserve">El Gran Almacen                         </t>
  </si>
  <si>
    <t xml:space="preserve">F.C. OESTE SERVICIOS S.R.L              </t>
  </si>
  <si>
    <t xml:space="preserve">FRANCO CRUZ                             </t>
  </si>
  <si>
    <t xml:space="preserve">FRANCO MALANCA                          </t>
  </si>
  <si>
    <t xml:space="preserve">FULL ESCABIO                            </t>
  </si>
  <si>
    <t xml:space="preserve">Fabian Fedelli                          </t>
  </si>
  <si>
    <t xml:space="preserve">Francesco Ristorante                    </t>
  </si>
  <si>
    <t xml:space="preserve">Funes Maria Eugenia                     </t>
  </si>
  <si>
    <t xml:space="preserve">GRANSEL SOCIEDAD ANONIMA                </t>
  </si>
  <si>
    <t xml:space="preserve">GUTIERREZ BAR                           </t>
  </si>
  <si>
    <t xml:space="preserve">Gran Hotel Potrerillos                  </t>
  </si>
  <si>
    <t xml:space="preserve">HOTEL DOS VENADOS                       </t>
  </si>
  <si>
    <t xml:space="preserve">HOTEL IBIS MENDOZA                      </t>
  </si>
  <si>
    <t xml:space="preserve">Hangar 52                               </t>
  </si>
  <si>
    <t xml:space="preserve">INSTITUTO MEDICO AYACUCHO SRL           </t>
  </si>
  <si>
    <t xml:space="preserve">ITC SOLUCIONES S A                      </t>
  </si>
  <si>
    <t xml:space="preserve">Iron SA                                 </t>
  </si>
  <si>
    <t xml:space="preserve">JAMANI MARKET SAS                       </t>
  </si>
  <si>
    <t xml:space="preserve">KIOSCO KRUSTY                           </t>
  </si>
  <si>
    <t xml:space="preserve">Kiosco Lucas                            </t>
  </si>
  <si>
    <t xml:space="preserve">LA CLARA                                </t>
  </si>
  <si>
    <t xml:space="preserve">LAMBRUSCO &amp; CIA                         </t>
  </si>
  <si>
    <t xml:space="preserve">LI ZHAOYONG                             </t>
  </si>
  <si>
    <t xml:space="preserve">LP SOCIEDAD ANONIMA                     </t>
  </si>
  <si>
    <t xml:space="preserve">La Bodeguita                            </t>
  </si>
  <si>
    <t xml:space="preserve">La Vene Godoy Cruz                      </t>
  </si>
  <si>
    <t xml:space="preserve">Lucas Amieva                            </t>
  </si>
  <si>
    <t xml:space="preserve">MARCELA ESTHER LOPEZ                    </t>
  </si>
  <si>
    <t xml:space="preserve">MARSANO ALEJANDRO CESAR                 </t>
  </si>
  <si>
    <t xml:space="preserve">MARTIN CUELLO                           </t>
  </si>
  <si>
    <t xml:space="preserve">MONTANA BAR                             </t>
  </si>
  <si>
    <t xml:space="preserve">Mayor Carrodilla                        </t>
  </si>
  <si>
    <t xml:space="preserve">Murialdo Cantina                        </t>
  </si>
  <si>
    <t xml:space="preserve">OROZCO CESAR                            </t>
  </si>
  <si>
    <t xml:space="preserve">Osadia de Crear                         </t>
  </si>
  <si>
    <t xml:space="preserve">PANELO PATRICIA                         </t>
  </si>
  <si>
    <t xml:space="preserve">PEREIRA MONICA BEATRIZ                  </t>
  </si>
  <si>
    <t xml:space="preserve">PERNOD RICARD ARGENTINA S.R.L.          </t>
  </si>
  <si>
    <t xml:space="preserve">PLAYGROUND BEER SAS                     </t>
  </si>
  <si>
    <t xml:space="preserve">Panaderia Norte                         </t>
  </si>
  <si>
    <t xml:space="preserve">Parrilla Restaurante San Jose           </t>
  </si>
  <si>
    <t xml:space="preserve">Peñon Del Aguila                        </t>
  </si>
  <si>
    <t xml:space="preserve">Pinta Tinta                             </t>
  </si>
  <si>
    <t xml:space="preserve">Puente Bar                              </t>
  </si>
  <si>
    <t xml:space="preserve">Punta del Sol                           </t>
  </si>
  <si>
    <t xml:space="preserve">ROCIO BELEN GRAMAJO                     </t>
  </si>
  <si>
    <t xml:space="preserve">Restaurant El Ceibo / Terracita         </t>
  </si>
  <si>
    <t xml:space="preserve">Resto Bar Petra                         </t>
  </si>
  <si>
    <t xml:space="preserve">SANCHEZ CECILIA EMPERATRIZ              </t>
  </si>
  <si>
    <t xml:space="preserve">SARMIENTO MIGUEL                        </t>
  </si>
  <si>
    <t xml:space="preserve">SAY NO MORE                             </t>
  </si>
  <si>
    <t xml:space="preserve">SOLO CONTIGO S.A.                       </t>
  </si>
  <si>
    <t xml:space="preserve">SOPPELSA ARISTIDES                      </t>
  </si>
  <si>
    <t xml:space="preserve">Sofia                                   </t>
  </si>
  <si>
    <t xml:space="preserve">Super Hot                               </t>
  </si>
  <si>
    <t xml:space="preserve">Supermercado Luques e hijos             </t>
  </si>
  <si>
    <t xml:space="preserve">Supermercados Sarmiento                 </t>
  </si>
  <si>
    <t xml:space="preserve">TIENDA DE VINOS                         </t>
  </si>
  <si>
    <t xml:space="preserve">TIERRAS DEL PLATA                       </t>
  </si>
  <si>
    <t xml:space="preserve">Tea and Company Los Alamos              </t>
  </si>
  <si>
    <t xml:space="preserve">The Casero                              </t>
  </si>
  <si>
    <t xml:space="preserve">VICTORIO ALTIERI Y CIA SA               </t>
  </si>
  <si>
    <t xml:space="preserve">VINOTECA DE NUESTRA TIERRA              </t>
  </si>
  <si>
    <t xml:space="preserve">VINOTECA EL BODEGON DE LA SEXTA         </t>
  </si>
  <si>
    <t xml:space="preserve">VINOTECA RINCON DE BACO                 </t>
  </si>
  <si>
    <t xml:space="preserve">Vinoteca Barcasa                        </t>
  </si>
  <si>
    <t xml:space="preserve">Vinoteca Equilibrio                     </t>
  </si>
  <si>
    <t xml:space="preserve">Vinoteca La Barrica                     </t>
  </si>
  <si>
    <t xml:space="preserve">Vinoteca La Huella                      </t>
  </si>
  <si>
    <t xml:space="preserve">Vinoteca One Way                        </t>
  </si>
  <si>
    <t xml:space="preserve">Vinoteca Under Wine                     </t>
  </si>
  <si>
    <t xml:space="preserve">WANG SHENGFU                            </t>
  </si>
  <si>
    <t xml:space="preserve">WILLIAM JP S.A.S.                       </t>
  </si>
  <si>
    <t xml:space="preserve">William Brown                           </t>
  </si>
  <si>
    <t xml:space="preserve">William Morris Bar                      </t>
  </si>
  <si>
    <t xml:space="preserve">Wine and Birra                          </t>
  </si>
  <si>
    <t xml:space="preserve">ZAVALA BARRERA JONATHAN JAVIER          </t>
  </si>
  <si>
    <t xml:space="preserve">Zhang Yongming                          </t>
  </si>
  <si>
    <t xml:space="preserve">ALANIS LILIANA                          </t>
  </si>
  <si>
    <t xml:space="preserve">ALTAS CARGAS SRL                        </t>
  </si>
  <si>
    <t xml:space="preserve">AUTOSERVICIO RINAUDO                    </t>
  </si>
  <si>
    <t xml:space="preserve">Anastasio El Pollo Chacras              </t>
  </si>
  <si>
    <t xml:space="preserve">Autoservicio Cary                       </t>
  </si>
  <si>
    <t xml:space="preserve">Autoservicio La Punta                   </t>
  </si>
  <si>
    <t xml:space="preserve">Barijho                                 </t>
  </si>
  <si>
    <t xml:space="preserve">Bodegon Pizzero                         </t>
  </si>
  <si>
    <t xml:space="preserve">CATERING Y SERVICIOS S.A.               </t>
  </si>
  <si>
    <t xml:space="preserve">CHURRICO                                </t>
  </si>
  <si>
    <t xml:space="preserve">CONTAINER BAR                           </t>
  </si>
  <si>
    <t xml:space="preserve">CYP S.S.                                </t>
  </si>
  <si>
    <t xml:space="preserve">Dandi Supermarket                       </t>
  </si>
  <si>
    <t xml:space="preserve">Don Bartolo                             </t>
  </si>
  <si>
    <t xml:space="preserve">EL COIRON                               </t>
  </si>
  <si>
    <t xml:space="preserve">EMILIANO SOSA                           </t>
  </si>
  <si>
    <t xml:space="preserve">FEDERACION DE BASQUETBOL DE MENDOZA     </t>
  </si>
  <si>
    <t xml:space="preserve">GERARDO MORALES                         </t>
  </si>
  <si>
    <t xml:space="preserve">HIERROMAT S.R.L.                        </t>
  </si>
  <si>
    <t xml:space="preserve">HOTEL VILLA MANSA                       </t>
  </si>
  <si>
    <t xml:space="preserve">JUAN DOMINGO PAREJAS                    </t>
  </si>
  <si>
    <t xml:space="preserve">LIN LIPING                              </t>
  </si>
  <si>
    <t xml:space="preserve">La Barrica                              </t>
  </si>
  <si>
    <t xml:space="preserve">La Lucia Aristides                      </t>
  </si>
  <si>
    <t xml:space="preserve">Las Chapas                              </t>
  </si>
  <si>
    <t xml:space="preserve">MARIA BONITA                            </t>
  </si>
  <si>
    <t xml:space="preserve">MAURICIO VALLE                          </t>
  </si>
  <si>
    <t xml:space="preserve">MAXIKIOSKO SANTI                        </t>
  </si>
  <si>
    <t xml:space="preserve">MAXIMILIANO GUIÑEZ                      </t>
  </si>
  <si>
    <t xml:space="preserve">MONICA LEYES                            </t>
  </si>
  <si>
    <t xml:space="preserve">MONTENEGRO JOEL DARIO                   </t>
  </si>
  <si>
    <t xml:space="preserve">Magali                                  </t>
  </si>
  <si>
    <t xml:space="preserve">Mercedes Mendoza                        </t>
  </si>
  <si>
    <t xml:space="preserve">Montecatini Palmares                    </t>
  </si>
  <si>
    <t xml:space="preserve">NATIVO                                  </t>
  </si>
  <si>
    <t xml:space="preserve">OVEJA NEGRA                             </t>
  </si>
  <si>
    <t xml:space="preserve">POSCA EMPAQUES S R L                    </t>
  </si>
  <si>
    <t xml:space="preserve">Peters Wines and Grill                  </t>
  </si>
  <si>
    <t xml:space="preserve">Plus Bar                                </t>
  </si>
  <si>
    <t xml:space="preserve">RICARDO MIRANDA                         </t>
  </si>
  <si>
    <t xml:space="preserve">RIVERA VALERIA ROXANA                   </t>
  </si>
  <si>
    <t xml:space="preserve">Raul Marotta                            </t>
  </si>
  <si>
    <t xml:space="preserve">Restaurante Caro Pepe                   </t>
  </si>
  <si>
    <t xml:space="preserve">SANTIAGO A. RANDIS                      </t>
  </si>
  <si>
    <t xml:space="preserve">Tea and Company                         </t>
  </si>
  <si>
    <t xml:space="preserve">Un tal René                             </t>
  </si>
  <si>
    <t xml:space="preserve">VINOS Y DULCES                          </t>
  </si>
  <si>
    <t xml:space="preserve">WU XIUYAN                               </t>
  </si>
  <si>
    <t xml:space="preserve">Z y M Maridajes S.A.                    </t>
  </si>
  <si>
    <t xml:space="preserve">Drugstore Largher                       </t>
  </si>
  <si>
    <t xml:space="preserve">Vinoteca Elixir                         </t>
  </si>
  <si>
    <t xml:space="preserve">Vinoteca Leopoldo                       </t>
  </si>
  <si>
    <t xml:space="preserve">A TIEMPO S.A.                           </t>
  </si>
  <si>
    <t xml:space="preserve">AL PICOTEO                              </t>
  </si>
  <si>
    <t xml:space="preserve">AL PICOTEO CLUB SOCIAL                  </t>
  </si>
  <si>
    <t xml:space="preserve">ALTAMIRA GUSTAVO FERNANDO               </t>
  </si>
  <si>
    <t xml:space="preserve">ARENAS SERGIO ANTONIO                   </t>
  </si>
  <si>
    <t xml:space="preserve">ASISTENCIA INMEDIATA SOCIEDAD ANONIMA   </t>
  </si>
  <si>
    <t xml:space="preserve">AUTOSERVICIO TODO CARNE                 </t>
  </si>
  <si>
    <t xml:space="preserve">AUTRANSPORTES ANDESMAR                  </t>
  </si>
  <si>
    <t xml:space="preserve">Bistro 660                              </t>
  </si>
  <si>
    <t xml:space="preserve">Bodega Clos de Chacras                  </t>
  </si>
  <si>
    <t xml:space="preserve">CENTRO DE LOGISTICA MUNICIPAL           </t>
  </si>
  <si>
    <t xml:space="preserve">CIRCULO ODONTOLÓGICO SAN LUIS           </t>
  </si>
  <si>
    <t xml:space="preserve">CRESPO FERMIN MARCELO                   </t>
  </si>
  <si>
    <t xml:space="preserve">CRISTIAN INFANTE                        </t>
  </si>
  <si>
    <t xml:space="preserve">Cafe Beltran                            </t>
  </si>
  <si>
    <t xml:space="preserve">Cafeteria Mendoza                       </t>
  </si>
  <si>
    <t xml:space="preserve">Casa De Contratista                     </t>
  </si>
  <si>
    <t xml:space="preserve">Casa de Uco Vineyard &amp; Resort           </t>
  </si>
  <si>
    <t xml:space="preserve">DAVID NATEL NUÑEZ                       </t>
  </si>
  <si>
    <t xml:space="preserve">Desert Eventos                          </t>
  </si>
  <si>
    <t xml:space="preserve">Diego Labanca                           </t>
  </si>
  <si>
    <t xml:space="preserve">EL PORFIADO                             </t>
  </si>
  <si>
    <t xml:space="preserve">Emilio Terzi SA                         </t>
  </si>
  <si>
    <t xml:space="preserve">Fabian Palacios                         </t>
  </si>
  <si>
    <t xml:space="preserve">Flora Bar                               </t>
  </si>
  <si>
    <t xml:space="preserve">GURUGU EVENTOS                          </t>
  </si>
  <si>
    <t xml:space="preserve">Gonzalo Grilli                          </t>
  </si>
  <si>
    <t xml:space="preserve">HORACIO MARCHENA                        </t>
  </si>
  <si>
    <t xml:space="preserve">HOTEL PREMIUM TOWER SUITES SAN LUIS     </t>
  </si>
  <si>
    <t xml:space="preserve">Hotel Sierras                           </t>
  </si>
  <si>
    <t xml:space="preserve">JAVIER LOPEZ                            </t>
  </si>
  <si>
    <t xml:space="preserve">Kato Chacras                            </t>
  </si>
  <si>
    <t xml:space="preserve">LA BOULANGERIE                          </t>
  </si>
  <si>
    <t xml:space="preserve">LA VINOTECA DE MENDOZA                  </t>
  </si>
  <si>
    <t xml:space="preserve">La Cava                                 </t>
  </si>
  <si>
    <t xml:space="preserve">MARIA LECLERC                           </t>
  </si>
  <si>
    <t xml:space="preserve">MATIAS EMANUEL SALA                     </t>
  </si>
  <si>
    <t xml:space="preserve">Mariano Carletti                        </t>
  </si>
  <si>
    <t xml:space="preserve">Miguel Escardo                          </t>
  </si>
  <si>
    <t xml:space="preserve">Milenium Vinoteca                       </t>
  </si>
  <si>
    <t xml:space="preserve">OSDE - ORG. SERV. DIRECTOS EMPRESARIOS  </t>
  </si>
  <si>
    <t xml:space="preserve">Oxxo Resto Bar                          </t>
  </si>
  <si>
    <t xml:space="preserve">Por Aca 360                             </t>
  </si>
  <si>
    <t xml:space="preserve">REPUBLIC BAR                            </t>
  </si>
  <si>
    <t xml:space="preserve">RESTAURANT 1884                         </t>
  </si>
  <si>
    <t xml:space="preserve">Ron Peppers                             </t>
  </si>
  <si>
    <t xml:space="preserve">Santi Corti SANCOR                      </t>
  </si>
  <si>
    <t xml:space="preserve">Shopping Del Pan                        </t>
  </si>
  <si>
    <t xml:space="preserve">Summer Coctail                          </t>
  </si>
  <si>
    <t xml:space="preserve">Super Laureano                          </t>
  </si>
  <si>
    <t xml:space="preserve">Visur                                   </t>
  </si>
  <si>
    <t xml:space="preserve">WALTER SALES                            </t>
  </si>
  <si>
    <t xml:space="preserve">Wine Shop Hotel Executive               </t>
  </si>
  <si>
    <t xml:space="preserve">ZHANG MING                              </t>
  </si>
  <si>
    <t xml:space="preserve">ZHUANG LIXIA                            </t>
  </si>
  <si>
    <t xml:space="preserve">Zampa Resto                             </t>
  </si>
  <si>
    <t xml:space="preserve">A.N.H SRL                               </t>
  </si>
  <si>
    <t xml:space="preserve">ALTO BENEGAS S.A                        </t>
  </si>
  <si>
    <t xml:space="preserve">ASOC. EMPRESARIA HOTELERA GASTRONOMICA  </t>
  </si>
  <si>
    <t xml:space="preserve">Andres Torres                           </t>
  </si>
  <si>
    <t xml:space="preserve">Bianco &amp; Nero S.R.L                     </t>
  </si>
  <si>
    <t xml:space="preserve">CDE SAS                                 </t>
  </si>
  <si>
    <t xml:space="preserve">CHAUD DAVID GABRIEL                     </t>
  </si>
  <si>
    <t xml:space="preserve">Caché Bistró                            </t>
  </si>
  <si>
    <t xml:space="preserve">Club Social                             </t>
  </si>
  <si>
    <t xml:space="preserve">DAI ZONGHAN                             </t>
  </si>
  <si>
    <t xml:space="preserve">DE LA MOTA JULIO JOSE                   </t>
  </si>
  <si>
    <t xml:space="preserve">DOBLE B S.A.S                           </t>
  </si>
  <si>
    <t xml:space="preserve">ENRRIQUE GARCIA                         </t>
  </si>
  <si>
    <t xml:space="preserve">ENTRE CIELOS                            </t>
  </si>
  <si>
    <t xml:space="preserve">El Gordito                              </t>
  </si>
  <si>
    <t xml:space="preserve">FERNANDEZ ABERASTAIN MARIA VALERIA      </t>
  </si>
  <si>
    <t xml:space="preserve">FRANCO GERMAN SCARINCIO                 </t>
  </si>
  <si>
    <t xml:space="preserve">FRANCO ROLDAN                           </t>
  </si>
  <si>
    <t xml:space="preserve">GARRO ALVARO RAMIRO                     </t>
  </si>
  <si>
    <t xml:space="preserve">HERNAN QUIROGA                          </t>
  </si>
  <si>
    <t xml:space="preserve">Hotel Mendoza                           </t>
  </si>
  <si>
    <t xml:space="preserve">INTI S.A.                               </t>
  </si>
  <si>
    <t xml:space="preserve">Inmendoza.com SAS                       </t>
  </si>
  <si>
    <t xml:space="preserve">Ivan Malvezzi                           </t>
  </si>
  <si>
    <t xml:space="preserve">Juan Vino Justo                         </t>
  </si>
  <si>
    <t xml:space="preserve">LA CASA DEL VINO                        </t>
  </si>
  <si>
    <t xml:space="preserve">LOS MAREADOS                            </t>
  </si>
  <si>
    <t xml:space="preserve">La Cañada Bar                           </t>
  </si>
  <si>
    <t xml:space="preserve">La Pulperia                             </t>
  </si>
  <si>
    <t xml:space="preserve">Luciana Buenanueva                      </t>
  </si>
  <si>
    <t xml:space="preserve">MARTIN VOLS                             </t>
  </si>
  <si>
    <t xml:space="preserve">MARTINEZ GUSTAVO                        </t>
  </si>
  <si>
    <t xml:space="preserve">MAXI KIOSKO BROOKLYN                    </t>
  </si>
  <si>
    <t xml:space="preserve">Mayorista Pirani                        </t>
  </si>
  <si>
    <t xml:space="preserve">Mayra Ruiz                              </t>
  </si>
  <si>
    <t xml:space="preserve">Me Late Te Va Gustar                    </t>
  </si>
  <si>
    <t xml:space="preserve">Mumbai Masala                           </t>
  </si>
  <si>
    <t xml:space="preserve">NEME FELIX                              </t>
  </si>
  <si>
    <t xml:space="preserve">Purpura                                 </t>
  </si>
  <si>
    <t xml:space="preserve">Quinta Palma                            </t>
  </si>
  <si>
    <t xml:space="preserve">ROVLAN SA                               </t>
  </si>
  <si>
    <t xml:space="preserve">Rooftop Party                           </t>
  </si>
  <si>
    <t xml:space="preserve">TRUE GREEN S.A.                         </t>
  </si>
  <si>
    <t xml:space="preserve">Vinoteca Andes Taste                    </t>
  </si>
  <si>
    <t xml:space="preserve">Zitto Maipu                             </t>
  </si>
  <si>
    <t xml:space="preserve">AGROMAQ VIRDO S.A.                      </t>
  </si>
  <si>
    <t xml:space="preserve">ALFA &amp; OMEGA                            </t>
  </si>
  <si>
    <t xml:space="preserve">ARECSU S.A.                             </t>
  </si>
  <si>
    <t xml:space="preserve">ARQUITECTURA Y DISEÑO SA                </t>
  </si>
  <si>
    <t xml:space="preserve">AUTOTRANSPORTES ANDESMAR S.A.           </t>
  </si>
  <si>
    <t xml:space="preserve">Aristida                                </t>
  </si>
  <si>
    <t xml:space="preserve">Belasco de Baquedano                    </t>
  </si>
  <si>
    <t xml:space="preserve">Brod                                    </t>
  </si>
  <si>
    <t xml:space="preserve">CARLETTI HERMANOS SRL                   </t>
  </si>
  <si>
    <t xml:space="preserve">CAROLINA LAURA CARRADA                  </t>
  </si>
  <si>
    <t xml:space="preserve">CHADA JOSE SALVADOR                     </t>
  </si>
  <si>
    <t xml:space="preserve">CLAUDIO ARCE                            </t>
  </si>
  <si>
    <t xml:space="preserve">Cabrera Charif Wine House               </t>
  </si>
  <si>
    <t xml:space="preserve">Carniceria Angus                        </t>
  </si>
  <si>
    <t xml:space="preserve">Cooperativa Electrica Godoy Cruz        </t>
  </si>
  <si>
    <t xml:space="preserve">D ANGELO NOVOA JOSE LUIS                </t>
  </si>
  <si>
    <t xml:space="preserve">DELLA PUPPA MARIA INES                  </t>
  </si>
  <si>
    <t xml:space="preserve">EMILCE YACOPINI                         </t>
  </si>
  <si>
    <t xml:space="preserve">FERRETERIA MALANCA                      </t>
  </si>
  <si>
    <t xml:space="preserve">GOLDEN NUTS SA                          </t>
  </si>
  <si>
    <t xml:space="preserve">GUSTAVO BORRA                           </t>
  </si>
  <si>
    <t xml:space="preserve">Kato Café                               </t>
  </si>
  <si>
    <t xml:space="preserve">Kroop                                   </t>
  </si>
  <si>
    <t xml:space="preserve">LUCAS GOMEZ                             </t>
  </si>
  <si>
    <t xml:space="preserve">LUCAS MARTINEZ                          </t>
  </si>
  <si>
    <t xml:space="preserve">LUCAS PORRO                             </t>
  </si>
  <si>
    <t xml:space="preserve">MERCADO DULCE EVANGELINA                </t>
  </si>
  <si>
    <t xml:space="preserve">MG WINES                                </t>
  </si>
  <si>
    <t xml:space="preserve">Minimarket All Toke                     </t>
  </si>
  <si>
    <t xml:space="preserve">NADIA VERONICA GIMENES                  </t>
  </si>
  <si>
    <t xml:space="preserve">PRAGMAMERAKI S.A.                       </t>
  </si>
  <si>
    <t xml:space="preserve">PROYSER S.A.                            </t>
  </si>
  <si>
    <t xml:space="preserve">Pueyrredon Market                       </t>
  </si>
  <si>
    <t xml:space="preserve">Rectificaciones Martin                  </t>
  </si>
  <si>
    <t xml:space="preserve">SANTIAGO LOPEZ                          </t>
  </si>
  <si>
    <t xml:space="preserve">SGD S.R.L.                              </t>
  </si>
  <si>
    <t xml:space="preserve">TF LOGISTICA SA                         </t>
  </si>
  <si>
    <t xml:space="preserve">Tabaqueria Londres                      </t>
  </si>
  <si>
    <t xml:space="preserve">Terra Viva                              </t>
  </si>
  <si>
    <t xml:space="preserve">The Nook                                </t>
  </si>
  <si>
    <t xml:space="preserve">WALTER MARCELO QUIROGA                  </t>
  </si>
  <si>
    <t>CODIGO CLIENTE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</si>
  <si>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</si>
  <si>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</si>
  <si>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</si>
  <si>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</si>
  <si>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</si>
  <si>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</si>
  <si>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</si>
  <si>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</si>
  <si>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</si>
  <si>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</si>
  <si>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</si>
  <si>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</si>
  <si>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</si>
  <si>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</si>
  <si>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</si>
  <si>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</si>
  <si>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</si>
  <si>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</si>
  <si>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</si>
  <si>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</si>
  <si>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</si>
  <si>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</si>
  <si>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</si>
  <si>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</si>
  <si>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</si>
  <si>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</si>
  <si>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</si>
  <si>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</si>
  <si>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</si>
  <si>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</si>
  <si>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</si>
  <si>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</si>
  <si>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</si>
  <si>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</si>
  <si>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</si>
  <si>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</si>
  <si>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</si>
  <si>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</si>
  <si>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</si>
  <si>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</si>
  <si>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</si>
  <si>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</si>
  <si>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</si>
  <si>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</si>
  <si>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</si>
  <si>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</si>
  <si>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</si>
  <si>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</si>
  <si>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</si>
  <si>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</si>
  <si>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</si>
  <si>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</si>
  <si>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</si>
  <si>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</si>
  <si>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</si>
  <si>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</si>
  <si>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</si>
  <si>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</si>
  <si>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</si>
  <si>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</si>
  <si>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</si>
  <si>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</si>
  <si>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</si>
  <si>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</si>
  <si>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</si>
  <si>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</si>
  <si>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</si>
  <si>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</si>
  <si>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</si>
  <si>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</si>
  <si>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</si>
  <si>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</si>
  <si>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</si>
  <si>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</si>
  <si>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</si>
  <si>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</si>
  <si>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</si>
  <si>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</si>
  <si>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</si>
  <si>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</si>
  <si>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</si>
  <si>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</si>
  <si>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</si>
  <si>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</si>
  <si>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</si>
  <si>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</si>
  <si>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</si>
  <si>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</si>
  <si>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</si>
  <si>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</si>
  <si>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</si>
  <si>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</si>
  <si>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</si>
  <si>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</si>
  <si>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</si>
  <si>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</si>
  <si>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</si>
  <si>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</si>
  <si>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</si>
  <si>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</si>
  <si>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</si>
  <si>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</si>
  <si>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</si>
  <si>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</si>
  <si>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</si>
  <si>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</si>
  <si>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</si>
  <si>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</si>
  <si>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</si>
  <si>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</si>
  <si>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</si>
  <si>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</si>
  <si>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</si>
  <si>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</si>
  <si>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</si>
  <si>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</si>
  <si>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</si>
  <si>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</si>
  <si>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</si>
  <si>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</si>
  <si>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</si>
  <si>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</si>
  <si>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</si>
  <si>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</si>
  <si>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</si>
  <si>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</si>
  <si>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</si>
  <si>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</si>
  <si>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</si>
  <si>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</si>
  <si>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</si>
  <si>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</si>
  <si>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</si>
  <si>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</si>
  <si>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</si>
  <si>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</si>
  <si>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</si>
  <si>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</si>
  <si>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</si>
  <si>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</si>
  <si>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</si>
  <si>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</si>
  <si>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</si>
  <si>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</si>
  <si>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</si>
  <si>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</si>
  <si>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</si>
  <si>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</si>
  <si>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</si>
  <si>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</si>
  <si>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</si>
  <si>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</si>
  <si>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</si>
  <si>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</si>
  <si>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</si>
  <si>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</si>
  <si>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</si>
  <si>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</si>
  <si>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</si>
  <si>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</si>
  <si>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</si>
  <si>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</si>
  <si>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</si>
  <si>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</si>
  <si>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</si>
  <si>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</si>
  <si>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</si>
  <si>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</si>
  <si>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</si>
  <si>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</si>
  <si>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</si>
  <si>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</si>
  <si>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</si>
  <si>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</si>
  <si>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</si>
  <si>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</si>
  <si>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</si>
  <si>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</si>
  <si>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</si>
  <si>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</si>
  <si>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</si>
  <si>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</si>
  <si>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</si>
  <si>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</si>
  <si>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</si>
  <si>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</si>
  <si>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</si>
  <si>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</si>
  <si>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</si>
  <si>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</si>
  <si>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</si>
  <si>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</si>
  <si>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</si>
  <si>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</si>
  <si>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</si>
  <si>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</si>
  <si>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</si>
  <si>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</si>
  <si>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</si>
  <si>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</si>
  <si>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</si>
  <si>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</si>
  <si>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</si>
  <si>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</si>
  <si>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</si>
  <si>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</si>
  <si>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</si>
  <si>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</si>
  <si>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</si>
  <si>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</si>
  <si>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</si>
  <si>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</si>
  <si>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</si>
  <si>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</si>
  <si>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</si>
  <si>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</si>
  <si>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</si>
  <si>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</si>
  <si>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</si>
  <si>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</si>
  <si>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</si>
  <si>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</si>
  <si>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</si>
  <si>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</si>
  <si>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</si>
  <si>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</si>
  <si>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</si>
  <si>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</si>
  <si>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</si>
  <si>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</si>
  <si>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</si>
  <si>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</si>
  <si>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</si>
  <si>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</si>
  <si>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</si>
  <si>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</si>
  <si>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</si>
  <si>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</si>
  <si>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</si>
  <si>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</si>
  <si>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</si>
  <si>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</si>
  <si>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</si>
  <si>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</si>
  <si>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</si>
  <si>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</si>
  <si>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</si>
  <si>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</si>
  <si>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</si>
  <si>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</si>
  <si>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</si>
  <si>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</si>
  <si>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</si>
  <si>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</si>
  <si>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</si>
  <si>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</si>
  <si>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</si>
  <si>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</si>
  <si>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</si>
  <si>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</si>
  <si>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</si>
  <si>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</si>
  <si>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</si>
  <si>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</si>
  <si>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</si>
  <si>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</si>
  <si>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</si>
  <si>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</si>
  <si>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</si>
  <si>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</si>
  <si>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</si>
  <si>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</si>
  <si>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</si>
  <si>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</si>
  <si>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</si>
  <si>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</si>
  <si>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</si>
  <si>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</si>
  <si>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</si>
  <si>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</si>
  <si>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</si>
  <si>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</si>
  <si>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</si>
  <si>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</si>
  <si>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</si>
  <si>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</si>
  <si>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</si>
  <si>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</si>
  <si>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</si>
  <si>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</si>
  <si>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</si>
  <si>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</si>
  <si>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</si>
  <si>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</si>
  <si>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</si>
  <si>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</si>
  <si>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</si>
  <si>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</si>
  <si>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</si>
  <si>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</si>
  <si>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</si>
  <si>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</si>
  <si>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</si>
  <si>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</si>
  <si>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</si>
  <si>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</si>
  <si>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</si>
  <si>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</si>
  <si>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</si>
  <si>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</si>
  <si>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</si>
  <si>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</si>
  <si>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</si>
  <si>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</si>
  <si>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</si>
  <si>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</si>
  <si>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</si>
  <si>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</si>
  <si>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</si>
  <si>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</si>
  <si>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</si>
  <si>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</si>
  <si>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</si>
  <si>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</si>
  <si>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</si>
  <si>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</si>
  <si>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</si>
  <si>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</si>
  <si>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</si>
  <si>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</si>
  <si>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</si>
  <si>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</si>
  <si>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</si>
  <si>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</si>
  <si>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</si>
  <si>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</si>
  <si>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</si>
  <si>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</si>
  <si>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</si>
  <si>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</si>
  <si>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</si>
  <si>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</si>
  <si>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</si>
  <si>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</si>
  <si>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</si>
  <si>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</si>
  <si>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</si>
  <si>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</si>
  <si>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</si>
  <si>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</si>
  <si>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</si>
  <si>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</si>
  <si>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</si>
  <si>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</si>
  <si>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</si>
  <si>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</si>
  <si>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</si>
  <si>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</si>
  <si>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</si>
  <si>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</si>
  <si>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</si>
  <si>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</si>
  <si>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</si>
  <si>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</si>
  <si>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</si>
  <si>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</si>
  <si>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</si>
  <si>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</si>
  <si>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</si>
  <si>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</si>
  <si>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</si>
  <si>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</si>
  <si>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</si>
  <si>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</si>
  <si>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</si>
  <si>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</si>
  <si>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</si>
  <si>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</si>
  <si>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</si>
  <si>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</si>
  <si>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</si>
  <si>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</si>
  <si>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</si>
  <si>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</si>
  <si>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</si>
  <si>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</si>
  <si>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</si>
  <si>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</si>
  <si>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</si>
  <si>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</si>
  <si>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</si>
  <si>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</si>
  <si>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</si>
  <si>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</si>
  <si>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</si>
  <si>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</si>
  <si>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</si>
  <si>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</si>
  <si>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</si>
  <si>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</si>
  <si>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</si>
  <si>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</si>
  <si>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</si>
  <si>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</si>
  <si>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</si>
  <si>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</si>
  <si>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</si>
  <si>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</si>
  <si>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</si>
  <si>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</si>
  <si>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</si>
  <si>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</si>
  <si>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</si>
  <si>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</si>
  <si>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</si>
  <si>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</si>
  <si>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</si>
  <si>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</si>
  <si>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</si>
  <si>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</si>
  <si>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</si>
  <si>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</si>
  <si>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</si>
  <si>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</si>
  <si>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</si>
  <si>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</si>
  <si>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</si>
  <si>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</si>
  <si>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</si>
  <si>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</si>
  <si>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</si>
  <si>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</si>
  <si>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</si>
  <si>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</si>
  <si>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</si>
  <si>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</si>
  <si>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</si>
  <si>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</si>
  <si>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</si>
  <si>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</si>
  <si>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</si>
  <si>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</si>
  <si>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</si>
  <si>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</si>
  <si>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</si>
  <si>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</si>
  <si>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</si>
  <si>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</si>
  <si>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</si>
  <si>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</si>
  <si>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</si>
  <si>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</si>
  <si>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</si>
  <si>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</si>
  <si>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</si>
  <si>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</si>
  <si>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</si>
  <si>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</si>
  <si>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</si>
  <si>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</si>
  <si>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</si>
  <si>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</si>
  <si>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</si>
  <si>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</si>
  <si>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</si>
  <si>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</si>
  <si>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</si>
  <si>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</si>
  <si>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</si>
  <si>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</si>
  <si>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</si>
  <si>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</si>
  <si>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</si>
  <si>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</si>
  <si>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</si>
  <si>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</si>
  <si>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</si>
  <si>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</si>
  <si>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</si>
  <si>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</si>
  <si>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</si>
  <si>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</si>
  <si>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</si>
  <si>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</si>
  <si>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</si>
  <si>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</si>
  <si>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</si>
  <si>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</si>
  <si>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</si>
  <si>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</si>
  <si>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</si>
  <si>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</si>
  <si>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</si>
  <si>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</si>
  <si>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</si>
  <si>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</si>
  <si>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</si>
  <si>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</si>
  <si>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</si>
  <si>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</si>
  <si>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</si>
  <si>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</si>
  <si>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</si>
  <si>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</si>
  <si>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</si>
  <si>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</si>
  <si>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</si>
  <si>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</si>
  <si>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</si>
  <si>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</si>
  <si>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</si>
  <si>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</si>
  <si>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</si>
  <si>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</si>
  <si>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</si>
  <si>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</si>
  <si>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</si>
  <si>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</si>
  <si>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</si>
  <si>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</si>
  <si>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</si>
  <si>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</si>
  <si>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</si>
  <si>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 xml:space="preserve">Francia 479                             </t>
  </si>
  <si>
    <t xml:space="preserve">Restaurant B                            </t>
  </si>
  <si>
    <t xml:space="preserve">RIVADAVIA 615                           </t>
  </si>
  <si>
    <t xml:space="preserve">Cafetería                               </t>
  </si>
  <si>
    <t xml:space="preserve">Independencia                           </t>
  </si>
  <si>
    <t xml:space="preserve">Distribuidores y Mayoristas             </t>
  </si>
  <si>
    <t xml:space="preserve">Maipu 135                               </t>
  </si>
  <si>
    <t xml:space="preserve">Fiesta o Evento                         </t>
  </si>
  <si>
    <t xml:space="preserve">AV. ILLIA 172                           </t>
  </si>
  <si>
    <t xml:space="preserve">Bares                                   </t>
  </si>
  <si>
    <t xml:space="preserve">COMODORO RIVADAVIA 135                  </t>
  </si>
  <si>
    <t xml:space="preserve">Empresas y Particulares                 </t>
  </si>
  <si>
    <t xml:space="preserve">BELGRANO 936                            </t>
  </si>
  <si>
    <t xml:space="preserve">Autoservicio B                          </t>
  </si>
  <si>
    <t xml:space="preserve">SAN MARTIN 450                          </t>
  </si>
  <si>
    <t xml:space="preserve">Pasteur 896                             </t>
  </si>
  <si>
    <t xml:space="preserve">Juan B. Justo 161                       </t>
  </si>
  <si>
    <t xml:space="preserve">Restaurant A                            </t>
  </si>
  <si>
    <t xml:space="preserve">TABANERA 2848                           </t>
  </si>
  <si>
    <t xml:space="preserve">La Costa S/N                            </t>
  </si>
  <si>
    <t xml:space="preserve">Hotel A                                 </t>
  </si>
  <si>
    <t xml:space="preserve">Av. Champagnat 2908                     </t>
  </si>
  <si>
    <t xml:space="preserve">Vinoteca C                              </t>
  </si>
  <si>
    <t xml:space="preserve">San Martin 776                          </t>
  </si>
  <si>
    <t xml:space="preserve">Sarmiento 765                           </t>
  </si>
  <si>
    <t xml:space="preserve">AV. EL CIRCUITO Y A3                    </t>
  </si>
  <si>
    <t xml:space="preserve">AV. ILLIA 78                            </t>
  </si>
  <si>
    <t xml:space="preserve">SARMIENTO 49 Piso:3 Dpto:C              </t>
  </si>
  <si>
    <t xml:space="preserve">Boliches                                </t>
  </si>
  <si>
    <t xml:space="preserve">AV. ILLIA 203                           </t>
  </si>
  <si>
    <t xml:space="preserve">ALMIRANTE BROWN 1098                    </t>
  </si>
  <si>
    <t xml:space="preserve">Arisitides Villanueva 263               </t>
  </si>
  <si>
    <t xml:space="preserve">Belgrano 1191                           </t>
  </si>
  <si>
    <t xml:space="preserve">Aristides 129                           </t>
  </si>
  <si>
    <t xml:space="preserve">Salta 1072                              </t>
  </si>
  <si>
    <t xml:space="preserve">Aristides Villanueva 127                </t>
  </si>
  <si>
    <t xml:space="preserve">Saenz Peña 249                          </t>
  </si>
  <si>
    <t xml:space="preserve">Reconquista esq. Maza                   </t>
  </si>
  <si>
    <t xml:space="preserve">Vinoteca B                              </t>
  </si>
  <si>
    <t xml:space="preserve">San Martin 8075                         </t>
  </si>
  <si>
    <t xml:space="preserve">Bv. LAS CAÑADAS 9012                    </t>
  </si>
  <si>
    <t xml:space="preserve">TUCUMAN 179                             </t>
  </si>
  <si>
    <t xml:space="preserve">25 DE AGOSTO 411                        </t>
  </si>
  <si>
    <t xml:space="preserve">Guardia Vieja s/n - El Casco            </t>
  </si>
  <si>
    <t xml:space="preserve">Catering                                </t>
  </si>
  <si>
    <t xml:space="preserve">VIDELA ARANDA 7008                      </t>
  </si>
  <si>
    <t xml:space="preserve">Palmares Open Mall Local D 19           </t>
  </si>
  <si>
    <t xml:space="preserve">Dellepiane Elvira Rawson de I           </t>
  </si>
  <si>
    <t xml:space="preserve">COSTAFLORES S/N ALTO AGRELO             </t>
  </si>
  <si>
    <t xml:space="preserve">Aristides Villanueva 383                </t>
  </si>
  <si>
    <t xml:space="preserve">Panamericana 2650 - Palmares            </t>
  </si>
  <si>
    <t xml:space="preserve">Juan B Justo 354                        </t>
  </si>
  <si>
    <t xml:space="preserve">Aristobulo del valle 567                </t>
  </si>
  <si>
    <t xml:space="preserve">UGARTE 1290                             </t>
  </si>
  <si>
    <t xml:space="preserve">Sarmiento s/n Entre Viamonte Y Balcarce </t>
  </si>
  <si>
    <t xml:space="preserve">PRINGLES 699 ESQ. GRAL PAZ              </t>
  </si>
  <si>
    <t xml:space="preserve">Cerro Leon Negro 674                    </t>
  </si>
  <si>
    <t xml:space="preserve">25 DE MAYO 1324                         </t>
  </si>
  <si>
    <t xml:space="preserve">PANAMERICANA 2650 BOULEVAR PAUL HARRIS  </t>
  </si>
  <si>
    <t xml:space="preserve">Francisco de La Reta 261                </t>
  </si>
  <si>
    <t xml:space="preserve">Complejo Arauca Mall                    </t>
  </si>
  <si>
    <t xml:space="preserve">Aristides Villanueva 191                </t>
  </si>
  <si>
    <t xml:space="preserve">Hipolito Yrigoyen 130                   </t>
  </si>
  <si>
    <t xml:space="preserve">LINIERS ESQ SAN MARTIN                  </t>
  </si>
  <si>
    <t xml:space="preserve">Autoservicio A                          </t>
  </si>
  <si>
    <t xml:space="preserve">SAN LUIS NORTE 1085                     </t>
  </si>
  <si>
    <t xml:space="preserve">Aristides Villanueva 234                </t>
  </si>
  <si>
    <t xml:space="preserve">9 de Julio 567                          </t>
  </si>
  <si>
    <t xml:space="preserve">Manuel A Saez 1460                      </t>
  </si>
  <si>
    <t xml:space="preserve">AV. ILLIA 525  P.7                      </t>
  </si>
  <si>
    <t xml:space="preserve">RIVADAVIA 1140                          </t>
  </si>
  <si>
    <t xml:space="preserve">CHACABUCO 1053                          </t>
  </si>
  <si>
    <t xml:space="preserve">RIVADAVIA 1034                          </t>
  </si>
  <si>
    <t xml:space="preserve">Sarmiento 685                           </t>
  </si>
  <si>
    <t xml:space="preserve">Darragueria s/n                         </t>
  </si>
  <si>
    <t xml:space="preserve">Arena Maipu                             </t>
  </si>
  <si>
    <t xml:space="preserve">Juan B Justo 527                        </t>
  </si>
  <si>
    <t xml:space="preserve">Paso de los Andes 2994                  </t>
  </si>
  <si>
    <t xml:space="preserve">Aristides Villanueva 287                </t>
  </si>
  <si>
    <t xml:space="preserve">FRANCISCO GABRIELLI 3715 Dpto:47        </t>
  </si>
  <si>
    <t xml:space="preserve">San Martin 2604                         </t>
  </si>
  <si>
    <t xml:space="preserve">SARMIENTO 698                           </t>
  </si>
  <si>
    <t xml:space="preserve">LATERAL ESTE ACCESO SUR 4589            </t>
  </si>
  <si>
    <t xml:space="preserve">SAN MARTIN SUR 450                      </t>
  </si>
  <si>
    <t xml:space="preserve">PUYREDON 2157 CHACRAS DE CORIA          </t>
  </si>
  <si>
    <t xml:space="preserve">9 de Julio 1066                         </t>
  </si>
  <si>
    <t xml:space="preserve">Colon 403                               </t>
  </si>
  <si>
    <t xml:space="preserve">Rodriguez peña 5402                     </t>
  </si>
  <si>
    <t xml:space="preserve">San Lorenzo 568                         </t>
  </si>
  <si>
    <t xml:space="preserve">San Martin 1859                         </t>
  </si>
  <si>
    <t xml:space="preserve">Javier Morales 2711                     </t>
  </si>
  <si>
    <t xml:space="preserve">PEDERNERA 1080                          </t>
  </si>
  <si>
    <t xml:space="preserve">f                                       </t>
  </si>
  <si>
    <t xml:space="preserve">MAZA 2000 - ESQUINA : FAIMAN            </t>
  </si>
  <si>
    <t xml:space="preserve">SAN MARTIN 1328 Piso:9 Dpto:B           </t>
  </si>
  <si>
    <t xml:space="preserve">AV. ILLIA 265                           </t>
  </si>
  <si>
    <t xml:space="preserve">Felipe Calle 118                        </t>
  </si>
  <si>
    <t xml:space="preserve">Aristides Villanueva 241                </t>
  </si>
  <si>
    <t xml:space="preserve">Aristides Villanueva 198                </t>
  </si>
  <si>
    <t xml:space="preserve">Ruta Provincial 82 Nº 7050              </t>
  </si>
  <si>
    <t xml:space="preserve">Aristides Villanueva 347                </t>
  </si>
  <si>
    <t xml:space="preserve">AV. ILLIA 160                           </t>
  </si>
  <si>
    <t xml:space="preserve">BELGRANO 1440                           </t>
  </si>
  <si>
    <t xml:space="preserve">Hotel B                                 </t>
  </si>
  <si>
    <t xml:space="preserve">LATERAL PASO Y MAZA                     </t>
  </si>
  <si>
    <t xml:space="preserve">PRIMITIVO DE LA RETA  1007              </t>
  </si>
  <si>
    <t xml:space="preserve">RUTA 18 KM 16                           </t>
  </si>
  <si>
    <t xml:space="preserve">PRIMITIVO DE LA RETA 1007               </t>
  </si>
  <si>
    <t xml:space="preserve">AV. LOS ALMENDROS 318                   </t>
  </si>
  <si>
    <t xml:space="preserve">San Martin Sur Y Cipolleti              </t>
  </si>
  <si>
    <t xml:space="preserve">Rodríguez Peña 2815                     </t>
  </si>
  <si>
    <t xml:space="preserve">25 de Mayo 333                          </t>
  </si>
  <si>
    <t xml:space="preserve">Montecaseros 478                        </t>
  </si>
  <si>
    <t xml:space="preserve">Artigas 408                             </t>
  </si>
  <si>
    <t xml:space="preserve">Ruta 7 km 165                           </t>
  </si>
  <si>
    <t xml:space="preserve">Belgrano 1041                           </t>
  </si>
  <si>
    <t xml:space="preserve">Colon 669                               </t>
  </si>
  <si>
    <t xml:space="preserve">AV. EL CIRCUITO 3552                    </t>
  </si>
  <si>
    <t xml:space="preserve">AV. LAFINUR 781                         </t>
  </si>
  <si>
    <t xml:space="preserve">COLON 241                               </t>
  </si>
  <si>
    <t xml:space="preserve">San Martin Sur 905                      </t>
  </si>
  <si>
    <t xml:space="preserve">Troperos Mendocinos 960                 </t>
  </si>
  <si>
    <t xml:space="preserve">AV. ESPAÑA 711                          </t>
  </si>
  <si>
    <t xml:space="preserve">Papa Alberto 4639                       </t>
  </si>
  <si>
    <t xml:space="preserve">ARISTIDES VILLANUEVA 373                </t>
  </si>
  <si>
    <t xml:space="preserve">Ayacucho 1159                           </t>
  </si>
  <si>
    <t xml:space="preserve">Paraguay y  Paso de los Andes           </t>
  </si>
  <si>
    <t xml:space="preserve">Lujan de Cuyo                           </t>
  </si>
  <si>
    <t xml:space="preserve">PEDERNERA ESQ. CASEROS                  </t>
  </si>
  <si>
    <t xml:space="preserve">PATRICIAS MENDOCINAS 1550               </t>
  </si>
  <si>
    <t xml:space="preserve">AV. ILLIA 187                           </t>
  </si>
  <si>
    <t>REPUBLICA DEL LIBANO 196 - BARRIO BOMBAL</t>
  </si>
  <si>
    <t xml:space="preserve">REVOLUCION DE MAYO 1751                 </t>
  </si>
  <si>
    <t xml:space="preserve">9 de Julio 745                          </t>
  </si>
  <si>
    <t xml:space="preserve">Las Cañas 1833 - La Barraca Mall        </t>
  </si>
  <si>
    <t xml:space="preserve">Federico Serpa 420                      </t>
  </si>
  <si>
    <t>Ruta 50 KM 1026-Entre carrril Lucero y C</t>
  </si>
  <si>
    <t xml:space="preserve">Ruta del Trabajo S/N                    </t>
  </si>
  <si>
    <t xml:space="preserve">AV. ESPAÑA 1565                         </t>
  </si>
  <si>
    <t xml:space="preserve">Colon 83                                </t>
  </si>
  <si>
    <t xml:space="preserve">LAVALLE Y ACCESO ESTE LAT SUR           </t>
  </si>
  <si>
    <t xml:space="preserve">Acc Este Km 1003 Lat. Norte             </t>
  </si>
  <si>
    <t xml:space="preserve">Belgrano 617                            </t>
  </si>
  <si>
    <t xml:space="preserve">Guarda Vieja 1428                       </t>
  </si>
  <si>
    <t xml:space="preserve">ESPEJO 144                              </t>
  </si>
  <si>
    <t xml:space="preserve">MITRE 1965                              </t>
  </si>
  <si>
    <t xml:space="preserve">AV. ILLIA 128                           </t>
  </si>
  <si>
    <t xml:space="preserve">AV. CIRCUITO E/T ACC. A3 Y A4           </t>
  </si>
  <si>
    <t xml:space="preserve">AV. ILLIA ESQ. FALUCHO                  </t>
  </si>
  <si>
    <t xml:space="preserve">DR. DANIEL FALCO 0                      </t>
  </si>
  <si>
    <t xml:space="preserve">AV. SERRANA 132  LOTE 7 LOC.1           </t>
  </si>
  <si>
    <t xml:space="preserve">San Martin 8111                         </t>
  </si>
  <si>
    <t xml:space="preserve">ARISTIDES 336                           </t>
  </si>
  <si>
    <t xml:space="preserve">BELGRANO 1068                           </t>
  </si>
  <si>
    <t xml:space="preserve">Rio de las Vueltas 148                  </t>
  </si>
  <si>
    <t xml:space="preserve">San Martin 612                          </t>
  </si>
  <si>
    <t xml:space="preserve">Doble Via PAnamericana                  </t>
  </si>
  <si>
    <t xml:space="preserve">España 744                              </t>
  </si>
  <si>
    <t xml:space="preserve">Ruta 82 KM 26.5                         </t>
  </si>
  <si>
    <t xml:space="preserve">ESPEJO 566                              </t>
  </si>
  <si>
    <t xml:space="preserve">Aristides 330                           </t>
  </si>
  <si>
    <t xml:space="preserve">Peatonal Sarmiento 220                  </t>
  </si>
  <si>
    <t xml:space="preserve">Estorni 260                             </t>
  </si>
  <si>
    <t xml:space="preserve">Ruta Panamericana 12587                 </t>
  </si>
  <si>
    <t xml:space="preserve">Patricias Mendocinas 1550               </t>
  </si>
  <si>
    <t xml:space="preserve">Viamonte 4644                           </t>
  </si>
  <si>
    <t xml:space="preserve">SALVADOR SEGADO 240                     </t>
  </si>
  <si>
    <t xml:space="preserve">RUTA 3 - SUR                            </t>
  </si>
  <si>
    <t xml:space="preserve">Belgrano y Rivadavia                    </t>
  </si>
  <si>
    <t xml:space="preserve">LOS PARAISOS 450                        </t>
  </si>
  <si>
    <t xml:space="preserve">AV. ILLIA 378                           </t>
  </si>
  <si>
    <t xml:space="preserve">PEDERNERA 1212                          </t>
  </si>
  <si>
    <t xml:space="preserve">Tomas Tomas 15 esq. 25 de Mayo          </t>
  </si>
  <si>
    <t xml:space="preserve">Camino Perilago S/N                     </t>
  </si>
  <si>
    <t xml:space="preserve">Necochea 2261Piso 7 Dpto 2              </t>
  </si>
  <si>
    <t xml:space="preserve">Sarmiento 115                           </t>
  </si>
  <si>
    <t xml:space="preserve">Belgrano 1194                           </t>
  </si>
  <si>
    <t xml:space="preserve">Sarmiento 631                           </t>
  </si>
  <si>
    <t xml:space="preserve">SAN MARTIN 1384                         </t>
  </si>
  <si>
    <t xml:space="preserve">San Martin 1702                         </t>
  </si>
  <si>
    <t xml:space="preserve">AV. ILLIA 505                           </t>
  </si>
  <si>
    <t xml:space="preserve">AV. ILLIA 546  SAN LUIS                 </t>
  </si>
  <si>
    <t xml:space="preserve">CURUPAYTI 1544                          </t>
  </si>
  <si>
    <t xml:space="preserve">PRINGLES ESQ. COLON                     </t>
  </si>
  <si>
    <t xml:space="preserve">Guardia Vieja                           </t>
  </si>
  <si>
    <t xml:space="preserve">SARMIENTO 785                           </t>
  </si>
  <si>
    <t xml:space="preserve">ITALIA 5829                             </t>
  </si>
  <si>
    <t xml:space="preserve">Juan Jose Paso 272 Esq Rodriguez        </t>
  </si>
  <si>
    <t xml:space="preserve">Colon 398                               </t>
  </si>
  <si>
    <t xml:space="preserve">PANAMERICANA                            </t>
  </si>
  <si>
    <t xml:space="preserve">SAN JUAN 1338                           </t>
  </si>
  <si>
    <t xml:space="preserve">SAN JUAN 549                            </t>
  </si>
  <si>
    <t xml:space="preserve">Sarmiento 716                           </t>
  </si>
  <si>
    <t xml:space="preserve">San Martin 1184                         </t>
  </si>
  <si>
    <t xml:space="preserve">CAIDOS EN MALVINAS 471                  </t>
  </si>
  <si>
    <t xml:space="preserve">Las Heras                               </t>
  </si>
  <si>
    <t xml:space="preserve">Rodriguez Peña 2363                     </t>
  </si>
  <si>
    <t xml:space="preserve">España 1176                             </t>
  </si>
  <si>
    <t xml:space="preserve">Roque Saen Peña 4800                    </t>
  </si>
  <si>
    <t xml:space="preserve">AMISTAD Y EQUIDAD 998                   </t>
  </si>
  <si>
    <t xml:space="preserve">Juan B. Justo 391                       </t>
  </si>
  <si>
    <t xml:space="preserve">Emilio Civit y Belgrano                 </t>
  </si>
  <si>
    <t xml:space="preserve">MON.J4 B                                </t>
  </si>
  <si>
    <t xml:space="preserve">Bº LOS CAROLINOS                        </t>
  </si>
  <si>
    <t xml:space="preserve">Panamericana 2650                       </t>
  </si>
  <si>
    <t xml:space="preserve">Juan B Justo 376                        </t>
  </si>
  <si>
    <t xml:space="preserve">BALCARCE 582                            </t>
  </si>
  <si>
    <t xml:space="preserve">La Barraca Mall                         </t>
  </si>
  <si>
    <t xml:space="preserve">Caligniana S/N La Libertad              </t>
  </si>
  <si>
    <t xml:space="preserve">Aristedes Villanueva 115                </t>
  </si>
  <si>
    <t>JOSE CROTTO 322 - ENTRE LAS CALLES : LUC</t>
  </si>
  <si>
    <t xml:space="preserve">PEDRO VARGAS 3735                       </t>
  </si>
  <si>
    <t xml:space="preserve">20 DE JUNIO 1309                        </t>
  </si>
  <si>
    <t xml:space="preserve">Gral Gutierrez 476                      </t>
  </si>
  <si>
    <t xml:space="preserve">JUNIN 165                               </t>
  </si>
  <si>
    <t xml:space="preserve">ARENALES 546                            </t>
  </si>
  <si>
    <t xml:space="preserve">COBOS 1523                              </t>
  </si>
  <si>
    <t xml:space="preserve">Saez Peña 2804                          </t>
  </si>
  <si>
    <t xml:space="preserve">Adolfo Calle 896                        </t>
  </si>
  <si>
    <t xml:space="preserve">Barraquero 6811                         </t>
  </si>
  <si>
    <t xml:space="preserve">O´brien 368                             </t>
  </si>
  <si>
    <t xml:space="preserve">RUTA 20  ESQ LAS TORCAZAS               </t>
  </si>
  <si>
    <t xml:space="preserve">Aristides Villanueva 301                </t>
  </si>
  <si>
    <t xml:space="preserve">Mitre 1371                              </t>
  </si>
  <si>
    <t xml:space="preserve">AV. DEL SOL Y PELLEGRINI                </t>
  </si>
  <si>
    <t xml:space="preserve">Remedios de Escalada 1352               </t>
  </si>
  <si>
    <t xml:space="preserve">Francia 1594                            </t>
  </si>
  <si>
    <t xml:space="preserve">JOSÉ MARÍA GODOY 847                    </t>
  </si>
  <si>
    <t xml:space="preserve">T. BENEGAS S/N ESQ. ITALIA              </t>
  </si>
  <si>
    <t xml:space="preserve">Vicente Gil 598 esq. Paso de l          </t>
  </si>
  <si>
    <t xml:space="preserve">Huarpes 415                             </t>
  </si>
  <si>
    <t xml:space="preserve">Aguado 150                              </t>
  </si>
  <si>
    <t xml:space="preserve">Fausto Arena Esq Anzorena               </t>
  </si>
  <si>
    <t xml:space="preserve">San Isidro 1001                         </t>
  </si>
  <si>
    <t xml:space="preserve">Ugarte 1245                             </t>
  </si>
  <si>
    <t xml:space="preserve">BELGRANO 534                            </t>
  </si>
  <si>
    <t xml:space="preserve">Base Esperanza 1881                     </t>
  </si>
  <si>
    <t xml:space="preserve">San Martin 1030                         </t>
  </si>
  <si>
    <t xml:space="preserve">Suipacha 488                            </t>
  </si>
  <si>
    <t xml:space="preserve">Boedo y Acc Sur                         </t>
  </si>
  <si>
    <t xml:space="preserve">Hernandirias 596                        </t>
  </si>
  <si>
    <t xml:space="preserve">Ricardo Videla 8227                     </t>
  </si>
  <si>
    <t xml:space="preserve">GUARDIA VIEJA 2898                      </t>
  </si>
  <si>
    <t xml:space="preserve">SECUNDINO GOMEZ 1117                    </t>
  </si>
  <si>
    <t xml:space="preserve">LOS PARAISOS S/N                        </t>
  </si>
  <si>
    <t xml:space="preserve">SIN DIRECCIÓN                           </t>
  </si>
  <si>
    <t xml:space="preserve">Dionisio Herrera 29                     </t>
  </si>
  <si>
    <t xml:space="preserve">Juan B Justo 611                        </t>
  </si>
  <si>
    <t xml:space="preserve">Bartolome Mitre 80                      </t>
  </si>
  <si>
    <t xml:space="preserve">Bº Dalvian Mna  29 casa 5               </t>
  </si>
  <si>
    <t xml:space="preserve">Lamadrid 1442                           </t>
  </si>
  <si>
    <t xml:space="preserve">LOS PARAISOS Y LOS PLATANOS (POTRERO)   </t>
  </si>
  <si>
    <t xml:space="preserve">A                                       </t>
  </si>
  <si>
    <t xml:space="preserve">JUAN B JUSTO 98                         </t>
  </si>
  <si>
    <t xml:space="preserve">BELTRAN 411                             </t>
  </si>
  <si>
    <t xml:space="preserve">AV. DEL FUNDADOR 1307                   </t>
  </si>
  <si>
    <t xml:space="preserve">PRINGLES 1180                           </t>
  </si>
  <si>
    <t>RUTA PROVINCIAL 418 S/N 0 - PARAJE : EST</t>
  </si>
  <si>
    <t xml:space="preserve">COLON 1072                              </t>
  </si>
  <si>
    <t xml:space="preserve">España 948                              </t>
  </si>
  <si>
    <t xml:space="preserve">Viamonte 3626                           </t>
  </si>
  <si>
    <t xml:space="preserve">Juan B Justo 167                        </t>
  </si>
  <si>
    <t xml:space="preserve">SAN JUAN 65                             </t>
  </si>
  <si>
    <t xml:space="preserve">RIO GALLEGOS 673                        </t>
  </si>
  <si>
    <t xml:space="preserve">c                                       </t>
  </si>
  <si>
    <t xml:space="preserve">Olagario Andrade 37                     </t>
  </si>
  <si>
    <t xml:space="preserve">B Carolinos M E casa 15                 </t>
  </si>
  <si>
    <t xml:space="preserve">Chile 1268                              </t>
  </si>
  <si>
    <t xml:space="preserve">Boulonge Sur Mer 1789 esq Amengual      </t>
  </si>
  <si>
    <t xml:space="preserve">SAN JUAN 470                            </t>
  </si>
  <si>
    <t xml:space="preserve">GUTIERREZ 461                           </t>
  </si>
  <si>
    <t xml:space="preserve">Ruta Nacional 7 S/N                     </t>
  </si>
  <si>
    <t xml:space="preserve">REP. DEL LIBANO 298 ESQ.PTE             </t>
  </si>
  <si>
    <t xml:space="preserve">LATERAL SUR ACCESO ESTE                 </t>
  </si>
  <si>
    <t xml:space="preserve">Aristides Villanueva 168                </t>
  </si>
  <si>
    <t xml:space="preserve">AYACUCHO 827                            </t>
  </si>
  <si>
    <t xml:space="preserve">RAFAEL CUBILLOS - Bº MENDOZA TIC PARQUE </t>
  </si>
  <si>
    <t xml:space="preserve">San Martin 1087                         </t>
  </si>
  <si>
    <t xml:space="preserve">Lateral Juan Jose Paso 49               </t>
  </si>
  <si>
    <t xml:space="preserve">Roque Sáenz Peña 308                    </t>
  </si>
  <si>
    <t xml:space="preserve">Balcarce 492                            </t>
  </si>
  <si>
    <t xml:space="preserve">RIVADAVIA 468                           </t>
  </si>
  <si>
    <t xml:space="preserve">Bº JARDIN LOS ANDES M5 C 9              </t>
  </si>
  <si>
    <t xml:space="preserve">JULIO A. ROCA 720                       </t>
  </si>
  <si>
    <t xml:space="preserve">TUPAC AMARU 71                          </t>
  </si>
  <si>
    <t xml:space="preserve">Adolfo Calle y Las Cañas                </t>
  </si>
  <si>
    <t xml:space="preserve">San Martin 641                          </t>
  </si>
  <si>
    <t xml:space="preserve">Rivadavia 396 esq. 9 de Julio           </t>
  </si>
  <si>
    <t xml:space="preserve">COMANDANTE FOSSA 255                    </t>
  </si>
  <si>
    <t xml:space="preserve">TOMAS JOFRE 808                         </t>
  </si>
  <si>
    <t xml:space="preserve">AV. DEL SOL 25 VILLA DE MERLO           </t>
  </si>
  <si>
    <t xml:space="preserve">Manuel A Saez 8153                      </t>
  </si>
  <si>
    <t xml:space="preserve">Bandera de los Andes 4420               </t>
  </si>
  <si>
    <t xml:space="preserve">Bº CERRO DE LA CRUZ M.258 C.10          </t>
  </si>
  <si>
    <t xml:space="preserve">Cochabamba 7801 Agrelo                  </t>
  </si>
  <si>
    <t xml:space="preserve">COLON 980                               </t>
  </si>
  <si>
    <t xml:space="preserve">CERRO BODEGUITA S/N                     </t>
  </si>
  <si>
    <t xml:space="preserve">JUJUY 1197 BELLA VISTA                  </t>
  </si>
  <si>
    <t>ADOLFO CALLE 4200 - ESQUINA : NOVAMARKET</t>
  </si>
  <si>
    <t xml:space="preserve">ISIDORO BUSQUET 751                     </t>
  </si>
  <si>
    <t xml:space="preserve">SAN LORENZO 35                          </t>
  </si>
  <si>
    <t xml:space="preserve">Aristides Villanueva 389                </t>
  </si>
  <si>
    <t xml:space="preserve">Aristides Villanueva 121                </t>
  </si>
  <si>
    <t xml:space="preserve">Lateral Acceso Este s/n                 </t>
  </si>
  <si>
    <t xml:space="preserve">Ituzaingo 54                            </t>
  </si>
  <si>
    <t xml:space="preserve">AV. VIENTO CHORRILLERO 2297             </t>
  </si>
  <si>
    <t xml:space="preserve">25 de Mayo 871                          </t>
  </si>
  <si>
    <t xml:space="preserve">BALCARCE 277                            </t>
  </si>
  <si>
    <t xml:space="preserve">CARRODILLA                              </t>
  </si>
  <si>
    <t xml:space="preserve">AV. ILLIA ESQ. CONSTITUCION             </t>
  </si>
  <si>
    <t xml:space="preserve">PASO DE LOS ANDES 1147                  </t>
  </si>
  <si>
    <t xml:space="preserve">ARISTIDES VILLANUEVA 326                </t>
  </si>
  <si>
    <t xml:space="preserve">ARÍSTIDES VILLANUEVA 650                </t>
  </si>
  <si>
    <t xml:space="preserve">San Martin 444                          </t>
  </si>
  <si>
    <t xml:space="preserve">San Martin y Florida Blanca             </t>
  </si>
  <si>
    <t xml:space="preserve">San Martin 6939                         </t>
  </si>
  <si>
    <t xml:space="preserve">SAN MARTIN 1173                         </t>
  </si>
  <si>
    <t xml:space="preserve">SARMIENTO 122 Piso:8 Dpto:2             </t>
  </si>
  <si>
    <t xml:space="preserve">Pte Alvear 480                          </t>
  </si>
  <si>
    <t xml:space="preserve">Italia 5897                             </t>
  </si>
  <si>
    <t xml:space="preserve">BARCALA 80                              </t>
  </si>
  <si>
    <t xml:space="preserve">BUSTAMANTE 2499                         </t>
  </si>
  <si>
    <t xml:space="preserve">PASO DE LOS ANDES 1704                  </t>
  </si>
  <si>
    <t xml:space="preserve">JORGE A CALLE 69. LOCAL 1               </t>
  </si>
  <si>
    <t xml:space="preserve">Gaviola 1300 Esq Puerto San Julian      </t>
  </si>
  <si>
    <t xml:space="preserve">Patricia Mendocina 2880 local 19        </t>
  </si>
  <si>
    <t xml:space="preserve">Cayetano Silva 944                      </t>
  </si>
  <si>
    <t xml:space="preserve">CIUDAD DEL ROSARIO 270                  </t>
  </si>
  <si>
    <t xml:space="preserve">Talcahuano 150 - Local 6                </t>
  </si>
  <si>
    <t xml:space="preserve">ARISTÓBULO DEL VALLE 545 D-3            </t>
  </si>
  <si>
    <t xml:space="preserve">AV. LAS LAVANDAS Y A 14                 </t>
  </si>
  <si>
    <t xml:space="preserve">ARISTIDES VILLA NUEA 301                </t>
  </si>
  <si>
    <t xml:space="preserve">Aristides 301                           </t>
  </si>
  <si>
    <t xml:space="preserve">Peru 1197                               </t>
  </si>
  <si>
    <t xml:space="preserve">Uruguay 361                             </t>
  </si>
  <si>
    <t xml:space="preserve">LAS HERAS 1190                          </t>
  </si>
  <si>
    <t xml:space="preserve">Av. del Viento Chorrillero 151          </t>
  </si>
  <si>
    <t xml:space="preserve">AV. JULIO A. ROCA 1229                  </t>
  </si>
  <si>
    <t xml:space="preserve">20 DE NOVIEMBRE 9002                    </t>
  </si>
  <si>
    <t xml:space="preserve">LAVALLE ESQ. CONSTITUCION               </t>
  </si>
  <si>
    <t xml:space="preserve">Italia 5572                             </t>
  </si>
  <si>
    <t xml:space="preserve">Bufano 100                              </t>
  </si>
  <si>
    <t xml:space="preserve">9 DE JULIO 696                          </t>
  </si>
  <si>
    <t xml:space="preserve">Viamonte 4961                           </t>
  </si>
  <si>
    <t xml:space="preserve">Aristides 298                           </t>
  </si>
  <si>
    <t xml:space="preserve">Araoz y Acceso Sur                      </t>
  </si>
  <si>
    <t xml:space="preserve">OBRIEN 100                              </t>
  </si>
  <si>
    <t xml:space="preserve">PRINGLES 1399                           </t>
  </si>
  <si>
    <t xml:space="preserve">GENERAL PAZ 1077                        </t>
  </si>
  <si>
    <t xml:space="preserve">Alamo Strip Center                      </t>
  </si>
  <si>
    <t xml:space="preserve">Mitre 1820                              </t>
  </si>
  <si>
    <t xml:space="preserve">RUTA PROV. 82 KM30 CACHEUTA             </t>
  </si>
  <si>
    <t xml:space="preserve">AV. PERON 603                           </t>
  </si>
  <si>
    <t xml:space="preserve">OLEGARIO V. ANDRADE 890                 </t>
  </si>
  <si>
    <t xml:space="preserve">MAIPU 1365                              </t>
  </si>
  <si>
    <t xml:space="preserve">ROQUE SAENZ PEÑA 4687                   </t>
  </si>
  <si>
    <t xml:space="preserve">Av. Illia 125                           </t>
  </si>
  <si>
    <t xml:space="preserve">Bº EVA PERON MZA L CASA 184             </t>
  </si>
  <si>
    <t xml:space="preserve">Coronel Diaz 298                        </t>
  </si>
  <si>
    <t xml:space="preserve">Aristides 264                           </t>
  </si>
  <si>
    <t xml:space="preserve">AV. ILLIA 392                           </t>
  </si>
  <si>
    <t xml:space="preserve">PEDERNERA 1050                          </t>
  </si>
  <si>
    <t xml:space="preserve">ARISTOBULO DEL VALLE 202                </t>
  </si>
  <si>
    <t xml:space="preserve">PJE FORMOSA 1276                        </t>
  </si>
  <si>
    <t xml:space="preserve">BELGRANO 1168                           </t>
  </si>
  <si>
    <t xml:space="preserve">CHILE 297                               </t>
  </si>
  <si>
    <t xml:space="preserve">Sarmiento 110                           </t>
  </si>
  <si>
    <t xml:space="preserve">Pasaje Cicilia 1050                     </t>
  </si>
  <si>
    <t xml:space="preserve">Paul Harris 2650 Palmares               </t>
  </si>
  <si>
    <t xml:space="preserve">SAN MARTIN 743 P.1                      </t>
  </si>
  <si>
    <t xml:space="preserve">MITRE 811                               </t>
  </si>
  <si>
    <t xml:space="preserve">CARRIL RODRIGUEZ PEÑA 2347              </t>
  </si>
  <si>
    <t xml:space="preserve">Italia 5935                             </t>
  </si>
  <si>
    <t xml:space="preserve">Maza y 60 Granaderos                    </t>
  </si>
  <si>
    <t xml:space="preserve">AV. CIRCUITO E/T A12 Y A13              </t>
  </si>
  <si>
    <t xml:space="preserve">BELTRAN 1808 Piso:PB Dpto:03            </t>
  </si>
  <si>
    <t xml:space="preserve">Portugal 1454                           </t>
  </si>
  <si>
    <t xml:space="preserve">Las Heras 510                           </t>
  </si>
  <si>
    <t xml:space="preserve">MARMOLEJO 2526                          </t>
  </si>
  <si>
    <t xml:space="preserve">Viamonte 5130                           </t>
  </si>
  <si>
    <t xml:space="preserve">Aristides Villanueva 305                </t>
  </si>
  <si>
    <t xml:space="preserve">FUERTE CONSTITUCIONAL 44                </t>
  </si>
  <si>
    <t xml:space="preserve">ARISTOBULO DEL VALLE 70                 </t>
  </si>
  <si>
    <t xml:space="preserve">Rio Juramento 2617                      </t>
  </si>
  <si>
    <t xml:space="preserve">Yapeyu 43                               </t>
  </si>
  <si>
    <t xml:space="preserve">Paso de los Andes 138                   </t>
  </si>
  <si>
    <t xml:space="preserve">El Aconcagua 3212 - Barrio Ferroviario  </t>
  </si>
  <si>
    <t xml:space="preserve">LINIERS 601                             </t>
  </si>
  <si>
    <t xml:space="preserve">LAS HERAS E HIPOLITO YRIGOYEN           </t>
  </si>
  <si>
    <t xml:space="preserve">LAS HERAS ESQ. H. IRIGOYEN              </t>
  </si>
  <si>
    <t xml:space="preserve">ANTARTIDA ARGENTINA 2381                </t>
  </si>
  <si>
    <t xml:space="preserve">Carril Gomez 570                        </t>
  </si>
  <si>
    <t xml:space="preserve">LAGO ARGENTINO 1832                     </t>
  </si>
  <si>
    <t xml:space="preserve">COLON 1207 - ESQ LAS HERAS              </t>
  </si>
  <si>
    <t xml:space="preserve">RODRIGUEZ PEÑA 1831                     </t>
  </si>
  <si>
    <t xml:space="preserve">San Lorenzo 660                         </t>
  </si>
  <si>
    <t xml:space="preserve">RAFAEL CORTEZ Y ZOLIO CONCHA            </t>
  </si>
  <si>
    <t xml:space="preserve">AYACUCHO 1362                           </t>
  </si>
  <si>
    <t xml:space="preserve">JUNIN 1451                              </t>
  </si>
  <si>
    <t xml:space="preserve">Cervantes 2511                          </t>
  </si>
  <si>
    <t xml:space="preserve">R. Escala de San Martin 2109            </t>
  </si>
  <si>
    <t xml:space="preserve">Sarmiento 168                           </t>
  </si>
  <si>
    <t xml:space="preserve">Almirante Brown 1761                    </t>
  </si>
  <si>
    <t xml:space="preserve">J. B. Alberdi 431                       </t>
  </si>
  <si>
    <t xml:space="preserve">Bº Amppya Mz 32 Cs 1                    </t>
  </si>
  <si>
    <t xml:space="preserve">Ruta Panamericana 4011                  </t>
  </si>
  <si>
    <t xml:space="preserve">Las Colinas                             </t>
  </si>
  <si>
    <t xml:space="preserve">COLON 657                               </t>
  </si>
  <si>
    <t xml:space="preserve">Remedios de Escalada 3536               </t>
  </si>
  <si>
    <t xml:space="preserve">Francisco de la Reta 261                </t>
  </si>
  <si>
    <t xml:space="preserve">Viamonte y Larrea                       </t>
  </si>
  <si>
    <t xml:space="preserve">Av del viento chorrillero 1653          </t>
  </si>
  <si>
    <t xml:space="preserve">Perito Moreno 1644                      </t>
  </si>
  <si>
    <t xml:space="preserve">AV. ILLIA 525                           </t>
  </si>
  <si>
    <t xml:space="preserve">Las Calandrias 100                      </t>
  </si>
  <si>
    <t xml:space="preserve">3 DE FEBRERO 575                        </t>
  </si>
  <si>
    <t xml:space="preserve">Ruta Panamericana KM 54                 </t>
  </si>
  <si>
    <t xml:space="preserve">BUENOS AIRES 110                        </t>
  </si>
  <si>
    <t xml:space="preserve">AMIGORENA 94                            </t>
  </si>
  <si>
    <t xml:space="preserve">Chile 144                               </t>
  </si>
  <si>
    <t xml:space="preserve">Bº 90 VIV. MZA.288 CASA 4               </t>
  </si>
  <si>
    <t xml:space="preserve">Lavalle 659                             </t>
  </si>
  <si>
    <t xml:space="preserve">Ruta 7 Km 783.5                         </t>
  </si>
  <si>
    <t xml:space="preserve">Junin 623                               </t>
  </si>
  <si>
    <t xml:space="preserve">Libertad 210 esq. Yatay                 </t>
  </si>
  <si>
    <t xml:space="preserve">AV. ILLIA 86                            </t>
  </si>
  <si>
    <t xml:space="preserve">Bandera De Los Andes 9822               </t>
  </si>
  <si>
    <t xml:space="preserve">9 de Julio 1122 Piso 6 Dpto F           </t>
  </si>
  <si>
    <t xml:space="preserve">REPUBLICA DEL LIBANO                    </t>
  </si>
  <si>
    <t xml:space="preserve">Belgrano 1188                           </t>
  </si>
  <si>
    <t xml:space="preserve">Videla Correa 406 Esq Mitre             </t>
  </si>
  <si>
    <t xml:space="preserve">SAN MARTIN 3258                         </t>
  </si>
  <si>
    <t xml:space="preserve">Paso de los Andes 1842                  </t>
  </si>
  <si>
    <t xml:space="preserve">Cervantes 1538                          </t>
  </si>
  <si>
    <t xml:space="preserve">Cervantes y Paso                        </t>
  </si>
  <si>
    <t xml:space="preserve">AV. JULIO A. ROCA 1346                  </t>
  </si>
  <si>
    <t xml:space="preserve">AV. ESPAÑA 1050                         </t>
  </si>
  <si>
    <t xml:space="preserve">MITRE 794                               </t>
  </si>
  <si>
    <t xml:space="preserve">EUROPA 1335                             </t>
  </si>
  <si>
    <t>ALMIRANTE BROWN 1151 Dpto:20 M:J - BARRI</t>
  </si>
  <si>
    <t xml:space="preserve">BOLIVAR 971                             </t>
  </si>
  <si>
    <t xml:space="preserve">Aristides Villanueva 144                </t>
  </si>
  <si>
    <t xml:space="preserve">SANTIAGO DE LINIERS 580 Piso:1 Dpto:D   </t>
  </si>
  <si>
    <t xml:space="preserve">R. EMILIO CONI 1863 - BARRIO : SANIDAD  </t>
  </si>
  <si>
    <t xml:space="preserve">Espejo 529                              </t>
  </si>
  <si>
    <t xml:space="preserve">Italia 5879 Local 27                    </t>
  </si>
  <si>
    <t xml:space="preserve">JOSE AGUIRRE 520 - Bº EL LINCE          </t>
  </si>
  <si>
    <t xml:space="preserve">SAN MARTIN 894                          </t>
  </si>
  <si>
    <t xml:space="preserve">CONSTITUCION 1020                       </t>
  </si>
  <si>
    <t xml:space="preserve">GUARDIA VIEJA 1998                      </t>
  </si>
  <si>
    <t xml:space="preserve">Paso de los Patos 416                   </t>
  </si>
  <si>
    <t xml:space="preserve">JULIO ARGENTINO ROCA 1291               </t>
  </si>
  <si>
    <t xml:space="preserve">RIVADAVIA 1053                          </t>
  </si>
  <si>
    <t xml:space="preserve">CERVANTES 2511                          </t>
  </si>
  <si>
    <t xml:space="preserve">ALMIRANTE BROWN 39                      </t>
  </si>
  <si>
    <t xml:space="preserve">MITRE 502                               </t>
  </si>
  <si>
    <t xml:space="preserve">Av. España 1210                         </t>
  </si>
  <si>
    <t xml:space="preserve">HILARIO CUADROS 245                     </t>
  </si>
  <si>
    <t xml:space="preserve">Julio Argentino Roca 503                </t>
  </si>
  <si>
    <t xml:space="preserve">JUAN B JUSTO 617                        </t>
  </si>
  <si>
    <t xml:space="preserve">ARISTIDES VILLANUEVA 165                </t>
  </si>
  <si>
    <t xml:space="preserve">JORGE A CALLE 391                       </t>
  </si>
  <si>
    <t xml:space="preserve">San Martin 202                          </t>
  </si>
  <si>
    <t xml:space="preserve">Colombia 195 - Carrodilla               </t>
  </si>
  <si>
    <t xml:space="preserve">Bº Cadore Emilio Coni 4235              </t>
  </si>
  <si>
    <t xml:space="preserve">PASO DE LOS ANDES 197 ESQ. LA           </t>
  </si>
  <si>
    <t xml:space="preserve">PASAJE GUZZANTE 768                     </t>
  </si>
  <si>
    <t xml:space="preserve">RIVADAVIA ESQ. PEDERNERA                </t>
  </si>
  <si>
    <t xml:space="preserve">Alem 697                                </t>
  </si>
  <si>
    <t xml:space="preserve">Elpidio Gonzalez 1346                   </t>
  </si>
  <si>
    <t xml:space="preserve">San Lorenzo 656                         </t>
  </si>
  <si>
    <t xml:space="preserve">Guido Spano 340                         </t>
  </si>
  <si>
    <t xml:space="preserve">Cobos 3070 Lote 8                       </t>
  </si>
  <si>
    <t xml:space="preserve">MARIANO MORENO 261                      </t>
  </si>
  <si>
    <t xml:space="preserve">PUEYRREDON 1050                         </t>
  </si>
  <si>
    <t xml:space="preserve">Colombres 31                            </t>
  </si>
  <si>
    <t xml:space="preserve">Masa S/N esq. Belgrano - Mall Arauca    </t>
  </si>
  <si>
    <t>RUT NAC 40 ACCESO SUR LAT ESTE 5707 - BA</t>
  </si>
  <si>
    <t xml:space="preserve">AV. ILLIA 412                           </t>
  </si>
  <si>
    <t xml:space="preserve">JULIO A ROCA 3881 Dpto:C6               </t>
  </si>
  <si>
    <t xml:space="preserve">BELTRAN 1816                            </t>
  </si>
  <si>
    <t xml:space="preserve">MORON 280                               </t>
  </si>
  <si>
    <t xml:space="preserve">Aristides Villanueva 135                </t>
  </si>
  <si>
    <t xml:space="preserve">Cobos 8260                              </t>
  </si>
  <si>
    <t xml:space="preserve">Chile 894                               </t>
  </si>
  <si>
    <t xml:space="preserve">RUTA 7 KM 783.5                         </t>
  </si>
  <si>
    <t xml:space="preserve">SANTIAGO ARAUJO 1604                    </t>
  </si>
  <si>
    <t xml:space="preserve">AV. LAFINUR Y BOLIVAR                   </t>
  </si>
  <si>
    <t xml:space="preserve">Arisitides Villanueva 397               </t>
  </si>
  <si>
    <t xml:space="preserve">Paso de los Andes 1898                  </t>
  </si>
  <si>
    <t xml:space="preserve">Florencio Sanchez 420                   </t>
  </si>
  <si>
    <t xml:space="preserve">JUFRE 233 Piso:PB Dpto:1                </t>
  </si>
  <si>
    <t xml:space="preserve">LAVALLE 1586 P10 DPTO D                 </t>
  </si>
  <si>
    <t xml:space="preserve">SAN MARTÍN 8038                         </t>
  </si>
  <si>
    <t xml:space="preserve">DR EDMUNDO CORREAS 2882                 </t>
  </si>
  <si>
    <t xml:space="preserve">Pedernera 1212                          </t>
  </si>
  <si>
    <t xml:space="preserve">EMILIO CIVIT 554                        </t>
  </si>
  <si>
    <t xml:space="preserve">Panamericana y Caracoles                </t>
  </si>
  <si>
    <t xml:space="preserve">PAYUN M N C24                           </t>
  </si>
  <si>
    <t xml:space="preserve">AV DEL VIENTO CHORRILLERO 2689          </t>
  </si>
  <si>
    <t xml:space="preserve">CALLE ORTIZ DE OCAMPO MB C3             </t>
  </si>
  <si>
    <t xml:space="preserve">SAN MARTIN 102                          </t>
  </si>
  <si>
    <t xml:space="preserve">Italia 1698 esq. Cajal                  </t>
  </si>
  <si>
    <t xml:space="preserve">JUNIN 812                               </t>
  </si>
  <si>
    <t xml:space="preserve">HUARPES 877                             </t>
  </si>
  <si>
    <t xml:space="preserve">MAIPU 1198                              </t>
  </si>
  <si>
    <t xml:space="preserve">Pueyrredon 5421                         </t>
  </si>
  <si>
    <t xml:space="preserve">Ejercito de los Andes 1148              </t>
  </si>
  <si>
    <t xml:space="preserve">BELGRANO 714                            </t>
  </si>
  <si>
    <t xml:space="preserve">SANTIAGO DEL ESTERO 2332                </t>
  </si>
  <si>
    <t xml:space="preserve">Necochea 68                             </t>
  </si>
  <si>
    <t xml:space="preserve">San Martin 1027 Local 42                </t>
  </si>
  <si>
    <t xml:space="preserve">Juan B. Justo 641                       </t>
  </si>
  <si>
    <t xml:space="preserve">BARRIO SAN PEDRO M29 C 13               </t>
  </si>
  <si>
    <t xml:space="preserve">Vodka Absolut Apeach x 750 ml           </t>
  </si>
  <si>
    <t xml:space="preserve">Vodka Absolut Citron x 750 ml           </t>
  </si>
  <si>
    <t xml:space="preserve">Vodka Absolut Edicion Especial x 750 ml </t>
  </si>
  <si>
    <t xml:space="preserve">Vodka Absolut Mango x 750 ml            </t>
  </si>
  <si>
    <t xml:space="preserve">Vodka Absolut Vanilia x 750 ml          </t>
  </si>
  <si>
    <t xml:space="preserve">Gin Beefeater x 750 ml                  </t>
  </si>
  <si>
    <t xml:space="preserve">Malibu x 750 ml                         </t>
  </si>
  <si>
    <t xml:space="preserve">Ron Havana Club Añejo 3 años x 750ml    </t>
  </si>
  <si>
    <t xml:space="preserve">Gin Beefeater 24 x 750ml                </t>
  </si>
  <si>
    <t xml:space="preserve">Vodka Absolut Apple x 750ml             </t>
  </si>
  <si>
    <t xml:space="preserve">Vodka Absolut Extrakt x 750ml           </t>
  </si>
  <si>
    <t xml:space="preserve">Vodka Absolut Grapefruit x 750ml        </t>
  </si>
  <si>
    <t xml:space="preserve">Vodka Absolut Lime x 750ml              </t>
  </si>
  <si>
    <t xml:space="preserve">Vodka Absolut Mandrin x 750 ml          </t>
  </si>
  <si>
    <t xml:space="preserve">Vodka Absolut Pears x 750 ml            </t>
  </si>
  <si>
    <t xml:space="preserve">Vodka Absolut Raspberri x 750 ml        </t>
  </si>
  <si>
    <t xml:space="preserve">Vodka Absolut x 750 ml                  </t>
  </si>
  <si>
    <t xml:space="preserve">Whisky Jameson Caskmates Ipa x 750ml    </t>
  </si>
  <si>
    <t xml:space="preserve">Vodka Absolut Ruby Red x 750 ml         </t>
  </si>
  <si>
    <t xml:space="preserve">Whisky Jameson x 750 ml                 </t>
  </si>
  <si>
    <t xml:space="preserve">Ron Havana Club Añejo Especial x 750 ml </t>
  </si>
  <si>
    <t xml:space="preserve">Granadina Cusenier x 750 ml             </t>
  </si>
  <si>
    <t xml:space="preserve">Tia Maria x 700 ml                      </t>
  </si>
  <si>
    <t xml:space="preserve">Whisky Jameson Black Barrel x 750ml     </t>
  </si>
  <si>
    <t xml:space="preserve">Vodka Walker x 1000 ml                  </t>
  </si>
  <si>
    <t xml:space="preserve">Cusenier Frutillas x 700 ml             </t>
  </si>
  <si>
    <t xml:space="preserve">Whisky Blenders Pride x 750 ml          </t>
  </si>
  <si>
    <t xml:space="preserve">Whisky Jameson Caskmates Stout x 750ml  </t>
  </si>
  <si>
    <t xml:space="preserve">Ron Havana 7 años x 750 ml              </t>
  </si>
  <si>
    <t xml:space="preserve">Whisky Chivas 12 Años x 750 ml          </t>
  </si>
  <si>
    <t xml:space="preserve">Tia Creamy x 690 ml                     </t>
  </si>
  <si>
    <t xml:space="preserve">Gin Beefeater x 1000 ml                 </t>
  </si>
  <si>
    <t xml:space="preserve">Cusenier Duraznos x 700 ml              </t>
  </si>
  <si>
    <t xml:space="preserve">Whisky Doble V x 1000 ml                </t>
  </si>
  <si>
    <t xml:space="preserve">Whisky Ballantine´s Est. Azul x 750 ml  </t>
  </si>
  <si>
    <t xml:space="preserve">Whisky The Glenlivet Reserve x 750ml    </t>
  </si>
  <si>
    <t xml:space="preserve">Whisky Blenders Pride Honey x 750ml     </t>
  </si>
  <si>
    <t xml:space="preserve">Whisky 100 Pipers x 750 ml              </t>
  </si>
  <si>
    <t xml:space="preserve">Gin Beefeater Pink x 700 ml             </t>
  </si>
  <si>
    <t xml:space="preserve">Whisky Blenders Pride x 1000 ml         </t>
  </si>
  <si>
    <t xml:space="preserve">Gin Monkey 47 x 500ml                   </t>
  </si>
  <si>
    <t xml:space="preserve">Anis 8 Hnos. Azul x 1000 ml             </t>
  </si>
  <si>
    <t xml:space="preserve">Vodka Absolut Sequin x 750ml            </t>
  </si>
  <si>
    <t xml:space="preserve">Cusenier Menta x 700 ml                 </t>
  </si>
  <si>
    <t xml:space="preserve">Whisky Aberlour 12 años x 700ml         </t>
  </si>
  <si>
    <t xml:space="preserve">Cusenier Blue Curacao x 700 ml          </t>
  </si>
  <si>
    <t xml:space="preserve">Cusenier Café x 700 ml                  </t>
  </si>
  <si>
    <t xml:space="preserve">Cusenier Dulce de Leche x 700 ml        </t>
  </si>
  <si>
    <t xml:space="preserve">Whisky Ballantine´s Est. x 1lt.         </t>
  </si>
  <si>
    <t xml:space="preserve">Whisky Chivas 12 Años x 1000 ml         </t>
  </si>
  <si>
    <t xml:space="preserve">Estuche Vodka Absolut + Esterilla       </t>
  </si>
  <si>
    <t xml:space="preserve">Whisky Jameson x 1000ml                 </t>
  </si>
  <si>
    <t xml:space="preserve">Promo Tia Creamy x 690 ml               </t>
  </si>
  <si>
    <t xml:space="preserve">Cusenier Limoncello x 750ml             </t>
  </si>
  <si>
    <t xml:space="preserve">Whisky Chivas 18 Años x 750 ml          </t>
  </si>
  <si>
    <t xml:space="preserve">Vap Chivas Gold x 750ml + 2 Vasos       </t>
  </si>
  <si>
    <t xml:space="preserve">Vap Chivas Mizunara x 700ml + 2 Vasos   </t>
  </si>
  <si>
    <t xml:space="preserve">Cusenier Chocolate x 700 ml             </t>
  </si>
  <si>
    <t xml:space="preserve">Estuche Whisky Chivas 12 Años x 1lt + 2 </t>
  </si>
  <si>
    <t xml:space="preserve">Cusenier Melón x 700 ml                 </t>
  </si>
  <si>
    <t xml:space="preserve">Whisky Chivas Royal Salute x 700 ml     </t>
  </si>
  <si>
    <t xml:space="preserve">Whisky Chivas XV Gold x 750 ml          </t>
  </si>
  <si>
    <t xml:space="preserve">Vodka Absolut Drop x 750ml              </t>
  </si>
  <si>
    <t xml:space="preserve">Whisky Jameson Gold Reserve x 750ml     </t>
  </si>
  <si>
    <t xml:space="preserve">Vodka Absolut ELYX x 1lt.               </t>
  </si>
  <si>
    <t xml:space="preserve">Whisky Chivas Extra x 750ml             </t>
  </si>
  <si>
    <t>Whisky Blenders Reserve Collection x 750</t>
  </si>
  <si>
    <t xml:space="preserve">Oddka Regular x 750ml                   </t>
  </si>
  <si>
    <t xml:space="preserve">Whisky Premium x 1000 ml                </t>
  </si>
  <si>
    <t xml:space="preserve">Pastis Ricard 45 x 750 ml               </t>
  </si>
  <si>
    <t xml:space="preserve">Kahlua x 750 ml                         </t>
  </si>
  <si>
    <t xml:space="preserve">Cusenier Café al Cognac x 700 ml        </t>
  </si>
  <si>
    <t xml:space="preserve">Cusenier Piña Colada x 700 ml           </t>
  </si>
  <si>
    <t xml:space="preserve">Whisky Jameson Tin Canister x 750ml     </t>
  </si>
  <si>
    <t>Whisky Hiram Walker Etiq. Negra x 750 ml</t>
  </si>
  <si>
    <t xml:space="preserve">Oddka Apple Pie x 750ml                 </t>
  </si>
  <si>
    <t xml:space="preserve">Oddka Electricity x 750ml               </t>
  </si>
  <si>
    <t xml:space="preserve">Oddka Night Shout x 750ml               </t>
  </si>
  <si>
    <t xml:space="preserve">Oddka Twisted Melon x 750ml             </t>
  </si>
  <si>
    <t xml:space="preserve">Gin Walker x 1000 ml                    </t>
  </si>
  <si>
    <t xml:space="preserve">Gin Beefeater x 700 ml                  </t>
  </si>
  <si>
    <t xml:space="preserve">Ron Havana 3 Años Promo                 </t>
  </si>
  <si>
    <t xml:space="preserve">Ron Havana Especial Promo               </t>
  </si>
  <si>
    <t xml:space="preserve">Promo Vodka Absolut Raspberry x 750ml   </t>
  </si>
  <si>
    <t xml:space="preserve">Promo Absolut Drop + 3 Red Bull         </t>
  </si>
  <si>
    <t xml:space="preserve">Cusenier Huevo x 700 ml                 </t>
  </si>
  <si>
    <t xml:space="preserve">Estuche Ron Havana 7 años x 750 ml      </t>
  </si>
  <si>
    <t xml:space="preserve">Estuche Whisky Chivas Extra x 750ml + 2 </t>
  </si>
  <si>
    <t xml:space="preserve">Gin Beefeater Be Original x 750 ml      </t>
  </si>
  <si>
    <t xml:space="preserve">Whisky Chivas Ultis x 750ml             </t>
  </si>
  <si>
    <t xml:space="preserve">Whisky Chivas Mizunara x 700 ml         </t>
  </si>
  <si>
    <t xml:space="preserve">Vodka Wyborowa x 750ml                  </t>
  </si>
  <si>
    <t xml:space="preserve">Whisky Scapa Skiren x 700ml             </t>
  </si>
  <si>
    <t xml:space="preserve">Promo Tia Maria x 700 ml                </t>
  </si>
  <si>
    <t>ANIS 8 HERMANOS 6x1000</t>
  </si>
  <si>
    <t>CUSENIER CAFÉ 6x700</t>
  </si>
  <si>
    <t>CUSENIER CAFÉ COGNAC 6x700</t>
  </si>
  <si>
    <t>CUSENIER CHOCOLATE 6x700</t>
  </si>
  <si>
    <t>CUSENIER DULCE DE LECHE 6x700</t>
  </si>
  <si>
    <t>CUSENIER DURAZNOS 6x700</t>
  </si>
  <si>
    <t>CUSENIER FRUTILLAS 6x700</t>
  </si>
  <si>
    <t>CUSENIER HUEVO 6x700</t>
  </si>
  <si>
    <t>CUSENIER MELON 6x700</t>
  </si>
  <si>
    <t>CUSENIER MENTA 6x700</t>
  </si>
  <si>
    <t>CUSENIER LIMONCELLO 6x700</t>
  </si>
  <si>
    <t>CUSENIER BLUE CURACAO 6x700</t>
  </si>
  <si>
    <t>CUSENIER PIÑA COLADA 6x700</t>
  </si>
  <si>
    <t>VAP ABSOLUT+ESTERILLA 6x750EST</t>
  </si>
  <si>
    <t>BEEFEATER 40% 6x1000</t>
  </si>
  <si>
    <t>BEEFEATER 40% 12x700</t>
  </si>
  <si>
    <t>BEEFEATER 12x750</t>
  </si>
  <si>
    <t>BEEFEATER 24 6x750</t>
  </si>
  <si>
    <t>BEEFEATER PINK 6x700</t>
  </si>
  <si>
    <t>MONKEY 47 DRY GIN 6x500</t>
  </si>
  <si>
    <t>H WALKER GIN 6x1000</t>
  </si>
  <si>
    <t>GRANADINA CUSENIER 12x750</t>
  </si>
  <si>
    <t>KAHLUA 12x750</t>
  </si>
  <si>
    <t>MALIBU 12x750</t>
  </si>
  <si>
    <t>EX PR</t>
  </si>
  <si>
    <t>PASTIS RICARD 45 12x750</t>
  </si>
  <si>
    <t>30 MIN</t>
  </si>
  <si>
    <t>SET UP DE SKUS Y BASE TOTAL</t>
  </si>
  <si>
    <t>HAVANA CLUB 3 AÑOS 12x750</t>
  </si>
  <si>
    <t>HAVANA CLUB 7 AÑOS 12x750 NP</t>
  </si>
  <si>
    <t>HAVANA CLUB AÑEJO ESP 12x750</t>
  </si>
  <si>
    <t>TIA MARIA 6x690</t>
  </si>
  <si>
    <t>TIA MARIA CREAMY 6x690ML</t>
  </si>
  <si>
    <t>VAP BEEFEATER+COPON 4x750 EST</t>
  </si>
  <si>
    <t>CHIVAS 12YO +2 VASOS 6x1LT</t>
  </si>
  <si>
    <t>VAP CHIVAS EXTRA 4x(750+2VAS)</t>
  </si>
  <si>
    <t>VAP CHIVAS XV GOLD  4x(750+2V)</t>
  </si>
  <si>
    <t>VAP CHIVAS MIZUNARA 4x(700+2V)</t>
  </si>
  <si>
    <t>ABSOLUT CITRON 12x750</t>
  </si>
  <si>
    <t>ABSOLUT MANDRIN 12x750</t>
  </si>
  <si>
    <t>ABSOLUT APEACH 12x750</t>
  </si>
  <si>
    <t>ABSOLUT PEARS 12x750</t>
  </si>
  <si>
    <t>ABSOLUT GRAPEFRUIT 12x750</t>
  </si>
  <si>
    <t>ABSOLUT RASPBERRI 12x750</t>
  </si>
  <si>
    <t>ABSOLUT RUBY RED 12x750</t>
  </si>
  <si>
    <t>ABSOLUT VANILIA 12x750</t>
  </si>
  <si>
    <t>ABSOLUT MANGO 12x750</t>
  </si>
  <si>
    <t>ABSOLUT APPLE 12x750</t>
  </si>
  <si>
    <t>ABSOLUT LIME 12x750</t>
  </si>
  <si>
    <t>ABSOLUT EXTRAKT 12x750</t>
  </si>
  <si>
    <t>ABSOLUT ELYX 6x1000</t>
  </si>
  <si>
    <t>ABSOLUT ED. LIMIT FY20 12x750</t>
  </si>
  <si>
    <t>ABSOLUT DROP 12x750</t>
  </si>
  <si>
    <t>ABSOLUT VODKA 12x750</t>
  </si>
  <si>
    <t>H WALKER VODKA 6x1000</t>
  </si>
  <si>
    <t>WYBOROWA 12x750</t>
  </si>
  <si>
    <t>100 PIPERS 12x750</t>
  </si>
  <si>
    <t>ABERLOUR 12YO 3x700</t>
  </si>
  <si>
    <t>BLENDERS HONEY 6x750 - 29.5%</t>
  </si>
  <si>
    <t>BLENDERS PRIDE 6x1000</t>
  </si>
  <si>
    <t>BLENDERS PRIDE 6x750</t>
  </si>
  <si>
    <t>BLENDERS RESERVE COLLEC 6x750</t>
  </si>
  <si>
    <t>BALLANTINE'S 12x750</t>
  </si>
  <si>
    <t>BALLANTINE'S 12x1000</t>
  </si>
  <si>
    <t>CHIVAS 12 YO 12x1000</t>
  </si>
  <si>
    <t>CHIVAS 12 YO 6x750</t>
  </si>
  <si>
    <t>CHIVAS EXTRA 6x750</t>
  </si>
  <si>
    <t>CHIVAS 18 YO 6x750</t>
  </si>
  <si>
    <t>CHIVAS MIZUNARA 12x700</t>
  </si>
  <si>
    <t>ROYAL SALUTE 21 YO 6x700</t>
  </si>
  <si>
    <t>CHIVAS ULTIS 3x750</t>
  </si>
  <si>
    <t>CHIVAS XV GOLD 6x750</t>
  </si>
  <si>
    <t>DOBLE V 12x1000</t>
  </si>
  <si>
    <t>HIRAM WALKER BEB.ESP. 12x750</t>
  </si>
  <si>
    <t>JAMESON BLACK BARREL 6x750</t>
  </si>
  <si>
    <t>JAMESON CASKMATES STOUT 12x750</t>
  </si>
  <si>
    <t>JAMESON CASKMATES IPA 12x750</t>
  </si>
  <si>
    <t>JAMESON GOLD RESERVE 6x750</t>
  </si>
  <si>
    <t>JAMESON TIN CANISTER 6x750</t>
  </si>
  <si>
    <t>JAMESON 12x1000</t>
  </si>
  <si>
    <t>JAMESON 12x750</t>
  </si>
  <si>
    <t>PREMIUM 6x1000</t>
  </si>
  <si>
    <t>SCAPA SKIREN 6x700</t>
  </si>
  <si>
    <t>THE GLENLIVET F RESERVE 12x750</t>
  </si>
  <si>
    <t>8 HERMANOS</t>
  </si>
  <si>
    <t>OTHERS</t>
  </si>
  <si>
    <t>LICORES CUSENIER</t>
  </si>
  <si>
    <t>KLBS</t>
  </si>
  <si>
    <t>ABSOLUT VODKA</t>
  </si>
  <si>
    <t>SIB</t>
  </si>
  <si>
    <t>MONKEY 47</t>
  </si>
  <si>
    <t>H. WALKER GIN</t>
  </si>
  <si>
    <t>GRANADINA</t>
  </si>
  <si>
    <t>KAHLUA</t>
  </si>
  <si>
    <t>MALIBU</t>
  </si>
  <si>
    <t>RICARD</t>
  </si>
  <si>
    <t>HAVANA</t>
  </si>
  <si>
    <t>HAVANA OTHERS</t>
  </si>
  <si>
    <t>TIA MARIA</t>
  </si>
  <si>
    <t>CHIVAS REGAL OTHERS</t>
  </si>
  <si>
    <t>ABSOLUT SABORIZADOS</t>
  </si>
  <si>
    <t>H.WALKER VODKA</t>
  </si>
  <si>
    <t>WYBOROWA</t>
  </si>
  <si>
    <t>100 PIPERS</t>
  </si>
  <si>
    <t>OTROS WHISKIES IMPORTADOS</t>
  </si>
  <si>
    <t>BALLANTINE´S</t>
  </si>
  <si>
    <t>BLENDER ´S</t>
  </si>
  <si>
    <t>ROYAL SALUTE</t>
  </si>
  <si>
    <t>DOBLE V</t>
  </si>
  <si>
    <t>H. WALKER WHISKIES</t>
  </si>
  <si>
    <t>JAMESON</t>
  </si>
  <si>
    <t>PREMIUM</t>
  </si>
  <si>
    <t>THE GLENLIVET</t>
  </si>
  <si>
    <t>BT</t>
  </si>
  <si>
    <t>ML</t>
  </si>
  <si>
    <t>SUB CANAL</t>
  </si>
  <si>
    <t>CANAL</t>
  </si>
  <si>
    <t>SUPERMERCADO CHINO</t>
  </si>
  <si>
    <t>ALMACEN/DESPENSA</t>
  </si>
  <si>
    <t>AUTOSERVICIO</t>
  </si>
  <si>
    <t>KIOSCO</t>
  </si>
  <si>
    <t>VARIOS</t>
  </si>
  <si>
    <t>VINOTECA</t>
  </si>
  <si>
    <t>BAR</t>
  </si>
  <si>
    <t>DISCOTECA</t>
  </si>
  <si>
    <t>DISTRIBUIDORA</t>
  </si>
  <si>
    <t>RESTAURANTE</t>
  </si>
  <si>
    <t>HORECA</t>
  </si>
  <si>
    <t>CONSUMIDOR FINAL</t>
  </si>
  <si>
    <t>Null</t>
  </si>
  <si>
    <t>CAFE</t>
  </si>
  <si>
    <t>PANADERIA</t>
  </si>
  <si>
    <t>DIETETICA</t>
  </si>
  <si>
    <t>HOTEL</t>
  </si>
  <si>
    <t>CANALES FULL MIX</t>
  </si>
  <si>
    <t>CLIENTE</t>
  </si>
  <si>
    <t>YO</t>
  </si>
  <si>
    <t>CLIENTE/YO</t>
  </si>
  <si>
    <t>OFF</t>
  </si>
  <si>
    <t>ON</t>
  </si>
  <si>
    <t>PASA GRAND BAR</t>
  </si>
  <si>
    <t xml:space="preserve">ON  </t>
  </si>
  <si>
    <t>CATERING</t>
  </si>
  <si>
    <t>FIESTA/EVENTO</t>
  </si>
  <si>
    <t>Absolut Saborizados Promocional</t>
  </si>
  <si>
    <t>Tia Maria Promocional</t>
  </si>
  <si>
    <t>Absolut Vodka Promocional</t>
  </si>
  <si>
    <t>Havana Promocional</t>
  </si>
  <si>
    <t>si</t>
  </si>
  <si>
    <t>SI</t>
  </si>
  <si>
    <t>NO</t>
  </si>
  <si>
    <t xml:space="preserve">Americano Padilla x 700ml               </t>
  </si>
  <si>
    <t xml:space="preserve">Cafayate Cabernet Sauvignon x 750 ml    </t>
  </si>
  <si>
    <t>Cafayate Cosecha Tardía Torrontes x 750m</t>
  </si>
  <si>
    <t xml:space="preserve">Cafayate Malbec x 750 ml                </t>
  </si>
  <si>
    <t>Cafayate Martin Bruno Blend Malbec x 750</t>
  </si>
  <si>
    <t>Cafayate Martin Bruno Malbec Caladoc x 7</t>
  </si>
  <si>
    <t xml:space="preserve">Cafayate Syrah x 750ml                  </t>
  </si>
  <si>
    <t xml:space="preserve">Cafayate Torrontes Tardio x 750 ml      </t>
  </si>
  <si>
    <t xml:space="preserve">Cafayate Torrontes x 750 ml             </t>
  </si>
  <si>
    <t xml:space="preserve">Cusenier Café al Cognac Petaca x 200 ml </t>
  </si>
  <si>
    <t xml:space="preserve">Domaine Extra Brut x 750ml              </t>
  </si>
  <si>
    <t xml:space="preserve">Etchart Arnaldo B. x 750 ml             </t>
  </si>
  <si>
    <t xml:space="preserve">Etchart Privado Cosecha Tardia x 750 ml </t>
  </si>
  <si>
    <t xml:space="preserve">Etchart Privado Torrontes x 750 ml      </t>
  </si>
  <si>
    <t xml:space="preserve">Frapera Balde Aluminio Blancas Cafayate </t>
  </si>
  <si>
    <t>POP</t>
  </si>
  <si>
    <t xml:space="preserve">Mumm Cordon Rouge x 750 ml              </t>
  </si>
  <si>
    <t xml:space="preserve">Mumm Cuvee Reserve Extra Brut x 750 ml  </t>
  </si>
  <si>
    <t xml:space="preserve">Mumm Leger x 750ml                      </t>
  </si>
  <si>
    <t xml:space="preserve">Whisky Ballantine´s 30 Años x 750 ml    </t>
  </si>
  <si>
    <t xml:space="preserve">Whisky Chivas 25 Años x 700 ml          </t>
  </si>
  <si>
    <t xml:space="preserve">Whisky Chivas XV Clear x 750 ml         </t>
  </si>
  <si>
    <t xml:space="preserve">Whisky The Glenlivet 12 años x 700 ml   </t>
  </si>
  <si>
    <t>AMERICANO PADILLA 12x750 repck</t>
  </si>
  <si>
    <t>CAFAYATE CAB.SAUV 6x750</t>
  </si>
  <si>
    <t>CAFAYATE TORRONTES 6x750</t>
  </si>
  <si>
    <t>CAFAYATE MALBEC 6x750</t>
  </si>
  <si>
    <t>CAFAYATE MARTIN BRUNO BLEND MALBECS 6X750</t>
  </si>
  <si>
    <t>CAFAYATE MARTIN BRUNO MALBEC - CALADOC 6X750</t>
  </si>
  <si>
    <t>CAFAYATE SYRAH 6x750</t>
  </si>
  <si>
    <t>CAFAYATE COSECHA TARDIA 6x750</t>
  </si>
  <si>
    <t>CUSENIER CAF COGNAC 24x200 PET</t>
  </si>
  <si>
    <t>DOMAINE EXTRA BRUT 6x750</t>
  </si>
  <si>
    <t>ARNALDO B 6x750</t>
  </si>
  <si>
    <t>ETCHART PRIV. COS.TARDIA 6x750</t>
  </si>
  <si>
    <t>ETCHART PRIVADO TTES 6x750</t>
  </si>
  <si>
    <t>GH MUMM BRUT C.ROUGE 6x750</t>
  </si>
  <si>
    <t>MUMM CUVEE EXTRA BRUT 6x750</t>
  </si>
  <si>
    <t>MUMM LEGER 6x750</t>
  </si>
  <si>
    <t>BALLANTINE'S 30 YO 6x750</t>
  </si>
  <si>
    <t>CHIVAS 25 YO 3x700</t>
  </si>
  <si>
    <t>CHIVAS XV CLEAR 6x750</t>
  </si>
  <si>
    <t>THE GLENLIVET 12YO 6x700</t>
  </si>
  <si>
    <t>PADILLA</t>
  </si>
  <si>
    <t>CAFAYATE</t>
  </si>
  <si>
    <t>CAFAYATE MARTIN BRUNO</t>
  </si>
  <si>
    <t>MUMM DOMAINE</t>
  </si>
  <si>
    <t>ARNALDO B</t>
  </si>
  <si>
    <t>ETCHART PRIVADO TORRONTES</t>
  </si>
  <si>
    <t>CHAMPAGNES</t>
  </si>
  <si>
    <t>MUMM CUVEE</t>
  </si>
  <si>
    <t>BALLANTINE´S OTROS</t>
  </si>
  <si>
    <t>KLBWS</t>
  </si>
  <si>
    <t xml:space="preserve">ADOLFO GARRO                            </t>
  </si>
  <si>
    <t xml:space="preserve">BELGRANO 1455                           </t>
  </si>
  <si>
    <t xml:space="preserve">Autoservicio Shell Puntilla             </t>
  </si>
  <si>
    <t xml:space="preserve">Cake in Box                             </t>
  </si>
  <si>
    <t xml:space="preserve">Complejo Chacras Park Local 14          </t>
  </si>
  <si>
    <t xml:space="preserve">Cantina de Montaña                      </t>
  </si>
  <si>
    <t xml:space="preserve">Ruta Panamericana KM 26                 </t>
  </si>
  <si>
    <t xml:space="preserve">DAI LING                                </t>
  </si>
  <si>
    <t xml:space="preserve">AV. JUSTO DARACT 1989                   </t>
  </si>
  <si>
    <t xml:space="preserve">El Tambaleo Parrilla                    </t>
  </si>
  <si>
    <t xml:space="preserve">Pringles 1091                           </t>
  </si>
  <si>
    <t xml:space="preserve">GUAN DONGDONG                           </t>
  </si>
  <si>
    <t xml:space="preserve">MZA 141 - LOTE 14                       </t>
  </si>
  <si>
    <t xml:space="preserve">HUANG TIANHE                            </t>
  </si>
  <si>
    <t xml:space="preserve">ROGER BALLET 1261                       </t>
  </si>
  <si>
    <t xml:space="preserve">JUAN CARLOS WORONKO                     </t>
  </si>
  <si>
    <t xml:space="preserve">BELGRANO S/N                            </t>
  </si>
  <si>
    <t xml:space="preserve">Kiosco Junin                            </t>
  </si>
  <si>
    <t xml:space="preserve">Junin 1801 esq. Chacabuco               </t>
  </si>
  <si>
    <t xml:space="preserve">LA PULPERIA DEL NEGRO                   </t>
  </si>
  <si>
    <t xml:space="preserve">RUTA 18 S/N                             </t>
  </si>
  <si>
    <t xml:space="preserve">LIN ZENGGUI                             </t>
  </si>
  <si>
    <t xml:space="preserve">AV. FUERZA AEREA 2954                   </t>
  </si>
  <si>
    <t xml:space="preserve">LUCIANO GONZALEZ                        </t>
  </si>
  <si>
    <t xml:space="preserve">Bº 126 VIV. MZA. 400 CASA 22            </t>
  </si>
  <si>
    <t xml:space="preserve">La Vinoteca del Turco                   </t>
  </si>
  <si>
    <t xml:space="preserve">Maria Paz Espacio de Comidas            </t>
  </si>
  <si>
    <t xml:space="preserve">BOUSQUET 699                            </t>
  </si>
  <si>
    <t xml:space="preserve">Martin Niella                           </t>
  </si>
  <si>
    <t xml:space="preserve">Emilio Civit 1687                       </t>
  </si>
  <si>
    <t xml:space="preserve">Montecatini Centro                      </t>
  </si>
  <si>
    <t xml:space="preserve">GRAL. PAZ 370                           </t>
  </si>
  <si>
    <t xml:space="preserve">OROZCO WALTER DANIEL                    </t>
  </si>
  <si>
    <t xml:space="preserve">CONSTITUCIÓN 1053                       </t>
  </si>
  <si>
    <t xml:space="preserve">Restaurant Sancho                       </t>
  </si>
  <si>
    <t xml:space="preserve">Amigorena 69                            </t>
  </si>
  <si>
    <t xml:space="preserve">Vinoteca de Uco                         </t>
  </si>
  <si>
    <t xml:space="preserve">San Martin 1044                         </t>
  </si>
  <si>
    <t xml:space="preserve">9 GEISHAS                               </t>
  </si>
  <si>
    <t xml:space="preserve">AV. ILLIA 206                           </t>
  </si>
  <si>
    <t xml:space="preserve">ALEJANDRO TUDELA                        </t>
  </si>
  <si>
    <t xml:space="preserve">RUTA 18 KM. 13                          </t>
  </si>
  <si>
    <t xml:space="preserve">Almendra Vinos                          </t>
  </si>
  <si>
    <t xml:space="preserve">Belgrano 149                            </t>
  </si>
  <si>
    <t xml:space="preserve">Autoservicio La Queseria                </t>
  </si>
  <si>
    <t xml:space="preserve">Sargento Cabral 396                     </t>
  </si>
  <si>
    <t xml:space="preserve">Autoservicio Ric San                    </t>
  </si>
  <si>
    <t xml:space="preserve">Paso de los Andes 588                   </t>
  </si>
  <si>
    <t xml:space="preserve">CONSUPYME S.A.                          </t>
  </si>
  <si>
    <t xml:space="preserve">FRAGA 300                               </t>
  </si>
  <si>
    <t xml:space="preserve">Cafe Pulcino                            </t>
  </si>
  <si>
    <t xml:space="preserve">Italia 5691 - Chacras de Coria          </t>
  </si>
  <si>
    <t xml:space="preserve">DISTRIBUIDORA DON ALFONSO               </t>
  </si>
  <si>
    <t xml:space="preserve">RIVADAVIA 1301 ESQ.TOMAS JOFRE          </t>
  </si>
  <si>
    <t xml:space="preserve">DISTRIBUIDORA NERINA                    </t>
  </si>
  <si>
    <t xml:space="preserve">LATERAL ACC SUR Y SARMIENTO             </t>
  </si>
  <si>
    <t xml:space="preserve">EL JALAPEÑO                             </t>
  </si>
  <si>
    <t xml:space="preserve">GUARDIA VIEJA 2103 LOTE 8-9 EL          </t>
  </si>
  <si>
    <t xml:space="preserve">GUSTAVO CALABRESE                       </t>
  </si>
  <si>
    <t xml:space="preserve">9 de Julio 653                          </t>
  </si>
  <si>
    <t xml:space="preserve">Master Jam                              </t>
  </si>
  <si>
    <t>Las Cañas 1833 - La Barraca Mall Local 1</t>
  </si>
  <si>
    <t xml:space="preserve">Mauro Menendez Cocina                   </t>
  </si>
  <si>
    <t xml:space="preserve">MONTEAGUDO 1898                         </t>
  </si>
  <si>
    <t xml:space="preserve">NUÑEZ MELINA NATALIA                    </t>
  </si>
  <si>
    <t xml:space="preserve">AV. VIENTO CHORRILLERO 3500             </t>
  </si>
  <si>
    <t xml:space="preserve">PARRILLA EL QUINCHO                     </t>
  </si>
  <si>
    <t xml:space="preserve">RUTA 7 KM 783 (BELLA VISTA)             </t>
  </si>
  <si>
    <t xml:space="preserve">Panificadora El Plumerillo              </t>
  </si>
  <si>
    <t xml:space="preserve">Independencia 863                       </t>
  </si>
  <si>
    <t xml:space="preserve">Sabores del Peru                        </t>
  </si>
  <si>
    <t xml:space="preserve">Aristides Villanueva 721                </t>
  </si>
  <si>
    <t xml:space="preserve">The Hills Wines                         </t>
  </si>
  <si>
    <t xml:space="preserve">San Martin 432                          </t>
  </si>
  <si>
    <t xml:space="preserve">VINOTECA SAN JOSE                       </t>
  </si>
  <si>
    <t xml:space="preserve">PTE. PERON 385                          </t>
  </si>
  <si>
    <t xml:space="preserve">ANGEL AGUSTIN MARINARO FUENTES          </t>
  </si>
  <si>
    <t xml:space="preserve">Bº 500 VIV. SUR MZ.146 C.14             </t>
  </si>
  <si>
    <t xml:space="preserve">Venta On Line                           </t>
  </si>
  <si>
    <t xml:space="preserve">ARMANDO LIGONE                          </t>
  </si>
  <si>
    <t xml:space="preserve">VIRGEN DEL CARMEN 1141                  </t>
  </si>
  <si>
    <t xml:space="preserve">Angeles Gomez                           </t>
  </si>
  <si>
    <t xml:space="preserve">Cambranes 282                           </t>
  </si>
  <si>
    <t xml:space="preserve">Avellaneda Wine Market                  </t>
  </si>
  <si>
    <t xml:space="preserve">Avellaneda Esq. Alpatacal               </t>
  </si>
  <si>
    <t xml:space="preserve">BECK S.R.L.                             </t>
  </si>
  <si>
    <t xml:space="preserve">BOLIVAR 815                             </t>
  </si>
  <si>
    <t xml:space="preserve">BRUNO MICALE                            </t>
  </si>
  <si>
    <t xml:space="preserve">BELGRANO 1079                           </t>
  </si>
  <si>
    <t xml:space="preserve">Carolina Hanna de Posca                 </t>
  </si>
  <si>
    <t xml:space="preserve">Quito 7620                              </t>
  </si>
  <si>
    <t xml:space="preserve">DANTE MITRE                             </t>
  </si>
  <si>
    <t xml:space="preserve">Bº UPCN TORRE 2 DTO 12                  </t>
  </si>
  <si>
    <t xml:space="preserve">DIEGO FONCUEVA                          </t>
  </si>
  <si>
    <t xml:space="preserve">PRINGLES 253                            </t>
  </si>
  <si>
    <t xml:space="preserve">Divina Marga                            </t>
  </si>
  <si>
    <t xml:space="preserve">MATHEU 518 Bª LAS CARRETAS              </t>
  </si>
  <si>
    <t xml:space="preserve">Doce Copas                              </t>
  </si>
  <si>
    <t xml:space="preserve">Beltran 425                             </t>
  </si>
  <si>
    <t xml:space="preserve">ESTACION DE JUEGOS                      </t>
  </si>
  <si>
    <t xml:space="preserve">BELGRANO 526                            </t>
  </si>
  <si>
    <t xml:space="preserve">ESTACION DE SERVICIO MENCHINI           </t>
  </si>
  <si>
    <t xml:space="preserve">AV. LAFINUR 890 ESQ. PEDERNERA          </t>
  </si>
  <si>
    <t xml:space="preserve">ESTEFANIA DI GENNARO                    </t>
  </si>
  <si>
    <t xml:space="preserve">Bº ARA GRAL BELGRANO MZ.B C.19          </t>
  </si>
  <si>
    <t xml:space="preserve">ESTRADA FEDERICO GABRIEL                </t>
  </si>
  <si>
    <t xml:space="preserve">LAVALLE 1416                            </t>
  </si>
  <si>
    <t xml:space="preserve">FABIAN BRITOS                           </t>
  </si>
  <si>
    <t xml:space="preserve">Falucho 112 esq. 25 de Agosto           </t>
  </si>
  <si>
    <t xml:space="preserve">FERNANDO ADARO                          </t>
  </si>
  <si>
    <t xml:space="preserve">Bº 274 VIV. MZ. M CASA 25               </t>
  </si>
  <si>
    <t xml:space="preserve">FERNANDO EMANUEL SUAREZ                 </t>
  </si>
  <si>
    <t xml:space="preserve">AV. VIENTO CHORRILLERO 414              </t>
  </si>
  <si>
    <t xml:space="preserve">Fuego Cocina                            </t>
  </si>
  <si>
    <t xml:space="preserve">Ruta 60 S/N Frente Bodega Marquez       </t>
  </si>
  <si>
    <t xml:space="preserve">Hector Danielle                         </t>
  </si>
  <si>
    <t xml:space="preserve">Maza 1878                               </t>
  </si>
  <si>
    <t xml:space="preserve">MAYRA LARRALDE                          </t>
  </si>
  <si>
    <t xml:space="preserve">Bº PROCREAR MZ.119 EDIF.6 P.2 DTO D     </t>
  </si>
  <si>
    <t xml:space="preserve">Mayorista Jesus Guirao                  </t>
  </si>
  <si>
    <t xml:space="preserve">TOMAS THOMAS 452                        </t>
  </si>
  <si>
    <t xml:space="preserve">Minimarket Bombal Pan                   </t>
  </si>
  <si>
    <t xml:space="preserve">C. Fragata Moyano 232                   </t>
  </si>
  <si>
    <t xml:space="preserve">Minimercado Maria Lourdes               </t>
  </si>
  <si>
    <t xml:space="preserve">Luis Piedra Buena 732                   </t>
  </si>
  <si>
    <t xml:space="preserve">Mirta Loncharich                        </t>
  </si>
  <si>
    <t xml:space="preserve">Lago Olmos 2473                         </t>
  </si>
  <si>
    <t xml:space="preserve">OSCAR BAIGORRIA                         </t>
  </si>
  <si>
    <t xml:space="preserve">GENERAL PAZ. 721                        </t>
  </si>
  <si>
    <t xml:space="preserve">PLAYA ELASTICOS SAN MARTIN S.R.L.       </t>
  </si>
  <si>
    <t xml:space="preserve">LAFINUR 872                             </t>
  </si>
  <si>
    <t xml:space="preserve">Pablo Inzirillo                         </t>
  </si>
  <si>
    <t xml:space="preserve">Rodriguez Peña esq. Gonzales            </t>
  </si>
  <si>
    <t xml:space="preserve">Provecar S.A.                           </t>
  </si>
  <si>
    <t xml:space="preserve">Pueyrredon 215                          </t>
  </si>
  <si>
    <t xml:space="preserve">RODRIGUEZ DE FONCUEVA                   </t>
  </si>
  <si>
    <t xml:space="preserve">COLON 1014                              </t>
  </si>
  <si>
    <t xml:space="preserve">RUITI ORLANDO CLAUDIO                   </t>
  </si>
  <si>
    <t xml:space="preserve">MONTECASEROS 559                        </t>
  </si>
  <si>
    <t xml:space="preserve">Ruiti Sara Beatriz Liliana              </t>
  </si>
  <si>
    <t xml:space="preserve">Ingeniero Krause 135                    </t>
  </si>
  <si>
    <t xml:space="preserve">SALAS MARTIN OSCAR                      </t>
  </si>
  <si>
    <t xml:space="preserve">Bº LOS EUCALIPTUS MZ. 21 CASA 10        </t>
  </si>
  <si>
    <t xml:space="preserve">SISTEMA BLOCKE ARGENTINA S.A.           </t>
  </si>
  <si>
    <t xml:space="preserve">BELTRAN 608 Dpto:1                      </t>
  </si>
  <si>
    <t xml:space="preserve">TERESA RAIMUNDO                         </t>
  </si>
  <si>
    <t xml:space="preserve">Modulo 6 Mz 25 Cs 2                     </t>
  </si>
  <si>
    <t xml:space="preserve">TRANSPORTE FELIX S.A.                   </t>
  </si>
  <si>
    <t xml:space="preserve">REPUBLICA DEL LIBANO 360                </t>
  </si>
  <si>
    <t xml:space="preserve">Tomas Sanchez                           </t>
  </si>
  <si>
    <t xml:space="preserve">Larrea 926                              </t>
  </si>
  <si>
    <t xml:space="preserve">ZANPER S.A.                             </t>
  </si>
  <si>
    <t xml:space="preserve">VICENTE LOPEZ 1171                      </t>
  </si>
  <si>
    <t xml:space="preserve">ALEJANDRO CASAGRANDE                    </t>
  </si>
  <si>
    <t xml:space="preserve">BALCARCE 1077                           </t>
  </si>
  <si>
    <t xml:space="preserve">Autoservicio La Rural                   </t>
  </si>
  <si>
    <t xml:space="preserve">Videla Castillo 1730 dpto 7             </t>
  </si>
  <si>
    <t xml:space="preserve">BECERRA MARIA MAURICIA                  </t>
  </si>
  <si>
    <t xml:space="preserve">PEDERNERA 204                           </t>
  </si>
  <si>
    <t xml:space="preserve">Bar Vinos                               </t>
  </si>
  <si>
    <t xml:space="preserve">Jorge A Calle y Baglieto - Local 7      </t>
  </si>
  <si>
    <t xml:space="preserve">CDOR GUSTAVO MARTINEZ                   </t>
  </si>
  <si>
    <t xml:space="preserve">COMPAÑIA DE SEGUROS LA MERCANTIL ANDINA </t>
  </si>
  <si>
    <t xml:space="preserve">BELGRANO AV. 672                        </t>
  </si>
  <si>
    <t xml:space="preserve">CRISCEL S.R.L.                          </t>
  </si>
  <si>
    <t xml:space="preserve">JULIO A ROCA 760                        </t>
  </si>
  <si>
    <t xml:space="preserve">Carlitos Paredes                        </t>
  </si>
  <si>
    <t xml:space="preserve">Carolinos                               </t>
  </si>
  <si>
    <t xml:space="preserve">Carlos Garzon Serrano                   </t>
  </si>
  <si>
    <t xml:space="preserve">Mitre 521 2do 21                        </t>
  </si>
  <si>
    <t xml:space="preserve">Cristian Palet                          </t>
  </si>
  <si>
    <t xml:space="preserve">Bombal 903                              </t>
  </si>
  <si>
    <t xml:space="preserve">Diego Cabrera                           </t>
  </si>
  <si>
    <t xml:space="preserve">B° Sol Andino                           </t>
  </si>
  <si>
    <t xml:space="preserve">Distribuciones Fornetti                 </t>
  </si>
  <si>
    <t xml:space="preserve">Pedro Molina 956                        </t>
  </si>
  <si>
    <t xml:space="preserve">El Ciervo                               </t>
  </si>
  <si>
    <t xml:space="preserve">Martinez de Rosas 1145                  </t>
  </si>
  <si>
    <t xml:space="preserve">El Nuevo Miguelon                       </t>
  </si>
  <si>
    <t xml:space="preserve">Bº Jardin Cristal Mz F Cs 22            </t>
  </si>
  <si>
    <t xml:space="preserve">Eva Santamaria                          </t>
  </si>
  <si>
    <t xml:space="preserve">Adolfo Calle 5183                       </t>
  </si>
  <si>
    <t xml:space="preserve">GARRIGA PABLO NICOLAS                   </t>
  </si>
  <si>
    <t xml:space="preserve">25 DE MAYO S/N 0 Piso:0 Dpto:0          </t>
  </si>
  <si>
    <t xml:space="preserve">GERMAN BOCCIA AC                        </t>
  </si>
  <si>
    <t xml:space="preserve">CERVANTES 1669                          </t>
  </si>
  <si>
    <t xml:space="preserve">GUIRIN MARTIN EZEQUIEL                  </t>
  </si>
  <si>
    <t xml:space="preserve">AV. EL CIRCUITO 9474                    </t>
  </si>
  <si>
    <t xml:space="preserve">GUSTAVO ALDAZ                           </t>
  </si>
  <si>
    <t xml:space="preserve">Juqui SRL                               </t>
  </si>
  <si>
    <t xml:space="preserve">Araoz 820                               </t>
  </si>
  <si>
    <t xml:space="preserve">Lucas Gonzalez                          </t>
  </si>
  <si>
    <t xml:space="preserve">Pastor Cornejo 359                      </t>
  </si>
  <si>
    <t xml:space="preserve">Luis Perez                              </t>
  </si>
  <si>
    <t xml:space="preserve">Necochea 2261                           </t>
  </si>
  <si>
    <t xml:space="preserve">NAZARENO PAEZ                           </t>
  </si>
  <si>
    <t xml:space="preserve">AV. DEL FUNDADOR 1455                   </t>
  </si>
  <si>
    <t xml:space="preserve">Online Wines                            </t>
  </si>
  <si>
    <t xml:space="preserve">Necochea 1388 dpto 2                    </t>
  </si>
  <si>
    <t xml:space="preserve">RODIN S R L                             </t>
  </si>
  <si>
    <t xml:space="preserve">PELLEGRINI 1096 - ESQUINA : MARMOL      </t>
  </si>
  <si>
    <t xml:space="preserve">RUBBIANI ANA GABRIELA                   </t>
  </si>
  <si>
    <t xml:space="preserve">SAN LUIS                                </t>
  </si>
  <si>
    <t xml:space="preserve">SERVICIO DE TRANSP. URBANO MERLO S.R.L. </t>
  </si>
  <si>
    <t xml:space="preserve">Bº CERROS COLORADOS C. 2 MZA A          </t>
  </si>
  <si>
    <t xml:space="preserve">Skol Tienda de Vinos                    </t>
  </si>
  <si>
    <t xml:space="preserve">Suipacha 225                            </t>
  </si>
  <si>
    <t xml:space="preserve">Supermercado Luques                     </t>
  </si>
  <si>
    <t xml:space="preserve">España 140                              </t>
  </si>
  <si>
    <t xml:space="preserve">Venterra                                </t>
  </si>
  <si>
    <t xml:space="preserve">SAENZ PEÑA 780                          </t>
  </si>
  <si>
    <t xml:space="preserve">Vinoteca Venado Tuerto                  </t>
  </si>
  <si>
    <t xml:space="preserve">Carril Godoy Cruz 868                   </t>
  </si>
  <si>
    <t xml:space="preserve">WANG YANG                               </t>
  </si>
  <si>
    <t xml:space="preserve">Aristobulo del Valle 1198               </t>
  </si>
  <si>
    <t xml:space="preserve">WANG YANJIN                             </t>
  </si>
  <si>
    <t xml:space="preserve">AV. LAFINUR 649                         </t>
  </si>
  <si>
    <t xml:space="preserve">Wine Argentina Express                  </t>
  </si>
  <si>
    <t xml:space="preserve">PERGAMINO 8240                          </t>
  </si>
  <si>
    <t xml:space="preserve">4 US MENDOZA S.A.                       </t>
  </si>
  <si>
    <t>BARRIO VALLE DE CHACRAS 0 Dpto:2 M:B - B</t>
  </si>
  <si>
    <t>ALL BUSINESS SOCIEDAD POR ACCIONES SIMPL</t>
  </si>
  <si>
    <t xml:space="preserve">HIPOLITO IRIGOYEN 140                   </t>
  </si>
  <si>
    <t xml:space="preserve">AUTOSERVICIO INOS                       </t>
  </si>
  <si>
    <t xml:space="preserve">Bº 122 VIVIENDAS MZA:305 C:1            </t>
  </si>
  <si>
    <t xml:space="preserve">Brod Boedo                              </t>
  </si>
  <si>
    <t xml:space="preserve">Boedo 2678 Complejo Via Boedo           </t>
  </si>
  <si>
    <t xml:space="preserve">CASA GLEBINIAS                          </t>
  </si>
  <si>
    <t xml:space="preserve">MEDRANO 2272                            </t>
  </si>
  <si>
    <t xml:space="preserve">Casa Lopez II                           </t>
  </si>
  <si>
    <t xml:space="preserve">Ozamis 275                              </t>
  </si>
  <si>
    <t xml:space="preserve">Casani Agustin Sergio                   </t>
  </si>
  <si>
    <t xml:space="preserve">Loria 5831 Lote F 11                    </t>
  </si>
  <si>
    <t xml:space="preserve">DAMICO VICTOR EMILIO                    </t>
  </si>
  <si>
    <t xml:space="preserve">CORDON DEL PLATA 2071                   </t>
  </si>
  <si>
    <t xml:space="preserve">DISTRIBUIDORA MAG                       </t>
  </si>
  <si>
    <t xml:space="preserve">CAIDOS EN MALVINAS 171                  </t>
  </si>
  <si>
    <t xml:space="preserve">DROGUERIA DISTRIMEN S.A.                </t>
  </si>
  <si>
    <t xml:space="preserve">CERVANTES 2510                          </t>
  </si>
  <si>
    <t xml:space="preserve">Desafio Wines                           </t>
  </si>
  <si>
    <t xml:space="preserve">Pellegrini 1318                         </t>
  </si>
  <si>
    <t xml:space="preserve">FEDERICO ARIAS                          </t>
  </si>
  <si>
    <t xml:space="preserve">Bº 116 VIV. MZA 276 CASA 16             </t>
  </si>
  <si>
    <t xml:space="preserve">Fabiana Andrea Diaz                     </t>
  </si>
  <si>
    <t xml:space="preserve">B                                       </t>
  </si>
  <si>
    <t xml:space="preserve">Fernando Verdugo                        </t>
  </si>
  <si>
    <t xml:space="preserve">Viamonte 5158                           </t>
  </si>
  <si>
    <t xml:space="preserve">GARCIA ESCUDERO TANIA DANIELA           </t>
  </si>
  <si>
    <t xml:space="preserve">AV. ESPAÑA 1147                         </t>
  </si>
  <si>
    <t xml:space="preserve">GUO HAIFENG                             </t>
  </si>
  <si>
    <t xml:space="preserve">AV PERON 1326                           </t>
  </si>
  <si>
    <t xml:space="preserve">HUERTAS PREMIUM SA                      </t>
  </si>
  <si>
    <t xml:space="preserve">TACUARI 10319 Piso:. Dpto:. S:. T:. M:. </t>
  </si>
  <si>
    <t xml:space="preserve">JORGE NASIS                             </t>
  </si>
  <si>
    <t xml:space="preserve">ESPAÑA S/N                              </t>
  </si>
  <si>
    <t xml:space="preserve">LIN MEIFANG                             </t>
  </si>
  <si>
    <t xml:space="preserve">AV. JUSTO DARACT 3108                   </t>
  </si>
  <si>
    <t xml:space="preserve">LUQUEZ GUSTAVO ADOLFO                   </t>
  </si>
  <si>
    <t xml:space="preserve">SANTA CRUZ 286 - Bº BOMBAL              </t>
  </si>
  <si>
    <t xml:space="preserve">La Vaca Negra                           </t>
  </si>
  <si>
    <t xml:space="preserve">Juan B. Justo Esq Tiburcio Benegas      </t>
  </si>
  <si>
    <t xml:space="preserve">MACHADO RAMIRO GASTON                   </t>
  </si>
  <si>
    <t xml:space="preserve">AV. PTE. PERON KM. 13                   </t>
  </si>
  <si>
    <t xml:space="preserve">MARIO PRESTI                            </t>
  </si>
  <si>
    <t xml:space="preserve">JOSE ARRARAS 1310                       </t>
  </si>
  <si>
    <t xml:space="preserve">MAYRA GRISEL SUAREZ                     </t>
  </si>
  <si>
    <t xml:space="preserve">Bº AMPPYA MZA 10 CASA 4                 </t>
  </si>
  <si>
    <t xml:space="preserve">MELQUISEDEC S.R.L.                      </t>
  </si>
  <si>
    <t xml:space="preserve">RIVADAVIA 1058                          </t>
  </si>
  <si>
    <t xml:space="preserve">MOLINA MARISA ALEJANDRA                 </t>
  </si>
  <si>
    <t xml:space="preserve">BELGRANO 1825                           </t>
  </si>
  <si>
    <t xml:space="preserve">Maltus Casa de Bebidas                  </t>
  </si>
  <si>
    <t xml:space="preserve">Olascoaga 1295 Esq Avellaneda           </t>
  </si>
  <si>
    <t xml:space="preserve">Minimarket Adolfo Calle                 </t>
  </si>
  <si>
    <t xml:space="preserve">Dean Funes 289 esq. Adolfo Callle       </t>
  </si>
  <si>
    <t xml:space="preserve">Mister Jones                            </t>
  </si>
  <si>
    <t xml:space="preserve">San Martin Sur 618                      </t>
  </si>
  <si>
    <t xml:space="preserve">Nicolas Martinez                        </t>
  </si>
  <si>
    <t xml:space="preserve">Victor Delhez 5785                      </t>
  </si>
  <si>
    <t xml:space="preserve">POLIFIBRA SRL                           </t>
  </si>
  <si>
    <t xml:space="preserve">INDEPENDENCIA 707                       </t>
  </si>
  <si>
    <t xml:space="preserve">Palumbo Guillermo Alejandro             </t>
  </si>
  <si>
    <t xml:space="preserve">Rodriguez Peña 1000                     </t>
  </si>
  <si>
    <t xml:space="preserve">Pescaderias Mendoza  sas                </t>
  </si>
  <si>
    <t xml:space="preserve">Tomas Godoy Cruz                        </t>
  </si>
  <si>
    <t xml:space="preserve">SEVIA PRODUCCIONES S.R.L                </t>
  </si>
  <si>
    <t xml:space="preserve">BRANDSEN 1325                           </t>
  </si>
  <si>
    <t xml:space="preserve">Sprint S.R.L.                           </t>
  </si>
  <si>
    <t xml:space="preserve">Av. Illia Esq. Falucho                  </t>
  </si>
  <si>
    <t xml:space="preserve">VALVERDE JUAN MANUEL                    </t>
  </si>
  <si>
    <t xml:space="preserve">SAN MARTIN 8064                         </t>
  </si>
  <si>
    <t xml:space="preserve">Vinoteca Nectar BBL                     </t>
  </si>
  <si>
    <t>Santiago del Estero 812 Loc 2 Edif. Reco</t>
  </si>
  <si>
    <t xml:space="preserve">Vinoteca San Jose                       </t>
  </si>
  <si>
    <t xml:space="preserve">Adolfo Calle esq. Solis 203             </t>
  </si>
  <si>
    <t xml:space="preserve">WANG XIAYUPA                            </t>
  </si>
  <si>
    <t xml:space="preserve">Bº 136 VIV. MZ.390 CASA 2               </t>
  </si>
  <si>
    <t xml:space="preserve">WU BINBIN                               </t>
  </si>
  <si>
    <t xml:space="preserve">RUTA 3 - PARCELA 409                    </t>
  </si>
  <si>
    <t xml:space="preserve">Wine Valuma                             </t>
  </si>
  <si>
    <t xml:space="preserve">Islas Orcadas del Sur 6745              </t>
  </si>
  <si>
    <t xml:space="preserve">XU MEIXIANG                             </t>
  </si>
  <si>
    <t xml:space="preserve">FALUCHO 2106                            </t>
  </si>
  <si>
    <t xml:space="preserve">Your Drinks Vinoteca                    </t>
  </si>
  <si>
    <t>Catamarca 27 local Apolo 5 Galeria Tonsa</t>
  </si>
  <si>
    <t xml:space="preserve">ARIEL MARCELINO ALANIZ                  </t>
  </si>
  <si>
    <t xml:space="preserve">AV. LAFINUR 950                         </t>
  </si>
  <si>
    <t xml:space="preserve">Almacen Eclipse                         </t>
  </si>
  <si>
    <t xml:space="preserve">Catriel 7684                            </t>
  </si>
  <si>
    <t xml:space="preserve">Autoservicio La Pikda                   </t>
  </si>
  <si>
    <t xml:space="preserve">ISAAC ESTRELLA 212                      </t>
  </si>
  <si>
    <t xml:space="preserve">Beerlin Las Leñas                       </t>
  </si>
  <si>
    <t xml:space="preserve">LA PIRAMIDE LOCAL 4 - LAS LEÑAS         </t>
  </si>
  <si>
    <t xml:space="preserve">Black Label                             </t>
  </si>
  <si>
    <t xml:space="preserve">Elpidio Gonzalez 3798                   </t>
  </si>
  <si>
    <t xml:space="preserve">Botelleria                              </t>
  </si>
  <si>
    <t xml:space="preserve">Alberti 997                             </t>
  </si>
  <si>
    <t xml:space="preserve">Brook                                   </t>
  </si>
  <si>
    <t xml:space="preserve">Pasco y 9 de Julio                      </t>
  </si>
  <si>
    <t xml:space="preserve">CONSTRUCCION M Y V S.A.                 </t>
  </si>
  <si>
    <t xml:space="preserve">MAIPU 721 P.1 DTO.B                     </t>
  </si>
  <si>
    <t xml:space="preserve">CRISTIAN PALOMEQUE                      </t>
  </si>
  <si>
    <t xml:space="preserve">Bº 139 VIV. MZA.223 CASA 18             </t>
  </si>
  <si>
    <t xml:space="preserve">Café Tres                               </t>
  </si>
  <si>
    <t xml:space="preserve">Catamarca 24                            </t>
  </si>
  <si>
    <t xml:space="preserve">Chabacano Bar                           </t>
  </si>
  <si>
    <t xml:space="preserve">Pueyrredon 5301                         </t>
  </si>
  <si>
    <t xml:space="preserve">DAVID ROCA                              </t>
  </si>
  <si>
    <t xml:space="preserve">COLON 969                               </t>
  </si>
  <si>
    <t xml:space="preserve">Deposito San Martin                     </t>
  </si>
  <si>
    <t xml:space="preserve">San Martin 621                          </t>
  </si>
  <si>
    <t xml:space="preserve">EMPRESA COMERCIAL EXPORTADORA S A       </t>
  </si>
  <si>
    <t xml:space="preserve">LOS PERALITOS 1022                      </t>
  </si>
  <si>
    <t xml:space="preserve">ESTELLA DENES                           </t>
  </si>
  <si>
    <t xml:space="preserve">CHACABUCO ESQ. TOMAS JOFRE              </t>
  </si>
  <si>
    <t xml:space="preserve">EZEQUIEL LEZCANO                        </t>
  </si>
  <si>
    <t xml:space="preserve">JULIO A. ROCA 1415                      </t>
  </si>
  <si>
    <t xml:space="preserve">El Pichon Grill and Bar                 </t>
  </si>
  <si>
    <t xml:space="preserve">Velez Sarfield y 25 de Mayo             </t>
  </si>
  <si>
    <t xml:space="preserve">GONZALO SALGUEIRO                       </t>
  </si>
  <si>
    <t xml:space="preserve">JESICA SABRINA ZAUGG                    </t>
  </si>
  <si>
    <t xml:space="preserve">AV. LAFINUR 960                         </t>
  </si>
  <si>
    <t xml:space="preserve">JONATHAN CABRERA                        </t>
  </si>
  <si>
    <t xml:space="preserve">Bº 134 VIV. MZA. 292 CASA 13            </t>
  </si>
  <si>
    <t xml:space="preserve">JORGE CARRIZO                           </t>
  </si>
  <si>
    <t xml:space="preserve">GRAL. PAZ 229                           </t>
  </si>
  <si>
    <t xml:space="preserve">JORGE PABLO GRILLO                      </t>
  </si>
  <si>
    <t xml:space="preserve">SAN MARTIN 1090                         </t>
  </si>
  <si>
    <t xml:space="preserve">LOZANO LILIANA HAYDEE                   </t>
  </si>
  <si>
    <t xml:space="preserve">JUNIN 1499                              </t>
  </si>
  <si>
    <t xml:space="preserve">Leandro Garcia                          </t>
  </si>
  <si>
    <t xml:space="preserve">San Isidro 523                          </t>
  </si>
  <si>
    <t xml:space="preserve">Lo del Pajaro                           </t>
  </si>
  <si>
    <t xml:space="preserve">Viamonte 5252                           </t>
  </si>
  <si>
    <t xml:space="preserve">MAGALLANES NOGUERA PABLO EMANUEL        </t>
  </si>
  <si>
    <t xml:space="preserve">AV. VIENTO CHORRILLERO 1653 DPTO:16     </t>
  </si>
  <si>
    <t xml:space="preserve">MARCELO MARTINEZ                        </t>
  </si>
  <si>
    <t xml:space="preserve">CHACABUCO 671                           </t>
  </si>
  <si>
    <t xml:space="preserve">Omoi Palmares                           </t>
  </si>
  <si>
    <t xml:space="preserve">Rosell Boher Lodge                      </t>
  </si>
  <si>
    <t xml:space="preserve">Alto Agrelo S/N                         </t>
  </si>
  <si>
    <t xml:space="preserve">SALINAS ROBERTO DANIEL                  </t>
  </si>
  <si>
    <t xml:space="preserve">JULIO A ROCA 2195                       </t>
  </si>
  <si>
    <t xml:space="preserve">SEBASTIAN GRAMUGLIA                     </t>
  </si>
  <si>
    <t xml:space="preserve">Republica del Libano 271                </t>
  </si>
  <si>
    <t xml:space="preserve">TESTA RAMON MIGUEL                      </t>
  </si>
  <si>
    <t xml:space="preserve">ANTARDTIDA ARGENTINA 2712               </t>
  </si>
  <si>
    <t xml:space="preserve">Telear S.A.                             </t>
  </si>
  <si>
    <t xml:space="preserve">Inf. Mer. de San Martin 56 2pi          </t>
  </si>
  <si>
    <t xml:space="preserve">WINE GAS SOCIEDAD ANONIMA               </t>
  </si>
  <si>
    <t xml:space="preserve">BANDERA DE LOS ANDES 3330               </t>
  </si>
  <si>
    <t xml:space="preserve">ALEX OLMEDO                             </t>
  </si>
  <si>
    <t xml:space="preserve">Bº MANUEL LEZCANO M. N CASA 6           </t>
  </si>
  <si>
    <t xml:space="preserve">ALFREDO MATILLA                         </t>
  </si>
  <si>
    <t xml:space="preserve">J29 Parque Las Candelas                 </t>
  </si>
  <si>
    <t xml:space="preserve">Carnes y Fiambres Maipu                 </t>
  </si>
  <si>
    <t xml:space="preserve">Tropero Sosa 545                        </t>
  </si>
  <si>
    <t xml:space="preserve">Club de la Milanesa                     </t>
  </si>
  <si>
    <t xml:space="preserve">Aristides 373                           </t>
  </si>
  <si>
    <t xml:space="preserve">El Alfolí                               </t>
  </si>
  <si>
    <t xml:space="preserve">Severo Del Castillo 5500                </t>
  </si>
  <si>
    <t xml:space="preserve">FEDERICO AMIEVA                         </t>
  </si>
  <si>
    <t xml:space="preserve">RIVADAVIA 396 ESQ. 9 DE JULIO           </t>
  </si>
  <si>
    <t xml:space="preserve">FERNANDO TOSCHI                         </t>
  </si>
  <si>
    <t xml:space="preserve">AV. ILLIA 346                           </t>
  </si>
  <si>
    <t xml:space="preserve">FIDEICOMISO LAS TACAS                   </t>
  </si>
  <si>
    <t xml:space="preserve">VIAMONTE 5060                           </t>
  </si>
  <si>
    <t xml:space="preserve">JUAN DODRO                              </t>
  </si>
  <si>
    <t xml:space="preserve">JULIO A. ROCA 840                       </t>
  </si>
  <si>
    <t xml:space="preserve">Josefina Restaurante                    </t>
  </si>
  <si>
    <t xml:space="preserve">Aristides Villanueva 165                </t>
  </si>
  <si>
    <t xml:space="preserve">MATAFUEGOS Y SERVICIOS S.R.L            </t>
  </si>
  <si>
    <t xml:space="preserve">9 DE JULIO 1093 PISO: 1 DPTO:B          </t>
  </si>
  <si>
    <t xml:space="preserve">Maria Rosa Vigevani                     </t>
  </si>
  <si>
    <t xml:space="preserve">cervantes 2511                          </t>
  </si>
  <si>
    <t xml:space="preserve">PAN DINGFU                              </t>
  </si>
  <si>
    <t xml:space="preserve">25 DE MAYO 1001  -  LOC. 30             </t>
  </si>
  <si>
    <t xml:space="preserve">PATRICIO ODICINO                        </t>
  </si>
  <si>
    <t xml:space="preserve">COLON ESQ. LAS HERAS                    </t>
  </si>
  <si>
    <t xml:space="preserve">PUNTO Y COMA                            </t>
  </si>
  <si>
    <t xml:space="preserve">AGUADA Y PUEYRREDON                     </t>
  </si>
  <si>
    <t xml:space="preserve">RODOLFO MIGUEZ                          </t>
  </si>
  <si>
    <t xml:space="preserve">LA GLORIA 1183                          </t>
  </si>
  <si>
    <t xml:space="preserve">Rincon Suizo                            </t>
  </si>
  <si>
    <t xml:space="preserve">Panamericana Km 30                      </t>
  </si>
  <si>
    <t xml:space="preserve">SERGIO ROBINA                           </t>
  </si>
  <si>
    <t xml:space="preserve">Bº M.LEZCANO MZA N CASA 8               </t>
  </si>
  <si>
    <t xml:space="preserve">Wine Drop                               </t>
  </si>
  <si>
    <t xml:space="preserve">Agustin Alvarez 1756 Dpto 4             </t>
  </si>
  <si>
    <t xml:space="preserve">ALBERTO INFANTE                         </t>
  </si>
  <si>
    <t xml:space="preserve">PRINGLES 357                            </t>
  </si>
  <si>
    <t xml:space="preserve">BAEZ MALVINA                            </t>
  </si>
  <si>
    <t xml:space="preserve">AV. VIENTO CHORRILLERO 610              </t>
  </si>
  <si>
    <t xml:space="preserve">BM ASOCIADOS S.A.                       </t>
  </si>
  <si>
    <t xml:space="preserve">SAN MARTIN 941 Piso:8 Dpto:1            </t>
  </si>
  <si>
    <t xml:space="preserve">CRISTIAN ALVEAR                         </t>
  </si>
  <si>
    <t xml:space="preserve">EMANUEL ZUMBERLETTI                     </t>
  </si>
  <si>
    <t xml:space="preserve">SARMIENTO 2241                          </t>
  </si>
  <si>
    <t xml:space="preserve">FACUNDO GABRIEL GAGLIANO                </t>
  </si>
  <si>
    <t xml:space="preserve">EJERCITO DE LOS ANDES 1375 PB A         </t>
  </si>
  <si>
    <t xml:space="preserve">FUTURO ROJO S.R.L.                      </t>
  </si>
  <si>
    <t xml:space="preserve">PARAGUAY 5441 Piso:PB Dpto:B            </t>
  </si>
  <si>
    <t xml:space="preserve">Ferruccio Soppelsa Dalvian              </t>
  </si>
  <si>
    <t xml:space="preserve">Av. Cerro Siete Colores 2001            </t>
  </si>
  <si>
    <t xml:space="preserve">GNC NICOGAS S.R.L.                      </t>
  </si>
  <si>
    <t xml:space="preserve">EJERCITO DE LOS ANDES 1349              </t>
  </si>
  <si>
    <t xml:space="preserve">Garibaldi Café y Birra                  </t>
  </si>
  <si>
    <t xml:space="preserve">Garibaldi 31                            </t>
  </si>
  <si>
    <t xml:space="preserve">Jusbee                                  </t>
  </si>
  <si>
    <t xml:space="preserve">Barrio Los Olivos M-G Dpto 5            </t>
  </si>
  <si>
    <t xml:space="preserve">La Veredita                             </t>
  </si>
  <si>
    <t xml:space="preserve">San Martin Sur 1797                     </t>
  </si>
  <si>
    <t xml:space="preserve">Napoleón                                </t>
  </si>
  <si>
    <t xml:space="preserve">Lavalle 57                              </t>
  </si>
  <si>
    <t xml:space="preserve">P&amp;L CORP SOCIEDAD ANONIMA               </t>
  </si>
  <si>
    <t xml:space="preserve">ACCESO SUR KM 14                        </t>
  </si>
  <si>
    <t xml:space="preserve">SERGIO ARIEL RUIZ                       </t>
  </si>
  <si>
    <t xml:space="preserve">GOBERNADOR ALRIC 66                     </t>
  </si>
  <si>
    <t xml:space="preserve">SUCESION DE NOGUES DIEGO MARTIN         </t>
  </si>
  <si>
    <t>SORIA Y MEDRANO 0 - ENTRE LAS CALLES : S</t>
  </si>
  <si>
    <t xml:space="preserve">Zincity                                 </t>
  </si>
  <si>
    <t xml:space="preserve">San Martin 90                           </t>
  </si>
  <si>
    <t xml:space="preserve">BARON GABRIEL HORACIO                   </t>
  </si>
  <si>
    <t xml:space="preserve">AV. ESPAÑA 1342 Piso:11 Dpto:1          </t>
  </si>
  <si>
    <t xml:space="preserve">DIEGO MARIANO LUCERO                    </t>
  </si>
  <si>
    <t xml:space="preserve">Bº 500 SUR - MZA 103 - CASA 18          </t>
  </si>
  <si>
    <t xml:space="preserve">El Irlandes                             </t>
  </si>
  <si>
    <t xml:space="preserve">PELLEGRINI 1155                         </t>
  </si>
  <si>
    <t xml:space="preserve">FERREYRA FERNANDO                       </t>
  </si>
  <si>
    <t xml:space="preserve">ALBERDI ESQ.RETAMAR                     </t>
  </si>
  <si>
    <t xml:space="preserve">HO HUNG CHENG                           </t>
  </si>
  <si>
    <t xml:space="preserve">MAIPU 833                               </t>
  </si>
  <si>
    <t xml:space="preserve">MATIAS DANIEL GUGLIERMO                 </t>
  </si>
  <si>
    <t xml:space="preserve">ASCASUBI Y LOS ALELIES                  </t>
  </si>
  <si>
    <t xml:space="preserve">BIOENDESA S.A.                          </t>
  </si>
  <si>
    <t xml:space="preserve">AUT.LOS PUQUIOS ESQ. EJ. ARG.           </t>
  </si>
  <si>
    <t xml:space="preserve">La Cantina Azul                         </t>
  </si>
  <si>
    <t xml:space="preserve">Av Las Tipas S/N                        </t>
  </si>
  <si>
    <t xml:space="preserve">MECANIZADOS COMPAGNUCCI S.A.            </t>
  </si>
  <si>
    <t xml:space="preserve">FRANKLIN 1148                           </t>
  </si>
  <si>
    <t xml:space="preserve">RESTAURANT LA PLAZOLETA                 </t>
  </si>
  <si>
    <t xml:space="preserve">AV ILLIA ESQ. LAVALLE                   </t>
  </si>
  <si>
    <t xml:space="preserve">Pergamino 8240 Bº Mauricio              </t>
  </si>
  <si>
    <t xml:space="preserve">bustos mariano                          </t>
  </si>
  <si>
    <t xml:space="preserve">Costumbres Argentinas                   </t>
  </si>
  <si>
    <t xml:space="preserve">AVELLANEDA 168                          </t>
  </si>
  <si>
    <t xml:space="preserve">Falucho Sur Minimarket                  </t>
  </si>
  <si>
    <t xml:space="preserve">Falucho Sur 195                         </t>
  </si>
  <si>
    <t>GONZALEZ PAULA F. Y GONZALEZ LAURA M. SA</t>
  </si>
  <si>
    <t xml:space="preserve">JUNIN 71                                </t>
  </si>
  <si>
    <t xml:space="preserve">INTERNAZIONALE IMMOBILIARE              </t>
  </si>
  <si>
    <t xml:space="preserve">JUNIN 546                               </t>
  </si>
  <si>
    <t xml:space="preserve">Jarana Bebidas                          </t>
  </si>
  <si>
    <t xml:space="preserve">Padre Gagliardi 3794 local 2            </t>
  </si>
  <si>
    <t xml:space="preserve">Lo de Peña                              </t>
  </si>
  <si>
    <t xml:space="preserve">Rodriguez Peña 2121 Local 9             </t>
  </si>
  <si>
    <t xml:space="preserve">MARTIN ALEJANDRO JUAREZ                 </t>
  </si>
  <si>
    <t xml:space="preserve">Bº AMPPAYA  Mº 10 C1                    </t>
  </si>
  <si>
    <t xml:space="preserve">Polleria y Vineria La Clueca            </t>
  </si>
  <si>
    <t xml:space="preserve">Benavente 843 - Bº Decavial             </t>
  </si>
  <si>
    <t xml:space="preserve">URQUIZA MARGARITA BLANCA                </t>
  </si>
  <si>
    <t xml:space="preserve">AVDA ILLIA  320                         </t>
  </si>
  <si>
    <t xml:space="preserve">Vinoteca Aldes                          </t>
  </si>
  <si>
    <t xml:space="preserve">Valcanera PB Local 2                    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</si>
  <si>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</si>
  <si>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</si>
  <si>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</si>
  <si>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</si>
  <si>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</si>
  <si>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</si>
  <si>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</si>
  <si>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</si>
  <si>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</si>
  <si>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</si>
  <si>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</si>
  <si>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</si>
  <si>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</si>
  <si>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</si>
  <si>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</si>
  <si>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</si>
  <si>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</si>
  <si>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</si>
  <si>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</si>
  <si>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</si>
  <si>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</si>
  <si>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</si>
  <si>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</si>
  <si>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</si>
  <si>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</si>
  <si>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</si>
  <si>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</si>
  <si>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</si>
  <si>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</si>
  <si>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</si>
  <si>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</si>
  <si>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</si>
  <si>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</si>
  <si>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</si>
  <si>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</si>
  <si>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</si>
  <si>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</si>
  <si>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</si>
  <si>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</si>
  <si>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</si>
  <si>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</si>
  <si>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</si>
  <si>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</si>
  <si>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</si>
  <si>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</si>
  <si>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</si>
  <si>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</si>
  <si>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</si>
  <si>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</si>
  <si>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</si>
  <si>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</si>
  <si>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</si>
  <si>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</si>
  <si>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</si>
  <si>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</si>
  <si>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</si>
  <si>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</si>
  <si>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</si>
  <si>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</si>
  <si>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</si>
  <si>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</si>
  <si>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</si>
  <si>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</si>
  <si>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</si>
  <si>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</si>
  <si>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</si>
  <si>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</si>
  <si>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</si>
  <si>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</si>
  <si>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</si>
  <si>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</si>
  <si>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</si>
  <si>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</si>
  <si>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</si>
  <si>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</si>
  <si>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</si>
  <si>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</si>
  <si>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</si>
  <si>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</si>
  <si>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</si>
  <si>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</si>
  <si>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</si>
  <si>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</si>
  <si>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</si>
  <si>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</si>
  <si>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</si>
  <si>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</si>
  <si>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</si>
  <si>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</si>
  <si>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</si>
  <si>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</si>
  <si>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</si>
  <si>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</si>
  <si>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</si>
  <si>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</si>
  <si>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</si>
  <si>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</si>
  <si>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</si>
  <si>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</si>
  <si>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</si>
  <si>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</si>
  <si>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</si>
  <si>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</si>
  <si>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</si>
  <si>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</si>
  <si>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</si>
  <si>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</si>
  <si>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</si>
  <si>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</si>
  <si>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</si>
  <si>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</si>
  <si>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</si>
  <si>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</si>
  <si>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</si>
  <si>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</si>
  <si>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</si>
  <si>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</si>
  <si>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</si>
  <si>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</si>
  <si>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</si>
  <si>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</si>
  <si>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</si>
  <si>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</si>
  <si>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</si>
  <si>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</si>
  <si>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</si>
  <si>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</si>
  <si>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</si>
  <si>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</si>
  <si>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</si>
  <si>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</si>
  <si>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</si>
  <si>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</si>
  <si>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</si>
  <si>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</si>
  <si>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</si>
  <si>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</si>
  <si>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</si>
  <si>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</si>
  <si>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</si>
  <si>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</si>
  <si>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</si>
  <si>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</si>
  <si>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</si>
  <si>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</si>
  <si>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</si>
  <si>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</si>
  <si>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</si>
  <si>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</si>
  <si>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</si>
  <si>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</si>
  <si>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</si>
  <si>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</si>
  <si>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</si>
  <si>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</si>
  <si>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</si>
  <si>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</si>
  <si>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</si>
  <si>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</si>
  <si>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</si>
  <si>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</si>
  <si>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</si>
  <si>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</si>
  <si>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</si>
  <si>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</si>
  <si>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</si>
  <si>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</si>
  <si>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</si>
  <si>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</si>
  <si>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</si>
  <si>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</si>
  <si>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</si>
  <si>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</si>
  <si>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</si>
  <si>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</si>
  <si>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</si>
  <si>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</si>
  <si>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</si>
  <si>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</si>
  <si>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</si>
  <si>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</si>
  <si>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</si>
  <si>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</si>
  <si>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</si>
  <si>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</si>
  <si>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</si>
  <si>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</si>
  <si>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</si>
  <si>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</si>
  <si>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</si>
  <si>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</si>
  <si>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</si>
  <si>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</si>
  <si>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</si>
  <si>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</si>
  <si>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</si>
  <si>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</si>
  <si>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</si>
  <si>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</si>
  <si>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</si>
  <si>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</si>
  <si>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</si>
  <si>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</si>
  <si>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</si>
  <si>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</si>
  <si>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</si>
  <si>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</si>
  <si>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</si>
  <si>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</si>
  <si>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</si>
  <si>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</si>
  <si>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</si>
  <si>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</si>
  <si>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</si>
  <si>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</si>
  <si>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</si>
  <si>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</si>
  <si>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</si>
  <si>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</si>
  <si>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</si>
  <si>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</si>
  <si>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</si>
  <si>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</si>
  <si>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</si>
  <si>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</si>
  <si>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</si>
  <si>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</si>
  <si>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</si>
  <si>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</si>
  <si>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</si>
  <si>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</si>
  <si>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</si>
  <si>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</si>
  <si>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</si>
  <si>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</si>
  <si>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</si>
  <si>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</si>
  <si>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</si>
  <si>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</si>
  <si>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</si>
  <si>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</si>
  <si>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</si>
  <si>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</si>
  <si>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</si>
  <si>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</si>
  <si>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</si>
  <si>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 xml:space="preserve">AERO BAR                                </t>
  </si>
  <si>
    <t xml:space="preserve">AV. FUERZA AEREA S/N                    </t>
  </si>
  <si>
    <t xml:space="preserve">Alma Patio                              </t>
  </si>
  <si>
    <t xml:space="preserve">Beltran 681                             </t>
  </si>
  <si>
    <t xml:space="preserve">Andres Perez                            </t>
  </si>
  <si>
    <t xml:space="preserve">Beltran 1808                            </t>
  </si>
  <si>
    <t xml:space="preserve">Autoservicio Laureano                   </t>
  </si>
  <si>
    <t xml:space="preserve">Matienzo 1699                           </t>
  </si>
  <si>
    <t xml:space="preserve">BERRUETA DARIO                          </t>
  </si>
  <si>
    <t xml:space="preserve">AV. ILLIA 599                           </t>
  </si>
  <si>
    <t xml:space="preserve">Black Bar                               </t>
  </si>
  <si>
    <t xml:space="preserve">Mitre y Salta                           </t>
  </si>
  <si>
    <t xml:space="preserve">Boom                                    </t>
  </si>
  <si>
    <t xml:space="preserve">Maza 400 esq. Rivadavia                 </t>
  </si>
  <si>
    <t xml:space="preserve">Bowie                                   </t>
  </si>
  <si>
    <t xml:space="preserve">Peru 1192                               </t>
  </si>
  <si>
    <t xml:space="preserve">CARLOS ARCE                             </t>
  </si>
  <si>
    <t xml:space="preserve">AV. VO. CHORRILLERO (JOAQUINA)          </t>
  </si>
  <si>
    <t xml:space="preserve">CORPIT SOCIEDAD ANONIMA                 </t>
  </si>
  <si>
    <t xml:space="preserve">AMIGORENA 69                            </t>
  </si>
  <si>
    <t xml:space="preserve">Cual Es                                 </t>
  </si>
  <si>
    <t xml:space="preserve">Italia 2016                             </t>
  </si>
  <si>
    <t xml:space="preserve">DIEGO SANCHEZ                           </t>
  </si>
  <si>
    <t xml:space="preserve">Mitre 870, 3 Piso, Depto 10             </t>
  </si>
  <si>
    <t xml:space="preserve">DOÑA FILOMENA                           </t>
  </si>
  <si>
    <t xml:space="preserve">PERITO MORENO 2745                      </t>
  </si>
  <si>
    <t xml:space="preserve">Drink Express                           </t>
  </si>
  <si>
    <t xml:space="preserve">Juan B Justo 146                        </t>
  </si>
  <si>
    <t xml:space="preserve">E 830                                   </t>
  </si>
  <si>
    <t xml:space="preserve">AV. ESPAÑA 830                          </t>
  </si>
  <si>
    <t xml:space="preserve">ENTRE BARES                             </t>
  </si>
  <si>
    <t xml:space="preserve">Manzana 24 Casa 18. Bº Municip          </t>
  </si>
  <si>
    <t xml:space="preserve">EVOLUTION FLAY                          </t>
  </si>
  <si>
    <t xml:space="preserve">RUTA 20 KM.11                           </t>
  </si>
  <si>
    <t xml:space="preserve">Emiliano Moyano Turismo                 </t>
  </si>
  <si>
    <t xml:space="preserve">Bº Las Rosas C10 M3                     </t>
  </si>
  <si>
    <t xml:space="preserve">Fabricio Griotti                        </t>
  </si>
  <si>
    <t xml:space="preserve">Virgen del Carmen 1246                  </t>
  </si>
  <si>
    <t xml:space="preserve">Full Drinks                             </t>
  </si>
  <si>
    <t xml:space="preserve">San Isidro 2084                         </t>
  </si>
  <si>
    <t xml:space="preserve">GUSTAVO CACCIAVILLANI                   </t>
  </si>
  <si>
    <t xml:space="preserve">Pedro Molina 277                        </t>
  </si>
  <si>
    <t xml:space="preserve">German Moreno                           </t>
  </si>
  <si>
    <t xml:space="preserve">Rivadavia s/n. Atras de Arenas          </t>
  </si>
  <si>
    <t xml:space="preserve">Gomez Gisbert Maria Suyai               </t>
  </si>
  <si>
    <t>Ruta 60 Club Personal Gerarquicos Petrol</t>
  </si>
  <si>
    <t xml:space="preserve">Intercontinental Mendoza                </t>
  </si>
  <si>
    <t xml:space="preserve">AV. Acceso Este Lat. Nor 3292           </t>
  </si>
  <si>
    <t xml:space="preserve">LOGISTICA BACHI S.A.                    </t>
  </si>
  <si>
    <t xml:space="preserve">EMILIO CIVIT 450 Piso:PB Dpto:A         </t>
  </si>
  <si>
    <t xml:space="preserve">La Bodeguita de Pippo                   </t>
  </si>
  <si>
    <t xml:space="preserve">La Cerveceria                           </t>
  </si>
  <si>
    <t xml:space="preserve">San Martin Sur 905 (Iskra)              </t>
  </si>
  <si>
    <t xml:space="preserve">La Estancia Grill                       </t>
  </si>
  <si>
    <t xml:space="preserve">Las Cañas 1883 Dpto 3                   </t>
  </si>
  <si>
    <t xml:space="preserve">Las Donosas                             </t>
  </si>
  <si>
    <t xml:space="preserve">Viamonte 4134                           </t>
  </si>
  <si>
    <t xml:space="preserve">Los Gulinis                             </t>
  </si>
  <si>
    <t xml:space="preserve">Juan B. Justo 429                       </t>
  </si>
  <si>
    <t xml:space="preserve">Luis Augeri                             </t>
  </si>
  <si>
    <t xml:space="preserve">Cnel. Rodriguez 2337                    </t>
  </si>
  <si>
    <t xml:space="preserve">MARCELO GIMENEZ                         </t>
  </si>
  <si>
    <t xml:space="preserve">Junin 1224                              </t>
  </si>
  <si>
    <t xml:space="preserve">MARTIN MIJALOPULO                       </t>
  </si>
  <si>
    <t xml:space="preserve">Av. Illia 198 Esq. Mitre                </t>
  </si>
  <si>
    <t xml:space="preserve">MUNRISE                                 </t>
  </si>
  <si>
    <t xml:space="preserve">ARISTIDES VILLANUEVA 135                </t>
  </si>
  <si>
    <t xml:space="preserve">Mono Rojo                               </t>
  </si>
  <si>
    <t xml:space="preserve">Remedios de Escalada 2557               </t>
  </si>
  <si>
    <t xml:space="preserve">NEVIS RESTO BAR                         </t>
  </si>
  <si>
    <t xml:space="preserve">AV. DEL FUNDADOR KM. 4,5                </t>
  </si>
  <si>
    <t xml:space="preserve">PRIDE S.A.                              </t>
  </si>
  <si>
    <t xml:space="preserve">ARAMBURU 2220                           </t>
  </si>
  <si>
    <t xml:space="preserve">PROJECT CARGO S.A                       </t>
  </si>
  <si>
    <t xml:space="preserve">LUIS GARCIA 1762                        </t>
  </si>
  <si>
    <t xml:space="preserve">Populus Bar de Amigos                   </t>
  </si>
  <si>
    <t xml:space="preserve">Av. Mitre 134                           </t>
  </si>
  <si>
    <t xml:space="preserve">Postales Hoteles Boutique               </t>
  </si>
  <si>
    <t xml:space="preserve">Viamonte 4762 Chacras de Coria          </t>
  </si>
  <si>
    <t xml:space="preserve">QUINTA ESCENCIA                         </t>
  </si>
  <si>
    <t xml:space="preserve">PUEYRREDON 324                          </t>
  </si>
  <si>
    <t xml:space="preserve">S-Rox                                   </t>
  </si>
  <si>
    <t xml:space="preserve">SALINAS IGNACIO                         </t>
  </si>
  <si>
    <t>PERON JUAN TTE.GRAL. 1111 Piso:4 Dpto:40</t>
  </si>
  <si>
    <t xml:space="preserve">SHELL MAIPU                             </t>
  </si>
  <si>
    <t xml:space="preserve">OZAMIS Y MITRE                          </t>
  </si>
  <si>
    <t xml:space="preserve">SHERLOCK BAR OCULTO                     </t>
  </si>
  <si>
    <t xml:space="preserve">Semillas                                </t>
  </si>
  <si>
    <t xml:space="preserve">San Martin 453                          </t>
  </si>
  <si>
    <t xml:space="preserve">ANDRES HOULNE                           </t>
  </si>
  <si>
    <t xml:space="preserve">Arizu Pollo y Pasta                     </t>
  </si>
  <si>
    <t xml:space="preserve">Los Alamos 1415                         </t>
  </si>
  <si>
    <t xml:space="preserve">BAR CACHITAS                            </t>
  </si>
  <si>
    <t xml:space="preserve">SARMIENTO 784                           </t>
  </si>
  <si>
    <t xml:space="preserve">Bar Tertulia                            </t>
  </si>
  <si>
    <t xml:space="preserve">Viamonte 4163                           </t>
  </si>
  <si>
    <t xml:space="preserve">CLIP                                    </t>
  </si>
  <si>
    <t xml:space="preserve">AV. VIENTO CHORRILLERO 1063             </t>
  </si>
  <si>
    <t xml:space="preserve">Cristian Daniel Jurado                  </t>
  </si>
  <si>
    <t xml:space="preserve">Paseo Alta Italia - Local 21            </t>
  </si>
  <si>
    <t xml:space="preserve">Distribuidora Seven                     </t>
  </si>
  <si>
    <t xml:space="preserve">Progreso s/n KM 11                      </t>
  </si>
  <si>
    <t xml:space="preserve">FABIAN LIGHIARDO                        </t>
  </si>
  <si>
    <t xml:space="preserve">AV. CENTENARIO Y LEANDRO N.  ALEM       </t>
  </si>
  <si>
    <t xml:space="preserve">Fusion Tatoo Bar                        </t>
  </si>
  <si>
    <t xml:space="preserve">San Martin Sur 865                      </t>
  </si>
  <si>
    <t xml:space="preserve">GOMERIA NORTE SA                        </t>
  </si>
  <si>
    <t xml:space="preserve">SAN MARTIN 423                          </t>
  </si>
  <si>
    <t xml:space="preserve">Greska                                  </t>
  </si>
  <si>
    <t xml:space="preserve">Videla Castillo 1692                    </t>
  </si>
  <si>
    <t xml:space="preserve">Hotel Plaza Paradizo                    </t>
  </si>
  <si>
    <t xml:space="preserve">Mitre 1426                              </t>
  </si>
  <si>
    <t xml:space="preserve">IL NONNO RESTO                          </t>
  </si>
  <si>
    <t xml:space="preserve">Juan Pablo Mollar                       </t>
  </si>
  <si>
    <t xml:space="preserve">C Rivadavia 135                         </t>
  </si>
  <si>
    <t xml:space="preserve">LOS FERMINES SA                         </t>
  </si>
  <si>
    <t xml:space="preserve">MIGUEL ANGEL ROFFO 398                  </t>
  </si>
  <si>
    <t xml:space="preserve">LUCERO GUSTAVO RAUL                     </t>
  </si>
  <si>
    <t xml:space="preserve">COLON 514                               </t>
  </si>
  <si>
    <t xml:space="preserve">Libben                                  </t>
  </si>
  <si>
    <t xml:space="preserve">Darragueira 558                         </t>
  </si>
  <si>
    <t xml:space="preserve">P5 Burger, Coffee &amp; Beer                </t>
  </si>
  <si>
    <t xml:space="preserve">AV. JUAN G. FUNES 810  P.A.             </t>
  </si>
  <si>
    <t xml:space="preserve">PROA CONSULTING PARA OSC S.A.           </t>
  </si>
  <si>
    <t>DERQUI 33 Piso:2 Dpto:C/D - BARRIO : NUE</t>
  </si>
  <si>
    <t xml:space="preserve">Pereyra Jofre Sebastian                 </t>
  </si>
  <si>
    <t xml:space="preserve">AYACUCHO 1079                           </t>
  </si>
  <si>
    <t xml:space="preserve">SANTIAGO BASILIO                        </t>
  </si>
  <si>
    <t xml:space="preserve">Gobernador Ortiz 1620                   </t>
  </si>
  <si>
    <t xml:space="preserve">Supermercado Sarmiento                  </t>
  </si>
  <si>
    <t xml:space="preserve">Lucini 874                              </t>
  </si>
  <si>
    <t xml:space="preserve">Tu Previa                               </t>
  </si>
  <si>
    <t xml:space="preserve">Bandera de los Andes 2102               </t>
  </si>
  <si>
    <t xml:space="preserve">Bienvevinos Alma de Bebidas             </t>
  </si>
  <si>
    <t xml:space="preserve">Remedios de Escalada 2094               </t>
  </si>
  <si>
    <t xml:space="preserve">EL SUCUCHO                              </t>
  </si>
  <si>
    <t xml:space="preserve">SAN MARTIN 2030                         </t>
  </si>
  <si>
    <t xml:space="preserve">GIALVERS S.R.L.                         </t>
  </si>
  <si>
    <t xml:space="preserve">AV. ILLIA 147                           </t>
  </si>
  <si>
    <t xml:space="preserve">GUEVARA IRIS MARIA                      </t>
  </si>
  <si>
    <t xml:space="preserve">CUBILLOS Bº PUESTA DEL SOL 0 Dpto:21    </t>
  </si>
  <si>
    <t xml:space="preserve">GUILLERMO BICKHAM                       </t>
  </si>
  <si>
    <t xml:space="preserve">España 623 Depto. G                     </t>
  </si>
  <si>
    <t xml:space="preserve">JERONIMO MUÑIZ                          </t>
  </si>
  <si>
    <t xml:space="preserve">Ruta Panamericana 2090                  </t>
  </si>
  <si>
    <t xml:space="preserve">Juan Pablo Perello                      </t>
  </si>
  <si>
    <t xml:space="preserve">Rufino Ortega 453 D 3                   </t>
  </si>
  <si>
    <t xml:space="preserve">LOGETEC SRL                             </t>
  </si>
  <si>
    <t xml:space="preserve">HERIBERTO MENDOZA 811 DPTO 5            </t>
  </si>
  <si>
    <t xml:space="preserve">Old Wine Vinoteca                       </t>
  </si>
  <si>
    <t xml:space="preserve">Dr Victor Fayad y Gargantini            </t>
  </si>
  <si>
    <t xml:space="preserve">ALBERTO NAVARRO                         </t>
  </si>
  <si>
    <t xml:space="preserve">Laprida 168                             </t>
  </si>
  <si>
    <t xml:space="preserve">ANGEL MARTIN                            </t>
  </si>
  <si>
    <t xml:space="preserve">Santiago Del Estero 1872                </t>
  </si>
  <si>
    <t xml:space="preserve">Anastasio Nova                          </t>
  </si>
  <si>
    <t xml:space="preserve">Complejo Nova                           </t>
  </si>
  <si>
    <t xml:space="preserve">CARA FARINELLI VANESA SUSANA            </t>
  </si>
  <si>
    <t xml:space="preserve">MA C1 BºL.OLIVOS 0                      </t>
  </si>
  <si>
    <t xml:space="preserve">DE A CUATRO S.R.L.                      </t>
  </si>
  <si>
    <t xml:space="preserve">CONSTITUCION 684                        </t>
  </si>
  <si>
    <t xml:space="preserve">DEMARQUE LUCAS                          </t>
  </si>
  <si>
    <t xml:space="preserve">DIEGO SEBASTIAN CORIA                   </t>
  </si>
  <si>
    <t xml:space="preserve">SARMIENTO 2117                          </t>
  </si>
  <si>
    <t xml:space="preserve">EDUARDO ROSSELLO                        </t>
  </si>
  <si>
    <t xml:space="preserve">FACUNDO SANTANA                         </t>
  </si>
  <si>
    <t xml:space="preserve">GMAK SA                                 </t>
  </si>
  <si>
    <t xml:space="preserve">PERU 447                                </t>
  </si>
  <si>
    <t xml:space="preserve">GODOY MARIO                             </t>
  </si>
  <si>
    <t xml:space="preserve">GUDINO LUIS                             </t>
  </si>
  <si>
    <t xml:space="preserve">HILARIO GARBULINSKI                     </t>
  </si>
  <si>
    <t xml:space="preserve">JULIETA DEMARTINI                       </t>
  </si>
  <si>
    <t xml:space="preserve">KOALA S.A.                              </t>
  </si>
  <si>
    <t xml:space="preserve">AV. ITALIA 1595                         </t>
  </si>
  <si>
    <t xml:space="preserve">LOS TABAQUILLOS SRL                     </t>
  </si>
  <si>
    <t xml:space="preserve">LUCIANO PAURA                           </t>
  </si>
  <si>
    <t xml:space="preserve">MARCOS BOJANICH                         </t>
  </si>
  <si>
    <t xml:space="preserve">MARCOS VIDELA                           </t>
  </si>
  <si>
    <t xml:space="preserve">MAROTTA FEDERICO ADRIANO                </t>
  </si>
  <si>
    <t>EMILIO CIVIT 2002 - BARRIO : BARRIO PINA</t>
  </si>
  <si>
    <t xml:space="preserve">MIGUEL FRESQUET                         </t>
  </si>
  <si>
    <t xml:space="preserve">Mamma Mia                               </t>
  </si>
  <si>
    <t xml:space="preserve">Juan B. Justo 176                       </t>
  </si>
  <si>
    <t xml:space="preserve">SOEMCA                                  </t>
  </si>
  <si>
    <t xml:space="preserve">Cervantes 1234                          </t>
  </si>
  <si>
    <t>THADI TALLER HOGAR ACTIVIDADES DIFERENCI</t>
  </si>
  <si>
    <t xml:space="preserve">SAN MARTIN 8317                         </t>
  </si>
  <si>
    <t xml:space="preserve">WALTER BRAIL                            </t>
  </si>
  <si>
    <t xml:space="preserve">ARZER BRUNO ENRIQUE                     </t>
  </si>
  <si>
    <t xml:space="preserve">RUTA 18 EST. GRANDE 2201                </t>
  </si>
  <si>
    <t xml:space="preserve">Almacen el Puente                       </t>
  </si>
  <si>
    <t xml:space="preserve">Moldes 55 Local 1                       </t>
  </si>
  <si>
    <t xml:space="preserve">BERARDI DANTE MIGUEL                    </t>
  </si>
  <si>
    <t xml:space="preserve">REPUBLICA DEL LIBANO 298 SUR            </t>
  </si>
  <si>
    <t xml:space="preserve">Barto                                   </t>
  </si>
  <si>
    <t xml:space="preserve">San Martin 1190                         </t>
  </si>
  <si>
    <t xml:space="preserve">Budapest                                </t>
  </si>
  <si>
    <t xml:space="preserve">R. PANAMERICANA Y C° ACONCAGUA          </t>
  </si>
  <si>
    <t xml:space="preserve">Buongiorno Resto                        </t>
  </si>
  <si>
    <t xml:space="preserve">Geronimo Estevez                        </t>
  </si>
  <si>
    <t xml:space="preserve">Cervantes 1764                          </t>
  </si>
  <si>
    <t xml:space="preserve">Instituto Privado de Radioterapia Cuyo  </t>
  </si>
  <si>
    <t xml:space="preserve">Buenos Aires 40                         </t>
  </si>
  <si>
    <t xml:space="preserve">JUAN ANTONIO BELLIDO GUIRAL             </t>
  </si>
  <si>
    <t xml:space="preserve">BºPORTAL DE LA AGUADA MZ.L C.4          </t>
  </si>
  <si>
    <t xml:space="preserve">LAZARO CARLOS RAUL                      </t>
  </si>
  <si>
    <t xml:space="preserve">REPUBLICA DEL LIBANO 547                </t>
  </si>
  <si>
    <t xml:space="preserve">Manos Morenas                           </t>
  </si>
  <si>
    <t xml:space="preserve">Mitre 1541                              </t>
  </si>
  <si>
    <t xml:space="preserve">Marcio Talley Dapra                     </t>
  </si>
  <si>
    <t xml:space="preserve">Menedez 427                             </t>
  </si>
  <si>
    <t xml:space="preserve">NN Caffe                                </t>
  </si>
  <si>
    <t xml:space="preserve">Sarmiento 30                            </t>
  </si>
  <si>
    <t xml:space="preserve">OLCESE LUIS FERNANDO                    </t>
  </si>
  <si>
    <t xml:space="preserve">SAN MARTIN 1010                         </t>
  </si>
  <si>
    <t xml:space="preserve">POLO DANIEL                             </t>
  </si>
  <si>
    <t xml:space="preserve">ALMERIA 1732 - BARRIO : PALMARES        </t>
  </si>
  <si>
    <t xml:space="preserve">Parrilla El Cruce                       </t>
  </si>
  <si>
    <t xml:space="preserve">General Paz 35 Sur                      </t>
  </si>
  <si>
    <t xml:space="preserve">SERVICIOS RIO COLORADO SOCIEDAD ANONIMA </t>
  </si>
  <si>
    <t>PEDRO MOLINA 724 Piso:0 Dpto:0 S:0 T:0 M</t>
  </si>
  <si>
    <t xml:space="preserve">YAÑEZ NAVARRO MARIA SOLEDAD             </t>
  </si>
  <si>
    <t>SEVILLA 1769 - BARRIO : palmares 3 etapa</t>
  </si>
  <si>
    <t xml:space="preserve">moyano javier                           </t>
  </si>
  <si>
    <t xml:space="preserve">COMSUR ONCATIVO S R L                   </t>
  </si>
  <si>
    <t xml:space="preserve">JUAN JOSE PASO 213                      </t>
  </si>
  <si>
    <t xml:space="preserve">Casa de Campo                           </t>
  </si>
  <si>
    <t xml:space="preserve">Urquiza 1516 Coquimbito                 </t>
  </si>
  <si>
    <t xml:space="preserve">Daniel Caroglio                         </t>
  </si>
  <si>
    <t xml:space="preserve">Olavarria 4880                          </t>
  </si>
  <si>
    <t xml:space="preserve">Hotel Aguas del Corral                  </t>
  </si>
  <si>
    <t xml:space="preserve">Amigorena 36                            </t>
  </si>
  <si>
    <t xml:space="preserve">KIPER S.R.L.                            </t>
  </si>
  <si>
    <t xml:space="preserve">Av. Justo Daract 1893                   </t>
  </si>
  <si>
    <t xml:space="preserve">LAZARO JORGE                            </t>
  </si>
  <si>
    <t xml:space="preserve">RUTA 20 LA ESCONDIDA                    </t>
  </si>
  <si>
    <t xml:space="preserve">LUIS FEDERICO BUSTOS Y ANELLO           </t>
  </si>
  <si>
    <t xml:space="preserve">AV. DEL PORTEZUELO Y RUTA 18            </t>
  </si>
  <si>
    <t xml:space="preserve">La Bodega                               </t>
  </si>
  <si>
    <t xml:space="preserve">COLON 303                               </t>
  </si>
  <si>
    <t xml:space="preserve">MARIBEL KIOSKO                          </t>
  </si>
  <si>
    <t xml:space="preserve">MARTIN DE LOYOLA MZA 13 CASA 2          </t>
  </si>
  <si>
    <t xml:space="preserve">MARTIN GARCIA                           </t>
  </si>
  <si>
    <t xml:space="preserve">MERCOFRIO S A                           </t>
  </si>
  <si>
    <t xml:space="preserve">CERVANTES 2290                          </t>
  </si>
  <si>
    <t xml:space="preserve">SOLEDAD RETA                            </t>
  </si>
  <si>
    <t xml:space="preserve">JUNIN 912                               </t>
  </si>
  <si>
    <t xml:space="preserve">San Genaro Dalvian Lomas                </t>
  </si>
  <si>
    <t xml:space="preserve">Lomas San Genaro                        </t>
  </si>
  <si>
    <t xml:space="preserve">ZABALA LETICIA VERONICA                 </t>
  </si>
  <si>
    <t xml:space="preserve">B LOS CAROLINOS MANZ F CASA 2 --- 0     </t>
  </si>
  <si>
    <t xml:space="preserve">ANABELLA BLANCHARD                      </t>
  </si>
  <si>
    <t xml:space="preserve">ALEM Y GUARDIA                          </t>
  </si>
  <si>
    <t xml:space="preserve">AUGUSTO ORTIZ                           </t>
  </si>
  <si>
    <t xml:space="preserve">PRINGLES 919                            </t>
  </si>
  <si>
    <t xml:space="preserve">Almacen del Fader                       </t>
  </si>
  <si>
    <t xml:space="preserve">San Martin 3573                         </t>
  </si>
  <si>
    <t xml:space="preserve">Armando Musa                            </t>
  </si>
  <si>
    <t xml:space="preserve">Mesina 2845                             </t>
  </si>
  <si>
    <t xml:space="preserve">Axsis Sudamericana                      </t>
  </si>
  <si>
    <t xml:space="preserve">Olascoaga 760                           </t>
  </si>
  <si>
    <t xml:space="preserve">BARONI                                  </t>
  </si>
  <si>
    <t xml:space="preserve">BELGRANO 1341                           </t>
  </si>
  <si>
    <t xml:space="preserve">Bar 348                                 </t>
  </si>
  <si>
    <t xml:space="preserve">San Lorenzo 348                         </t>
  </si>
  <si>
    <t xml:space="preserve">Brader Hops                             </t>
  </si>
  <si>
    <t xml:space="preserve">Beltran 1437                            </t>
  </si>
  <si>
    <t xml:space="preserve">Buenos Muchachos Barberia               </t>
  </si>
  <si>
    <t xml:space="preserve">San Martin 108                          </t>
  </si>
  <si>
    <t xml:space="preserve">Cachavacha Bar                          </t>
  </si>
  <si>
    <t xml:space="preserve">Bernardo Houssay 338                    </t>
  </si>
  <si>
    <t xml:space="preserve">Café Yacopini                           </t>
  </si>
  <si>
    <t xml:space="preserve">Rodriguez Peña s/n                      </t>
  </si>
  <si>
    <t xml:space="preserve">Dantiacq Rodrigo Alberto                </t>
  </si>
  <si>
    <t xml:space="preserve">Figueroa Alcorta 453                    </t>
  </si>
  <si>
    <t xml:space="preserve">Dorotea                                 </t>
  </si>
  <si>
    <t xml:space="preserve">Las Cañas 1883 Local 6                  </t>
  </si>
  <si>
    <t xml:space="preserve">Draft                                   </t>
  </si>
  <si>
    <t xml:space="preserve">Mariano Moreno 400 Local Nº 6           </t>
  </si>
  <si>
    <t xml:space="preserve">Drink Point                             </t>
  </si>
  <si>
    <t xml:space="preserve">Edelweiss Restorante                    </t>
  </si>
  <si>
    <t xml:space="preserve">Ruta 82 - Km 31 - Blanco Encalada       </t>
  </si>
  <si>
    <t xml:space="preserve">El Hormiguero                           </t>
  </si>
  <si>
    <t xml:space="preserve">Panamericana 1457                       </t>
  </si>
  <si>
    <t xml:space="preserve">El Paso                                 </t>
  </si>
  <si>
    <t xml:space="preserve">Paso de los Andes 41                    </t>
  </si>
  <si>
    <t xml:space="preserve">Esso Shop                               </t>
  </si>
  <si>
    <t xml:space="preserve">Peru 1310                               </t>
  </si>
  <si>
    <t xml:space="preserve">FRANCO PAEZ                             </t>
  </si>
  <si>
    <t xml:space="preserve">Heroes de Malvinas 471                  </t>
  </si>
  <si>
    <t xml:space="preserve">Foría                                   </t>
  </si>
  <si>
    <t xml:space="preserve">San Martin 1101                         </t>
  </si>
  <si>
    <t xml:space="preserve">GUSTAVO CROCETTI                        </t>
  </si>
  <si>
    <t xml:space="preserve">AV. LAFINUR 305                         </t>
  </si>
  <si>
    <t xml:space="preserve">Juguete Rabioso                         </t>
  </si>
  <si>
    <t xml:space="preserve">Arizu 502                               </t>
  </si>
  <si>
    <t xml:space="preserve">Kiosco 24 Godoy Cruz                    </t>
  </si>
  <si>
    <t xml:space="preserve">San Martin 978                          </t>
  </si>
  <si>
    <t xml:space="preserve">Kiosko Toti                             </t>
  </si>
  <si>
    <t xml:space="preserve">Ayacucho 1155                           </t>
  </si>
  <si>
    <t xml:space="preserve">Krabi´s Bar                             </t>
  </si>
  <si>
    <t xml:space="preserve">Viamonte 5458                           </t>
  </si>
  <si>
    <t xml:space="preserve">LEONARDO LEDESMA                        </t>
  </si>
  <si>
    <t xml:space="preserve">AV. JULIO A. ROCA 1313                  </t>
  </si>
  <si>
    <t xml:space="preserve">La Vinoteca                             </t>
  </si>
  <si>
    <t xml:space="preserve">Alberdi 3                               </t>
  </si>
  <si>
    <t xml:space="preserve">MARCELO MARINI                          </t>
  </si>
  <si>
    <t xml:space="preserve">MU DAN                                  </t>
  </si>
  <si>
    <t xml:space="preserve">Av. Illia 161                           </t>
  </si>
  <si>
    <t xml:space="preserve">Mauricio Pereira                        </t>
  </si>
  <si>
    <t xml:space="preserve">Barrio los olivos MD C38                </t>
  </si>
  <si>
    <t xml:space="preserve">PAN Y VINO S.R.L.                       </t>
  </si>
  <si>
    <t xml:space="preserve">Pueblo Chico II                         </t>
  </si>
  <si>
    <t xml:space="preserve">Ruta Provincial 82                      </t>
  </si>
  <si>
    <t xml:space="preserve">Red Coen S.A.                           </t>
  </si>
  <si>
    <t xml:space="preserve">Godoy Cruz 2211                         </t>
  </si>
  <si>
    <t xml:space="preserve">Renzo Olguin                            </t>
  </si>
  <si>
    <t xml:space="preserve">Serpa y Saenz Peña                      </t>
  </si>
  <si>
    <t xml:space="preserve">Santo Delirio                           </t>
  </si>
  <si>
    <t xml:space="preserve">25 de Mayo 506                          </t>
  </si>
  <si>
    <t xml:space="preserve">Terruño Wines                           </t>
  </si>
  <si>
    <t xml:space="preserve">Güemes 36 Local A                       </t>
  </si>
  <si>
    <t xml:space="preserve">Torito Bar                              </t>
  </si>
  <si>
    <t xml:space="preserve">Juan B. Justo 234                       </t>
  </si>
  <si>
    <t xml:space="preserve">Vinos Olivas y Sabores                  </t>
  </si>
  <si>
    <t xml:space="preserve">San Bernardo 313                        </t>
  </si>
  <si>
    <t xml:space="preserve">AGUIRRE MATIAS                          </t>
  </si>
  <si>
    <t xml:space="preserve">AV. ILLIA Y FALUCHO                     </t>
  </si>
  <si>
    <t xml:space="preserve">ALFONSO NATALIA ALEJANDRA               </t>
  </si>
  <si>
    <t xml:space="preserve">AV. LAS CHACRAS 1101                    </t>
  </si>
  <si>
    <t xml:space="preserve">ARTURO CARNEVALINI                      </t>
  </si>
  <si>
    <t xml:space="preserve">LEMOS 98                                </t>
  </si>
  <si>
    <t xml:space="preserve">Almacen el Ceibo                        </t>
  </si>
  <si>
    <t xml:space="preserve">Viamonte 4069 - Chacras                 </t>
  </si>
  <si>
    <t xml:space="preserve">BERNARDINO YANARDI                      </t>
  </si>
  <si>
    <t xml:space="preserve">SAN MARTIN 3557                         </t>
  </si>
  <si>
    <t xml:space="preserve">CARFE SALUD SA                          </t>
  </si>
  <si>
    <t xml:space="preserve">SAN MARTIN 928                          </t>
  </si>
  <si>
    <t xml:space="preserve">Dogxie Bar                              </t>
  </si>
  <si>
    <t xml:space="preserve">Aristides 305                           </t>
  </si>
  <si>
    <t xml:space="preserve">Doña Florinda                           </t>
  </si>
  <si>
    <t xml:space="preserve">Aristides Villanueva 308                </t>
  </si>
  <si>
    <t xml:space="preserve">Dr. Miguel Nicolas                      </t>
  </si>
  <si>
    <t xml:space="preserve">FLORES ISAIAS RAUL                      </t>
  </si>
  <si>
    <t xml:space="preserve">Bº LOS VENADOS MZA.A - CASA 46          </t>
  </si>
  <si>
    <t xml:space="preserve">Fundacion ArgenINTA                     </t>
  </si>
  <si>
    <t xml:space="preserve">Araos y Acceso Sur                      </t>
  </si>
  <si>
    <t xml:space="preserve">Godoy´s Food Drink and More             </t>
  </si>
  <si>
    <t xml:space="preserve">Italia 5879                             </t>
  </si>
  <si>
    <t xml:space="preserve">IMRACING S.R.L.                         </t>
  </si>
  <si>
    <t xml:space="preserve">CERVANTES 2610                          </t>
  </si>
  <si>
    <t xml:space="preserve">INDIVAR S.A.S.                          </t>
  </si>
  <si>
    <t xml:space="preserve">SAN MARTIN 608                          </t>
  </si>
  <si>
    <t xml:space="preserve">Iskra                                   </t>
  </si>
  <si>
    <t xml:space="preserve">CNEL. RODRIGUEZ 2233 DTO. 3             </t>
  </si>
  <si>
    <t xml:space="preserve">J.L.F. SOC. ANONIMA                     </t>
  </si>
  <si>
    <t xml:space="preserve">RIO PLOMO 167                           </t>
  </si>
  <si>
    <t xml:space="preserve">JOSECITO VLA                            </t>
  </si>
  <si>
    <t xml:space="preserve">LAS RETAMANAS 655                       </t>
  </si>
  <si>
    <t xml:space="preserve">LA BODEGUITA DEL MEDIO                  </t>
  </si>
  <si>
    <t xml:space="preserve">SAN JUAN 1169                           </t>
  </si>
  <si>
    <t xml:space="preserve">LUCIANA FARIAS                          </t>
  </si>
  <si>
    <t xml:space="preserve">AV. ILLIA 305  -  LOC.4                 </t>
  </si>
  <si>
    <t xml:space="preserve">Lucas Juarez                            </t>
  </si>
  <si>
    <t xml:space="preserve">Alberdi 330                             </t>
  </si>
  <si>
    <t xml:space="preserve">MICHENZ SRL                             </t>
  </si>
  <si>
    <t xml:space="preserve">PRIMITIVO DE LA RETA 430                </t>
  </si>
  <si>
    <t xml:space="preserve">Macheroni Mariela                       </t>
  </si>
  <si>
    <t xml:space="preserve">PELLEGRINO GIULIANO                     </t>
  </si>
  <si>
    <t xml:space="preserve">Bº AMMPYA MZA. 10 CASA 5                </t>
  </si>
  <si>
    <t xml:space="preserve">Panaderia Bossio                        </t>
  </si>
  <si>
    <t xml:space="preserve">Av. España esq Chacabuco                </t>
  </si>
  <si>
    <t xml:space="preserve">Sebastian Di Leo                        </t>
  </si>
  <si>
    <t xml:space="preserve">Trapolimp S.R.L.                        </t>
  </si>
  <si>
    <t xml:space="preserve">Alvarez Condarco 2180                   </t>
  </si>
  <si>
    <t xml:space="preserve">Un Aplauso Pa´ El Asador                </t>
  </si>
  <si>
    <t xml:space="preserve">Juan B. Justo 481                       </t>
  </si>
  <si>
    <t xml:space="preserve">VIER SA                                 </t>
  </si>
  <si>
    <t xml:space="preserve">ALEM 2289                               </t>
  </si>
  <si>
    <t xml:space="preserve">Vinoteca Lepos                          </t>
  </si>
  <si>
    <t xml:space="preserve">Italia 1912 Bº Trapiche                 </t>
  </si>
  <si>
    <t xml:space="preserve">Wino Vinoteca                           </t>
  </si>
  <si>
    <t xml:space="preserve">San Martin Sur 1454                     </t>
  </si>
  <si>
    <t xml:space="preserve">23 RIOS - BAR                           </t>
  </si>
  <si>
    <t xml:space="preserve">BOEDO Y LATERAL ACCESO SUR              </t>
  </si>
  <si>
    <t xml:space="preserve">Alvaro Rojas                            </t>
  </si>
  <si>
    <t xml:space="preserve">Alem 2511                               </t>
  </si>
  <si>
    <t xml:space="preserve">Autoservicio Amancay                    </t>
  </si>
  <si>
    <t xml:space="preserve">Azul y Chivilcoy                        </t>
  </si>
  <si>
    <t xml:space="preserve">DE MATTIA PAOLO ALEJANDRO               </t>
  </si>
  <si>
    <t xml:space="preserve">MONTECASEROS 1770                       </t>
  </si>
  <si>
    <t xml:space="preserve">Dai Zhixian                             </t>
  </si>
  <si>
    <t xml:space="preserve">Av. Justo Daract 1989                   </t>
  </si>
  <si>
    <t xml:space="preserve">LA ISABELLA S.R.L.                      </t>
  </si>
  <si>
    <t xml:space="preserve">LEON GUILLET 45 P.2 DTO.A               </t>
  </si>
  <si>
    <t xml:space="preserve">LAGO RUBEN DANIEL                       </t>
  </si>
  <si>
    <t xml:space="preserve">JUNIN 1050 - P. 15 - DPTO. F            </t>
  </si>
  <si>
    <t xml:space="preserve">LUCAS LATINI                            </t>
  </si>
  <si>
    <t xml:space="preserve">MARTIN DE LOYOLA 1033                   </t>
  </si>
  <si>
    <t xml:space="preserve">La Botilleria                           </t>
  </si>
  <si>
    <t xml:space="preserve">Richieri 642                            </t>
  </si>
  <si>
    <t xml:space="preserve">La Variante                             </t>
  </si>
  <si>
    <t xml:space="preserve">Ruta 50 La Variante - Servicompras YPF  </t>
  </si>
  <si>
    <t xml:space="preserve">Pop n´ Roll Disco                       </t>
  </si>
  <si>
    <t xml:space="preserve">Ruta Panamericana 3451                  </t>
  </si>
  <si>
    <t xml:space="preserve">VICTORIA ALBORNOZ                       </t>
  </si>
  <si>
    <t xml:space="preserve">COLON 1102 ESQ. BOLIVAR                 </t>
  </si>
  <si>
    <t xml:space="preserve">Vittolo                                 </t>
  </si>
  <si>
    <t xml:space="preserve">Las Cañas 1883                          </t>
  </si>
  <si>
    <t xml:space="preserve">ALEJANDRA PEREYRA                       </t>
  </si>
  <si>
    <t xml:space="preserve">AV. LAFINUR 1216                        </t>
  </si>
  <si>
    <t>AMERICA SOCIEDAD DE RESPONSABILIDAD LIMI</t>
  </si>
  <si>
    <t xml:space="preserve">ESPEJO 217                              </t>
  </si>
  <si>
    <t xml:space="preserve">ASIA MIGUEL ANGEL                       </t>
  </si>
  <si>
    <t xml:space="preserve">FRANCIA 1594                            </t>
  </si>
  <si>
    <t xml:space="preserve">AUTOSERVICIO VILLA NUEVA                </t>
  </si>
  <si>
    <t xml:space="preserve">CARRIL GODOY CRUZ 4327                  </t>
  </si>
  <si>
    <t xml:space="preserve">CAMBIAGHI LEONARDO DAVID                </t>
  </si>
  <si>
    <t xml:space="preserve">ALZAGA 8135                             </t>
  </si>
  <si>
    <t xml:space="preserve">CONSTRUCTORA PRIMUS S.A                 </t>
  </si>
  <si>
    <t xml:space="preserve">GARIBALDI 7 Piso: 7 Depto: 20           </t>
  </si>
  <si>
    <t xml:space="preserve">Copacabana Barras Casamiento            </t>
  </si>
  <si>
    <t xml:space="preserve">Bº Dalvian Mz 29 Casa 5                 </t>
  </si>
  <si>
    <t xml:space="preserve">Diego Bodega Septima                    </t>
  </si>
  <si>
    <t xml:space="preserve">Off Trade                               </t>
  </si>
  <si>
    <t xml:space="preserve">GOMEZ LUIS FRANCISCO                    </t>
  </si>
  <si>
    <t>MANZANA E 10 Piso:0 Dpto:0 S:0 T:0 M:E -</t>
  </si>
  <si>
    <t xml:space="preserve">JUAN MANUEL MAFFEI                      </t>
  </si>
  <si>
    <t xml:space="preserve">Club de Campo M5 C5                     </t>
  </si>
  <si>
    <t xml:space="preserve">LE PETIT BISTRO                         </t>
  </si>
  <si>
    <t xml:space="preserve">SAN MARTIN 94                           </t>
  </si>
  <si>
    <t xml:space="preserve">La Tablita                              </t>
  </si>
  <si>
    <t xml:space="preserve">Perito Moreno 385                       </t>
  </si>
  <si>
    <t xml:space="preserve">Manama                                  </t>
  </si>
  <si>
    <t xml:space="preserve">Mariano Moreno 1405                     </t>
  </si>
  <si>
    <t xml:space="preserve">Martin Maldonado                        </t>
  </si>
  <si>
    <t xml:space="preserve">Lateral Juan J. Paso S/N                </t>
  </si>
  <si>
    <t xml:space="preserve">Oliva Di Vino                           </t>
  </si>
  <si>
    <t xml:space="preserve">Juan B. Justo 717 Local A               </t>
  </si>
  <si>
    <t xml:space="preserve">SEBASTIAN HALPER                        </t>
  </si>
  <si>
    <t xml:space="preserve">SEBASTIAN SOSA                          </t>
  </si>
  <si>
    <t xml:space="preserve">MITRE 1139                              </t>
  </si>
  <si>
    <t xml:space="preserve">Setter Café Bar                         </t>
  </si>
  <si>
    <t xml:space="preserve">VALVERDE MARIA ALEJANDRA                </t>
  </si>
  <si>
    <t xml:space="preserve">ALMERIA 1717 M:B-11 - BARRIO : PALMARES </t>
  </si>
  <si>
    <t xml:space="preserve">VCB S.R.L.                              </t>
  </si>
  <si>
    <t xml:space="preserve">AV. ILLIA 213                           </t>
  </si>
  <si>
    <t xml:space="preserve">VOLMAN JOSE ALEJANDRO                   </t>
  </si>
  <si>
    <t xml:space="preserve">SARMIENTO 250 Piso:2 Dpto:D             </t>
  </si>
  <si>
    <t xml:space="preserve">Vinoteca Alambique                      </t>
  </si>
  <si>
    <t xml:space="preserve">Hipolito Irigoyen 1799                  </t>
  </si>
  <si>
    <t xml:space="preserve">WILSON ORTIZ                            </t>
  </si>
  <si>
    <t xml:space="preserve">9 DE JULIO                              </t>
  </si>
  <si>
    <t xml:space="preserve">YANINA CASTRO                           </t>
  </si>
  <si>
    <t xml:space="preserve">Bº 157 VIV. MZA.343 CASA 47             </t>
  </si>
  <si>
    <t xml:space="preserve">conalbi raul  matias                    </t>
  </si>
  <si>
    <t xml:space="preserve">agustin alvares 159                     </t>
  </si>
  <si>
    <t xml:space="preserve">                                        </t>
  </si>
  <si>
    <t xml:space="preserve">Bargüey                                 </t>
  </si>
  <si>
    <t xml:space="preserve">Corrientes 12                           </t>
  </si>
  <si>
    <t xml:space="preserve">Bikini                                  </t>
  </si>
  <si>
    <t xml:space="preserve">Sarmiento 784                           </t>
  </si>
  <si>
    <t xml:space="preserve">CARINA PERALTA                          </t>
  </si>
  <si>
    <t xml:space="preserve">CORDOBA 52                              </t>
  </si>
  <si>
    <t xml:space="preserve">CONTADURIA GENERAL DEL EJERCITO         </t>
  </si>
  <si>
    <t xml:space="preserve">PIEDRAS 141 Piso:01                     </t>
  </si>
  <si>
    <t xml:space="preserve">CRISTIAN SUAREZ                         </t>
  </si>
  <si>
    <t xml:space="preserve">CIRCUITO DEL LAGO Y A8                  </t>
  </si>
  <si>
    <t xml:space="preserve">DARIO LOPEZ                             </t>
  </si>
  <si>
    <t xml:space="preserve">BELGRANO 196  (ESQ. LA RIOJA)           </t>
  </si>
  <si>
    <t xml:space="preserve">GUSTAVO JAVIER BOSSIO                   </t>
  </si>
  <si>
    <t xml:space="preserve">AV. PERON 1019                          </t>
  </si>
  <si>
    <t xml:space="preserve">LUIS ALFREDO GONZALEZ                   </t>
  </si>
  <si>
    <t xml:space="preserve">LAS MARGARITAS 81 ACC.5                 </t>
  </si>
  <si>
    <t xml:space="preserve">La Lucia Sarmiento                      </t>
  </si>
  <si>
    <t xml:space="preserve">Sarmiento 658                           </t>
  </si>
  <si>
    <t xml:space="preserve">La Parada del Bondi                     </t>
  </si>
  <si>
    <t xml:space="preserve">Paseo Alta Italia Local 22              </t>
  </si>
  <si>
    <t xml:space="preserve">Laprida 405                             </t>
  </si>
  <si>
    <t xml:space="preserve">MATTAR JORGE REINALDO                   </t>
  </si>
  <si>
    <t xml:space="preserve">SIN NOMBRE 27 Dpto:1 M:D - BARRIO : LOS </t>
  </si>
  <si>
    <t xml:space="preserve">PEDROSA MARCOS                          </t>
  </si>
  <si>
    <t xml:space="preserve">LOS TULIPANES 380                       </t>
  </si>
  <si>
    <t xml:space="preserve">RAMOS GENERALES                         </t>
  </si>
  <si>
    <t xml:space="preserve">PASEO LOS QUEBRACHOS                    </t>
  </si>
  <si>
    <t xml:space="preserve">REYNOSO SOFIA BELEN                     </t>
  </si>
  <si>
    <t xml:space="preserve">AV. LAFINUR 954                         </t>
  </si>
  <si>
    <t xml:space="preserve">SERGIO ALBERTO ZEBALLOS                 </t>
  </si>
  <si>
    <t xml:space="preserve">LAVALLE 721                             </t>
  </si>
  <si>
    <t xml:space="preserve">Supermercado El Chalten                 </t>
  </si>
  <si>
    <t xml:space="preserve">TAKSA SOCIEDAD ANONIMA                  </t>
  </si>
  <si>
    <t xml:space="preserve">PEDRO MOLINA 475 Piso:2 Dpto:6          </t>
  </si>
  <si>
    <t xml:space="preserve">VALERIO OLIVA SACIA                     </t>
  </si>
  <si>
    <t xml:space="preserve">RODRIGUEZ PEÑA 2250                     </t>
  </si>
  <si>
    <t xml:space="preserve">VELA JUAN FACUNDO MARTIN                </t>
  </si>
  <si>
    <t xml:space="preserve">BELGRANO 946                            </t>
  </si>
  <si>
    <t xml:space="preserve">VK S.R.L.                               </t>
  </si>
  <si>
    <t xml:space="preserve">RIO ATUEL 930 - BARRIO : IRRIGACION     </t>
  </si>
  <si>
    <t xml:space="preserve">Wally Gullota                           </t>
  </si>
  <si>
    <t xml:space="preserve">Santiago Pezzutti M A Casa 16           </t>
  </si>
  <si>
    <t xml:space="preserve">5 A M S.A.                              </t>
  </si>
  <si>
    <t xml:space="preserve">Espejo Oeste 381                        </t>
  </si>
  <si>
    <t xml:space="preserve">BIASIN FERNANDO LUIS                    </t>
  </si>
  <si>
    <t xml:space="preserve">CORRIENTES 1414                         </t>
  </si>
  <si>
    <t xml:space="preserve">Bruno Comandini                         </t>
  </si>
  <si>
    <t xml:space="preserve">Provincia de San Juan 734               </t>
  </si>
  <si>
    <t xml:space="preserve">Drink House (Dorrego)                   </t>
  </si>
  <si>
    <t xml:space="preserve">Ejercito de los Andes 1998 - dpto 2     </t>
  </si>
  <si>
    <t xml:space="preserve">Drugstore El Sol                        </t>
  </si>
  <si>
    <t>Pringles 766 Carril Ponce y Elpidio Gonz</t>
  </si>
  <si>
    <t xml:space="preserve">ENERGIA SAN LUIS S.A.P.E.M.             </t>
  </si>
  <si>
    <t xml:space="preserve">JUNIN 741 P.2 OF.203                    </t>
  </si>
  <si>
    <t xml:space="preserve">FERNANDO MALANCA                        </t>
  </si>
  <si>
    <t xml:space="preserve">FLAMA SOCIEDAD ANONIMA                  </t>
  </si>
  <si>
    <t xml:space="preserve">BRANDSEN 1616                           </t>
  </si>
  <si>
    <t xml:space="preserve">FUNDACION UN CAMBIO DE AIRE             </t>
  </si>
  <si>
    <t xml:space="preserve">JOSE FEDERICO MORENO 2760               </t>
  </si>
  <si>
    <t xml:space="preserve">GTN SRL                                 </t>
  </si>
  <si>
    <t xml:space="preserve">Rawson 411                              </t>
  </si>
  <si>
    <t xml:space="preserve">Gustavo Moreno                          </t>
  </si>
  <si>
    <t xml:space="preserve">Falucho 741                             </t>
  </si>
  <si>
    <t xml:space="preserve">JOAQUIN BOTTA                           </t>
  </si>
  <si>
    <t xml:space="preserve">SAN MARTIN 206                          </t>
  </si>
  <si>
    <t>JORGE ENRIQUE CASTELLANI Y CASTELLANI JO</t>
  </si>
  <si>
    <t xml:space="preserve">VENEZUELA 254                           </t>
  </si>
  <si>
    <t xml:space="preserve">LUDMILA REARTE MACHUCA                  </t>
  </si>
  <si>
    <t xml:space="preserve">MAIPU 807 - LOC. 1                      </t>
  </si>
  <si>
    <t xml:space="preserve">LUMMA S.A.                              </t>
  </si>
  <si>
    <t xml:space="preserve">9 DE JULIO 724                          </t>
  </si>
  <si>
    <t xml:space="preserve">La Soperia                              </t>
  </si>
  <si>
    <t xml:space="preserve">Espejo 724                              </t>
  </si>
  <si>
    <t xml:space="preserve">MARCO IERARDI                           </t>
  </si>
  <si>
    <t xml:space="preserve">CANTANTAL 2743                          </t>
  </si>
  <si>
    <t xml:space="preserve">MARIELA ALBELO                          </t>
  </si>
  <si>
    <t xml:space="preserve">Bº 90 VIV. MZA 282 CASA 6               </t>
  </si>
  <si>
    <t xml:space="preserve">MATIAS BALLERINO                        </t>
  </si>
  <si>
    <t xml:space="preserve">RIVADAVIA 420                           </t>
  </si>
  <si>
    <t xml:space="preserve">MATIAS POMPA                            </t>
  </si>
  <si>
    <t xml:space="preserve">MALDONADO 3833                          </t>
  </si>
  <si>
    <t xml:space="preserve">MIRABILE ROBERTO ALEJANDRO              </t>
  </si>
  <si>
    <t>LOS LIQUIDAMBAR 85 - BARRIO : PQUE LAS C</t>
  </si>
  <si>
    <t xml:space="preserve">NAHUEL DATHES                           </t>
  </si>
  <si>
    <t xml:space="preserve">MAIPU 937                               </t>
  </si>
  <si>
    <t xml:space="preserve">NAVARRO FEDERICO                        </t>
  </si>
  <si>
    <t xml:space="preserve">RUTA 50 S/N                             </t>
  </si>
  <si>
    <t xml:space="preserve">NICOLAS DIXON O.                        </t>
  </si>
  <si>
    <t xml:space="preserve">RUTA 3                                  </t>
  </si>
  <si>
    <t xml:space="preserve">Padel Hipico                            </t>
  </si>
  <si>
    <t xml:space="preserve">Av. Thays - Parque San Martin           </t>
  </si>
  <si>
    <t xml:space="preserve">Pasta Amore                             </t>
  </si>
  <si>
    <t xml:space="preserve">Azcuenaga 1064                          </t>
  </si>
  <si>
    <t xml:space="preserve">SICRE VIOLETA MARIA DE LOU              </t>
  </si>
  <si>
    <t xml:space="preserve">MONTEVIDEO 165 Piso:5 Dpto:C            </t>
  </si>
  <si>
    <t xml:space="preserve">SOCIEDAD ANONIMA CARRERAS Y GUTIERREZ   </t>
  </si>
  <si>
    <t xml:space="preserve">AVDA ACCESO ESTE 5718                   </t>
  </si>
  <si>
    <t xml:space="preserve">SUPERMERCADO SMILE                      </t>
  </si>
  <si>
    <t xml:space="preserve">AV.LAS LAVANDAS Y A 14                  </t>
  </si>
  <si>
    <t xml:space="preserve">Seguridad Carolinos                     </t>
  </si>
  <si>
    <t xml:space="preserve">Bº Carolinos                            </t>
  </si>
  <si>
    <t xml:space="preserve">The Sixth Dagger                        </t>
  </si>
  <si>
    <t xml:space="preserve">Aristides 290                           </t>
  </si>
  <si>
    <t xml:space="preserve">VISOL MENDOZA SA                        </t>
  </si>
  <si>
    <t xml:space="preserve">SARMIENTO 250 Piso:1 Dpto:A             </t>
  </si>
  <si>
    <t xml:space="preserve">VIÑA COBOS                              </t>
  </si>
  <si>
    <t xml:space="preserve">RUTA 7 Y COSTA FLORES                   </t>
  </si>
  <si>
    <t xml:space="preserve">Venta Directa                           </t>
  </si>
  <si>
    <t xml:space="preserve">W &amp; B Mendoza                           </t>
  </si>
  <si>
    <t xml:space="preserve">RAMOS MEJIA 746 - Bº BATALLA DEL PILAR  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</si>
  <si>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</si>
  <si>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</si>
  <si>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</si>
  <si>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</si>
  <si>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</si>
  <si>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</si>
  <si>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</si>
  <si>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</si>
  <si>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</si>
  <si>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</si>
  <si>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</si>
  <si>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</si>
  <si>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</si>
  <si>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</si>
  <si>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</si>
  <si>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</si>
  <si>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</si>
  <si>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</si>
  <si>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</si>
  <si>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</si>
  <si>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</si>
  <si>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</si>
  <si>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</si>
  <si>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</si>
  <si>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</si>
  <si>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</si>
  <si>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</si>
  <si>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</si>
  <si>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</si>
  <si>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</si>
  <si>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</si>
  <si>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</si>
  <si>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</si>
  <si>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</si>
  <si>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</si>
  <si>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</si>
  <si>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</si>
  <si>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</si>
  <si>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</si>
  <si>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</si>
  <si>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</si>
  <si>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</si>
  <si>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</si>
  <si>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</si>
  <si>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</si>
  <si>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</si>
  <si>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</si>
  <si>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</si>
  <si>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</si>
  <si>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</si>
  <si>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</si>
  <si>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</si>
  <si>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</si>
  <si>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</si>
  <si>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</si>
  <si>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</si>
  <si>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</si>
  <si>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</si>
  <si>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</si>
  <si>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</si>
  <si>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</si>
  <si>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</si>
  <si>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</si>
  <si>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</si>
  <si>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</si>
  <si>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</si>
  <si>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</si>
  <si>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</si>
  <si>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</si>
  <si>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</si>
  <si>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</si>
  <si>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</si>
  <si>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</si>
  <si>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</si>
  <si>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</si>
  <si>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</si>
  <si>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</si>
  <si>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</si>
  <si>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</si>
  <si>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</si>
  <si>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</si>
  <si>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</si>
  <si>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</si>
  <si>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</si>
  <si>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</si>
  <si>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</si>
  <si>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</si>
  <si>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</si>
  <si>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</si>
  <si>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</si>
  <si>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</si>
  <si>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</si>
  <si>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</si>
  <si>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</si>
  <si>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</si>
  <si>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</si>
  <si>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</si>
  <si>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</si>
  <si>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</si>
  <si>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</si>
  <si>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</si>
  <si>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</si>
  <si>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</si>
  <si>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</si>
  <si>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</si>
  <si>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</si>
  <si>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</si>
  <si>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</si>
  <si>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</si>
  <si>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</si>
  <si>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</si>
  <si>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</si>
  <si>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</si>
  <si>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</si>
  <si>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</si>
  <si>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</si>
  <si>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</si>
  <si>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</si>
  <si>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</si>
  <si>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</si>
  <si>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</si>
  <si>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</si>
  <si>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</si>
  <si>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</si>
  <si>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</si>
  <si>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</si>
  <si>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</si>
  <si>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</si>
  <si>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</si>
  <si>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</si>
  <si>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</si>
  <si>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</si>
  <si>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</si>
  <si>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</si>
  <si>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</si>
  <si>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</si>
  <si>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</si>
  <si>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</si>
  <si>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</si>
  <si>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</si>
  <si>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</si>
  <si>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</si>
  <si>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</si>
  <si>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</si>
  <si>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</si>
  <si>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</si>
  <si>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</si>
  <si>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</si>
  <si>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</si>
  <si>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</si>
  <si>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</si>
  <si>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</si>
  <si>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</si>
  <si>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</si>
  <si>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</si>
  <si>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</si>
  <si>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</si>
  <si>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</si>
  <si>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</si>
  <si>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</si>
  <si>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</si>
  <si>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</si>
  <si>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</si>
  <si>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</si>
  <si>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</si>
  <si>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</si>
  <si>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</si>
  <si>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</si>
  <si>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</si>
  <si>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</si>
  <si>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</si>
  <si>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</si>
  <si>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</si>
  <si>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</si>
  <si>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</si>
  <si>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</si>
  <si>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</si>
  <si>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</si>
  <si>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</si>
  <si>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</si>
  <si>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</si>
  <si>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</si>
  <si>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</si>
  <si>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</si>
  <si>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</si>
  <si>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</si>
  <si>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</si>
  <si>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</si>
  <si>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</si>
  <si>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</si>
  <si>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</si>
  <si>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</si>
  <si>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</si>
  <si>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</si>
  <si>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</si>
  <si>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</si>
  <si>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</si>
  <si>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</si>
  <si>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</si>
  <si>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</si>
  <si>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</si>
  <si>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</si>
  <si>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</si>
  <si>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</si>
  <si>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</si>
  <si>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</si>
  <si>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</si>
  <si>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</si>
  <si>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</si>
  <si>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</si>
  <si>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</si>
  <si>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</si>
  <si>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</si>
  <si>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</si>
  <si>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</si>
  <si>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</si>
  <si>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</si>
  <si>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</si>
  <si>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</si>
  <si>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</si>
  <si>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</si>
  <si>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</si>
  <si>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</si>
  <si>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</si>
  <si>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</si>
  <si>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</si>
  <si>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</si>
  <si>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</si>
  <si>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</si>
  <si>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</si>
  <si>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</si>
  <si>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</si>
  <si>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</si>
  <si>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</si>
  <si>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</si>
  <si>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</si>
  <si>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</si>
  <si>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</si>
  <si>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</si>
  <si>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</si>
  <si>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</si>
  <si>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</si>
  <si>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</si>
  <si>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</si>
  <si>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</si>
  <si>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</si>
  <si>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</si>
  <si>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</si>
  <si>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</si>
  <si>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</si>
  <si>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</si>
  <si>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</si>
  <si>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</si>
  <si>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</si>
  <si>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</si>
  <si>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</si>
  <si>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</si>
  <si>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</si>
  <si>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</si>
  <si>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</si>
  <si>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</si>
  <si>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</si>
  <si>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</si>
  <si>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</si>
  <si>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</si>
  <si>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</si>
  <si>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</si>
  <si>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</si>
  <si>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</si>
  <si>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</si>
  <si>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</si>
  <si>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</si>
  <si>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</si>
  <si>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</si>
  <si>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</si>
  <si>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</si>
  <si>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</si>
  <si>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</si>
  <si>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</si>
  <si>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</si>
  <si>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</si>
  <si>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</si>
  <si>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</si>
  <si>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</si>
  <si>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</si>
  <si>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</si>
  <si>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</si>
  <si>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</si>
  <si>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</si>
  <si>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</si>
  <si>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</si>
  <si>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</si>
  <si>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</si>
  <si>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</si>
  <si>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</si>
  <si>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</si>
  <si>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</si>
  <si>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</si>
  <si>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</si>
  <si>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</si>
  <si>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</si>
  <si>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 xml:space="preserve">01 - Enero                              </t>
  </si>
  <si>
    <t xml:space="preserve">02 - Febrero                            </t>
  </si>
  <si>
    <t xml:space="preserve">03 - Marzo                              </t>
  </si>
  <si>
    <t xml:space="preserve">04 - Abril                              </t>
  </si>
  <si>
    <t xml:space="preserve">05 - Mayo                               </t>
  </si>
  <si>
    <t xml:space="preserve">06 - Junio                              </t>
  </si>
  <si>
    <t xml:space="preserve">07 - Julio                              </t>
  </si>
  <si>
    <t xml:space="preserve">08 - Agosto                             </t>
  </si>
  <si>
    <t xml:space="preserve">09 - Septiembre                         </t>
  </si>
  <si>
    <t xml:space="preserve">10 - Octubre                            </t>
  </si>
  <si>
    <t xml:space="preserve">11 - Noviembre                          </t>
  </si>
  <si>
    <t xml:space="preserve">12 - Diciembre                          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</si>
  <si>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</si>
  <si>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</si>
  <si>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</si>
  <si>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</si>
  <si>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</si>
  <si>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</si>
  <si>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</si>
  <si>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</si>
  <si>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</si>
  <si>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</si>
  <si>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</si>
  <si>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</si>
  <si>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</si>
  <si>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Auriculares Mumm                        </t>
  </si>
  <si>
    <t xml:space="preserve">Cafayate Gran Linaje Cabernet x 750ml   </t>
  </si>
  <si>
    <t xml:space="preserve">Cafayate Gran Linaje Malbec x 750ml     </t>
  </si>
  <si>
    <t xml:space="preserve">Cafayate Gran Linaje Tardio x 500ml     </t>
  </si>
  <si>
    <t xml:space="preserve">Cafayate Gran Linaje Torrontes x 750ml  </t>
  </si>
  <si>
    <t>Cafayate Reserva Cabernet Sauvignon x 75</t>
  </si>
  <si>
    <t xml:space="preserve">Cafayate Reserva Malbec x 750 ml        </t>
  </si>
  <si>
    <t xml:space="preserve">Cafayate Reserva Torrontes x 750 ml     </t>
  </si>
  <si>
    <t xml:space="preserve">Cafayate Rose x 750ml                   </t>
  </si>
  <si>
    <t xml:space="preserve">Caña Durazno Padilla x 950 ml           </t>
  </si>
  <si>
    <t xml:space="preserve">Combo Havana + Coca Cola x 2250ml       </t>
  </si>
  <si>
    <t xml:space="preserve">Copones Cafayate                        </t>
  </si>
  <si>
    <t xml:space="preserve">Cusenier Melon Petaca x 200 ml          </t>
  </si>
  <si>
    <t xml:space="preserve">Decantador Chico Etchart                </t>
  </si>
  <si>
    <t xml:space="preserve">Domaine Brut Nature x 750 ml            </t>
  </si>
  <si>
    <t xml:space="preserve">Domaine Extra Brut x 750                </t>
  </si>
  <si>
    <t xml:space="preserve">Estuche Gin Beefeater x 750ml + Copon   </t>
  </si>
  <si>
    <t xml:space="preserve">Fernet Capri x 750 ml                   </t>
  </si>
  <si>
    <t xml:space="preserve">Fraperas Mumm                           </t>
  </si>
  <si>
    <t xml:space="preserve">Fraperas Ovaladas Mumm                  </t>
  </si>
  <si>
    <t xml:space="preserve">Mumm Cuvee Reserve Demi Sec x 750 ml    </t>
  </si>
  <si>
    <t xml:space="preserve">Mumm Cuvee Reserve Extra Brut x 187 ml  </t>
  </si>
  <si>
    <t xml:space="preserve">Mumm Cuvee Reserve Extra Brut x 375 ml  </t>
  </si>
  <si>
    <t xml:space="preserve">Mumm Cuvee Reserve Rosado x 750 ml      </t>
  </si>
  <si>
    <t xml:space="preserve">Mumm Sweet Sparkling x 750ml            </t>
  </si>
  <si>
    <t xml:space="preserve">Perrier Jouet Belle Epoque x 750 ml     </t>
  </si>
  <si>
    <t xml:space="preserve">Promo Cafayate Malbec x 750 ml          </t>
  </si>
  <si>
    <t>Promo Cafayate Martin Bruno Blend Malbec</t>
  </si>
  <si>
    <t>Promo Mumm Cuvee Reserve Rosado x 750 ml</t>
  </si>
  <si>
    <t xml:space="preserve">Promo Vodka Absolut x 750ml             </t>
  </si>
  <si>
    <t xml:space="preserve">Ron Havana Selecc. de Maestros x 700ml  </t>
  </si>
  <si>
    <t xml:space="preserve">Vodka Absolut 100% x 1000ml             </t>
  </si>
  <si>
    <t xml:space="preserve">Vodka Absolut ELYX Night Bottle x 1lt.  </t>
  </si>
  <si>
    <t xml:space="preserve">Vodka Absolut ELYX x 1000ml             </t>
  </si>
  <si>
    <t xml:space="preserve">Vodka Absolut x 4lt.                    </t>
  </si>
  <si>
    <t xml:space="preserve">Whisky Ballantine´s  Est. x 1L          </t>
  </si>
  <si>
    <t xml:space="preserve">Whisky Ballantine´s 12 Años x 750 ml    </t>
  </si>
  <si>
    <t xml:space="preserve">Whisky Blenders Pride Petaca x 200 ml   </t>
  </si>
  <si>
    <t xml:space="preserve">Whisky Chivas 12 Años x 500 ml          </t>
  </si>
  <si>
    <t xml:space="preserve">Whisky Chivas Diamond x 700ml           </t>
  </si>
  <si>
    <t xml:space="preserve">Whisky Chivas Globetrotters x 750ml     </t>
  </si>
  <si>
    <t xml:space="preserve">Whisky Chivas Revolve x 750ml           </t>
  </si>
  <si>
    <t xml:space="preserve">Whisky Doble V Petaca x 200 ml          </t>
  </si>
  <si>
    <t xml:space="preserve">Whisky Jameson Caskmates x 750ml        </t>
  </si>
  <si>
    <t xml:space="preserve">Whisky Jameson St. Patricks x 750ml     </t>
  </si>
  <si>
    <t xml:space="preserve">Whisky The Glenlivet 15 Años x 700 ml   </t>
  </si>
  <si>
    <t xml:space="preserve">Mumm Cuvee Reserve Brut Nature x 750ml  </t>
  </si>
  <si>
    <t xml:space="preserve">Cafayate Rutas Blend Elegante x 750 ml  </t>
  </si>
  <si>
    <t xml:space="preserve">Cafayate Rutas Blend Expresiv x 750 ml  </t>
  </si>
  <si>
    <t xml:space="preserve">Cafayate Rutas Blend Frutado x 750 ml   </t>
  </si>
  <si>
    <t xml:space="preserve">Cafayate Malbec Rose x 750 ml           </t>
  </si>
  <si>
    <t xml:space="preserve">Promo Mumm Leger x 750ml                </t>
  </si>
  <si>
    <t xml:space="preserve">Pizarras Cafayate Marco Blanco Gastado  </t>
  </si>
  <si>
    <t xml:space="preserve">Sacacorchos Cafayate                    </t>
  </si>
  <si>
    <t xml:space="preserve">Frapera Ovaladas Mumm                   </t>
  </si>
  <si>
    <t>Whisky Longmorn The Distiller´s Choice x</t>
  </si>
  <si>
    <t xml:space="preserve">Cafayate Reserva Chardonnay x 750ml     </t>
  </si>
  <si>
    <t xml:space="preserve">Pizarras Cafayate                       </t>
  </si>
  <si>
    <t xml:space="preserve">Table Tent Cafayate Reserve             </t>
  </si>
  <si>
    <t>C.GRAN LINAJE CAB.SAUV 6x750</t>
  </si>
  <si>
    <t>CAFAYATE GRAN LINAJE</t>
  </si>
  <si>
    <t>C.GRAN LINAJE MALBEC 6x750</t>
  </si>
  <si>
    <t>C.GRAN LINAJE TARDIO 6x500</t>
  </si>
  <si>
    <t>C.GRAN LINAJE TORRONTES 6x750</t>
  </si>
  <si>
    <t>CAFAYATE ROSE 6x750</t>
  </si>
  <si>
    <t>CAFAYATE RES CAB.SAUV 6x750</t>
  </si>
  <si>
    <t>CAFAYATE RESERVE</t>
  </si>
  <si>
    <t>CAFAYATE RES CHARDONNAY 6x750</t>
  </si>
  <si>
    <t>CAFAYATE RES MALBEC 6x750</t>
  </si>
  <si>
    <t>CAFAYATE RES TORRONTES 6x750</t>
  </si>
  <si>
    <t>CAFAYATE R.BLEND ELEGANTE6x750</t>
  </si>
  <si>
    <t>CAFAYATE RUTAS</t>
  </si>
  <si>
    <t>CAFAYATE R.BLEND EXPRESIV6x750</t>
  </si>
  <si>
    <t>CAFAYATE R.BLEND FRUTADO 6x750</t>
  </si>
  <si>
    <t>CAÑA DURAZNO 12x750</t>
  </si>
  <si>
    <t>OTRAS ESPIRITUOSAS NACIONALES</t>
  </si>
  <si>
    <t>CUSENIER MELON 24x200 PET </t>
  </si>
  <si>
    <t>DOMAINE BRUT NATURE 6x750</t>
  </si>
  <si>
    <t>FERNET CAPRI 6x750</t>
  </si>
  <si>
    <t>FERNET CAPRI</t>
  </si>
  <si>
    <t>MUMM C.RES. BRUT NATURE 6x750</t>
  </si>
  <si>
    <t>MUMM CUVEE DEMI SEC 6x750</t>
  </si>
  <si>
    <t>MUMM CUVEE EXTRA BRUT 24x187</t>
  </si>
  <si>
    <t>MUMM CUVEE EXTRA BRUT 12x375</t>
  </si>
  <si>
    <t>MUMM CUVEE BRUT ROSE 6x750</t>
  </si>
  <si>
    <t>MUMM CUVEE SWEET SPK 6x750</t>
  </si>
  <si>
    <t>P. JOUET B. EPOQUE 6x750</t>
  </si>
  <si>
    <t>HAVANA CLUB S. MAESTROS 6x700</t>
  </si>
  <si>
    <t>ABSOLUT ELYX NIGHT BOTT 6x1000</t>
  </si>
  <si>
    <t>BALLANTINE'S 12 YO 12x750</t>
  </si>
  <si>
    <t>BLENDERS PRIDE 24x200 PET</t>
  </si>
  <si>
    <t>CHIVAS 12 YO 12x500</t>
  </si>
  <si>
    <t>CHIVAS 12 YO G. TROTTER 12x750</t>
  </si>
  <si>
    <t>DOBLE V 24x200 PET</t>
  </si>
  <si>
    <t>LONGMORN D.CHOICE 6x700</t>
  </si>
  <si>
    <t>GLENLIVET 15YO 6x700</t>
  </si>
  <si>
    <t>E-COMMERCE</t>
  </si>
  <si>
    <t xml:space="preserve">Vodka Absolut ELYX x 1500ml             </t>
  </si>
  <si>
    <t xml:space="preserve">Copones Etchart                         </t>
  </si>
  <si>
    <t>ABSOLUT ELYX 6x1500</t>
  </si>
  <si>
    <t xml:space="preserve">AGAMI S.A.                              </t>
  </si>
  <si>
    <t xml:space="preserve">JUNIN 1296                              </t>
  </si>
  <si>
    <t xml:space="preserve">ANTICHE MARCELO FEDERICO                </t>
  </si>
  <si>
    <t xml:space="preserve">RUTA 7 KM.783                           </t>
  </si>
  <si>
    <t xml:space="preserve">Alberto Daniel Quiroga                  </t>
  </si>
  <si>
    <t xml:space="preserve">Mariano Boedo 2879                      </t>
  </si>
  <si>
    <t xml:space="preserve">Angela Funes                            </t>
  </si>
  <si>
    <t xml:space="preserve">Chile 1474 Piso 1 Dpto 1                </t>
  </si>
  <si>
    <t xml:space="preserve">Autoservicio La Cumbre                  </t>
  </si>
  <si>
    <t xml:space="preserve">Pedro Vargas 2999 Bº Unimev             </t>
  </si>
  <si>
    <t xml:space="preserve">BRUNO NICOLAS GAGLIANO                  </t>
  </si>
  <si>
    <t xml:space="preserve">CHACABUCO 797                           </t>
  </si>
  <si>
    <t xml:space="preserve">Bufalo                                  </t>
  </si>
  <si>
    <t xml:space="preserve">Las Cañas 2151                          </t>
  </si>
  <si>
    <t xml:space="preserve">CARBONELL MIGUEL                        </t>
  </si>
  <si>
    <t xml:space="preserve">lafinur 360                             </t>
  </si>
  <si>
    <t xml:space="preserve">Casona Perdriel                         </t>
  </si>
  <si>
    <t xml:space="preserve">San Martin 2892                         </t>
  </si>
  <si>
    <t xml:space="preserve">Distribuidora Virgen de Lourdes         </t>
  </si>
  <si>
    <t xml:space="preserve">Ruta 50 KM 1028                         </t>
  </si>
  <si>
    <t xml:space="preserve">FAUSTO JESUS MANRIQUE                   </t>
  </si>
  <si>
    <t xml:space="preserve">CAYETANO SILVA 2879                     </t>
  </si>
  <si>
    <t xml:space="preserve">GPG CHACRAS S.A.S.                      </t>
  </si>
  <si>
    <t xml:space="preserve">VIAMONTE 5158 - PARAJE : LOS PINOS      </t>
  </si>
  <si>
    <t xml:space="preserve">GRIMOLDI                                </t>
  </si>
  <si>
    <t xml:space="preserve">BELGRANO 878                            </t>
  </si>
  <si>
    <t xml:space="preserve">GUIDO GONZALEZ                          </t>
  </si>
  <si>
    <t xml:space="preserve">LOGATEC S.R.L.                          </t>
  </si>
  <si>
    <t xml:space="preserve">HERIBERTO MENDOZA 811 DTO.5             </t>
  </si>
  <si>
    <t xml:space="preserve">LOS NONOS S.R.L.                        </t>
  </si>
  <si>
    <t xml:space="preserve">AV. JULIO A. ROCA 1517                  </t>
  </si>
  <si>
    <t xml:space="preserve">La Herencia Carnes Argentinas           </t>
  </si>
  <si>
    <t xml:space="preserve">Olascoaga 542 - Quinta Seccion          </t>
  </si>
  <si>
    <t xml:space="preserve">Los Laureles                            </t>
  </si>
  <si>
    <t xml:space="preserve">9 de Julio 668                          </t>
  </si>
  <si>
    <t xml:space="preserve">Lucia Barnabo                           </t>
  </si>
  <si>
    <t xml:space="preserve">San Martin 8458                         </t>
  </si>
  <si>
    <t xml:space="preserve">MARISA MOLINA                           </t>
  </si>
  <si>
    <t xml:space="preserve">MARTIN DOMINGUEZ                        </t>
  </si>
  <si>
    <t xml:space="preserve">BELGRANO 726                            </t>
  </si>
  <si>
    <t xml:space="preserve">MATIAS LUCERO                           </t>
  </si>
  <si>
    <t xml:space="preserve">COLON 3 ESQ. J.A.ROCA                   </t>
  </si>
  <si>
    <t xml:space="preserve">MEETING TRADE S A                       </t>
  </si>
  <si>
    <t xml:space="preserve">LA ARGENTINA Y FCO DELGADO 0            </t>
  </si>
  <si>
    <t xml:space="preserve">Mina Resto                              </t>
  </si>
  <si>
    <t xml:space="preserve">La Barraca                              </t>
  </si>
  <si>
    <t xml:space="preserve">Mis Abuelos Autoservicio                </t>
  </si>
  <si>
    <t xml:space="preserve">Sobremonte 347 Esq Jorge A CAlle        </t>
  </si>
  <si>
    <t xml:space="preserve">OJEDA OSCAR TOMAS                       </t>
  </si>
  <si>
    <t xml:space="preserve">Bº 116 VIV. MZ.276 C.12                 </t>
  </si>
  <si>
    <t xml:space="preserve">PALOMBA CRISTIAN OSCAR                  </t>
  </si>
  <si>
    <t xml:space="preserve">CASTRO HERRERO 2819 - BARRIO : LAGO DEL </t>
  </si>
  <si>
    <t xml:space="preserve">PROXIMO S.A.                            </t>
  </si>
  <si>
    <t xml:space="preserve">AMEGHINO 1885 Piso:PB Dpto:B            </t>
  </si>
  <si>
    <t xml:space="preserve">Pie de Cuba                             </t>
  </si>
  <si>
    <t xml:space="preserve">Urquiza 800                             </t>
  </si>
  <si>
    <t xml:space="preserve">RODRIGUEZ HERMANOS TRANSPORTES S.A.     </t>
  </si>
  <si>
    <t xml:space="preserve">LIBERTAD 755 - ESQUINA : HUMBERTO 1°    </t>
  </si>
  <si>
    <t xml:space="preserve">Restaurant 4 Hileras                    </t>
  </si>
  <si>
    <t xml:space="preserve">Rodeo Express                           </t>
  </si>
  <si>
    <t xml:space="preserve">Bandera de los Andes 9212               </t>
  </si>
  <si>
    <t xml:space="preserve">SOLDADURAS DEL OESTE SA                 </t>
  </si>
  <si>
    <t xml:space="preserve">BOULOGNE SUR MER 945                    </t>
  </si>
  <si>
    <t xml:space="preserve">Vinoteca Vinos del Arte                 </t>
  </si>
  <si>
    <t xml:space="preserve">Libertad 1227                           </t>
  </si>
  <si>
    <t xml:space="preserve">Wine Love On Line                       </t>
  </si>
  <si>
    <t xml:space="preserve">Aviador Almonacid 158                   </t>
  </si>
  <si>
    <t xml:space="preserve">Zitto Aristides                         </t>
  </si>
  <si>
    <t xml:space="preserve">Aristides 257                           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</si>
  <si>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</si>
  <si>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</si>
  <si>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</si>
  <si>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</si>
  <si>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</si>
  <si>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</si>
  <si>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</si>
  <si>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</si>
  <si>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</si>
  <si>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</si>
  <si>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</si>
  <si>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</si>
  <si>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</si>
  <si>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</si>
  <si>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</si>
  <si>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</si>
  <si>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</si>
  <si>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</si>
  <si>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</si>
  <si>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</si>
  <si>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</si>
  <si>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</si>
  <si>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</si>
  <si>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</si>
  <si>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</si>
  <si>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</si>
  <si>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</si>
  <si>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</si>
  <si>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</si>
  <si>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</si>
  <si>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</si>
  <si>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</si>
  <si>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</si>
  <si>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</si>
  <si>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</si>
  <si>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</si>
  <si>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 xml:space="preserve">ACYS MENDOZA S A                        </t>
  </si>
  <si>
    <t xml:space="preserve">RODRIGUEZ PEÑA 1367                     </t>
  </si>
  <si>
    <t xml:space="preserve">ALAMBRES Y HIERROS PALUMBO S R L        </t>
  </si>
  <si>
    <t xml:space="preserve">RODRIGUEZ PEÑA 1000                     </t>
  </si>
  <si>
    <t xml:space="preserve">Autoservicio Me Gusta                   </t>
  </si>
  <si>
    <t xml:space="preserve">BORGIA  ADRIEL                          </t>
  </si>
  <si>
    <t xml:space="preserve">BERUTI 2556                             </t>
  </si>
  <si>
    <t xml:space="preserve">CEPPARO RAFAEL MATIAS                   </t>
  </si>
  <si>
    <t xml:space="preserve">RIOJA 443                               </t>
  </si>
  <si>
    <t xml:space="preserve">DIEGO PORTUGUEZ                         </t>
  </si>
  <si>
    <t xml:space="preserve">DOLORES PRATS MZ C C 14                 </t>
  </si>
  <si>
    <t xml:space="preserve">Distribuidora Porro                     </t>
  </si>
  <si>
    <t xml:space="preserve">Barcala 1656 esq Tropero Sosa           </t>
  </si>
  <si>
    <t xml:space="preserve">Don Victorio Almacen                    </t>
  </si>
  <si>
    <t xml:space="preserve">San Juan de Dios 1581                   </t>
  </si>
  <si>
    <t xml:space="preserve">EL CAZADOR S.R.L.                       </t>
  </si>
  <si>
    <t xml:space="preserve">Estancia Las Negras (Azcuenaga)         </t>
  </si>
  <si>
    <t xml:space="preserve">Azcuenaga 912                           </t>
  </si>
  <si>
    <t xml:space="preserve">Estancia Las Negras (Bº Bombal)         </t>
  </si>
  <si>
    <t xml:space="preserve">Tucuman 299 Bº Bombal                   </t>
  </si>
  <si>
    <t xml:space="preserve">GANAME CARLOS FERNANDO                  </t>
  </si>
  <si>
    <t xml:space="preserve">Bº LOS QUEBRACHOS                       </t>
  </si>
  <si>
    <t xml:space="preserve">GIMENEZ RILLI                           </t>
  </si>
  <si>
    <t xml:space="preserve">BANDERA DE LOS ANDES 11038              </t>
  </si>
  <si>
    <t xml:space="preserve">Gimenez Riili                           </t>
  </si>
  <si>
    <t xml:space="preserve">Bandera de los Andes 11038              </t>
  </si>
  <si>
    <t>HERNANDEZ MANTENIMIENTO INDUSTRIAL S.R.L</t>
  </si>
  <si>
    <t xml:space="preserve">P IND NORTE C 3 Y 105 11                </t>
  </si>
  <si>
    <t xml:space="preserve">IDM DESARROLLO S.A.                     </t>
  </si>
  <si>
    <t xml:space="preserve">LAVALLEJA 214 Dpto:3                    </t>
  </si>
  <si>
    <t xml:space="preserve">LOHAIZA JOSE LUIS                       </t>
  </si>
  <si>
    <t xml:space="preserve">OBISPO ORZALI 534                       </t>
  </si>
  <si>
    <t xml:space="preserve">LUCAS SANCHEZ                           </t>
  </si>
  <si>
    <t xml:space="preserve">La Casa Del Licor                       </t>
  </si>
  <si>
    <t xml:space="preserve">Chacabuco 117                           </t>
  </si>
  <si>
    <t xml:space="preserve">La Covacha Bar                          </t>
  </si>
  <si>
    <t xml:space="preserve">Loteo Cobos s/n                         </t>
  </si>
  <si>
    <t xml:space="preserve">La Piedra de Chacras                    </t>
  </si>
  <si>
    <t xml:space="preserve">Medrano 2066                            </t>
  </si>
  <si>
    <t xml:space="preserve">Lucas Quiroga                           </t>
  </si>
  <si>
    <t>Paso de los Andes 2628 Bª Jardin Luzuria</t>
  </si>
  <si>
    <t xml:space="preserve">MAURICIO MATIAS MARTINEZ                </t>
  </si>
  <si>
    <t xml:space="preserve">AV. DEL CIRCUITO 1730 - A7              </t>
  </si>
  <si>
    <t xml:space="preserve">Miguel Ostan                            </t>
  </si>
  <si>
    <t xml:space="preserve">Roque Saenz Peña 1819 6to 24            </t>
  </si>
  <si>
    <t xml:space="preserve">Naum Sepulveda                          </t>
  </si>
  <si>
    <t xml:space="preserve">Tropero Sosa 54                         </t>
  </si>
  <si>
    <t xml:space="preserve">PEDIDOS YA                              </t>
  </si>
  <si>
    <t xml:space="preserve">illia 806                               </t>
  </si>
  <si>
    <t xml:space="preserve">RINAUDO EXPRESS                         </t>
  </si>
  <si>
    <t xml:space="preserve">AV. ILLIA 198                           </t>
  </si>
  <si>
    <t xml:space="preserve">ROCIO GALEANO                           </t>
  </si>
  <si>
    <t xml:space="preserve">PUEYRREDON 2170                         </t>
  </si>
  <si>
    <t xml:space="preserve">RODRIGUEZ JOSE LUIS                     </t>
  </si>
  <si>
    <t xml:space="preserve">MITRE 1409                              </t>
  </si>
  <si>
    <t xml:space="preserve">SEMAFE S.R.L.                           </t>
  </si>
  <si>
    <t xml:space="preserve">RUTA NAC. 146 KM.116,7                  </t>
  </si>
  <si>
    <t xml:space="preserve">STEVEN QUIROZ                           </t>
  </si>
  <si>
    <t xml:space="preserve">SUMMA S R L                             </t>
  </si>
  <si>
    <t xml:space="preserve">AV SARMIENTO 1693                       </t>
  </si>
  <si>
    <t xml:space="preserve">Sangre Malbec                           </t>
  </si>
  <si>
    <t xml:space="preserve">Aconcagua 89                            </t>
  </si>
  <si>
    <t xml:space="preserve">Sangre Roja                             </t>
  </si>
  <si>
    <t xml:space="preserve">9 de Julio 920                          </t>
  </si>
  <si>
    <t xml:space="preserve">TRAPOLIMP S R L                         </t>
  </si>
  <si>
    <t xml:space="preserve">ALVAREZ CONDARCO 2180                   </t>
  </si>
  <si>
    <t xml:space="preserve">Zitto Peatonal                          </t>
  </si>
  <si>
    <t xml:space="preserve">Sarmiento 11                            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</si>
  <si>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</si>
  <si>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</si>
  <si>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</si>
  <si>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</si>
  <si>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</si>
  <si>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</si>
  <si>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</si>
  <si>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</si>
  <si>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</si>
  <si>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</si>
  <si>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</si>
  <si>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</si>
  <si>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</si>
  <si>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</si>
  <si>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</si>
  <si>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</si>
  <si>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</si>
  <si>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</si>
  <si>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</si>
  <si>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</si>
  <si>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</si>
  <si>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</si>
  <si>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</si>
  <si>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</si>
  <si>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</si>
  <si>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</si>
  <si>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</si>
  <si>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</si>
  <si>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</si>
  <si>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</si>
  <si>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</si>
  <si>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</si>
  <si>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</si>
  <si>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</si>
  <si>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</si>
  <si>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</si>
  <si>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B2C</t>
  </si>
  <si>
    <t xml:space="preserve">Vodka Absolut x 500ml                   </t>
  </si>
  <si>
    <t>ABSOLUT VODKA 12x500</t>
  </si>
  <si>
    <t xml:space="preserve"> LAROCA S.A.S.                          </t>
  </si>
  <si>
    <t xml:space="preserve">BARRIO 123 VIV. MZA. 417 CASA 5         </t>
  </si>
  <si>
    <t xml:space="preserve">AFRICA                                  </t>
  </si>
  <si>
    <t xml:space="preserve">AV. DEL SOL 759                         </t>
  </si>
  <si>
    <t xml:space="preserve">ANALIA ROLDAN                           </t>
  </si>
  <si>
    <t xml:space="preserve">Almacen Lunlunta                        </t>
  </si>
  <si>
    <t xml:space="preserve">Azcuenaga 1276                          </t>
  </si>
  <si>
    <t xml:space="preserve">Autoservicio Noe                        </t>
  </si>
  <si>
    <t xml:space="preserve">Zapala 550                              </t>
  </si>
  <si>
    <t xml:space="preserve">BENDOLINI MARIO                         </t>
  </si>
  <si>
    <t>TERRADA 4451 - ENTRE LAS CALLES : TURA 6</t>
  </si>
  <si>
    <t xml:space="preserve">CRISTIAN NUÑEZ                          </t>
  </si>
  <si>
    <t xml:space="preserve">K1 PALMA MAYORCA 2758 ESQ PAUL HARRIS   </t>
  </si>
  <si>
    <t xml:space="preserve">DIEGO BRAZUCA                           </t>
  </si>
  <si>
    <t xml:space="preserve">RUTA PROV 50 Y ACC ESTE LATE ES 42      </t>
  </si>
  <si>
    <t xml:space="preserve">DIEGO CARUSO                            </t>
  </si>
  <si>
    <t xml:space="preserve">AV. JULIO A. ROCA 1084                  </t>
  </si>
  <si>
    <t xml:space="preserve">Deposito Vigil Andesmar                 </t>
  </si>
  <si>
    <t xml:space="preserve">Rodriguez Peña 2147                     </t>
  </si>
  <si>
    <t xml:space="preserve">EL OLIVO                                </t>
  </si>
  <si>
    <t xml:space="preserve">AV. ESPAÑA 520                          </t>
  </si>
  <si>
    <t xml:space="preserve">Eduardo Castillo                        </t>
  </si>
  <si>
    <t xml:space="preserve">Luis Pasteur 169                        </t>
  </si>
  <si>
    <t xml:space="preserve">Estancia Don Vicente                    </t>
  </si>
  <si>
    <t xml:space="preserve">Paso De Los Andes                       </t>
  </si>
  <si>
    <t xml:space="preserve">Estancia Don Vicente (San Martin)       </t>
  </si>
  <si>
    <t xml:space="preserve">San Martin 3510                         </t>
  </si>
  <si>
    <t xml:space="preserve">FERIOZZI ABEL                           </t>
  </si>
  <si>
    <t xml:space="preserve">RIO TERCERO 2148                        </t>
  </si>
  <si>
    <t xml:space="preserve">FRANCISCO VAN MEGROOT                   </t>
  </si>
  <si>
    <t xml:space="preserve">CHACABUCO 1218                          </t>
  </si>
  <si>
    <t xml:space="preserve">Facundo Pizarro                         </t>
  </si>
  <si>
    <t xml:space="preserve">Emilio Civit 504                        </t>
  </si>
  <si>
    <t xml:space="preserve">Helga Brunch Hotel                      </t>
  </si>
  <si>
    <t xml:space="preserve">Ugarte 1245 Local Nº 8                  </t>
  </si>
  <si>
    <t xml:space="preserve">Jazba Bar Café                          </t>
  </si>
  <si>
    <t xml:space="preserve">Av San Martin 809                       </t>
  </si>
  <si>
    <t xml:space="preserve">LA TABERNA CLUB DE BEBIDAS              </t>
  </si>
  <si>
    <t xml:space="preserve">La Cocina                               </t>
  </si>
  <si>
    <t xml:space="preserve">Elpidio Gonzalez 2441                   </t>
  </si>
  <si>
    <t xml:space="preserve">La Gringa Resto                         </t>
  </si>
  <si>
    <t xml:space="preserve">Arisitides Villanueva                   </t>
  </si>
  <si>
    <t xml:space="preserve">Los Juncos Parrilla Resto               </t>
  </si>
  <si>
    <t xml:space="preserve">Almirante Brown 4873                    </t>
  </si>
  <si>
    <t xml:space="preserve">Love Wine                               </t>
  </si>
  <si>
    <t xml:space="preserve">Barrrio Inca 1 Mzna A Lote 6            </t>
  </si>
  <si>
    <t xml:space="preserve">MARIA VICTORIA VILLEGAS                 </t>
  </si>
  <si>
    <t xml:space="preserve">Bº JUAN DE DIOS GARRO M.J10 C.2         </t>
  </si>
  <si>
    <t xml:space="preserve">MARIO MOLINA                            </t>
  </si>
  <si>
    <t xml:space="preserve">MATTEUCCI RUBEN NATALIA                 </t>
  </si>
  <si>
    <t xml:space="preserve">BELGRANO 703                            </t>
  </si>
  <si>
    <t xml:space="preserve">MIRANDA VIRGINIA                        </t>
  </si>
  <si>
    <t xml:space="preserve">BELGRANO 607                            </t>
  </si>
  <si>
    <t xml:space="preserve">NELSON TORRES                           </t>
  </si>
  <si>
    <t xml:space="preserve">FALUCHO 1837                            </t>
  </si>
  <si>
    <t xml:space="preserve">NICOLAS PUEYO                           </t>
  </si>
  <si>
    <t xml:space="preserve">AV. ILLIA 50                            </t>
  </si>
  <si>
    <t xml:space="preserve">PALACIO AGUILERA  MAURO                 </t>
  </si>
  <si>
    <t xml:space="preserve">CHOCON 786                              </t>
  </si>
  <si>
    <t xml:space="preserve">RODRIGUEZ JORGE ALBERTO                 </t>
  </si>
  <si>
    <t xml:space="preserve">RIVADAVIA 724 Dpto:1                    </t>
  </si>
  <si>
    <t xml:space="preserve">Rincón Borravino                        </t>
  </si>
  <si>
    <t xml:space="preserve">Ozamis 90                               </t>
  </si>
  <si>
    <t xml:space="preserve">SM Bebidas                              </t>
  </si>
  <si>
    <t xml:space="preserve">2do Barrio Circulo Medico Mz H Cs 4     </t>
  </si>
  <si>
    <t xml:space="preserve">SUPERMERCADO VECINOS                    </t>
  </si>
  <si>
    <t xml:space="preserve">The Garnish Bar                         </t>
  </si>
  <si>
    <t xml:space="preserve">Colon 670                               </t>
  </si>
  <si>
    <t xml:space="preserve">The Nook Il Mercato                     </t>
  </si>
  <si>
    <t xml:space="preserve">Ozamis Sur y 25 de Mayo                 </t>
  </si>
  <si>
    <t xml:space="preserve">Urquiza Bebidas                         </t>
  </si>
  <si>
    <t xml:space="preserve">Urquiza y Castro                        </t>
  </si>
  <si>
    <t xml:space="preserve">Vinoteca Estrago                        </t>
  </si>
  <si>
    <t xml:space="preserve">Roca 1598                               </t>
  </si>
  <si>
    <t xml:space="preserve">Wine Garage                             </t>
  </si>
  <si>
    <t xml:space="preserve">Thomas Tomas 60                         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</si>
  <si>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</si>
  <si>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</si>
  <si>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</si>
  <si>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</si>
  <si>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</si>
  <si>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</si>
  <si>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</si>
  <si>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</si>
  <si>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</si>
  <si>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</si>
  <si>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</si>
  <si>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</si>
  <si>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</si>
  <si>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</si>
  <si>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</si>
  <si>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</si>
  <si>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</si>
  <si>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</si>
  <si>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</si>
  <si>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</si>
  <si>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</si>
  <si>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</si>
  <si>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</si>
  <si>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</si>
  <si>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</si>
  <si>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</si>
  <si>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</si>
  <si>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</si>
  <si>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</si>
  <si>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</si>
  <si>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</si>
  <si>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</si>
  <si>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</si>
  <si>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</si>
  <si>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</si>
  <si>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</si>
  <si>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</si>
  <si>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</si>
  <si>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</si>
  <si>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</si>
  <si>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 xml:space="preserve">ALL RIGHT 2                             </t>
  </si>
  <si>
    <t xml:space="preserve">Aca Pisa El Corcho                      </t>
  </si>
  <si>
    <t xml:space="preserve">San Martin 6474                         </t>
  </si>
  <si>
    <t xml:space="preserve">Almacen Cervecero                       </t>
  </si>
  <si>
    <t xml:space="preserve">Gabrielli Paseo 47                      </t>
  </si>
  <si>
    <t xml:space="preserve">Arthur                                  </t>
  </si>
  <si>
    <t xml:space="preserve">Av. San Martín 1102                     </t>
  </si>
  <si>
    <t xml:space="preserve">Autoservicio Padilla                    </t>
  </si>
  <si>
    <t xml:space="preserve">Ruta 20 KM 6.5                          </t>
  </si>
  <si>
    <t xml:space="preserve">Calderon Valdivieso Juan Manuel         </t>
  </si>
  <si>
    <t xml:space="preserve">Francisco Civit 1799                    </t>
  </si>
  <si>
    <t xml:space="preserve">DENEGRI JOSE                            </t>
  </si>
  <si>
    <t xml:space="preserve">ILLIA 346                               </t>
  </si>
  <si>
    <t xml:space="preserve">Der Kuss                                </t>
  </si>
  <si>
    <t xml:space="preserve">Hipólito Yrigoyen 276                   </t>
  </si>
  <si>
    <t xml:space="preserve">Drugstore 1984                          </t>
  </si>
  <si>
    <t xml:space="preserve">Balcarce 315                            </t>
  </si>
  <si>
    <t xml:space="preserve">Estrago Drink Club                      </t>
  </si>
  <si>
    <t xml:space="preserve">GARCIA MARIA BELEN                      </t>
  </si>
  <si>
    <t xml:space="preserve">10 DE JUNIO LOTE B                      </t>
  </si>
  <si>
    <t xml:space="preserve">HUANG XIAMEI                            </t>
  </si>
  <si>
    <t xml:space="preserve">AV. CENTENARIO 385                      </t>
  </si>
  <si>
    <t xml:space="preserve">Heisenbeer                              </t>
  </si>
  <si>
    <t xml:space="preserve">Talcahuano 150 Local 9                  </t>
  </si>
  <si>
    <t xml:space="preserve">Hoy Cocina Nieto Restaurante            </t>
  </si>
  <si>
    <t xml:space="preserve">Iberia Fiambres Y Delicateces           </t>
  </si>
  <si>
    <t xml:space="preserve">Ugarte 1147 - Local 3                   </t>
  </si>
  <si>
    <t xml:space="preserve">JUAN CARLOS ESSAYAG                     </t>
  </si>
  <si>
    <t xml:space="preserve">MZA B CASA 1                            </t>
  </si>
  <si>
    <t xml:space="preserve">Jorge Scollo                            </t>
  </si>
  <si>
    <t xml:space="preserve">Portal Carrodilla MJ C2                 </t>
  </si>
  <si>
    <t xml:space="preserve">Luis Madera                             </t>
  </si>
  <si>
    <t xml:space="preserve">Figueroa Alcorta 1290                   </t>
  </si>
  <si>
    <t xml:space="preserve">MADEROS DE LA FLORIDA                   </t>
  </si>
  <si>
    <t xml:space="preserve">LA FLORIDA (MADEROS)                    </t>
  </si>
  <si>
    <t xml:space="preserve">MARS S.R.L.                             </t>
  </si>
  <si>
    <t xml:space="preserve">RIVADAVIA 247                           </t>
  </si>
  <si>
    <t xml:space="preserve">MATIAS PERELLO                          </t>
  </si>
  <si>
    <t xml:space="preserve">AV. VIENTO CHORRILLERO                  </t>
  </si>
  <si>
    <t xml:space="preserve">REDES Y SERVICIOS SOCIEDAD ANONIMA      </t>
  </si>
  <si>
    <t xml:space="preserve">AV PTE PERON 451                        </t>
  </si>
  <si>
    <t xml:space="preserve">Rincón Suizo                            </t>
  </si>
  <si>
    <t xml:space="preserve">Ruta 82 Km 29                           </t>
  </si>
  <si>
    <t xml:space="preserve">SAN LUIS BURO S.R.L.                    </t>
  </si>
  <si>
    <t xml:space="preserve">MITRE 68                                </t>
  </si>
  <si>
    <t xml:space="preserve">Supermercado Sky City                   </t>
  </si>
  <si>
    <t xml:space="preserve">Alem 469                                </t>
  </si>
  <si>
    <t xml:space="preserve">TALLER DEL TURCO                        </t>
  </si>
  <si>
    <t xml:space="preserve">CHACABUCO 1085                          </t>
  </si>
  <si>
    <t xml:space="preserve">TODOTRANS SOCIEDAD ANONIMA              </t>
  </si>
  <si>
    <t xml:space="preserve">FADER 260                               </t>
  </si>
  <si>
    <t xml:space="preserve">Tea and Company Bombal                  </t>
  </si>
  <si>
    <t xml:space="preserve">Tucuman 185                             </t>
  </si>
  <si>
    <t xml:space="preserve">The Bros                                </t>
  </si>
  <si>
    <t xml:space="preserve">Barrio Mebna M-E C-1 2da etapa          </t>
  </si>
  <si>
    <t xml:space="preserve">Vino Para Quedarse                      </t>
  </si>
  <si>
    <t xml:space="preserve">Adolfo Calle 1853                       </t>
  </si>
  <si>
    <t xml:space="preserve">Wendy Express                           </t>
  </si>
  <si>
    <t xml:space="preserve">Leonidas Aguirre Esq. Belgrano          </t>
  </si>
  <si>
    <t xml:space="preserve">Zucucho Montes                          </t>
  </si>
  <si>
    <t xml:space="preserve">Ruta 82 km 29 - Colonia Suiza           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</si>
  <si>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</si>
  <si>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</si>
  <si>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</si>
  <si>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</si>
  <si>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</si>
  <si>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</si>
  <si>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</si>
  <si>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</si>
  <si>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</si>
  <si>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</si>
  <si>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</si>
  <si>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</si>
  <si>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</si>
  <si>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</si>
  <si>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</si>
  <si>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</si>
  <si>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</si>
  <si>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</si>
  <si>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</si>
  <si>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</si>
  <si>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</si>
  <si>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</si>
  <si>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</si>
  <si>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</si>
  <si>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</si>
  <si>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</si>
  <si>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</si>
  <si>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</si>
  <si>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</si>
  <si>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</si>
  <si>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</si>
  <si>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</si>
  <si>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 xml:space="preserve">Lillet Blanc x 750ml                    </t>
  </si>
  <si>
    <t>LILLET BLANC 6x750</t>
  </si>
  <si>
    <t>LILLET BLANC</t>
  </si>
  <si>
    <t xml:space="preserve">241 Vinoteca y Licoreria                </t>
  </si>
  <si>
    <t xml:space="preserve">Sargento Cabral 130                     </t>
  </si>
  <si>
    <t xml:space="preserve">AGUERO SERGIO                           </t>
  </si>
  <si>
    <t xml:space="preserve">Mitre Esq Junin                         </t>
  </si>
  <si>
    <t xml:space="preserve">ASISTENCIA INMEDIATA SA                 </t>
  </si>
  <si>
    <t xml:space="preserve">Almacen 1128                            </t>
  </si>
  <si>
    <t xml:space="preserve">Franklin 1128                           </t>
  </si>
  <si>
    <t xml:space="preserve">Alto Yrigoyen                           </t>
  </si>
  <si>
    <t xml:space="preserve">Yrigoyen 306                            </t>
  </si>
  <si>
    <t xml:space="preserve">BASA                                    </t>
  </si>
  <si>
    <t xml:space="preserve">SALTA 645                               </t>
  </si>
  <si>
    <t xml:space="preserve">BODEGA 3 CUARTOS                        </t>
  </si>
  <si>
    <t xml:space="preserve">REPUBLICA DEL LIBANO 81                 </t>
  </si>
  <si>
    <t xml:space="preserve">Bar Latina                              </t>
  </si>
  <si>
    <t xml:space="preserve">Aristides 245                           </t>
  </si>
  <si>
    <t xml:space="preserve">Barijho Downtown                        </t>
  </si>
  <si>
    <t xml:space="preserve">Aristides Villanueva 480                </t>
  </si>
  <si>
    <t xml:space="preserve">Coquimbito Beer Club                    </t>
  </si>
  <si>
    <t xml:space="preserve">Adriano Gomez 2550                      </t>
  </si>
  <si>
    <t xml:space="preserve">DELFAB SA                               </t>
  </si>
  <si>
    <t xml:space="preserve">RODRIGUEZ PEÑA 1926                     </t>
  </si>
  <si>
    <t xml:space="preserve">DIAZ MARIA CRISTINA                     </t>
  </si>
  <si>
    <t xml:space="preserve">MOLDES 1432                             </t>
  </si>
  <si>
    <t xml:space="preserve">Deltoro                                 </t>
  </si>
  <si>
    <t xml:space="preserve">San Martin 5                            </t>
  </si>
  <si>
    <t xml:space="preserve">Dux Casa Septem                         </t>
  </si>
  <si>
    <t xml:space="preserve">El Alamo                                </t>
  </si>
  <si>
    <t xml:space="preserve">FIAMBRERIA PUNTANA                      </t>
  </si>
  <si>
    <t xml:space="preserve">MARTIN DE LOYOLA 863                    </t>
  </si>
  <si>
    <t xml:space="preserve">FLORENCIA ROCA                          </t>
  </si>
  <si>
    <t xml:space="preserve">GIULIANO BELEN                          </t>
  </si>
  <si>
    <t xml:space="preserve">Bº L. RODRIGUEZ MZ. X C. 7              </t>
  </si>
  <si>
    <t xml:space="preserve">GONZALO JOLIVOT                         </t>
  </si>
  <si>
    <t xml:space="preserve">Bº J. DE DIOS GARRO M. G7 C.2           </t>
  </si>
  <si>
    <t xml:space="preserve">GUERRINI NEUMATICOS S.A.                </t>
  </si>
  <si>
    <t xml:space="preserve">DIAMANTE 370                            </t>
  </si>
  <si>
    <t xml:space="preserve">Greenhouse American Bar                 </t>
  </si>
  <si>
    <t xml:space="preserve">Elvira Bustos s/Nº                      </t>
  </si>
  <si>
    <t xml:space="preserve">HERAS FEDERICO MARTIN                   </t>
  </si>
  <si>
    <t xml:space="preserve">MITRE 817                               </t>
  </si>
  <si>
    <t xml:space="preserve">HUANG XIAOXIA                           </t>
  </si>
  <si>
    <t xml:space="preserve">RUTA 5  -  KM 547                       </t>
  </si>
  <si>
    <t xml:space="preserve">IMPREGNADOS ARGENTINOS SA               </t>
  </si>
  <si>
    <t xml:space="preserve">RODRIGUEZ PEÑA 368                      </t>
  </si>
  <si>
    <t xml:space="preserve">JUAN MANUEL PONCE RODRIGUEZ             </t>
  </si>
  <si>
    <t xml:space="preserve">MITRE 390                               </t>
  </si>
  <si>
    <t xml:space="preserve">La Covacha Promos                       </t>
  </si>
  <si>
    <t xml:space="preserve">La Movida                               </t>
  </si>
  <si>
    <t xml:space="preserve">Ruta Panamericana 2887                  </t>
  </si>
  <si>
    <t xml:space="preserve">La Paulina                              </t>
  </si>
  <si>
    <t xml:space="preserve">La Spezia - Food Market                 </t>
  </si>
  <si>
    <t xml:space="preserve">Ugarte 1241 (Urban Mall)                </t>
  </si>
  <si>
    <t xml:space="preserve">MANCHEGO                                </t>
  </si>
  <si>
    <t xml:space="preserve">AV. VIENTO CHORRILLERO 2976             </t>
  </si>
  <si>
    <t xml:space="preserve">MGO CONSTRUCCIONES S.R.L.               </t>
  </si>
  <si>
    <t xml:space="preserve">MIGUEL BERARDI                          </t>
  </si>
  <si>
    <t xml:space="preserve">9 DE JULIO 816                          </t>
  </si>
  <si>
    <t xml:space="preserve">NICOLAS RUBINO                          </t>
  </si>
  <si>
    <t xml:space="preserve">BESARES 840                             </t>
  </si>
  <si>
    <t xml:space="preserve">Negrita Cafe Cub                        </t>
  </si>
  <si>
    <t xml:space="preserve">Juan B Justo 190 Esq Tiburcio Benegas   </t>
  </si>
  <si>
    <t xml:space="preserve">PINTI JUAN CARLOS                       </t>
  </si>
  <si>
    <t xml:space="preserve">PERITO MORENO 1638                      </t>
  </si>
  <si>
    <t xml:space="preserve">RAEL SOCIEDAD ANONIMA                   </t>
  </si>
  <si>
    <t>VALPARAISO 480 - BARRIO : HUERTO DEL SOL</t>
  </si>
  <si>
    <t xml:space="preserve">SE.MI. S.A.                             </t>
  </si>
  <si>
    <t xml:space="preserve">CALLE 112 Y 8 - PARQUE INDUSTRIAL SUR   </t>
  </si>
  <si>
    <t xml:space="preserve">SUPERMERCADO LOS VALIENTES              </t>
  </si>
  <si>
    <t xml:space="preserve">RIO BAMBA 457                           </t>
  </si>
  <si>
    <t xml:space="preserve">Star Piola                              </t>
  </si>
  <si>
    <t xml:space="preserve">San Martín 1801                         </t>
  </si>
  <si>
    <t xml:space="preserve">VARELA JORGE EDUARDO                    </t>
  </si>
  <si>
    <t xml:space="preserve">Vinoteca Santiver                       </t>
  </si>
  <si>
    <t xml:space="preserve">Alsina 1994 Bº San Eduardo              </t>
  </si>
  <si>
    <t xml:space="preserve">Wine Shopp Chacras                      </t>
  </si>
  <si>
    <t xml:space="preserve">Viamonte 4496 - Local 7                 </t>
  </si>
  <si>
    <t xml:space="preserve">Wineshipper                             </t>
  </si>
  <si>
    <t>Severo del Castillo S/N Paseo Las Cortad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</si>
  <si>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</si>
  <si>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</si>
  <si>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</si>
  <si>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</si>
  <si>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</si>
  <si>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</si>
  <si>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</si>
  <si>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</si>
  <si>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</si>
  <si>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</si>
  <si>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</si>
  <si>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</si>
  <si>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</si>
  <si>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</si>
  <si>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</si>
  <si>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</si>
  <si>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</si>
  <si>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</si>
  <si>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</si>
  <si>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</si>
  <si>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</si>
  <si>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</si>
  <si>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</si>
  <si>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</si>
  <si>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</si>
  <si>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</si>
  <si>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</si>
  <si>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</si>
  <si>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</si>
  <si>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</si>
  <si>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</si>
  <si>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</si>
  <si>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</si>
  <si>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</si>
  <si>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</si>
  <si>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</si>
  <si>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</si>
  <si>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</si>
  <si>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</si>
  <si>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</si>
  <si>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</si>
  <si>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</si>
  <si>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 xml:space="preserve">Copas Flauta Mumm                       </t>
  </si>
  <si>
    <t xml:space="preserve">Vap Havana 7 años x 750 ml              </t>
  </si>
  <si>
    <t>VAP HAVANA 7 AÑOS 6x750 EST</t>
  </si>
  <si>
    <t xml:space="preserve">ALEJANDRO BERNAL                        </t>
  </si>
  <si>
    <t xml:space="preserve">SIN CATEGORIZAR                         </t>
  </si>
  <si>
    <t xml:space="preserve">ANDESMAR CARGAS SA                      </t>
  </si>
  <si>
    <t xml:space="preserve">RODRIGUEZ PEÑA 2255                     </t>
  </si>
  <si>
    <t xml:space="preserve">B y M                                   </t>
  </si>
  <si>
    <t xml:space="preserve">Carril Gomez 2383                       </t>
  </si>
  <si>
    <t xml:space="preserve">BRUNO NICOLAS GAGLIARDI                 </t>
  </si>
  <si>
    <t xml:space="preserve">Beer Point                              </t>
  </si>
  <si>
    <t xml:space="preserve">12 de octubre 1474                      </t>
  </si>
  <si>
    <t xml:space="preserve">Bodega Belasco de Baquedano             </t>
  </si>
  <si>
    <t xml:space="preserve">Bruselas                                </t>
  </si>
  <si>
    <t xml:space="preserve">Belgrano 1069                           </t>
  </si>
  <si>
    <t xml:space="preserve">CAFÉ PUNTANO                            </t>
  </si>
  <si>
    <t xml:space="preserve">LOS PARAISOS 637 ESQ LOS ALMENDROS      </t>
  </si>
  <si>
    <t xml:space="preserve">CARLOS RAMONELL RIO                     </t>
  </si>
  <si>
    <t xml:space="preserve">LINDOR QUIROGA 1326                     </t>
  </si>
  <si>
    <t xml:space="preserve">CEM S.A.                                </t>
  </si>
  <si>
    <t xml:space="preserve">SAN MARTIN 173                          </t>
  </si>
  <si>
    <t xml:space="preserve">Capello Blanco                          </t>
  </si>
  <si>
    <t xml:space="preserve">Bº Cementista 2 Mzna 10 Casa 1          </t>
  </si>
  <si>
    <t xml:space="preserve">Cecilia Di Cesare                       </t>
  </si>
  <si>
    <t xml:space="preserve">Espejo 509 Piso 1 Oficina A             </t>
  </si>
  <si>
    <t xml:space="preserve">DEPASQUALE RENZO                        </t>
  </si>
  <si>
    <t xml:space="preserve">9 DE JULIO 560                          </t>
  </si>
  <si>
    <t>ESPINOSA DE LOS MONTEROS SOCIEDAD DE RES</t>
  </si>
  <si>
    <t xml:space="preserve">PASAJE SILVESTRE 225                    </t>
  </si>
  <si>
    <t xml:space="preserve">El Mercadito Aristides                  </t>
  </si>
  <si>
    <t xml:space="preserve">ARISTIDES VILLANUEVA 521                </t>
  </si>
  <si>
    <t xml:space="preserve">El Mercadito de Chacras                 </t>
  </si>
  <si>
    <t xml:space="preserve">El Rancho                               </t>
  </si>
  <si>
    <t xml:space="preserve">Las Cañas 412                           </t>
  </si>
  <si>
    <t xml:space="preserve">F &amp; F SERVICIOS Y OBRAS SRL             </t>
  </si>
  <si>
    <t xml:space="preserve">MARTIN DE LOYOLA 867                    </t>
  </si>
  <si>
    <t xml:space="preserve">FERNANDO GUILDENFENIK                   </t>
  </si>
  <si>
    <t xml:space="preserve">AV. VIENTO CHORRILLERO 2976 LOC.1       </t>
  </si>
  <si>
    <t xml:space="preserve">GER FARMACEUTICA S.A                    </t>
  </si>
  <si>
    <t xml:space="preserve">ITUZAINGO 1282                          </t>
  </si>
  <si>
    <t xml:space="preserve">HUANG JIE                               </t>
  </si>
  <si>
    <t xml:space="preserve">RUTA 1 Y SAN ISIDRO                     </t>
  </si>
  <si>
    <t xml:space="preserve">Hipolito                                </t>
  </si>
  <si>
    <t xml:space="preserve">Severo del Castillo S/N                 </t>
  </si>
  <si>
    <t xml:space="preserve">Hostal Beer                             </t>
  </si>
  <si>
    <t xml:space="preserve">Acceso Este km 10.5                     </t>
  </si>
  <si>
    <t xml:space="preserve">INDUSTRIAS A S A SOCIEDAD ANONIMA       </t>
  </si>
  <si>
    <t xml:space="preserve">ACCESO SUR KM19-11 0                    </t>
  </si>
  <si>
    <t xml:space="preserve">Kallpa                                  </t>
  </si>
  <si>
    <t xml:space="preserve">Aristides 312                           </t>
  </si>
  <si>
    <t xml:space="preserve">LA TAVOLA                               </t>
  </si>
  <si>
    <t xml:space="preserve">REP. DEL LIBANO ESQ R. ROJAS            </t>
  </si>
  <si>
    <t xml:space="preserve">LAS PEREZOSAS S.R.L.                    </t>
  </si>
  <si>
    <t xml:space="preserve">SAN MARTIN 484                          </t>
  </si>
  <si>
    <t xml:space="preserve">LIMPIASL S.R.L.                         </t>
  </si>
  <si>
    <t xml:space="preserve">PRINGLES 1338                           </t>
  </si>
  <si>
    <t xml:space="preserve">LOPEZ OSSANA ALEXIS EZEQUIEL            </t>
  </si>
  <si>
    <t xml:space="preserve">CONLARA 260                             </t>
  </si>
  <si>
    <t xml:space="preserve">LOS ESTRIBOS S.A.                       </t>
  </si>
  <si>
    <t xml:space="preserve">9 DE JULIO 857 - PISO 2º                </t>
  </si>
  <si>
    <t xml:space="preserve">LOS HERMANOS S.H.                       </t>
  </si>
  <si>
    <t xml:space="preserve">LUCIANO PELLEGRINI                      </t>
  </si>
  <si>
    <t xml:space="preserve">MARTIN DE LOYOLA 648                    </t>
  </si>
  <si>
    <t xml:space="preserve">La Central Vermutera                    </t>
  </si>
  <si>
    <t xml:space="preserve">Mitre 794                               </t>
  </si>
  <si>
    <t xml:space="preserve">La Palmera                              </t>
  </si>
  <si>
    <t xml:space="preserve">Lo de Brown                             </t>
  </si>
  <si>
    <t xml:space="preserve">Alte Brown 1788                         </t>
  </si>
  <si>
    <t xml:space="preserve">MARIA RESTO                             </t>
  </si>
  <si>
    <t xml:space="preserve">MITRE 18                                </t>
  </si>
  <si>
    <t xml:space="preserve">MIRIAN ANDRADA                          </t>
  </si>
  <si>
    <t xml:space="preserve">ARISTOBULO DEL VALLE 1607               </t>
  </si>
  <si>
    <t xml:space="preserve">OLIVERA JUAN PABLO                      </t>
  </si>
  <si>
    <t xml:space="preserve">BELGRANO 1102                           </t>
  </si>
  <si>
    <t xml:space="preserve">Oasis Wild                              </t>
  </si>
  <si>
    <t xml:space="preserve">Ruta Provincial 99 s/numero             </t>
  </si>
  <si>
    <t xml:space="preserve">PALACIO COCKTAIL Y CLUB                 </t>
  </si>
  <si>
    <t xml:space="preserve">RIVADAVIA 919                           </t>
  </si>
  <si>
    <t xml:space="preserve">PEREZ MONICA SANDRA                     </t>
  </si>
  <si>
    <t xml:space="preserve">COLON 432 Piso:1 Dpto:D                 </t>
  </si>
  <si>
    <t xml:space="preserve">PISPER SA                               </t>
  </si>
  <si>
    <t xml:space="preserve">9 DE JULIO 1221                         </t>
  </si>
  <si>
    <t xml:space="preserve">POLICUYO S.A.                           </t>
  </si>
  <si>
    <t xml:space="preserve">Patio Corona                            </t>
  </si>
  <si>
    <t xml:space="preserve">Mendoza Plaza Shopping                  </t>
  </si>
  <si>
    <t xml:space="preserve">Plaza Norte                             </t>
  </si>
  <si>
    <t xml:space="preserve">Polo Verde Almacen Natural y Vinos      </t>
  </si>
  <si>
    <t xml:space="preserve">Cobos 798                               </t>
  </si>
  <si>
    <t xml:space="preserve">QUIROGAS S.R.L                          </t>
  </si>
  <si>
    <t xml:space="preserve">RIO BAMBA 1780                          </t>
  </si>
  <si>
    <t xml:space="preserve">REDONDA S.R.L.                          </t>
  </si>
  <si>
    <t xml:space="preserve">AV. ESPAÑA 570                          </t>
  </si>
  <si>
    <t xml:space="preserve">ROCO S.A.S                              </t>
  </si>
  <si>
    <t xml:space="preserve">9 DE JULIO 456                          </t>
  </si>
  <si>
    <t xml:space="preserve">SANTIAGO MARTINEZ                       </t>
  </si>
  <si>
    <t xml:space="preserve">SERPPI CLAUDIO                          </t>
  </si>
  <si>
    <t xml:space="preserve">RODRIGUEZ PEÑA 2850                     </t>
  </si>
  <si>
    <t xml:space="preserve">Salon Las Rocas                         </t>
  </si>
  <si>
    <t xml:space="preserve">Puesto de los Pozos 176                 </t>
  </si>
  <si>
    <t xml:space="preserve">Soderini                                </t>
  </si>
  <si>
    <t xml:space="preserve">Super Simple                            </t>
  </si>
  <si>
    <t xml:space="preserve">Beltran 411 Local 6                     </t>
  </si>
  <si>
    <t xml:space="preserve">TAPIA EDUARDO ALBERTO                   </t>
  </si>
  <si>
    <t xml:space="preserve">RONDEAU 323                             </t>
  </si>
  <si>
    <t xml:space="preserve">Villa Jose Gabriel                      </t>
  </si>
  <si>
    <t xml:space="preserve">Ramos Mejias 746                        </t>
  </si>
  <si>
    <t xml:space="preserve">Vinoteca Carrodilla                     </t>
  </si>
  <si>
    <t xml:space="preserve">Vinoteca Lubin                          </t>
  </si>
  <si>
    <t xml:space="preserve">Benjamin Franklin 1564 Sur              </t>
  </si>
  <si>
    <t xml:space="preserve">Vinoteca Shell 1                        </t>
  </si>
  <si>
    <t xml:space="preserve">Vinoteca Shell 2                        </t>
  </si>
  <si>
    <t xml:space="preserve">Viña Montpellier                        </t>
  </si>
  <si>
    <t xml:space="preserve">Olegario V Andrade 525 2º piso Dpto 2   </t>
  </si>
  <si>
    <t xml:space="preserve">Yoko Sushi                              </t>
  </si>
  <si>
    <t xml:space="preserve">Mitre 1574                              </t>
  </si>
  <si>
    <t xml:space="preserve">Zyhukara                                </t>
  </si>
  <si>
    <t xml:space="preserve">Roque Saens Peña Y Corvalan             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</si>
  <si>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</si>
  <si>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</si>
  <si>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</si>
  <si>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</si>
  <si>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</si>
  <si>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</si>
  <si>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</si>
  <si>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</si>
  <si>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</si>
  <si>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</si>
  <si>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</si>
  <si>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</si>
  <si>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</si>
  <si>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</si>
  <si>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</si>
  <si>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</si>
  <si>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</si>
  <si>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</si>
  <si>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</si>
  <si>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</si>
  <si>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</si>
  <si>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</si>
  <si>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</si>
  <si>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</si>
  <si>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</si>
  <si>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</si>
  <si>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</si>
  <si>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</si>
  <si>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</si>
  <si>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</si>
  <si>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</si>
  <si>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</si>
  <si>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</si>
  <si>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</si>
  <si>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</si>
  <si>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</si>
  <si>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</si>
  <si>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</si>
  <si>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</si>
  <si>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</si>
  <si>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</si>
  <si>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</si>
  <si>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</si>
  <si>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</si>
  <si>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</si>
  <si>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</si>
  <si>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</si>
  <si>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</si>
  <si>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</si>
  <si>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</si>
  <si>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</si>
  <si>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</si>
  <si>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</si>
  <si>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</si>
  <si>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</si>
  <si>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</si>
  <si>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</si>
  <si>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</si>
  <si>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</si>
  <si>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</si>
  <si>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</si>
  <si>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</si>
  <si>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</si>
  <si>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 xml:space="preserve">Gin Orloff x 750ml                      </t>
  </si>
  <si>
    <t xml:space="preserve">Whisky Chivas 13 Años Extra x 750ml     </t>
  </si>
  <si>
    <t xml:space="preserve">Mumm Leger Spritz x 750ml               </t>
  </si>
  <si>
    <t>Whisky Blenders Estilo Americano x 750ml</t>
  </si>
  <si>
    <t xml:space="preserve">Vodka Orloff Raspberry x 750ml          </t>
  </si>
  <si>
    <t xml:space="preserve">Vodka Orloff Watermelon x 750ml         </t>
  </si>
  <si>
    <t xml:space="preserve">Vodka Orloff x 750ml                    </t>
  </si>
  <si>
    <t xml:space="preserve">Vap Chivas 12 Años x 1lt + Miniatura XV </t>
  </si>
  <si>
    <t>ORLOFF GIN 12x750</t>
  </si>
  <si>
    <t>ORLOFF</t>
  </si>
  <si>
    <t xml:space="preserve">CHIVAS EXTRA 13YO 6x750       </t>
  </si>
  <si>
    <t>MUMM LEGER SPRITZ 6x750</t>
  </si>
  <si>
    <t>BLENDERS EST AMERICANO 6x750</t>
  </si>
  <si>
    <t>ORLOFF VODKA 12x750</t>
  </si>
  <si>
    <t>ORLOFF COCT. RASPBERRY  12x750</t>
  </si>
  <si>
    <t>ORLOFF COCT. WATERMELON  12x750</t>
  </si>
  <si>
    <t xml:space="preserve">VAP CHIVAS 12YO+MINI XV x4    </t>
  </si>
  <si>
    <t>CANALES GRAND BAR</t>
  </si>
  <si>
    <t xml:space="preserve">1130 drinks                             </t>
  </si>
  <si>
    <t xml:space="preserve">Avellaneda 1130                         </t>
  </si>
  <si>
    <t xml:space="preserve">ALEMAN WALTER                           </t>
  </si>
  <si>
    <t xml:space="preserve">SAN MARTIN 2299                         </t>
  </si>
  <si>
    <t xml:space="preserve">AYBAR MICAELA                           </t>
  </si>
  <si>
    <t xml:space="preserve">PEDRO J GODOY 1618                      </t>
  </si>
  <si>
    <t xml:space="preserve">BLANCO GUTIERREZ FERNANDO               </t>
  </si>
  <si>
    <t xml:space="preserve">ILLIA 412                               </t>
  </si>
  <si>
    <t xml:space="preserve">Bar IPA Brewery                         </t>
  </si>
  <si>
    <t xml:space="preserve">Moldes 1023 - Paseo Dorrego             </t>
  </si>
  <si>
    <t xml:space="preserve">Bar Los Aliados                         </t>
  </si>
  <si>
    <t xml:space="preserve">Boedo Norte 271                         </t>
  </si>
  <si>
    <t xml:space="preserve">Birlik                                  </t>
  </si>
  <si>
    <t xml:space="preserve">Cayetano Silva 1319 Loc 8               </t>
  </si>
  <si>
    <t xml:space="preserve">Bombal Market                           </t>
  </si>
  <si>
    <t xml:space="preserve">Irigoyen 98                             </t>
  </si>
  <si>
    <t xml:space="preserve">Burger Bar y Cafe                       </t>
  </si>
  <si>
    <t xml:space="preserve">Colon 349                               </t>
  </si>
  <si>
    <t xml:space="preserve">CARAM CRISTIAN                          </t>
  </si>
  <si>
    <t xml:space="preserve">JAVIER MORALES 1750                     </t>
  </si>
  <si>
    <t xml:space="preserve">CELUSHOP S.R.L                          </t>
  </si>
  <si>
    <t>BARRIO LOS CAROLINOS 0 Dpto:3 M:D - BARR</t>
  </si>
  <si>
    <t xml:space="preserve">Cielito                                 </t>
  </si>
  <si>
    <t xml:space="preserve">DIEZ CON 6                              </t>
  </si>
  <si>
    <t xml:space="preserve">AV. CIRCUITO Y A12                      </t>
  </si>
  <si>
    <t xml:space="preserve">DOMINGUEZ MATIAS                        </t>
  </si>
  <si>
    <t xml:space="preserve">RIVADAVIA 928                           </t>
  </si>
  <si>
    <t xml:space="preserve">Distribuidora ABC 1                     </t>
  </si>
  <si>
    <t xml:space="preserve">Independencia 439                       </t>
  </si>
  <si>
    <t xml:space="preserve">Don Pepe Resto de Campo                 </t>
  </si>
  <si>
    <t xml:space="preserve">MArtinez S/N                            </t>
  </si>
  <si>
    <t xml:space="preserve">EL AMPARO RESTO                         </t>
  </si>
  <si>
    <t xml:space="preserve">RUTA PROV. 9 - KM.27                    </t>
  </si>
  <si>
    <t xml:space="preserve">EL BUEN CAMINO SA                       </t>
  </si>
  <si>
    <t xml:space="preserve">AV. RIOJA SUR 430                       </t>
  </si>
  <si>
    <t xml:space="preserve">EL GORDO AL ARCO                        </t>
  </si>
  <si>
    <t xml:space="preserve">PATRICIAS MENDOCINAS 2214               </t>
  </si>
  <si>
    <t xml:space="preserve">Eduardo La Fuente                       </t>
  </si>
  <si>
    <t xml:space="preserve">Hermite 2498                            </t>
  </si>
  <si>
    <t xml:space="preserve">El Casco Beer                           </t>
  </si>
  <si>
    <t xml:space="preserve">Soler 169                               </t>
  </si>
  <si>
    <t xml:space="preserve">El Container Boedo                      </t>
  </si>
  <si>
    <t xml:space="preserve">Boedo esq Vieytes                       </t>
  </si>
  <si>
    <t xml:space="preserve">El Roble Wake                           </t>
  </si>
  <si>
    <t xml:space="preserve">Julio Argentino Roca 2787               </t>
  </si>
  <si>
    <t xml:space="preserve">El Tano                                 </t>
  </si>
  <si>
    <t xml:space="preserve">Martin Zapata 6720 Esq Tirasso          </t>
  </si>
  <si>
    <t xml:space="preserve">FUENTES RIVA GUILLERMO ALFREDO          </t>
  </si>
  <si>
    <t xml:space="preserve">GODOY CRUZ 510                          </t>
  </si>
  <si>
    <t xml:space="preserve">GFS                                     </t>
  </si>
  <si>
    <t xml:space="preserve">Pedro Del Castillo 3958                 </t>
  </si>
  <si>
    <t xml:space="preserve">GUTIERREZ LUCIANO                       </t>
  </si>
  <si>
    <t xml:space="preserve">BARRIO VISTAPUEBLO G11                  </t>
  </si>
  <si>
    <t xml:space="preserve">Gascam Bar                              </t>
  </si>
  <si>
    <t xml:space="preserve">San Martin Sur 880                      </t>
  </si>
  <si>
    <t xml:space="preserve">Hotel Hyatt Mendoza                     </t>
  </si>
  <si>
    <t xml:space="preserve">JOSE VALDEZ                             </t>
  </si>
  <si>
    <t xml:space="preserve">LA CUARTA SRL                           </t>
  </si>
  <si>
    <t xml:space="preserve">PEDERNERA 1301                          </t>
  </si>
  <si>
    <t xml:space="preserve">LEANDRO REALES                          </t>
  </si>
  <si>
    <t xml:space="preserve">VILLA DOLORES 1217                      </t>
  </si>
  <si>
    <t xml:space="preserve">LO DE CORIA SAS                         </t>
  </si>
  <si>
    <t xml:space="preserve">VIAMONTE 5382                           </t>
  </si>
  <si>
    <t xml:space="preserve">La Botellita Almacen de Bebidas         </t>
  </si>
  <si>
    <t xml:space="preserve">Godoy Cruz                              </t>
  </si>
  <si>
    <t xml:space="preserve">La Molina                               </t>
  </si>
  <si>
    <t xml:space="preserve">Av Tahys s/n Buffet Club Hipico         </t>
  </si>
  <si>
    <t xml:space="preserve">Luciano Martines                        </t>
  </si>
  <si>
    <t xml:space="preserve">Pasteur 1093                            </t>
  </si>
  <si>
    <t xml:space="preserve">MONTE RISO MARCELA VERONICA             </t>
  </si>
  <si>
    <t xml:space="preserve">HIPOLITO YRIGOYEN 1239                  </t>
  </si>
  <si>
    <t xml:space="preserve">Modesto Godoy                           </t>
  </si>
  <si>
    <t xml:space="preserve">San Martin 1640                         </t>
  </si>
  <si>
    <t xml:space="preserve">NAYRA ROMERO                            </t>
  </si>
  <si>
    <t xml:space="preserve">AV. LAFINUR 780                         </t>
  </si>
  <si>
    <t xml:space="preserve">PABLO CABALLERO                         </t>
  </si>
  <si>
    <t xml:space="preserve">SAENZ PEÑA 829                          </t>
  </si>
  <si>
    <t xml:space="preserve">PALUMBO GOTTARDINI CARLOS               </t>
  </si>
  <si>
    <t>LA COSTA 350 M AL SUR ESCUELA 2935 Piso:</t>
  </si>
  <si>
    <t xml:space="preserve">PAPANATO                                </t>
  </si>
  <si>
    <t xml:space="preserve">LOS MEMBRILLOS 83                       </t>
  </si>
  <si>
    <t xml:space="preserve">PERESTELLO JUAN PABLO                   </t>
  </si>
  <si>
    <t xml:space="preserve">CERVANTES 2439                          </t>
  </si>
  <si>
    <t xml:space="preserve">Papanato                                </t>
  </si>
  <si>
    <t xml:space="preserve">Aristides Villanueva 386                </t>
  </si>
  <si>
    <t xml:space="preserve">Picardia                                </t>
  </si>
  <si>
    <t xml:space="preserve">Laguna Verde 922                        </t>
  </si>
  <si>
    <t xml:space="preserve">QATRO S.R.L.                            </t>
  </si>
  <si>
    <t xml:space="preserve">CAIDOS EN MALVINAS 804                  </t>
  </si>
  <si>
    <t xml:space="preserve">REINOSO RICARDO                         </t>
  </si>
  <si>
    <t xml:space="preserve">CERRO NEGRO 1981                        </t>
  </si>
  <si>
    <t xml:space="preserve">ROLDRIP SA                              </t>
  </si>
  <si>
    <t xml:space="preserve">JAVIER MORALES 2752                     </t>
  </si>
  <si>
    <t xml:space="preserve">SARMIENTO MARIA AGUSTINA                </t>
  </si>
  <si>
    <t xml:space="preserve">BELTRAN 1028 , ENTRE PABLO ALBARRACIN Y </t>
  </si>
  <si>
    <t xml:space="preserve">SOPORTE Y ASISTENCIA DIGITAL S.A.       </t>
  </si>
  <si>
    <t>TOMAS JOFRE 875 - ENTRE LAS CALLES : COL</t>
  </si>
  <si>
    <t xml:space="preserve">Sabrosura                               </t>
  </si>
  <si>
    <t xml:space="preserve">San Juan De Dios 331                    </t>
  </si>
  <si>
    <t xml:space="preserve">Sr. Frog´s                              </t>
  </si>
  <si>
    <t xml:space="preserve">Besares 1214                            </t>
  </si>
  <si>
    <t xml:space="preserve">Stolz                                   </t>
  </si>
  <si>
    <t xml:space="preserve">Lincoln 227 Local 116 - Blas Shopping   </t>
  </si>
  <si>
    <t xml:space="preserve">Suarez Matias                           </t>
  </si>
  <si>
    <t xml:space="preserve">Super Uno                               </t>
  </si>
  <si>
    <t xml:space="preserve">Colon 423                               </t>
  </si>
  <si>
    <t xml:space="preserve">TERZONI JORGE ALBERTO                   </t>
  </si>
  <si>
    <t xml:space="preserve">BOLIVAR 920                             </t>
  </si>
  <si>
    <t xml:space="preserve">Te pinta bar                            </t>
  </si>
  <si>
    <t xml:space="preserve">Rodriguez Peña 2850                     </t>
  </si>
  <si>
    <t xml:space="preserve">Vinoteca La Vecindad                    </t>
  </si>
  <si>
    <t xml:space="preserve">Cobos 1205                              </t>
  </si>
  <si>
    <t xml:space="preserve">Whisky Lovers                           </t>
  </si>
  <si>
    <t xml:space="preserve">Matias Torrontegui 469                  </t>
  </si>
  <si>
    <t xml:space="preserve">ZONA AZUL                               </t>
  </si>
  <si>
    <t xml:space="preserve">CHUBUT 1038                             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</si>
  <si>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</si>
  <si>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</si>
  <si>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</si>
  <si>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</si>
  <si>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</si>
  <si>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</si>
  <si>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</si>
  <si>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</si>
  <si>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</si>
  <si>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</si>
  <si>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</si>
  <si>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</si>
  <si>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</si>
  <si>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</si>
  <si>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</si>
  <si>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</si>
  <si>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</si>
  <si>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</si>
  <si>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</si>
  <si>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</si>
  <si>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</si>
  <si>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</si>
  <si>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</si>
  <si>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</si>
  <si>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</si>
  <si>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</si>
  <si>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</si>
  <si>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</si>
  <si>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</si>
  <si>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</si>
  <si>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</si>
  <si>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</si>
  <si>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</si>
  <si>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</si>
  <si>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</si>
  <si>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</si>
  <si>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</si>
  <si>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</si>
  <si>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</si>
  <si>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</si>
  <si>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</si>
  <si>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</si>
  <si>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</si>
  <si>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</si>
  <si>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</si>
  <si>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</si>
  <si>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</si>
  <si>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</si>
  <si>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</si>
  <si>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</si>
  <si>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</si>
  <si>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</si>
  <si>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</si>
  <si>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</si>
  <si>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</si>
  <si>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</si>
  <si>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</si>
  <si>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</si>
  <si>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</si>
  <si>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</si>
  <si>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 xml:space="preserve"> OCEAN CLUB S.A                         </t>
  </si>
  <si>
    <t xml:space="preserve">TINOGASTA 3291 Piso:6                   </t>
  </si>
  <si>
    <t xml:space="preserve">AGUSTIN MIRANDA                         </t>
  </si>
  <si>
    <t xml:space="preserve">LA PANCHA 1 - LOTE 39                   </t>
  </si>
  <si>
    <t xml:space="preserve">ARTES GRAFICAS MELFA S A                </t>
  </si>
  <si>
    <t xml:space="preserve">ITUZAINGO 2387                          </t>
  </si>
  <si>
    <t xml:space="preserve">BILARDO JULIO                           </t>
  </si>
  <si>
    <t xml:space="preserve">ARISTOBULO DEL VALLE 567                </t>
  </si>
  <si>
    <t xml:space="preserve">Beamonte Omar ( Bodega Renacer )        </t>
  </si>
  <si>
    <t xml:space="preserve">Barrio jardin los Andes  m 10  casa 22  </t>
  </si>
  <si>
    <t xml:space="preserve">Beer Club                               </t>
  </si>
  <si>
    <t xml:space="preserve">Loria 5735                              </t>
  </si>
  <si>
    <t xml:space="preserve">Bendito Rufian                          </t>
  </si>
  <si>
    <t xml:space="preserve">Las CAñas 1833 - La Barraca             </t>
  </si>
  <si>
    <t xml:space="preserve">CASTRO CESAR                            </t>
  </si>
  <si>
    <t xml:space="preserve">SAN LORENZO 547                         </t>
  </si>
  <si>
    <t xml:space="preserve">CAYMES LUCAS AGUSTIN                    </t>
  </si>
  <si>
    <t xml:space="preserve">ILLIA 417                               </t>
  </si>
  <si>
    <t xml:space="preserve">CONTRERA RIVERO MARIA VALERIA           </t>
  </si>
  <si>
    <t xml:space="preserve">JUNIN 1286                              </t>
  </si>
  <si>
    <t xml:space="preserve">DAQUINO EDGARDO PABLO                   </t>
  </si>
  <si>
    <t xml:space="preserve">CHACABUCO 1023                          </t>
  </si>
  <si>
    <t xml:space="preserve">DUROX ENOLOGIA SRL                      </t>
  </si>
  <si>
    <t xml:space="preserve">ALSINA 2336                             </t>
  </si>
  <si>
    <t xml:space="preserve">De la Esquina                           </t>
  </si>
  <si>
    <t xml:space="preserve">Paso de los andes 2304 Esq Laprida      </t>
  </si>
  <si>
    <t xml:space="preserve">Dublin                                  </t>
  </si>
  <si>
    <t xml:space="preserve">Beltrán 1530                            </t>
  </si>
  <si>
    <t xml:space="preserve">ERIC JESUS ALEJANDRO LEMOS              </t>
  </si>
  <si>
    <t xml:space="preserve">SARGENTO BAIGORRIA 933                  </t>
  </si>
  <si>
    <t xml:space="preserve">FEDERICO AMIGOT                         </t>
  </si>
  <si>
    <t xml:space="preserve">Bº 116 VIV. MZA.236 CASA 21             </t>
  </si>
  <si>
    <t xml:space="preserve">FERNANDA VERA                           </t>
  </si>
  <si>
    <t xml:space="preserve">BARRIO MOICA M G C 12                   </t>
  </si>
  <si>
    <t xml:space="preserve">Ferruccio Soppelsa Barracas             </t>
  </si>
  <si>
    <t xml:space="preserve">Las Cañas 1833                          </t>
  </si>
  <si>
    <t xml:space="preserve">Goya Cafe                               </t>
  </si>
  <si>
    <t xml:space="preserve">Darragueira 6841                        </t>
  </si>
  <si>
    <t xml:space="preserve">Hangar 52 Chacras                       </t>
  </si>
  <si>
    <t xml:space="preserve">Chacras Park                            </t>
  </si>
  <si>
    <t xml:space="preserve">Julian Guerra Salas                     </t>
  </si>
  <si>
    <t xml:space="preserve">Kato Cafe 3                             </t>
  </si>
  <si>
    <t xml:space="preserve">LA ESTACION  CLUB-BAR                   </t>
  </si>
  <si>
    <t xml:space="preserve">RUTA 9 KM 36                            </t>
  </si>
  <si>
    <t xml:space="preserve">LA LECA S.R.L.                          </t>
  </si>
  <si>
    <t xml:space="preserve">PEDERNERA 1072                          </t>
  </si>
  <si>
    <t xml:space="preserve">LORENZO MANUEL EZEQUIEL                 </t>
  </si>
  <si>
    <t xml:space="preserve">AV. ILLIA 228                           </t>
  </si>
  <si>
    <t xml:space="preserve">LT3 BRO SAS                             </t>
  </si>
  <si>
    <t xml:space="preserve">PUERREDON 15                            </t>
  </si>
  <si>
    <t xml:space="preserve">LUCAS DANIEL VAZQUEZ                    </t>
  </si>
  <si>
    <t xml:space="preserve">CERRO NEGRO Y PASO DE LAS CARRETAS 1997 </t>
  </si>
  <si>
    <t xml:space="preserve">La Estafeta                             </t>
  </si>
  <si>
    <t xml:space="preserve">Maza 435                                </t>
  </si>
  <si>
    <t xml:space="preserve">La Gloria                               </t>
  </si>
  <si>
    <t xml:space="preserve">Las Palapas                             </t>
  </si>
  <si>
    <t xml:space="preserve">Pueyrredon 222                          </t>
  </si>
  <si>
    <t xml:space="preserve">Los Nonos                               </t>
  </si>
  <si>
    <t xml:space="preserve">Islas Lennox 24                         </t>
  </si>
  <si>
    <t xml:space="preserve">MARIANO CAMACHO                         </t>
  </si>
  <si>
    <t xml:space="preserve">LOS FRESNOS 3003 C19                    </t>
  </si>
  <si>
    <t xml:space="preserve">MUSACCHIO CRISTIAN ANDRES               </t>
  </si>
  <si>
    <t xml:space="preserve">SAN MARTIN 1683                         </t>
  </si>
  <si>
    <t xml:space="preserve">MUÑOZ JORGE LUIS                        </t>
  </si>
  <si>
    <t xml:space="preserve">CIUDAD DE ROSARIO Y RIOBAMBA            </t>
  </si>
  <si>
    <t xml:space="preserve">Mansalva                                </t>
  </si>
  <si>
    <t xml:space="preserve">Paso de los Andes Esq Martin Zapata     </t>
  </si>
  <si>
    <t xml:space="preserve">Michel                                  </t>
  </si>
  <si>
    <t xml:space="preserve">Belgrano 860                            </t>
  </si>
  <si>
    <t xml:space="preserve">Minimarket Recreo                       </t>
  </si>
  <si>
    <t xml:space="preserve">Guevara 1162                            </t>
  </si>
  <si>
    <t xml:space="preserve">Nikki                                   </t>
  </si>
  <si>
    <t xml:space="preserve">Ruta Panamericana S/N                   </t>
  </si>
  <si>
    <t xml:space="preserve">Piscomar                                </t>
  </si>
  <si>
    <t xml:space="preserve">Granaderos 1717                         </t>
  </si>
  <si>
    <t xml:space="preserve">Praga                                   </t>
  </si>
  <si>
    <t xml:space="preserve">Godoy Cruz 381                          </t>
  </si>
  <si>
    <t xml:space="preserve">Pukka                                   </t>
  </si>
  <si>
    <t xml:space="preserve">Av San Martin 893                       </t>
  </si>
  <si>
    <t xml:space="preserve">Queen Disco                             </t>
  </si>
  <si>
    <t xml:space="preserve">25 de Mayo 318                          </t>
  </si>
  <si>
    <t xml:space="preserve">ROBERTO RODRIGUEZ                       </t>
  </si>
  <si>
    <t xml:space="preserve">JARILLAS 2500 DUPLEX 1                  </t>
  </si>
  <si>
    <t xml:space="preserve">ROSKIN ALBERTO MATIAS                   </t>
  </si>
  <si>
    <t xml:space="preserve">SAN JUAN 576                            </t>
  </si>
  <si>
    <t xml:space="preserve">TAMBALEO RESTO Y PARRILLA               </t>
  </si>
  <si>
    <t xml:space="preserve">FALUCHO SUR 163                         </t>
  </si>
  <si>
    <t xml:space="preserve">TRES TRENES SRL                         </t>
  </si>
  <si>
    <t xml:space="preserve">VISTA SUITES &amp; SPA                      </t>
  </si>
  <si>
    <t xml:space="preserve">AV. ILLIA 526                           </t>
  </si>
  <si>
    <t xml:space="preserve">Video Sistemas S.A.                     </t>
  </si>
  <si>
    <t xml:space="preserve">Beltran 1729                            </t>
  </si>
  <si>
    <t xml:space="preserve">ZANICHELLI FABRICIO                     </t>
  </si>
  <si>
    <t xml:space="preserve">SARMIENTO Y 9 DE JULIO LOCAL 5          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</si>
  <si>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</si>
  <si>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</si>
  <si>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</si>
  <si>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</si>
  <si>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</si>
  <si>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</si>
  <si>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</si>
  <si>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</si>
  <si>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</si>
  <si>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</si>
  <si>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</si>
  <si>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</si>
  <si>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</si>
  <si>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</si>
  <si>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</si>
  <si>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</si>
  <si>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</si>
  <si>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</si>
  <si>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</si>
  <si>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</si>
  <si>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</si>
  <si>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</si>
  <si>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</si>
  <si>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</si>
  <si>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</si>
  <si>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</si>
  <si>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</si>
  <si>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</si>
  <si>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</si>
  <si>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</si>
  <si>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</si>
  <si>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</si>
  <si>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</si>
  <si>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</si>
  <si>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</si>
  <si>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</si>
  <si>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</si>
  <si>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</si>
  <si>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</si>
  <si>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</si>
  <si>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</si>
  <si>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</si>
  <si>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</si>
  <si>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</si>
  <si>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</si>
  <si>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</si>
  <si>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</si>
  <si>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</si>
  <si>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</si>
  <si>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 xml:space="preserve"> ARUANI RAUL ALBERTO                    </t>
  </si>
  <si>
    <t xml:space="preserve">BELGRANO 769                            </t>
  </si>
  <si>
    <t xml:space="preserve">BRUGALETTA LUCIANO                      </t>
  </si>
  <si>
    <t xml:space="preserve">ALZAGA 7250                             </t>
  </si>
  <si>
    <t xml:space="preserve">CADILE DANIEL                           </t>
  </si>
  <si>
    <t xml:space="preserve">MORON 388                               </t>
  </si>
  <si>
    <t xml:space="preserve">CARDELLINO HECTOR JUAN                  </t>
  </si>
  <si>
    <t xml:space="preserve">MIRAMAR 19                              </t>
  </si>
  <si>
    <t xml:space="preserve">CUEL GISELA ANALIA                      </t>
  </si>
  <si>
    <t xml:space="preserve">LAS HERAS OESTE 495                     </t>
  </si>
  <si>
    <t xml:space="preserve">DESTINO V.I.P. S.R.L.                   </t>
  </si>
  <si>
    <t xml:space="preserve">9 DE JULIO 1539                         </t>
  </si>
  <si>
    <t xml:space="preserve">DIEGO BUETOW                            </t>
  </si>
  <si>
    <t xml:space="preserve">Av. DOS VENADOS 314 L16                 </t>
  </si>
  <si>
    <t xml:space="preserve">DIEGO REINOSO                           </t>
  </si>
  <si>
    <t xml:space="preserve">FIGUEROA ALCORTA 1025                   </t>
  </si>
  <si>
    <t xml:space="preserve">Estacion Axion La Colonia               </t>
  </si>
  <si>
    <t xml:space="preserve">Isidoro Busquets 650                    </t>
  </si>
  <si>
    <t xml:space="preserve">FINANCIACIONES CUYO S.A.                </t>
  </si>
  <si>
    <t xml:space="preserve">LAS MORAS 2059                          </t>
  </si>
  <si>
    <t xml:space="preserve">Facundo Ojer                            </t>
  </si>
  <si>
    <t xml:space="preserve">Bº Rincon de Vistalba Mza 26 Cs 1       </t>
  </si>
  <si>
    <t xml:space="preserve">Folck Producciones                      </t>
  </si>
  <si>
    <t xml:space="preserve">Rufino Ortega 400                       </t>
  </si>
  <si>
    <t xml:space="preserve">GUEVARA JUAN MANUEL                     </t>
  </si>
  <si>
    <t xml:space="preserve">RONDEAU 188                             </t>
  </si>
  <si>
    <t xml:space="preserve">GUTIERREZ BRANCO                        </t>
  </si>
  <si>
    <t xml:space="preserve">INSTITUTO SAN DIEGO SA                  </t>
  </si>
  <si>
    <t xml:space="preserve">PEDRO MOLINA 1304                       </t>
  </si>
  <si>
    <t xml:space="preserve">JULIA MONTENEGRO                        </t>
  </si>
  <si>
    <t xml:space="preserve">La Frontera                             </t>
  </si>
  <si>
    <t xml:space="preserve">Ruta 60 y Vieytes                       </t>
  </si>
  <si>
    <t xml:space="preserve">Los Cactus                              </t>
  </si>
  <si>
    <t xml:space="preserve">Ruta Prov 82 Km 38                      </t>
  </si>
  <si>
    <t xml:space="preserve">MARCO CALAMARO                          </t>
  </si>
  <si>
    <t xml:space="preserve">ANCLONA 1192 DPTO 2 PLANTA BAJA         </t>
  </si>
  <si>
    <t xml:space="preserve">MARIA LAURA BLANCO                      </t>
  </si>
  <si>
    <t xml:space="preserve">BARRIO TERRAZAS CHACRAS                 </t>
  </si>
  <si>
    <t xml:space="preserve">MARIN MATIAS                            </t>
  </si>
  <si>
    <t xml:space="preserve">PERITO MORENO 1939                      </t>
  </si>
  <si>
    <t xml:space="preserve">MENDOZA DRINKS SRL                      </t>
  </si>
  <si>
    <t xml:space="preserve">SAN LUIS 953                            </t>
  </si>
  <si>
    <t xml:space="preserve">OROZCO PABLO                            </t>
  </si>
  <si>
    <t xml:space="preserve">BOULOGNE SUR MER 200                    </t>
  </si>
  <si>
    <t xml:space="preserve">OSCAR MANUEL RIOS                       </t>
  </si>
  <si>
    <t xml:space="preserve">SAN MARTIN 6785                         </t>
  </si>
  <si>
    <t xml:space="preserve">PAEZ BRAVO NAZARENO NAPOLEON            </t>
  </si>
  <si>
    <t xml:space="preserve">Pipi Drinks                             </t>
  </si>
  <si>
    <t xml:space="preserve">Tropero Sosa 190                        </t>
  </si>
  <si>
    <t xml:space="preserve">RENEE GONZALO                           </t>
  </si>
  <si>
    <t xml:space="preserve">BELGRANO 855                            </t>
  </si>
  <si>
    <t xml:space="preserve">RETA SERGIO                             </t>
  </si>
  <si>
    <t xml:space="preserve">SALVADOR SEGADO 502                     </t>
  </si>
  <si>
    <t xml:space="preserve">RUFFA RICARDO SERGIO                    </t>
  </si>
  <si>
    <t xml:space="preserve">SOSA D ´AGATA DARIO JAVIER              </t>
  </si>
  <si>
    <t xml:space="preserve">AYACUCHO 1465                           </t>
  </si>
  <si>
    <t xml:space="preserve">VERDE MEMORIA S.R.L                     </t>
  </si>
  <si>
    <t xml:space="preserve">MITRE 778                               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</si>
  <si>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</si>
  <si>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</si>
  <si>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</si>
  <si>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</si>
  <si>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</si>
  <si>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</si>
  <si>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</si>
  <si>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</si>
  <si>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</si>
  <si>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</si>
  <si>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</si>
  <si>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</si>
  <si>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</si>
  <si>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</si>
  <si>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</si>
  <si>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</si>
  <si>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</si>
  <si>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</si>
  <si>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</si>
  <si>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</si>
  <si>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</si>
  <si>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</si>
  <si>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</si>
  <si>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</si>
  <si>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</si>
  <si>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</si>
  <si>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</si>
  <si>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</si>
  <si>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</si>
  <si>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</si>
  <si>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</si>
  <si>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 xml:space="preserve">Perrier Jouet Blanc de Blancs x 750 ml  </t>
  </si>
  <si>
    <t>P.JOUET BLANC DE BLANCS 6x750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</si>
</sst>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0"/>
      <name val="Arial"/>
      <family val="2"/>
    </font>
    <font>
      <sz val="8.25"/>
      <color indexed="8"/>
      <name val="Tahoma"/>
      <family val="2"/>
    </font>
    <font>
      <sz val="8.25"/>
      <color rgb="FFFF0000"/>
      <name val="Tahoma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8.25"/>
      <color indexed="8"/>
      <name val="Tahom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/>
      <diagonal/>
    </border>
    <border>
      <left/>
      <right style="medium">
        <color indexed="23"/>
      </right>
      <top/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</borders>
  <cellStyleXfs count="4">
    <xf numFmtId="0" fontId="0" fillId="0" borderId="0"/>
    <xf numFmtId="0" fontId="3" fillId="0" borderId="0">
      <alignment horizontal="left" vertical="top" wrapText="1"/>
    </xf>
    <xf numFmtId="0" fontId="8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49" fontId="3" fillId="4" borderId="0" xfId="1" applyNumberFormat="1" applyFill="1">
      <alignment horizontal="left" vertical="top" wrapText="1"/>
    </xf>
    <xf numFmtId="0" fontId="3" fillId="4" borderId="0" xfId="1" applyFill="1">
      <alignment horizontal="left" vertical="top" wrapText="1"/>
    </xf>
    <xf numFmtId="0" fontId="4" fillId="4" borderId="2" xfId="1" applyFont="1" applyFill="1" applyBorder="1">
      <alignment horizontal="left" vertical="top" wrapText="1"/>
    </xf>
    <xf numFmtId="0" fontId="4" fillId="3" borderId="2" xfId="1" applyFont="1" applyFill="1" applyBorder="1">
      <alignment horizontal="left" vertical="top" wrapText="1"/>
    </xf>
    <xf numFmtId="0" fontId="5" fillId="4" borderId="2" xfId="1" applyFont="1" applyFill="1" applyBorder="1">
      <alignment horizontal="left" vertical="top" wrapText="1"/>
    </xf>
    <xf numFmtId="0" fontId="6" fillId="4" borderId="0" xfId="1" applyFont="1" applyFill="1">
      <alignment horizontal="left" vertical="top" wrapText="1"/>
    </xf>
    <xf numFmtId="164" fontId="0" fillId="0" borderId="0" xfId="0" applyNumberFormat="1"/>
    <xf numFmtId="49" fontId="0" fillId="0" borderId="0" xfId="0" applyNumberFormat="1"/>
    <xf numFmtId="16" fontId="0" fillId="0" borderId="0" xfId="0" applyNumberFormat="1"/>
    <xf numFmtId="0" fontId="4" fillId="4" borderId="0" xfId="1" applyFont="1" applyFill="1" applyBorder="1">
      <alignment horizontal="left" vertical="top" wrapText="1"/>
    </xf>
    <xf numFmtId="0" fontId="0" fillId="3" borderId="0" xfId="0" applyFill="1"/>
    <xf numFmtId="0" fontId="2" fillId="3" borderId="0" xfId="0" applyFont="1" applyFill="1"/>
    <xf numFmtId="0" fontId="4" fillId="0" borderId="2" xfId="1" applyFont="1" applyBorder="1" applyAlignment="1">
      <alignment vertical="top" wrapText="1"/>
    </xf>
    <xf numFmtId="0" fontId="4" fillId="6" borderId="2" xfId="1" applyFont="1" applyFill="1" applyBorder="1" applyAlignment="1">
      <alignment vertical="top" wrapText="1"/>
    </xf>
    <xf numFmtId="0" fontId="4" fillId="6" borderId="2" xfId="1" applyFont="1" applyFill="1" applyBorder="1">
      <alignment horizontal="left" vertical="top" wrapText="1"/>
    </xf>
    <xf numFmtId="0" fontId="4" fillId="4" borderId="3" xfId="1" applyFont="1" applyFill="1" applyBorder="1">
      <alignment horizontal="left" vertical="top" wrapText="1"/>
    </xf>
    <xf numFmtId="0" fontId="10" fillId="4" borderId="3" xfId="1" applyFont="1" applyFill="1" applyBorder="1">
      <alignment horizontal="left" vertical="top" wrapText="1"/>
    </xf>
    <xf numFmtId="0" fontId="9" fillId="5" borderId="0" xfId="2" applyFont="1" applyFill="1" applyBorder="1" applyAlignment="1">
      <alignment horizontal="center" vertical="center" wrapText="1"/>
    </xf>
    <xf numFmtId="0" fontId="9" fillId="5" borderId="4" xfId="2" applyFont="1" applyFill="1" applyBorder="1" applyAlignment="1">
      <alignment horizontal="center" vertical="center" wrapText="1"/>
    </xf>
    <xf numFmtId="0" fontId="9" fillId="5" borderId="5" xfId="2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0" xfId="1" applyFont="1" applyFill="1" applyBorder="1" applyAlignment="1">
      <alignment vertical="top" wrapText="1"/>
    </xf>
    <xf numFmtId="0" fontId="11" fillId="3" borderId="0" xfId="0" applyFont="1" applyFill="1"/>
    <xf numFmtId="0" fontId="2" fillId="3" borderId="0" xfId="0" applyFont="1" applyFill="1" applyAlignment="1">
      <alignment horizontal="center"/>
    </xf>
  </cellXfs>
  <cellStyles count="4">
    <cellStyle name="Normal" xfId="0" builtinId="0"/>
    <cellStyle name="Normal 2" xfId="1" xr:uid="{B109BC9B-23B8-43E3-A6B9-98987ED83676}"/>
    <cellStyle name="Normal 3" xfId="2" xr:uid="{B95AEE30-F6A5-4AE4-92E1-97D8936D8704}"/>
    <cellStyle name="Porcentaje 2" xfId="3" xr:uid="{89AE0141-337D-432A-A2A6-0539E31F3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8030-1C4E-4547-80E8-BA39036BCD75}">
  <dimension ref="A1:W18"/>
  <sheetViews>
    <sheetView workbookViewId="0">
      <selection activeCell="B19" sqref="B19"/>
    </sheetView>
  </sheetViews>
  <sheetFormatPr baseColWidth="10" defaultRowHeight="14.4" x14ac:dyDescent="0.3"/>
  <sheetData>
    <row r="1" spans="1:23" ht="32.4" x14ac:dyDescent="0.3">
      <c r="A1" s="3" t="s">
        <v>8</v>
      </c>
      <c r="B1" s="4" t="s">
        <v>9</v>
      </c>
      <c r="C1" s="5" t="s">
        <v>10</v>
      </c>
      <c r="D1" s="5" t="s">
        <v>19</v>
      </c>
      <c r="E1" s="5" t="s">
        <v>11</v>
      </c>
      <c r="F1" s="5" t="s">
        <v>12</v>
      </c>
      <c r="G1" s="5" t="s">
        <v>14</v>
      </c>
      <c r="H1" s="5" t="s">
        <v>16</v>
      </c>
      <c r="I1" s="5" t="s">
        <v>21</v>
      </c>
      <c r="J1" s="5" t="s">
        <v>23</v>
      </c>
      <c r="K1" s="5" t="s">
        <v>24</v>
      </c>
      <c r="L1" s="4" t="s">
        <v>30</v>
      </c>
      <c r="M1" s="6" t="s">
        <v>15</v>
      </c>
      <c r="N1" s="4" t="s">
        <v>13</v>
      </c>
      <c r="O1" s="7" t="s">
        <v>18</v>
      </c>
      <c r="P1" s="5" t="s">
        <v>20</v>
      </c>
      <c r="Q1" s="5" t="s">
        <v>17</v>
      </c>
      <c r="R1" s="7" t="s">
        <v>22</v>
      </c>
      <c r="S1" s="8" t="s">
        <v>25</v>
      </c>
      <c r="T1" s="4" t="s">
        <v>26</v>
      </c>
      <c r="U1" s="4" t="s">
        <v>27</v>
      </c>
      <c r="V1" s="4" t="s">
        <v>28</v>
      </c>
      <c r="W1" s="3" t="s">
        <v>29</v>
      </c>
    </row>
    <row r="2" spans="1:23" x14ac:dyDescent="0.3">
      <c r="A2" t="s">
        <v>1833</v>
      </c>
      <c r="B2" t="s">
        <v>1833</v>
      </c>
      <c r="C2" t="s">
        <v>1832</v>
      </c>
      <c r="D2" t="s">
        <v>1832</v>
      </c>
      <c r="E2" t="s">
        <v>1832</v>
      </c>
      <c r="F2" t="s">
        <v>1832</v>
      </c>
      <c r="G2" t="s">
        <v>1832</v>
      </c>
      <c r="H2" t="s">
        <v>1832</v>
      </c>
      <c r="I2" t="s">
        <v>1832</v>
      </c>
      <c r="J2" t="s">
        <v>1833</v>
      </c>
      <c r="K2" t="s">
        <v>1833</v>
      </c>
      <c r="L2" t="s">
        <v>1833</v>
      </c>
      <c r="M2" t="s">
        <v>1832</v>
      </c>
      <c r="N2" t="s">
        <v>1833</v>
      </c>
      <c r="O2" t="s">
        <v>1832</v>
      </c>
      <c r="P2" t="s">
        <v>1833</v>
      </c>
      <c r="Q2" t="s">
        <v>1834</v>
      </c>
      <c r="R2" t="s">
        <v>1832</v>
      </c>
      <c r="S2" t="s">
        <v>1834</v>
      </c>
      <c r="T2" t="s">
        <v>1833</v>
      </c>
      <c r="U2" t="s">
        <v>1833</v>
      </c>
      <c r="V2" t="s">
        <v>1834</v>
      </c>
      <c r="W2" t="s">
        <v>1833</v>
      </c>
    </row>
    <row r="3" spans="1:23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42</v>
      </c>
      <c r="J3" s="2" t="s">
        <v>5</v>
      </c>
      <c r="K3" s="2" t="s">
        <v>6</v>
      </c>
      <c r="L3" s="1" t="s">
        <v>7</v>
      </c>
    </row>
    <row r="4" spans="1:23" x14ac:dyDescent="0.3">
      <c r="D4" t="s">
        <v>31</v>
      </c>
      <c r="E4" t="s">
        <v>32</v>
      </c>
      <c r="F4" t="s">
        <v>33</v>
      </c>
      <c r="G4" t="s">
        <v>34</v>
      </c>
      <c r="H4" t="s">
        <v>35</v>
      </c>
      <c r="I4" s="9">
        <v>3</v>
      </c>
      <c r="J4" t="s">
        <v>36</v>
      </c>
      <c r="K4" t="s">
        <v>37</v>
      </c>
      <c r="L4">
        <v>4</v>
      </c>
    </row>
    <row r="5" spans="1:23" x14ac:dyDescent="0.3">
      <c r="D5" t="s">
        <v>31</v>
      </c>
      <c r="E5" t="s">
        <v>32</v>
      </c>
      <c r="F5" t="s">
        <v>33</v>
      </c>
      <c r="G5" t="s">
        <v>34</v>
      </c>
      <c r="H5" t="s">
        <v>38</v>
      </c>
      <c r="I5" s="9">
        <v>2</v>
      </c>
      <c r="J5" t="s">
        <v>39</v>
      </c>
      <c r="K5" t="s">
        <v>40</v>
      </c>
      <c r="L5">
        <v>4</v>
      </c>
    </row>
    <row r="6" spans="1:23" x14ac:dyDescent="0.3">
      <c r="D6" t="s">
        <v>31</v>
      </c>
      <c r="E6" t="s">
        <v>32</v>
      </c>
      <c r="F6" t="s">
        <v>33</v>
      </c>
      <c r="G6" t="s">
        <v>34</v>
      </c>
      <c r="H6" t="s">
        <v>41</v>
      </c>
      <c r="I6" s="9">
        <v>1</v>
      </c>
      <c r="J6" t="s">
        <v>39</v>
      </c>
      <c r="K6" t="s">
        <v>40</v>
      </c>
      <c r="L6">
        <v>4</v>
      </c>
    </row>
    <row r="16" spans="1:23" x14ac:dyDescent="0.3">
      <c r="B16" s="11">
        <v>43979</v>
      </c>
      <c r="C16" t="s">
        <v>1723</v>
      </c>
      <c r="D16" t="s">
        <v>1724</v>
      </c>
    </row>
    <row r="17" spans="2:4" x14ac:dyDescent="0.3">
      <c r="B17" s="11">
        <v>43980</v>
      </c>
      <c r="C17" t="s">
        <v>1723</v>
      </c>
      <c r="D17" t="s">
        <v>1724</v>
      </c>
    </row>
    <row r="18" spans="2:4" x14ac:dyDescent="0.3">
      <c r="B18" s="11">
        <v>43980</v>
      </c>
      <c r="C18" t="s">
        <v>1723</v>
      </c>
      <c r="D18" t="s">
        <v>1724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942B-A82C-4349-94F5-A7910BE68F8E}">
  <dimension ref="A1:G195"/>
  <sheetViews>
    <sheetView tabSelected="1" workbookViewId="0">
      <pane ySplit="1" topLeftCell="A171" activePane="bottomLeft" state="frozen"/>
      <selection pane="bottomLeft" activeCell="F175" sqref="F175"/>
    </sheetView>
  </sheetViews>
  <sheetFormatPr baseColWidth="10" defaultRowHeight="14.4" x14ac:dyDescent="0.3"/>
  <cols>
    <col min="1" max="1" width="36.5546875" bestFit="1" customWidth="1"/>
    <col min="3" max="3" width="35.6640625" bestFit="1" customWidth="1"/>
    <col min="4" max="4" width="27" bestFit="1" customWidth="1"/>
    <col min="5" max="5" width="30.6640625" bestFit="1" customWidth="1"/>
    <col min="6" max="6" width="30" bestFit="1" customWidth="1"/>
  </cols>
  <sheetData>
    <row r="1" spans="1:7" x14ac:dyDescent="0.3">
      <c r="A1" s="1" t="s">
        <v>4</v>
      </c>
      <c r="B1" t="s">
        <v>29</v>
      </c>
      <c r="C1" s="5" t="s">
        <v>16</v>
      </c>
      <c r="D1" s="5" t="s">
        <v>23</v>
      </c>
      <c r="E1" s="5" t="s">
        <v>24</v>
      </c>
      <c r="F1" s="12" t="s">
        <v>1810</v>
      </c>
      <c r="G1" s="12" t="s">
        <v>1811</v>
      </c>
    </row>
    <row r="2" spans="1:7" x14ac:dyDescent="0.3">
      <c r="A2" t="s">
        <v>1848</v>
      </c>
      <c r="B2" s="20">
        <v>51773</v>
      </c>
      <c r="C2" t="s">
        <v>1871</v>
      </c>
      <c r="D2" t="s">
        <v>1891</v>
      </c>
      <c r="E2" t="s">
        <v>1782</v>
      </c>
      <c r="F2">
        <v>12</v>
      </c>
      <c r="G2">
        <v>750</v>
      </c>
    </row>
    <row r="3" spans="1:7" x14ac:dyDescent="0.3">
      <c r="A3" t="s">
        <v>1644</v>
      </c>
      <c r="B3" s="20">
        <v>50535</v>
      </c>
      <c r="C3" t="s">
        <v>1697</v>
      </c>
      <c r="D3" t="s">
        <v>1781</v>
      </c>
      <c r="E3" t="s">
        <v>1782</v>
      </c>
      <c r="F3">
        <v>6</v>
      </c>
      <c r="G3">
        <v>1000</v>
      </c>
    </row>
    <row r="4" spans="1:7" x14ac:dyDescent="0.3">
      <c r="A4" s="23" t="s">
        <v>3525</v>
      </c>
      <c r="B4">
        <v>9001</v>
      </c>
      <c r="C4" t="str">
        <f>+A4</f>
        <v xml:space="preserve">Auriculares Mumm                        </v>
      </c>
      <c r="D4" t="s">
        <v>1863</v>
      </c>
      <c r="E4" t="s">
        <v>1863</v>
      </c>
    </row>
    <row r="5" spans="1:7" x14ac:dyDescent="0.3">
      <c r="A5" t="s">
        <v>1849</v>
      </c>
      <c r="B5" s="20">
        <v>50391</v>
      </c>
      <c r="C5" t="s">
        <v>1872</v>
      </c>
      <c r="D5" t="s">
        <v>1892</v>
      </c>
      <c r="E5" t="s">
        <v>1900</v>
      </c>
      <c r="F5">
        <v>6</v>
      </c>
      <c r="G5">
        <v>750</v>
      </c>
    </row>
    <row r="6" spans="1:7" x14ac:dyDescent="0.3">
      <c r="A6" t="s">
        <v>1850</v>
      </c>
      <c r="B6" s="20">
        <v>50390</v>
      </c>
      <c r="C6" t="s">
        <v>1873</v>
      </c>
      <c r="D6" t="s">
        <v>1892</v>
      </c>
      <c r="E6" t="s">
        <v>1900</v>
      </c>
      <c r="F6">
        <v>6</v>
      </c>
      <c r="G6">
        <v>750</v>
      </c>
    </row>
    <row r="7" spans="1:7" x14ac:dyDescent="0.3">
      <c r="A7" t="s">
        <v>3526</v>
      </c>
      <c r="B7" s="20">
        <v>12806</v>
      </c>
      <c r="C7" t="s">
        <v>3584</v>
      </c>
      <c r="D7" t="s">
        <v>3585</v>
      </c>
      <c r="E7" t="s">
        <v>1900</v>
      </c>
      <c r="F7">
        <v>6</v>
      </c>
      <c r="G7">
        <v>750</v>
      </c>
    </row>
    <row r="8" spans="1:7" x14ac:dyDescent="0.3">
      <c r="A8" t="s">
        <v>3527</v>
      </c>
      <c r="B8" s="20">
        <v>12807</v>
      </c>
      <c r="C8" t="s">
        <v>3586</v>
      </c>
      <c r="D8" t="s">
        <v>3585</v>
      </c>
      <c r="E8" t="s">
        <v>1900</v>
      </c>
      <c r="F8">
        <v>6</v>
      </c>
      <c r="G8">
        <v>750</v>
      </c>
    </row>
    <row r="9" spans="1:7" x14ac:dyDescent="0.3">
      <c r="A9" t="s">
        <v>3528</v>
      </c>
      <c r="B9" s="20">
        <v>12809</v>
      </c>
      <c r="C9" t="s">
        <v>3587</v>
      </c>
      <c r="D9" t="s">
        <v>3585</v>
      </c>
      <c r="E9" t="s">
        <v>1900</v>
      </c>
      <c r="F9">
        <v>6</v>
      </c>
      <c r="G9">
        <v>500</v>
      </c>
    </row>
    <row r="10" spans="1:7" x14ac:dyDescent="0.3">
      <c r="A10" t="s">
        <v>3529</v>
      </c>
      <c r="B10" s="20">
        <v>12808</v>
      </c>
      <c r="C10" t="s">
        <v>3588</v>
      </c>
      <c r="D10" t="s">
        <v>3585</v>
      </c>
      <c r="E10" t="s">
        <v>1900</v>
      </c>
      <c r="F10">
        <v>6</v>
      </c>
      <c r="G10">
        <v>750</v>
      </c>
    </row>
    <row r="11" spans="1:7" x14ac:dyDescent="0.3">
      <c r="A11" s="13" t="s">
        <v>3575</v>
      </c>
      <c r="B11">
        <v>50395</v>
      </c>
      <c r="C11" t="s">
        <v>3589</v>
      </c>
      <c r="D11" t="s">
        <v>1892</v>
      </c>
      <c r="E11" t="s">
        <v>1900</v>
      </c>
      <c r="F11">
        <v>6</v>
      </c>
      <c r="G11">
        <v>750</v>
      </c>
    </row>
    <row r="12" spans="1:7" x14ac:dyDescent="0.3">
      <c r="A12" t="s">
        <v>1851</v>
      </c>
      <c r="B12" s="20">
        <v>50392</v>
      </c>
      <c r="C12" t="s">
        <v>1874</v>
      </c>
      <c r="D12" t="s">
        <v>1892</v>
      </c>
      <c r="E12" t="s">
        <v>1900</v>
      </c>
      <c r="F12">
        <v>6</v>
      </c>
      <c r="G12">
        <v>750</v>
      </c>
    </row>
    <row r="13" spans="1:7" x14ac:dyDescent="0.3">
      <c r="A13" t="s">
        <v>1852</v>
      </c>
      <c r="B13" s="20">
        <v>50983</v>
      </c>
      <c r="C13" t="s">
        <v>1875</v>
      </c>
      <c r="D13" t="s">
        <v>1893</v>
      </c>
      <c r="E13" t="s">
        <v>1900</v>
      </c>
      <c r="F13">
        <v>6</v>
      </c>
      <c r="G13">
        <v>750</v>
      </c>
    </row>
    <row r="14" spans="1:7" x14ac:dyDescent="0.3">
      <c r="A14" t="s">
        <v>1853</v>
      </c>
      <c r="B14" s="20">
        <v>50985</v>
      </c>
      <c r="C14" t="s">
        <v>1876</v>
      </c>
      <c r="D14" t="s">
        <v>1893</v>
      </c>
      <c r="E14" t="s">
        <v>1900</v>
      </c>
      <c r="F14">
        <v>6</v>
      </c>
      <c r="G14">
        <v>750</v>
      </c>
    </row>
    <row r="15" spans="1:7" s="13" customFormat="1" x14ac:dyDescent="0.3">
      <c r="A15" t="s">
        <v>3530</v>
      </c>
      <c r="B15" s="20">
        <v>10181</v>
      </c>
      <c r="C15" t="s">
        <v>3590</v>
      </c>
      <c r="D15" t="s">
        <v>3591</v>
      </c>
      <c r="E15" t="s">
        <v>1900</v>
      </c>
      <c r="F15">
        <v>6</v>
      </c>
      <c r="G15">
        <v>750</v>
      </c>
    </row>
    <row r="16" spans="1:7" x14ac:dyDescent="0.3">
      <c r="A16" t="s">
        <v>3581</v>
      </c>
      <c r="B16" s="20">
        <v>13294</v>
      </c>
      <c r="C16" t="s">
        <v>3592</v>
      </c>
      <c r="D16" t="s">
        <v>3591</v>
      </c>
      <c r="E16" t="s">
        <v>1900</v>
      </c>
      <c r="F16">
        <v>6</v>
      </c>
      <c r="G16">
        <v>750</v>
      </c>
    </row>
    <row r="17" spans="1:7" s="13" customFormat="1" x14ac:dyDescent="0.3">
      <c r="A17" t="s">
        <v>3531</v>
      </c>
      <c r="B17" s="20">
        <v>10182</v>
      </c>
      <c r="C17" t="s">
        <v>3593</v>
      </c>
      <c r="D17" t="s">
        <v>3591</v>
      </c>
      <c r="E17" t="s">
        <v>1900</v>
      </c>
      <c r="F17">
        <v>6</v>
      </c>
      <c r="G17">
        <v>750</v>
      </c>
    </row>
    <row r="18" spans="1:7" s="13" customFormat="1" x14ac:dyDescent="0.3">
      <c r="A18" t="s">
        <v>3532</v>
      </c>
      <c r="B18" s="20">
        <v>10183</v>
      </c>
      <c r="C18" t="s">
        <v>3594</v>
      </c>
      <c r="D18" t="s">
        <v>3591</v>
      </c>
      <c r="E18" t="s">
        <v>1900</v>
      </c>
      <c r="F18">
        <v>6</v>
      </c>
      <c r="G18">
        <v>750</v>
      </c>
    </row>
    <row r="19" spans="1:7" x14ac:dyDescent="0.3">
      <c r="A19" t="s">
        <v>3533</v>
      </c>
      <c r="B19" s="20">
        <v>50395</v>
      </c>
      <c r="C19" t="s">
        <v>3589</v>
      </c>
      <c r="D19" t="s">
        <v>1892</v>
      </c>
      <c r="E19" t="s">
        <v>1900</v>
      </c>
      <c r="F19">
        <v>6</v>
      </c>
      <c r="G19">
        <v>750</v>
      </c>
    </row>
    <row r="20" spans="1:7" x14ac:dyDescent="0.3">
      <c r="A20" t="s">
        <v>3572</v>
      </c>
      <c r="B20" s="20">
        <v>50515</v>
      </c>
      <c r="C20" t="s">
        <v>3595</v>
      </c>
      <c r="D20" t="s">
        <v>3596</v>
      </c>
      <c r="E20" t="s">
        <v>1900</v>
      </c>
      <c r="F20">
        <v>6</v>
      </c>
      <c r="G20">
        <v>750</v>
      </c>
    </row>
    <row r="21" spans="1:7" x14ac:dyDescent="0.3">
      <c r="A21" t="s">
        <v>3573</v>
      </c>
      <c r="B21" s="20">
        <v>50092</v>
      </c>
      <c r="C21" t="s">
        <v>3597</v>
      </c>
      <c r="D21" t="s">
        <v>3596</v>
      </c>
      <c r="E21" t="s">
        <v>1900</v>
      </c>
      <c r="F21">
        <v>6</v>
      </c>
      <c r="G21">
        <v>750</v>
      </c>
    </row>
    <row r="22" spans="1:7" x14ac:dyDescent="0.3">
      <c r="A22" t="s">
        <v>3574</v>
      </c>
      <c r="B22" s="20">
        <v>50091</v>
      </c>
      <c r="C22" t="s">
        <v>3598</v>
      </c>
      <c r="D22" t="s">
        <v>3596</v>
      </c>
      <c r="E22" t="s">
        <v>1900</v>
      </c>
      <c r="F22">
        <v>6</v>
      </c>
      <c r="G22">
        <v>750</v>
      </c>
    </row>
    <row r="23" spans="1:7" x14ac:dyDescent="0.3">
      <c r="A23" t="s">
        <v>1854</v>
      </c>
      <c r="B23" s="20">
        <v>50393</v>
      </c>
      <c r="C23" t="s">
        <v>1877</v>
      </c>
      <c r="D23" t="s">
        <v>1892</v>
      </c>
      <c r="E23" t="s">
        <v>1900</v>
      </c>
      <c r="F23">
        <v>6</v>
      </c>
      <c r="G23">
        <v>750</v>
      </c>
    </row>
    <row r="24" spans="1:7" x14ac:dyDescent="0.3">
      <c r="A24" t="s">
        <v>1855</v>
      </c>
      <c r="B24" s="20">
        <v>50394</v>
      </c>
      <c r="C24" t="s">
        <v>1878</v>
      </c>
      <c r="D24" t="s">
        <v>1892</v>
      </c>
      <c r="E24" t="s">
        <v>1900</v>
      </c>
      <c r="F24">
        <v>6</v>
      </c>
      <c r="G24">
        <v>750</v>
      </c>
    </row>
    <row r="25" spans="1:7" x14ac:dyDescent="0.3">
      <c r="A25" t="s">
        <v>1856</v>
      </c>
      <c r="B25" s="20">
        <v>50390</v>
      </c>
      <c r="C25" t="s">
        <v>1873</v>
      </c>
      <c r="D25" t="s">
        <v>1892</v>
      </c>
      <c r="E25" t="s">
        <v>1900</v>
      </c>
      <c r="F25">
        <v>6</v>
      </c>
      <c r="G25">
        <v>750</v>
      </c>
    </row>
    <row r="26" spans="1:7" x14ac:dyDescent="0.3">
      <c r="A26" t="s">
        <v>3534</v>
      </c>
      <c r="B26" s="20">
        <v>13224</v>
      </c>
      <c r="C26" t="s">
        <v>3599</v>
      </c>
      <c r="D26" t="s">
        <v>3600</v>
      </c>
      <c r="E26" t="s">
        <v>1782</v>
      </c>
      <c r="F26">
        <v>12</v>
      </c>
      <c r="G26">
        <v>750</v>
      </c>
    </row>
    <row r="27" spans="1:7" x14ac:dyDescent="0.3">
      <c r="A27" s="13" t="s">
        <v>3535</v>
      </c>
      <c r="B27" t="str">
        <f>+VLOOKUP(A27,Hoja1!$A$2:$B$27,2,0)</f>
        <v>0010</v>
      </c>
      <c r="C27" t="str">
        <f>+A27</f>
        <v xml:space="preserve">Combo Havana + Coca Cola x 2250ml       </v>
      </c>
      <c r="D27" t="str">
        <f>+VLOOKUP($B27,Hoja1!$B:$G,3,0)</f>
        <v>HAVANA</v>
      </c>
      <c r="E27" t="str">
        <f>+VLOOKUP($B27,Hoja1!$B:$G,4,0)</f>
        <v>SIB</v>
      </c>
      <c r="F27">
        <f>+VLOOKUP($B27,Hoja1!$B:$G,5,0)</f>
        <v>0</v>
      </c>
      <c r="G27">
        <f>+VLOOKUP($B27,Hoja1!$B:$G,6,0)</f>
        <v>0</v>
      </c>
    </row>
    <row r="28" spans="1:7" x14ac:dyDescent="0.3">
      <c r="A28" t="s">
        <v>3536</v>
      </c>
      <c r="B28">
        <v>9002</v>
      </c>
      <c r="C28" t="str">
        <f>+A28</f>
        <v xml:space="preserve">Copones Cafayate                        </v>
      </c>
      <c r="D28" t="s">
        <v>1863</v>
      </c>
      <c r="E28" t="s">
        <v>1863</v>
      </c>
    </row>
    <row r="29" spans="1:7" x14ac:dyDescent="0.3">
      <c r="A29" t="s">
        <v>1648</v>
      </c>
      <c r="B29" s="20">
        <v>11887</v>
      </c>
      <c r="C29" t="s">
        <v>1708</v>
      </c>
      <c r="D29" t="s">
        <v>1783</v>
      </c>
      <c r="E29" t="s">
        <v>1784</v>
      </c>
      <c r="F29">
        <v>6</v>
      </c>
      <c r="G29">
        <v>700</v>
      </c>
    </row>
    <row r="30" spans="1:7" s="13" customFormat="1" x14ac:dyDescent="0.3">
      <c r="A30" t="s">
        <v>1857</v>
      </c>
      <c r="B30" s="20">
        <v>50074</v>
      </c>
      <c r="C30" t="s">
        <v>1879</v>
      </c>
      <c r="D30" t="s">
        <v>1783</v>
      </c>
      <c r="E30" t="s">
        <v>1784</v>
      </c>
      <c r="F30">
        <v>24</v>
      </c>
      <c r="G30">
        <v>200</v>
      </c>
    </row>
    <row r="31" spans="1:7" s="13" customFormat="1" x14ac:dyDescent="0.3">
      <c r="A31" t="s">
        <v>1674</v>
      </c>
      <c r="B31" s="20">
        <v>11889</v>
      </c>
      <c r="C31" t="s">
        <v>1699</v>
      </c>
      <c r="D31" t="s">
        <v>1783</v>
      </c>
      <c r="E31" t="s">
        <v>1784</v>
      </c>
      <c r="F31">
        <v>6</v>
      </c>
      <c r="G31">
        <v>700</v>
      </c>
    </row>
    <row r="32" spans="1:7" s="13" customFormat="1" x14ac:dyDescent="0.3">
      <c r="A32" t="s">
        <v>1649</v>
      </c>
      <c r="B32" s="20">
        <v>11888</v>
      </c>
      <c r="C32" t="s">
        <v>1698</v>
      </c>
      <c r="D32" t="s">
        <v>1783</v>
      </c>
      <c r="E32" t="s">
        <v>1784</v>
      </c>
      <c r="F32">
        <v>6</v>
      </c>
      <c r="G32">
        <v>700</v>
      </c>
    </row>
    <row r="33" spans="1:7" s="13" customFormat="1" x14ac:dyDescent="0.3">
      <c r="A33" t="s">
        <v>1660</v>
      </c>
      <c r="B33" s="20">
        <v>11890</v>
      </c>
      <c r="C33" t="s">
        <v>1700</v>
      </c>
      <c r="D33" t="s">
        <v>1783</v>
      </c>
      <c r="E33" t="s">
        <v>1784</v>
      </c>
      <c r="F33">
        <v>6</v>
      </c>
      <c r="G33">
        <v>700</v>
      </c>
    </row>
    <row r="34" spans="1:7" s="13" customFormat="1" x14ac:dyDescent="0.3">
      <c r="A34" t="s">
        <v>1650</v>
      </c>
      <c r="B34" s="20">
        <v>11892</v>
      </c>
      <c r="C34" t="s">
        <v>1701</v>
      </c>
      <c r="D34" t="s">
        <v>1783</v>
      </c>
      <c r="E34" t="s">
        <v>1784</v>
      </c>
      <c r="F34">
        <v>6</v>
      </c>
      <c r="G34">
        <v>700</v>
      </c>
    </row>
    <row r="35" spans="1:7" x14ac:dyDescent="0.3">
      <c r="A35" t="s">
        <v>1635</v>
      </c>
      <c r="B35" s="20">
        <v>11893</v>
      </c>
      <c r="C35" t="s">
        <v>1702</v>
      </c>
      <c r="D35" t="s">
        <v>1783</v>
      </c>
      <c r="E35" t="s">
        <v>1784</v>
      </c>
      <c r="F35">
        <v>6</v>
      </c>
      <c r="G35">
        <v>700</v>
      </c>
    </row>
    <row r="36" spans="1:7" s="13" customFormat="1" x14ac:dyDescent="0.3">
      <c r="A36" t="s">
        <v>1628</v>
      </c>
      <c r="B36" s="20">
        <v>11894</v>
      </c>
      <c r="C36" t="s">
        <v>1703</v>
      </c>
      <c r="D36" t="s">
        <v>1783</v>
      </c>
      <c r="E36" t="s">
        <v>1784</v>
      </c>
      <c r="F36">
        <v>6</v>
      </c>
      <c r="G36">
        <v>700</v>
      </c>
    </row>
    <row r="37" spans="1:7" s="13" customFormat="1" x14ac:dyDescent="0.3">
      <c r="A37" t="s">
        <v>1688</v>
      </c>
      <c r="B37" s="20">
        <v>11895</v>
      </c>
      <c r="C37" t="s">
        <v>1704</v>
      </c>
      <c r="D37" t="s">
        <v>1783</v>
      </c>
      <c r="E37" t="s">
        <v>1784</v>
      </c>
      <c r="F37">
        <v>6</v>
      </c>
      <c r="G37">
        <v>700</v>
      </c>
    </row>
    <row r="38" spans="1:7" s="13" customFormat="1" x14ac:dyDescent="0.3">
      <c r="A38" t="s">
        <v>1656</v>
      </c>
      <c r="B38" s="20">
        <v>13472</v>
      </c>
      <c r="C38" t="s">
        <v>1707</v>
      </c>
      <c r="D38" t="s">
        <v>1783</v>
      </c>
      <c r="E38" t="s">
        <v>1784</v>
      </c>
      <c r="F38">
        <v>6</v>
      </c>
      <c r="G38">
        <v>700</v>
      </c>
    </row>
    <row r="39" spans="1:7" s="13" customFormat="1" x14ac:dyDescent="0.3">
      <c r="A39" t="s">
        <v>3537</v>
      </c>
      <c r="B39" s="20">
        <v>50083</v>
      </c>
      <c r="C39" t="s">
        <v>3601</v>
      </c>
      <c r="D39" t="s">
        <v>1783</v>
      </c>
      <c r="E39" t="s">
        <v>1784</v>
      </c>
      <c r="F39">
        <v>24</v>
      </c>
      <c r="G39">
        <v>200</v>
      </c>
    </row>
    <row r="40" spans="1:7" x14ac:dyDescent="0.3">
      <c r="A40" t="s">
        <v>1662</v>
      </c>
      <c r="B40" s="20">
        <v>11898</v>
      </c>
      <c r="C40" t="s">
        <v>1705</v>
      </c>
      <c r="D40" t="s">
        <v>1783</v>
      </c>
      <c r="E40" t="s">
        <v>1784</v>
      </c>
      <c r="F40">
        <v>6</v>
      </c>
      <c r="G40">
        <v>700</v>
      </c>
    </row>
    <row r="41" spans="1:7" x14ac:dyDescent="0.3">
      <c r="A41" t="s">
        <v>1646</v>
      </c>
      <c r="B41" s="20">
        <v>11899</v>
      </c>
      <c r="C41" t="s">
        <v>1706</v>
      </c>
      <c r="D41" t="s">
        <v>1783</v>
      </c>
      <c r="E41" t="s">
        <v>1784</v>
      </c>
      <c r="F41">
        <v>6</v>
      </c>
      <c r="G41">
        <v>700</v>
      </c>
    </row>
    <row r="42" spans="1:7" x14ac:dyDescent="0.3">
      <c r="A42" t="s">
        <v>1675</v>
      </c>
      <c r="B42" s="20">
        <v>50323</v>
      </c>
      <c r="C42" t="s">
        <v>1709</v>
      </c>
      <c r="D42" t="s">
        <v>1783</v>
      </c>
      <c r="E42" t="s">
        <v>1784</v>
      </c>
      <c r="F42">
        <v>6</v>
      </c>
      <c r="G42">
        <v>700</v>
      </c>
    </row>
    <row r="43" spans="1:7" x14ac:dyDescent="0.3">
      <c r="A43" s="13" t="s">
        <v>3538</v>
      </c>
      <c r="B43">
        <v>9003</v>
      </c>
      <c r="C43" t="str">
        <f>+A43</f>
        <v xml:space="preserve">Decantador Chico Etchart                </v>
      </c>
      <c r="D43" t="s">
        <v>1863</v>
      </c>
      <c r="E43" t="s">
        <v>1863</v>
      </c>
    </row>
    <row r="44" spans="1:7" s="13" customFormat="1" x14ac:dyDescent="0.3">
      <c r="A44" t="s">
        <v>3539</v>
      </c>
      <c r="B44" s="20">
        <v>11615</v>
      </c>
      <c r="C44" t="s">
        <v>3602</v>
      </c>
      <c r="D44" t="s">
        <v>1894</v>
      </c>
      <c r="E44" t="s">
        <v>1900</v>
      </c>
      <c r="F44">
        <v>6</v>
      </c>
      <c r="G44">
        <v>750</v>
      </c>
    </row>
    <row r="45" spans="1:7" x14ac:dyDescent="0.3">
      <c r="A45" t="s">
        <v>3540</v>
      </c>
      <c r="B45" s="20">
        <v>11614</v>
      </c>
      <c r="C45" t="s">
        <v>1880</v>
      </c>
      <c r="D45" t="s">
        <v>1894</v>
      </c>
      <c r="E45" t="s">
        <v>1900</v>
      </c>
      <c r="F45">
        <v>6</v>
      </c>
      <c r="G45">
        <v>750</v>
      </c>
    </row>
    <row r="46" spans="1:7" x14ac:dyDescent="0.3">
      <c r="A46" t="s">
        <v>1858</v>
      </c>
      <c r="B46" s="20">
        <v>11614</v>
      </c>
      <c r="C46" t="s">
        <v>1880</v>
      </c>
      <c r="D46" t="s">
        <v>1894</v>
      </c>
      <c r="E46" t="s">
        <v>1900</v>
      </c>
      <c r="F46">
        <v>6</v>
      </c>
      <c r="G46">
        <v>750</v>
      </c>
    </row>
    <row r="47" spans="1:7" x14ac:dyDescent="0.3">
      <c r="A47" t="s">
        <v>3541</v>
      </c>
      <c r="B47" s="20">
        <v>50729</v>
      </c>
      <c r="C47" t="s">
        <v>1730</v>
      </c>
      <c r="D47" t="s">
        <v>36</v>
      </c>
      <c r="E47" t="s">
        <v>1786</v>
      </c>
      <c r="F47">
        <v>4</v>
      </c>
      <c r="G47">
        <v>750</v>
      </c>
    </row>
    <row r="48" spans="1:7" x14ac:dyDescent="0.3">
      <c r="A48" t="s">
        <v>1689</v>
      </c>
      <c r="B48" s="20" t="str">
        <f>+VLOOKUP(A48,Hoja1!$A$2:$B$15,2,0)</f>
        <v>0001</v>
      </c>
      <c r="C48" t="str">
        <f>+A48</f>
        <v xml:space="preserve">Estuche Ron Havana 7 años x 750 ml      </v>
      </c>
      <c r="D48" t="s">
        <v>1793</v>
      </c>
      <c r="E48" t="s">
        <v>1786</v>
      </c>
      <c r="F48">
        <v>12</v>
      </c>
      <c r="G48">
        <v>750</v>
      </c>
    </row>
    <row r="49" spans="1:7" x14ac:dyDescent="0.3">
      <c r="A49" t="s">
        <v>1653</v>
      </c>
      <c r="B49" s="20">
        <v>50933</v>
      </c>
      <c r="C49" t="s">
        <v>1710</v>
      </c>
      <c r="D49" t="s">
        <v>1785</v>
      </c>
      <c r="E49" t="s">
        <v>1786</v>
      </c>
      <c r="F49">
        <v>6</v>
      </c>
      <c r="G49">
        <v>750</v>
      </c>
    </row>
    <row r="50" spans="1:7" x14ac:dyDescent="0.3">
      <c r="A50" t="s">
        <v>1661</v>
      </c>
      <c r="B50" s="20" t="str">
        <f>+VLOOKUP(A50,Hoja1!$A$2:$B$15,2,0)</f>
        <v>0002</v>
      </c>
      <c r="C50" t="str">
        <f>+A50</f>
        <v xml:space="preserve">Estuche Whisky Chivas 12 Años x 1lt + 2 </v>
      </c>
      <c r="D50" t="s">
        <v>39</v>
      </c>
      <c r="E50" t="s">
        <v>1786</v>
      </c>
      <c r="F50">
        <v>12</v>
      </c>
      <c r="G50">
        <v>1000</v>
      </c>
    </row>
    <row r="51" spans="1:7" x14ac:dyDescent="0.3">
      <c r="A51" t="s">
        <v>1690</v>
      </c>
      <c r="B51" s="20" t="str">
        <f>+VLOOKUP(A51,Hoja1!$A$2:$B$15,2,0)</f>
        <v>0003</v>
      </c>
      <c r="C51" t="str">
        <f>+A51</f>
        <v xml:space="preserve">Estuche Whisky Chivas Extra x 750ml + 2 </v>
      </c>
      <c r="D51" t="s">
        <v>39</v>
      </c>
      <c r="E51" t="s">
        <v>1786</v>
      </c>
      <c r="F51">
        <v>6</v>
      </c>
      <c r="G51">
        <v>750</v>
      </c>
    </row>
    <row r="52" spans="1:7" x14ac:dyDescent="0.3">
      <c r="A52" t="s">
        <v>1859</v>
      </c>
      <c r="B52" s="20">
        <v>51433</v>
      </c>
      <c r="C52" t="s">
        <v>1881</v>
      </c>
      <c r="D52" t="s">
        <v>1895</v>
      </c>
      <c r="E52" t="s">
        <v>1900</v>
      </c>
      <c r="F52">
        <v>6</v>
      </c>
      <c r="G52">
        <v>750</v>
      </c>
    </row>
    <row r="53" spans="1:7" x14ac:dyDescent="0.3">
      <c r="A53" t="s">
        <v>1860</v>
      </c>
      <c r="B53" s="20">
        <v>50762</v>
      </c>
      <c r="C53" t="s">
        <v>1882</v>
      </c>
      <c r="D53" t="s">
        <v>1896</v>
      </c>
      <c r="E53" t="s">
        <v>1900</v>
      </c>
      <c r="F53">
        <v>6</v>
      </c>
      <c r="G53">
        <v>750</v>
      </c>
    </row>
    <row r="54" spans="1:7" x14ac:dyDescent="0.3">
      <c r="A54" t="s">
        <v>1861</v>
      </c>
      <c r="B54" s="20">
        <v>50397</v>
      </c>
      <c r="C54" t="s">
        <v>1883</v>
      </c>
      <c r="D54" t="s">
        <v>1896</v>
      </c>
      <c r="E54" t="s">
        <v>1900</v>
      </c>
      <c r="F54">
        <v>6</v>
      </c>
      <c r="G54">
        <v>750</v>
      </c>
    </row>
    <row r="55" spans="1:7" x14ac:dyDescent="0.3">
      <c r="A55" t="s">
        <v>3542</v>
      </c>
      <c r="B55" s="20">
        <v>50613</v>
      </c>
      <c r="C55" t="s">
        <v>3603</v>
      </c>
      <c r="D55" t="s">
        <v>3604</v>
      </c>
      <c r="E55" t="s">
        <v>1782</v>
      </c>
      <c r="F55">
        <v>6</v>
      </c>
      <c r="G55">
        <v>750</v>
      </c>
    </row>
    <row r="56" spans="1:7" x14ac:dyDescent="0.3">
      <c r="A56" t="s">
        <v>1862</v>
      </c>
      <c r="B56">
        <v>9004</v>
      </c>
      <c r="C56" t="str">
        <f t="shared" ref="C56:C59" si="0">+A56</f>
        <v xml:space="preserve">Frapera Balde Aluminio Blancas Cafayate </v>
      </c>
      <c r="D56" t="s">
        <v>1863</v>
      </c>
      <c r="E56" t="s">
        <v>1863</v>
      </c>
    </row>
    <row r="57" spans="1:7" x14ac:dyDescent="0.3">
      <c r="A57" t="s">
        <v>3579</v>
      </c>
      <c r="B57">
        <v>9005</v>
      </c>
      <c r="C57" t="str">
        <f t="shared" si="0"/>
        <v xml:space="preserve">Frapera Ovaladas Mumm                   </v>
      </c>
      <c r="D57" t="s">
        <v>1863</v>
      </c>
      <c r="E57" t="s">
        <v>1863</v>
      </c>
    </row>
    <row r="58" spans="1:7" x14ac:dyDescent="0.3">
      <c r="A58" t="s">
        <v>3543</v>
      </c>
      <c r="B58">
        <v>9006</v>
      </c>
      <c r="C58" t="str">
        <f t="shared" si="0"/>
        <v xml:space="preserve">Fraperas Mumm                           </v>
      </c>
      <c r="D58" t="s">
        <v>1863</v>
      </c>
      <c r="E58" t="s">
        <v>1863</v>
      </c>
    </row>
    <row r="59" spans="1:7" x14ac:dyDescent="0.3">
      <c r="A59" t="s">
        <v>3544</v>
      </c>
      <c r="B59">
        <v>9007</v>
      </c>
      <c r="C59" t="str">
        <f t="shared" si="0"/>
        <v xml:space="preserve">Fraperas Ovaladas Mumm                  </v>
      </c>
      <c r="D59" t="s">
        <v>1863</v>
      </c>
      <c r="E59" t="s">
        <v>1863</v>
      </c>
    </row>
    <row r="60" spans="1:7" x14ac:dyDescent="0.3">
      <c r="A60" t="s">
        <v>1611</v>
      </c>
      <c r="B60" s="20">
        <v>11117</v>
      </c>
      <c r="C60" t="s">
        <v>1714</v>
      </c>
      <c r="D60" t="s">
        <v>36</v>
      </c>
      <c r="E60" t="s">
        <v>1786</v>
      </c>
      <c r="F60">
        <v>6</v>
      </c>
      <c r="G60">
        <v>750</v>
      </c>
    </row>
    <row r="61" spans="1:7" x14ac:dyDescent="0.3">
      <c r="A61" t="s">
        <v>1691</v>
      </c>
      <c r="B61" s="20">
        <v>10466</v>
      </c>
      <c r="C61" t="s">
        <v>1713</v>
      </c>
      <c r="D61" t="s">
        <v>36</v>
      </c>
      <c r="E61" t="s">
        <v>1786</v>
      </c>
      <c r="F61">
        <v>12</v>
      </c>
      <c r="G61">
        <v>750</v>
      </c>
    </row>
    <row r="62" spans="1:7" x14ac:dyDescent="0.3">
      <c r="A62" t="s">
        <v>1641</v>
      </c>
      <c r="B62" s="20">
        <v>50547</v>
      </c>
      <c r="C62" t="s">
        <v>1715</v>
      </c>
      <c r="D62" t="s">
        <v>36</v>
      </c>
      <c r="E62" t="s">
        <v>1786</v>
      </c>
      <c r="F62">
        <v>6</v>
      </c>
      <c r="G62">
        <v>700</v>
      </c>
    </row>
    <row r="63" spans="1:7" x14ac:dyDescent="0.3">
      <c r="A63" t="s">
        <v>1634</v>
      </c>
      <c r="B63" s="20">
        <v>51471</v>
      </c>
      <c r="C63" t="s">
        <v>1711</v>
      </c>
      <c r="D63" t="s">
        <v>36</v>
      </c>
      <c r="E63" t="s">
        <v>1786</v>
      </c>
      <c r="F63">
        <v>6</v>
      </c>
      <c r="G63">
        <v>1000</v>
      </c>
    </row>
    <row r="64" spans="1:7" x14ac:dyDescent="0.3">
      <c r="A64" t="s">
        <v>1683</v>
      </c>
      <c r="B64" s="20">
        <v>51470</v>
      </c>
      <c r="C64" t="s">
        <v>1712</v>
      </c>
      <c r="D64" t="s">
        <v>36</v>
      </c>
      <c r="E64" t="s">
        <v>1786</v>
      </c>
      <c r="F64">
        <v>12</v>
      </c>
      <c r="G64">
        <v>700</v>
      </c>
    </row>
    <row r="65" spans="1:7" x14ac:dyDescent="0.3">
      <c r="A65" t="s">
        <v>1608</v>
      </c>
      <c r="B65" s="20">
        <v>10466</v>
      </c>
      <c r="C65" t="s">
        <v>1713</v>
      </c>
      <c r="D65" t="s">
        <v>36</v>
      </c>
      <c r="E65" t="s">
        <v>1786</v>
      </c>
      <c r="F65">
        <v>12</v>
      </c>
      <c r="G65">
        <v>750</v>
      </c>
    </row>
    <row r="66" spans="1:7" s="13" customFormat="1" x14ac:dyDescent="0.3">
      <c r="A66" t="s">
        <v>1643</v>
      </c>
      <c r="B66" s="20">
        <v>50246</v>
      </c>
      <c r="C66" t="s">
        <v>1716</v>
      </c>
      <c r="D66" t="s">
        <v>1787</v>
      </c>
      <c r="E66" t="s">
        <v>1784</v>
      </c>
      <c r="F66">
        <v>6</v>
      </c>
      <c r="G66">
        <v>500</v>
      </c>
    </row>
    <row r="67" spans="1:7" x14ac:dyDescent="0.3">
      <c r="A67" t="s">
        <v>1682</v>
      </c>
      <c r="B67" s="20">
        <v>11908</v>
      </c>
      <c r="C67" t="s">
        <v>1717</v>
      </c>
      <c r="D67" t="s">
        <v>1788</v>
      </c>
      <c r="E67" t="s">
        <v>1782</v>
      </c>
      <c r="F67">
        <v>6</v>
      </c>
      <c r="G67">
        <v>1000</v>
      </c>
    </row>
    <row r="68" spans="1:7" x14ac:dyDescent="0.3">
      <c r="A68" t="s">
        <v>1624</v>
      </c>
      <c r="B68" s="20">
        <v>51734</v>
      </c>
      <c r="C68" t="s">
        <v>1718</v>
      </c>
      <c r="D68" t="s">
        <v>1789</v>
      </c>
      <c r="E68" t="s">
        <v>1782</v>
      </c>
      <c r="F68">
        <v>12</v>
      </c>
      <c r="G68">
        <v>750</v>
      </c>
    </row>
    <row r="69" spans="1:7" x14ac:dyDescent="0.3">
      <c r="A69" t="s">
        <v>1673</v>
      </c>
      <c r="B69" s="20">
        <v>7160</v>
      </c>
      <c r="C69" t="s">
        <v>1719</v>
      </c>
      <c r="D69" t="s">
        <v>1790</v>
      </c>
      <c r="E69" t="s">
        <v>1784</v>
      </c>
      <c r="F69">
        <v>12</v>
      </c>
      <c r="G69">
        <v>750</v>
      </c>
    </row>
    <row r="70" spans="1:7" x14ac:dyDescent="0.3">
      <c r="A70" t="s">
        <v>1609</v>
      </c>
      <c r="B70" s="20">
        <v>14139</v>
      </c>
      <c r="C70" t="s">
        <v>1720</v>
      </c>
      <c r="D70" t="s">
        <v>1791</v>
      </c>
      <c r="E70" t="s">
        <v>1786</v>
      </c>
      <c r="F70">
        <v>12</v>
      </c>
      <c r="G70">
        <v>750</v>
      </c>
    </row>
    <row r="71" spans="1:7" x14ac:dyDescent="0.3">
      <c r="A71" t="s">
        <v>1864</v>
      </c>
      <c r="B71" s="20">
        <v>14867</v>
      </c>
      <c r="C71" t="s">
        <v>1884</v>
      </c>
      <c r="D71" t="s">
        <v>1897</v>
      </c>
      <c r="E71" t="s">
        <v>1786</v>
      </c>
      <c r="F71">
        <v>6</v>
      </c>
      <c r="G71">
        <v>750</v>
      </c>
    </row>
    <row r="72" spans="1:7" x14ac:dyDescent="0.3">
      <c r="A72" t="s">
        <v>3571</v>
      </c>
      <c r="B72" s="20">
        <v>51382</v>
      </c>
      <c r="C72" t="s">
        <v>3605</v>
      </c>
      <c r="D72" t="s">
        <v>1898</v>
      </c>
      <c r="E72" t="s">
        <v>1900</v>
      </c>
      <c r="F72">
        <v>6</v>
      </c>
      <c r="G72">
        <v>750</v>
      </c>
    </row>
    <row r="73" spans="1:7" x14ac:dyDescent="0.3">
      <c r="A73" t="s">
        <v>3545</v>
      </c>
      <c r="B73" s="20">
        <v>10929</v>
      </c>
      <c r="C73" t="s">
        <v>3606</v>
      </c>
      <c r="D73" t="s">
        <v>1898</v>
      </c>
      <c r="E73" t="s">
        <v>1900</v>
      </c>
      <c r="F73">
        <v>6</v>
      </c>
      <c r="G73">
        <v>750</v>
      </c>
    </row>
    <row r="74" spans="1:7" x14ac:dyDescent="0.3">
      <c r="A74" t="s">
        <v>3546</v>
      </c>
      <c r="B74" s="20">
        <v>10930</v>
      </c>
      <c r="C74" t="s">
        <v>3607</v>
      </c>
      <c r="D74" t="s">
        <v>1898</v>
      </c>
      <c r="E74" t="s">
        <v>1900</v>
      </c>
      <c r="F74">
        <v>24</v>
      </c>
      <c r="G74">
        <v>187</v>
      </c>
    </row>
    <row r="75" spans="1:7" x14ac:dyDescent="0.3">
      <c r="A75" t="s">
        <v>3547</v>
      </c>
      <c r="B75" s="20">
        <v>11334</v>
      </c>
      <c r="C75" t="s">
        <v>3608</v>
      </c>
      <c r="D75" t="s">
        <v>1898</v>
      </c>
      <c r="E75" t="s">
        <v>1900</v>
      </c>
      <c r="F75">
        <v>12</v>
      </c>
      <c r="G75">
        <v>375</v>
      </c>
    </row>
    <row r="76" spans="1:7" x14ac:dyDescent="0.3">
      <c r="A76" t="s">
        <v>1865</v>
      </c>
      <c r="B76" s="20">
        <v>14801</v>
      </c>
      <c r="C76" t="s">
        <v>1885</v>
      </c>
      <c r="D76" t="s">
        <v>1898</v>
      </c>
      <c r="E76" t="s">
        <v>1900</v>
      </c>
      <c r="F76">
        <v>6</v>
      </c>
      <c r="G76">
        <v>750</v>
      </c>
    </row>
    <row r="77" spans="1:7" x14ac:dyDescent="0.3">
      <c r="A77" t="s">
        <v>3548</v>
      </c>
      <c r="B77" s="20">
        <v>10928</v>
      </c>
      <c r="C77" t="s">
        <v>3609</v>
      </c>
      <c r="D77" t="s">
        <v>1898</v>
      </c>
      <c r="E77" t="s">
        <v>1900</v>
      </c>
      <c r="F77">
        <v>6</v>
      </c>
      <c r="G77">
        <v>750</v>
      </c>
    </row>
    <row r="78" spans="1:7" x14ac:dyDescent="0.3">
      <c r="A78" t="s">
        <v>1866</v>
      </c>
      <c r="B78" s="20">
        <v>51259</v>
      </c>
      <c r="C78" t="s">
        <v>1886</v>
      </c>
      <c r="D78" t="s">
        <v>1898</v>
      </c>
      <c r="E78" t="s">
        <v>1900</v>
      </c>
      <c r="F78">
        <v>6</v>
      </c>
      <c r="G78">
        <v>750</v>
      </c>
    </row>
    <row r="79" spans="1:7" x14ac:dyDescent="0.3">
      <c r="A79" t="s">
        <v>3549</v>
      </c>
      <c r="B79" s="20">
        <v>13986</v>
      </c>
      <c r="C79" t="s">
        <v>3610</v>
      </c>
      <c r="D79" t="s">
        <v>1898</v>
      </c>
      <c r="E79" t="s">
        <v>1900</v>
      </c>
      <c r="F79">
        <v>6</v>
      </c>
      <c r="G79">
        <v>750</v>
      </c>
    </row>
    <row r="80" spans="1:7" x14ac:dyDescent="0.3">
      <c r="A80" t="s">
        <v>1678</v>
      </c>
      <c r="B80" s="20" t="str">
        <f>+VLOOKUP(A80,Hoja1!$A$2:$B$15,2,0)</f>
        <v>EX PR</v>
      </c>
      <c r="C80" t="str">
        <f>+A80</f>
        <v xml:space="preserve">Oddka Apple Pie x 750ml                 </v>
      </c>
      <c r="D80" t="s">
        <v>1721</v>
      </c>
      <c r="E80" t="s">
        <v>1721</v>
      </c>
      <c r="F80">
        <v>12</v>
      </c>
      <c r="G80">
        <v>750</v>
      </c>
    </row>
    <row r="81" spans="1:7" x14ac:dyDescent="0.3">
      <c r="A81" t="s">
        <v>1679</v>
      </c>
      <c r="B81" s="20" t="str">
        <f>+VLOOKUP(A81,Hoja1!$A$2:$B$15,2,0)</f>
        <v>EX PR</v>
      </c>
      <c r="C81" t="str">
        <f>+A81</f>
        <v xml:space="preserve">Oddka Electricity x 750ml               </v>
      </c>
      <c r="D81" t="s">
        <v>1721</v>
      </c>
      <c r="E81" t="s">
        <v>1721</v>
      </c>
      <c r="F81">
        <v>12</v>
      </c>
      <c r="G81">
        <v>750</v>
      </c>
    </row>
    <row r="82" spans="1:7" x14ac:dyDescent="0.3">
      <c r="A82" t="s">
        <v>1680</v>
      </c>
      <c r="B82" s="20" t="str">
        <f>+VLOOKUP(A82,Hoja1!$A$2:$B$15,2,0)</f>
        <v>EX PR</v>
      </c>
      <c r="C82" t="str">
        <f>+A82</f>
        <v xml:space="preserve">Oddka Night Shout x 750ml               </v>
      </c>
      <c r="D82" t="s">
        <v>1721</v>
      </c>
      <c r="E82" t="s">
        <v>1721</v>
      </c>
      <c r="F82">
        <v>12</v>
      </c>
      <c r="G82">
        <v>750</v>
      </c>
    </row>
    <row r="83" spans="1:7" x14ac:dyDescent="0.3">
      <c r="A83" t="s">
        <v>1670</v>
      </c>
      <c r="B83" s="20" t="str">
        <f>+VLOOKUP(A83,Hoja1!$A$2:$B$15,2,0)</f>
        <v>EX PR</v>
      </c>
      <c r="C83" t="str">
        <f>+A83</f>
        <v xml:space="preserve">Oddka Regular x 750ml                   </v>
      </c>
      <c r="D83" t="s">
        <v>1721</v>
      </c>
      <c r="E83" t="s">
        <v>1721</v>
      </c>
      <c r="F83">
        <v>12</v>
      </c>
      <c r="G83">
        <v>750</v>
      </c>
    </row>
    <row r="84" spans="1:7" x14ac:dyDescent="0.3">
      <c r="A84" t="s">
        <v>1681</v>
      </c>
      <c r="B84" s="20" t="str">
        <f>+VLOOKUP(A84,Hoja1!$A$2:$B$15,2,0)</f>
        <v>EX PR</v>
      </c>
      <c r="C84" t="str">
        <f>+A84</f>
        <v xml:space="preserve">Oddka Twisted Melon x 750ml             </v>
      </c>
      <c r="D84" t="s">
        <v>1721</v>
      </c>
      <c r="E84" t="s">
        <v>1721</v>
      </c>
      <c r="F84">
        <v>12</v>
      </c>
      <c r="G84">
        <v>750</v>
      </c>
    </row>
    <row r="85" spans="1:7" x14ac:dyDescent="0.3">
      <c r="A85" t="s">
        <v>1672</v>
      </c>
      <c r="B85" s="20">
        <v>345</v>
      </c>
      <c r="C85" t="s">
        <v>1722</v>
      </c>
      <c r="D85" t="s">
        <v>1792</v>
      </c>
      <c r="E85" t="s">
        <v>1786</v>
      </c>
      <c r="F85">
        <v>12</v>
      </c>
      <c r="G85">
        <v>750</v>
      </c>
    </row>
    <row r="86" spans="1:7" x14ac:dyDescent="0.3">
      <c r="A86" t="s">
        <v>3550</v>
      </c>
      <c r="B86" s="20">
        <v>7487</v>
      </c>
      <c r="C86" t="s">
        <v>3611</v>
      </c>
      <c r="D86" t="s">
        <v>1897</v>
      </c>
      <c r="E86" t="s">
        <v>1786</v>
      </c>
      <c r="F86">
        <v>6</v>
      </c>
      <c r="G86">
        <v>750</v>
      </c>
    </row>
    <row r="87" spans="1:7" x14ac:dyDescent="0.3">
      <c r="A87" t="s">
        <v>3582</v>
      </c>
      <c r="B87">
        <v>9008</v>
      </c>
      <c r="C87" t="str">
        <f t="shared" ref="C87:C88" si="1">+A87</f>
        <v xml:space="preserve">Pizarras Cafayate                       </v>
      </c>
      <c r="D87" t="s">
        <v>1863</v>
      </c>
      <c r="E87" t="s">
        <v>1863</v>
      </c>
    </row>
    <row r="88" spans="1:7" x14ac:dyDescent="0.3">
      <c r="A88" t="s">
        <v>3577</v>
      </c>
      <c r="B88">
        <v>9009</v>
      </c>
      <c r="C88" t="str">
        <f t="shared" si="1"/>
        <v xml:space="preserve">Pizarras Cafayate Marco Blanco Gastado  </v>
      </c>
      <c r="D88" t="s">
        <v>1863</v>
      </c>
      <c r="E88" t="s">
        <v>1863</v>
      </c>
    </row>
    <row r="89" spans="1:7" x14ac:dyDescent="0.3">
      <c r="A89" t="s">
        <v>1687</v>
      </c>
      <c r="B89" s="20" t="str">
        <f>+VLOOKUP(A89,Hoja1!$A$2:$B$15,2,0)</f>
        <v>0004</v>
      </c>
      <c r="C89" t="s">
        <v>1843</v>
      </c>
      <c r="D89" t="s">
        <v>1785</v>
      </c>
      <c r="E89" t="s">
        <v>1786</v>
      </c>
      <c r="F89">
        <v>12</v>
      </c>
      <c r="G89">
        <v>750</v>
      </c>
    </row>
    <row r="90" spans="1:7" x14ac:dyDescent="0.3">
      <c r="A90" s="13" t="s">
        <v>3551</v>
      </c>
      <c r="B90" t="str">
        <f>+VLOOKUP(A90,Hoja1!$A$2:$B$27,2,0)</f>
        <v>0011</v>
      </c>
      <c r="C90" t="str">
        <f t="shared" ref="C90:C93" si="2">+A90</f>
        <v xml:space="preserve">Promo Cafayate Malbec x 750 ml          </v>
      </c>
      <c r="D90" t="str">
        <f>+VLOOKUP(B90,Hoja1!$B:$G,3,0)</f>
        <v>CAFAYATE</v>
      </c>
      <c r="E90" t="str">
        <f>+VLOOKUP($B90,Hoja1!$B:$G,4,0)</f>
        <v>KLBWS</v>
      </c>
      <c r="F90">
        <f>+VLOOKUP($B90,Hoja1!$B:$G,5,0)</f>
        <v>0</v>
      </c>
      <c r="G90">
        <f>+VLOOKUP($B90,Hoja1!$B:$G,6,0)</f>
        <v>0</v>
      </c>
    </row>
    <row r="91" spans="1:7" x14ac:dyDescent="0.3">
      <c r="A91" s="13" t="s">
        <v>3552</v>
      </c>
      <c r="B91" t="str">
        <f>+VLOOKUP(A91,Hoja1!$A$2:$B$27,2,0)</f>
        <v>0012</v>
      </c>
      <c r="C91" t="str">
        <f t="shared" si="2"/>
        <v>Promo Cafayate Martin Bruno Blend Malbec</v>
      </c>
      <c r="D91" t="str">
        <f>+VLOOKUP(B91,Hoja1!$B:$G,3,0)</f>
        <v>CAFAYATE MARTIN BRUNO</v>
      </c>
      <c r="E91" t="str">
        <f>+VLOOKUP($B91,Hoja1!$B:$G,4,0)</f>
        <v>KLBWS</v>
      </c>
      <c r="F91">
        <f>+VLOOKUP($B91,Hoja1!$B:$G,5,0)</f>
        <v>0</v>
      </c>
      <c r="G91">
        <f>+VLOOKUP($B91,Hoja1!$B:$G,6,0)</f>
        <v>0</v>
      </c>
    </row>
    <row r="92" spans="1:7" x14ac:dyDescent="0.3">
      <c r="A92" s="13" t="s">
        <v>3553</v>
      </c>
      <c r="B92" t="str">
        <f>+VLOOKUP(A92,Hoja1!$A$2:$B$27,2,0)</f>
        <v>0013</v>
      </c>
      <c r="C92" t="str">
        <f t="shared" si="2"/>
        <v>Promo Mumm Cuvee Reserve Rosado x 750 ml</v>
      </c>
      <c r="D92" t="str">
        <f>+VLOOKUP(B92,Hoja1!$B:$G,3,0)</f>
        <v>MUMM CUVEE</v>
      </c>
      <c r="E92" t="str">
        <f>+VLOOKUP($B92,Hoja1!$B:$G,4,0)</f>
        <v>KLBWS</v>
      </c>
      <c r="F92">
        <f>+VLOOKUP($B92,Hoja1!$B:$G,5,0)</f>
        <v>0</v>
      </c>
      <c r="G92">
        <f>+VLOOKUP($B92,Hoja1!$B:$G,6,0)</f>
        <v>0</v>
      </c>
    </row>
    <row r="93" spans="1:7" x14ac:dyDescent="0.3">
      <c r="A93" s="13" t="s">
        <v>3576</v>
      </c>
      <c r="B93" t="str">
        <f>+VLOOKUP(A93,Hoja1!$A$2:$B$27,2,0)</f>
        <v>0014</v>
      </c>
      <c r="C93" t="str">
        <f t="shared" si="2"/>
        <v xml:space="preserve">Promo Mumm Leger x 750ml                </v>
      </c>
      <c r="D93" t="str">
        <f>+VLOOKUP(B93,Hoja1!$B:$G,3,0)</f>
        <v>MUMM CUVEE</v>
      </c>
      <c r="E93" t="str">
        <f>+VLOOKUP($B93,Hoja1!$B:$G,4,0)</f>
        <v>KLBWS</v>
      </c>
      <c r="F93">
        <f>+VLOOKUP($B93,Hoja1!$B:$G,5,0)</f>
        <v>0</v>
      </c>
      <c r="G93">
        <f>+VLOOKUP($B93,Hoja1!$B:$G,6,0)</f>
        <v>0</v>
      </c>
    </row>
    <row r="94" spans="1:7" x14ac:dyDescent="0.3">
      <c r="A94" t="s">
        <v>1655</v>
      </c>
      <c r="B94" s="20" t="str">
        <f>+VLOOKUP(A94,Hoja1!$A$2:$B$15,2,0)</f>
        <v>0005</v>
      </c>
      <c r="C94" t="s">
        <v>1842</v>
      </c>
      <c r="D94" t="s">
        <v>1795</v>
      </c>
      <c r="E94" t="s">
        <v>1784</v>
      </c>
      <c r="F94">
        <v>6</v>
      </c>
      <c r="G94">
        <v>690</v>
      </c>
    </row>
    <row r="95" spans="1:7" x14ac:dyDescent="0.3">
      <c r="A95" t="s">
        <v>1696</v>
      </c>
      <c r="B95" s="20" t="str">
        <f>+VLOOKUP(A95,Hoja1!$A$2:$B$15,2,0)</f>
        <v>0006</v>
      </c>
      <c r="C95" t="s">
        <v>1842</v>
      </c>
      <c r="D95" t="s">
        <v>1795</v>
      </c>
      <c r="E95" t="s">
        <v>1784</v>
      </c>
      <c r="F95">
        <v>6</v>
      </c>
      <c r="G95">
        <v>690</v>
      </c>
    </row>
    <row r="96" spans="1:7" x14ac:dyDescent="0.3">
      <c r="A96" t="s">
        <v>1686</v>
      </c>
      <c r="B96" s="20" t="str">
        <f>+VLOOKUP(A96,Hoja1!$A$2:$B$15,2,0)</f>
        <v>0007</v>
      </c>
      <c r="C96" t="s">
        <v>1841</v>
      </c>
      <c r="D96" t="s">
        <v>1797</v>
      </c>
      <c r="E96" t="s">
        <v>1786</v>
      </c>
      <c r="F96">
        <v>12</v>
      </c>
      <c r="G96">
        <v>750</v>
      </c>
    </row>
    <row r="97" spans="1:7" x14ac:dyDescent="0.3">
      <c r="A97" s="13" t="s">
        <v>3554</v>
      </c>
      <c r="B97" t="str">
        <f>+VLOOKUP(A97,Hoja1!$A$2:$B$27,2,0)</f>
        <v>0015</v>
      </c>
      <c r="C97" t="str">
        <f>+A97</f>
        <v xml:space="preserve">Promo Vodka Absolut x 750ml             </v>
      </c>
      <c r="D97" t="str">
        <f>+VLOOKUP(B97,Hoja1!$B:$G,3,0)</f>
        <v>ABSOLUT VODKA</v>
      </c>
      <c r="E97" t="str">
        <f>+VLOOKUP($B97,Hoja1!$B:$G,4,0)</f>
        <v>SIB</v>
      </c>
      <c r="F97">
        <f>+VLOOKUP($B97,Hoja1!$B:$G,5,0)</f>
        <v>0</v>
      </c>
      <c r="G97">
        <f>+VLOOKUP($B97,Hoja1!$B:$G,6,0)</f>
        <v>0</v>
      </c>
    </row>
    <row r="98" spans="1:7" x14ac:dyDescent="0.3">
      <c r="A98" t="s">
        <v>1684</v>
      </c>
      <c r="B98" s="20">
        <v>50399</v>
      </c>
      <c r="C98" t="s">
        <v>1725</v>
      </c>
      <c r="D98" t="s">
        <v>1793</v>
      </c>
      <c r="E98" t="s">
        <v>1786</v>
      </c>
      <c r="F98">
        <v>12</v>
      </c>
      <c r="G98">
        <v>750</v>
      </c>
    </row>
    <row r="99" spans="1:7" x14ac:dyDescent="0.3">
      <c r="A99" t="s">
        <v>1631</v>
      </c>
      <c r="B99" s="20">
        <v>15024</v>
      </c>
      <c r="C99" t="s">
        <v>1726</v>
      </c>
      <c r="D99" t="s">
        <v>1794</v>
      </c>
      <c r="E99" t="s">
        <v>1786</v>
      </c>
      <c r="F99">
        <v>12</v>
      </c>
      <c r="G99">
        <v>750</v>
      </c>
    </row>
    <row r="100" spans="1:7" x14ac:dyDescent="0.3">
      <c r="A100" t="s">
        <v>1610</v>
      </c>
      <c r="B100" s="20">
        <v>50398</v>
      </c>
      <c r="C100" t="s">
        <v>1727</v>
      </c>
      <c r="D100" t="s">
        <v>1793</v>
      </c>
      <c r="E100" t="s">
        <v>1786</v>
      </c>
      <c r="F100">
        <v>12</v>
      </c>
      <c r="G100">
        <v>750</v>
      </c>
    </row>
    <row r="101" spans="1:7" x14ac:dyDescent="0.3">
      <c r="A101" t="s">
        <v>1623</v>
      </c>
      <c r="B101" s="20">
        <v>50398</v>
      </c>
      <c r="C101" t="s">
        <v>1727</v>
      </c>
      <c r="D101" t="s">
        <v>1793</v>
      </c>
      <c r="E101" t="s">
        <v>1786</v>
      </c>
      <c r="F101">
        <v>12</v>
      </c>
      <c r="G101">
        <v>750</v>
      </c>
    </row>
    <row r="102" spans="1:7" x14ac:dyDescent="0.3">
      <c r="A102" t="s">
        <v>1685</v>
      </c>
      <c r="B102" s="20" t="str">
        <f>+VLOOKUP(A102,Hoja1!$A$2:$B$15,2,0)</f>
        <v>0008</v>
      </c>
      <c r="C102" t="s">
        <v>1844</v>
      </c>
      <c r="D102" t="s">
        <v>1793</v>
      </c>
      <c r="E102" t="s">
        <v>1786</v>
      </c>
      <c r="F102">
        <v>12</v>
      </c>
      <c r="G102">
        <v>750</v>
      </c>
    </row>
    <row r="103" spans="1:7" x14ac:dyDescent="0.3">
      <c r="A103" t="s">
        <v>3555</v>
      </c>
      <c r="B103" s="20">
        <v>11329</v>
      </c>
      <c r="C103" t="s">
        <v>3612</v>
      </c>
      <c r="D103" t="s">
        <v>1794</v>
      </c>
      <c r="E103" t="s">
        <v>1786</v>
      </c>
      <c r="F103">
        <v>6</v>
      </c>
      <c r="G103">
        <v>700</v>
      </c>
    </row>
    <row r="104" spans="1:7" x14ac:dyDescent="0.3">
      <c r="A104" t="s">
        <v>3578</v>
      </c>
      <c r="B104">
        <v>9010</v>
      </c>
      <c r="C104" t="str">
        <f t="shared" ref="C104:C105" si="3">+A104</f>
        <v xml:space="preserve">Sacacorchos Cafayate                    </v>
      </c>
      <c r="D104" t="s">
        <v>1863</v>
      </c>
      <c r="E104" t="s">
        <v>1863</v>
      </c>
    </row>
    <row r="105" spans="1:7" x14ac:dyDescent="0.3">
      <c r="A105" t="s">
        <v>3583</v>
      </c>
      <c r="B105">
        <v>9011</v>
      </c>
      <c r="C105" t="str">
        <f t="shared" si="3"/>
        <v xml:space="preserve">Table Tent Cafayate Reserve             </v>
      </c>
      <c r="D105" t="s">
        <v>1863</v>
      </c>
      <c r="E105" t="s">
        <v>1863</v>
      </c>
    </row>
    <row r="106" spans="1:7" x14ac:dyDescent="0.3">
      <c r="A106" t="s">
        <v>1633</v>
      </c>
      <c r="B106" s="20">
        <v>50433</v>
      </c>
      <c r="C106" t="s">
        <v>1729</v>
      </c>
      <c r="D106" t="s">
        <v>1795</v>
      </c>
      <c r="E106" t="s">
        <v>1784</v>
      </c>
      <c r="F106">
        <v>6</v>
      </c>
      <c r="G106">
        <v>690</v>
      </c>
    </row>
    <row r="107" spans="1:7" x14ac:dyDescent="0.3">
      <c r="A107" t="s">
        <v>1625</v>
      </c>
      <c r="B107" s="20">
        <v>50432</v>
      </c>
      <c r="C107" t="s">
        <v>1728</v>
      </c>
      <c r="D107" t="s">
        <v>1795</v>
      </c>
      <c r="E107" t="s">
        <v>1784</v>
      </c>
      <c r="F107">
        <v>6</v>
      </c>
      <c r="G107">
        <v>690</v>
      </c>
    </row>
    <row r="108" spans="1:7" x14ac:dyDescent="0.3">
      <c r="A108" t="s">
        <v>35</v>
      </c>
      <c r="B108" s="20">
        <v>50729</v>
      </c>
      <c r="C108" t="s">
        <v>1730</v>
      </c>
      <c r="D108" t="s">
        <v>36</v>
      </c>
      <c r="E108" t="s">
        <v>1786</v>
      </c>
      <c r="F108">
        <v>4</v>
      </c>
      <c r="G108">
        <v>750</v>
      </c>
    </row>
    <row r="109" spans="1:7" x14ac:dyDescent="0.3">
      <c r="A109" t="s">
        <v>38</v>
      </c>
      <c r="B109" s="20">
        <v>12713</v>
      </c>
      <c r="C109" t="s">
        <v>1731</v>
      </c>
      <c r="D109" t="s">
        <v>39</v>
      </c>
      <c r="E109" t="s">
        <v>1786</v>
      </c>
      <c r="F109">
        <v>6</v>
      </c>
      <c r="G109">
        <v>1000</v>
      </c>
    </row>
    <row r="110" spans="1:7" x14ac:dyDescent="0.3">
      <c r="A110" t="s">
        <v>41</v>
      </c>
      <c r="B110" s="20">
        <v>15350</v>
      </c>
      <c r="C110" t="s">
        <v>1732</v>
      </c>
      <c r="D110" t="s">
        <v>39</v>
      </c>
      <c r="E110" t="s">
        <v>1786</v>
      </c>
      <c r="F110">
        <v>4</v>
      </c>
      <c r="G110">
        <v>750</v>
      </c>
    </row>
    <row r="111" spans="1:7" x14ac:dyDescent="0.3">
      <c r="A111" t="s">
        <v>1658</v>
      </c>
      <c r="B111" s="20">
        <v>51593</v>
      </c>
      <c r="C111" t="s">
        <v>1733</v>
      </c>
      <c r="D111" t="s">
        <v>1796</v>
      </c>
      <c r="E111" t="s">
        <v>1786</v>
      </c>
      <c r="F111">
        <v>4</v>
      </c>
      <c r="G111">
        <v>750</v>
      </c>
    </row>
    <row r="112" spans="1:7" x14ac:dyDescent="0.3">
      <c r="A112" t="s">
        <v>1659</v>
      </c>
      <c r="B112" s="20">
        <v>51589</v>
      </c>
      <c r="C112" t="s">
        <v>1734</v>
      </c>
      <c r="D112" t="s">
        <v>1796</v>
      </c>
      <c r="E112" t="s">
        <v>1786</v>
      </c>
      <c r="F112">
        <v>4</v>
      </c>
      <c r="G112">
        <v>700</v>
      </c>
    </row>
    <row r="113" spans="1:7" x14ac:dyDescent="0.3">
      <c r="A113" s="13" t="s">
        <v>3556</v>
      </c>
      <c r="B113" t="str">
        <f>+VLOOKUP(A113,Hoja1!$A$2:$B$27,2,0)</f>
        <v>0016</v>
      </c>
      <c r="C113" t="str">
        <f>+A113</f>
        <v xml:space="preserve">Vodka Absolut 100% x 1000ml             </v>
      </c>
      <c r="D113" t="str">
        <f>+VLOOKUP(B113,Hoja1!$B:$G,3,0)</f>
        <v>ABSOLUT VODKA</v>
      </c>
      <c r="E113" t="str">
        <f>+VLOOKUP($B113,Hoja1!$B:$G,4,0)</f>
        <v>SIB</v>
      </c>
      <c r="F113">
        <f>+VLOOKUP($B113,Hoja1!$B:$G,5,0)</f>
        <v>0</v>
      </c>
      <c r="G113">
        <f>+VLOOKUP($B113,Hoja1!$B:$G,6,0)</f>
        <v>0</v>
      </c>
    </row>
    <row r="114" spans="1:7" x14ac:dyDescent="0.3">
      <c r="A114" t="s">
        <v>1603</v>
      </c>
      <c r="B114" s="20">
        <v>9579</v>
      </c>
      <c r="C114" t="s">
        <v>1737</v>
      </c>
      <c r="D114" t="s">
        <v>1797</v>
      </c>
      <c r="E114" t="s">
        <v>1786</v>
      </c>
      <c r="F114">
        <v>12</v>
      </c>
      <c r="G114">
        <v>750</v>
      </c>
    </row>
    <row r="115" spans="1:7" x14ac:dyDescent="0.3">
      <c r="A115" t="s">
        <v>1612</v>
      </c>
      <c r="B115" s="20">
        <v>14956</v>
      </c>
      <c r="C115" t="s">
        <v>1744</v>
      </c>
      <c r="D115" t="s">
        <v>1797</v>
      </c>
      <c r="E115" t="s">
        <v>1786</v>
      </c>
      <c r="F115">
        <v>12</v>
      </c>
      <c r="G115">
        <v>750</v>
      </c>
    </row>
    <row r="116" spans="1:7" x14ac:dyDescent="0.3">
      <c r="A116" t="s">
        <v>1604</v>
      </c>
      <c r="B116" s="20">
        <v>9575</v>
      </c>
      <c r="C116" t="s">
        <v>1735</v>
      </c>
      <c r="D116" t="s">
        <v>1797</v>
      </c>
      <c r="E116" t="s">
        <v>1786</v>
      </c>
      <c r="F116">
        <v>12</v>
      </c>
      <c r="G116">
        <v>750</v>
      </c>
    </row>
    <row r="117" spans="1:7" x14ac:dyDescent="0.3">
      <c r="A117" t="s">
        <v>1665</v>
      </c>
      <c r="B117" s="20">
        <v>50782</v>
      </c>
      <c r="C117" t="s">
        <v>1749</v>
      </c>
      <c r="D117" t="s">
        <v>1785</v>
      </c>
      <c r="E117" t="s">
        <v>1786</v>
      </c>
      <c r="F117">
        <v>12</v>
      </c>
      <c r="G117">
        <v>750</v>
      </c>
    </row>
    <row r="118" spans="1:7" x14ac:dyDescent="0.3">
      <c r="A118" t="s">
        <v>1605</v>
      </c>
      <c r="B118" s="20">
        <v>51550</v>
      </c>
      <c r="C118" t="s">
        <v>1748</v>
      </c>
      <c r="D118" t="s">
        <v>1785</v>
      </c>
      <c r="E118" t="s">
        <v>1786</v>
      </c>
      <c r="F118">
        <v>12</v>
      </c>
      <c r="G118">
        <v>750</v>
      </c>
    </row>
    <row r="119" spans="1:7" x14ac:dyDescent="0.3">
      <c r="A119" t="s">
        <v>3557</v>
      </c>
      <c r="B119" s="20">
        <v>51031</v>
      </c>
      <c r="C119" t="s">
        <v>3613</v>
      </c>
      <c r="D119" t="s">
        <v>1797</v>
      </c>
      <c r="E119" t="s">
        <v>1786</v>
      </c>
      <c r="F119">
        <v>0</v>
      </c>
      <c r="G119">
        <v>0</v>
      </c>
    </row>
    <row r="120" spans="1:7" x14ac:dyDescent="0.3">
      <c r="A120" t="s">
        <v>3558</v>
      </c>
      <c r="B120" s="20">
        <v>12778</v>
      </c>
      <c r="C120" t="s">
        <v>1747</v>
      </c>
      <c r="D120" t="s">
        <v>1797</v>
      </c>
      <c r="E120" t="s">
        <v>1786</v>
      </c>
      <c r="F120">
        <v>6</v>
      </c>
      <c r="G120">
        <v>1000</v>
      </c>
    </row>
    <row r="121" spans="1:7" x14ac:dyDescent="0.3">
      <c r="A121" t="s">
        <v>1667</v>
      </c>
      <c r="B121" s="20">
        <v>12778</v>
      </c>
      <c r="C121" t="s">
        <v>1747</v>
      </c>
      <c r="D121" t="s">
        <v>1797</v>
      </c>
      <c r="E121" t="s">
        <v>1786</v>
      </c>
      <c r="F121">
        <v>6</v>
      </c>
      <c r="G121">
        <v>1000</v>
      </c>
    </row>
    <row r="122" spans="1:7" x14ac:dyDescent="0.3">
      <c r="A122" t="s">
        <v>1613</v>
      </c>
      <c r="B122" s="21">
        <v>50359</v>
      </c>
      <c r="C122" t="s">
        <v>1746</v>
      </c>
      <c r="D122" t="s">
        <v>1797</v>
      </c>
      <c r="E122" t="s">
        <v>1786</v>
      </c>
      <c r="F122">
        <v>12</v>
      </c>
      <c r="G122">
        <v>750</v>
      </c>
    </row>
    <row r="123" spans="1:7" x14ac:dyDescent="0.3">
      <c r="A123" t="s">
        <v>1614</v>
      </c>
      <c r="B123" s="22">
        <v>51086</v>
      </c>
      <c r="C123" t="s">
        <v>1739</v>
      </c>
      <c r="D123" t="s">
        <v>1797</v>
      </c>
      <c r="E123" t="s">
        <v>1786</v>
      </c>
      <c r="F123">
        <v>12</v>
      </c>
      <c r="G123">
        <v>750</v>
      </c>
    </row>
    <row r="124" spans="1:7" x14ac:dyDescent="0.3">
      <c r="A124" t="s">
        <v>1615</v>
      </c>
      <c r="B124" s="21">
        <v>50049</v>
      </c>
      <c r="C124" t="s">
        <v>1745</v>
      </c>
      <c r="D124" t="s">
        <v>1797</v>
      </c>
      <c r="E124" t="s">
        <v>1786</v>
      </c>
      <c r="F124">
        <v>12</v>
      </c>
      <c r="G124">
        <v>750</v>
      </c>
    </row>
    <row r="125" spans="1:7" x14ac:dyDescent="0.3">
      <c r="A125" t="s">
        <v>1616</v>
      </c>
      <c r="B125" s="21">
        <v>9577</v>
      </c>
      <c r="C125" t="s">
        <v>1736</v>
      </c>
      <c r="D125" t="s">
        <v>1797</v>
      </c>
      <c r="E125" t="s">
        <v>1786</v>
      </c>
      <c r="F125">
        <v>12</v>
      </c>
      <c r="G125">
        <v>750</v>
      </c>
    </row>
    <row r="126" spans="1:7" x14ac:dyDescent="0.3">
      <c r="A126" t="s">
        <v>1606</v>
      </c>
      <c r="B126" s="22">
        <v>10786</v>
      </c>
      <c r="C126" t="s">
        <v>1743</v>
      </c>
      <c r="D126" t="s">
        <v>1797</v>
      </c>
      <c r="E126" t="s">
        <v>1786</v>
      </c>
      <c r="F126">
        <v>12</v>
      </c>
      <c r="G126">
        <v>750</v>
      </c>
    </row>
    <row r="127" spans="1:7" x14ac:dyDescent="0.3">
      <c r="A127" t="s">
        <v>1617</v>
      </c>
      <c r="B127" s="21">
        <v>9581</v>
      </c>
      <c r="C127" t="s">
        <v>1738</v>
      </c>
      <c r="D127" t="s">
        <v>1797</v>
      </c>
      <c r="E127" t="s">
        <v>1786</v>
      </c>
      <c r="F127">
        <v>12</v>
      </c>
      <c r="G127">
        <v>750</v>
      </c>
    </row>
    <row r="128" spans="1:7" x14ac:dyDescent="0.3">
      <c r="A128" t="s">
        <v>1618</v>
      </c>
      <c r="B128" s="21">
        <v>9583</v>
      </c>
      <c r="C128" t="s">
        <v>1740</v>
      </c>
      <c r="D128" t="s">
        <v>1797</v>
      </c>
      <c r="E128" t="s">
        <v>1786</v>
      </c>
      <c r="F128">
        <v>12</v>
      </c>
      <c r="G128">
        <v>750</v>
      </c>
    </row>
    <row r="129" spans="1:7" x14ac:dyDescent="0.3">
      <c r="A129" t="s">
        <v>1621</v>
      </c>
      <c r="B129" s="21">
        <v>9584</v>
      </c>
      <c r="C129" t="s">
        <v>1741</v>
      </c>
      <c r="D129" t="s">
        <v>1797</v>
      </c>
      <c r="E129" t="s">
        <v>1786</v>
      </c>
      <c r="F129">
        <v>12</v>
      </c>
      <c r="G129">
        <v>750</v>
      </c>
    </row>
    <row r="130" spans="1:7" x14ac:dyDescent="0.3">
      <c r="A130" t="s">
        <v>1645</v>
      </c>
      <c r="B130" s="21" t="str">
        <f>+VLOOKUP(A130,Hoja1!$A$2:$B$15,2,0)</f>
        <v>0009</v>
      </c>
      <c r="C130" t="str">
        <f>+A130</f>
        <v xml:space="preserve">Vodka Absolut Sequin x 750ml            </v>
      </c>
      <c r="D130" t="s">
        <v>1785</v>
      </c>
      <c r="E130" t="s">
        <v>1786</v>
      </c>
      <c r="F130">
        <v>12</v>
      </c>
      <c r="G130">
        <v>750</v>
      </c>
    </row>
    <row r="131" spans="1:7" x14ac:dyDescent="0.3">
      <c r="A131" t="s">
        <v>1607</v>
      </c>
      <c r="B131" s="20">
        <v>9585</v>
      </c>
      <c r="C131" t="s">
        <v>1742</v>
      </c>
      <c r="D131" t="s">
        <v>1797</v>
      </c>
      <c r="E131" t="s">
        <v>1786</v>
      </c>
      <c r="F131">
        <v>12</v>
      </c>
      <c r="G131">
        <v>750</v>
      </c>
    </row>
    <row r="132" spans="1:7" x14ac:dyDescent="0.3">
      <c r="A132" s="13" t="s">
        <v>3559</v>
      </c>
      <c r="B132" t="str">
        <f>+VLOOKUP(A132,Hoja1!$A$2:$B$27,2,0)</f>
        <v>0017</v>
      </c>
      <c r="C132" t="str">
        <f>+A132</f>
        <v xml:space="preserve">Vodka Absolut x 4lt.                    </v>
      </c>
      <c r="D132" t="str">
        <f>+VLOOKUP(B132,Hoja1!$B:$G,3,0)</f>
        <v>ABSOLUT VODKA</v>
      </c>
      <c r="E132" t="str">
        <f>+VLOOKUP($B132,Hoja1!$B:$G,4,0)</f>
        <v>SIB</v>
      </c>
      <c r="F132">
        <f>+VLOOKUP($B132,Hoja1!$B:$G,5,0)</f>
        <v>0</v>
      </c>
      <c r="G132">
        <f>+VLOOKUP($B132,Hoja1!$B:$G,6,0)</f>
        <v>0</v>
      </c>
    </row>
    <row r="133" spans="1:7" x14ac:dyDescent="0.3">
      <c r="A133" t="s">
        <v>1619</v>
      </c>
      <c r="B133" s="21">
        <v>9587</v>
      </c>
      <c r="C133" t="s">
        <v>1750</v>
      </c>
      <c r="D133" t="s">
        <v>1785</v>
      </c>
      <c r="E133" t="s">
        <v>1786</v>
      </c>
      <c r="F133">
        <v>12</v>
      </c>
      <c r="G133">
        <v>750</v>
      </c>
    </row>
    <row r="134" spans="1:7" x14ac:dyDescent="0.3">
      <c r="A134" t="s">
        <v>1627</v>
      </c>
      <c r="B134" s="20">
        <v>11909</v>
      </c>
      <c r="C134" t="s">
        <v>1751</v>
      </c>
      <c r="D134" t="s">
        <v>1798</v>
      </c>
      <c r="E134" t="s">
        <v>1782</v>
      </c>
      <c r="F134">
        <v>6</v>
      </c>
      <c r="G134">
        <v>1000</v>
      </c>
    </row>
    <row r="135" spans="1:7" x14ac:dyDescent="0.3">
      <c r="A135" t="s">
        <v>1694</v>
      </c>
      <c r="B135" s="21">
        <v>10278</v>
      </c>
      <c r="C135" t="s">
        <v>1752</v>
      </c>
      <c r="D135" t="s">
        <v>1799</v>
      </c>
      <c r="E135" t="s">
        <v>1784</v>
      </c>
      <c r="F135">
        <v>12</v>
      </c>
      <c r="G135">
        <v>750</v>
      </c>
    </row>
    <row r="136" spans="1:7" x14ac:dyDescent="0.3">
      <c r="A136" t="s">
        <v>1640</v>
      </c>
      <c r="B136" s="22">
        <v>11912</v>
      </c>
      <c r="C136" t="s">
        <v>1753</v>
      </c>
      <c r="D136" t="s">
        <v>1800</v>
      </c>
      <c r="E136" t="s">
        <v>1784</v>
      </c>
      <c r="F136">
        <v>12</v>
      </c>
      <c r="G136">
        <v>750</v>
      </c>
    </row>
    <row r="137" spans="1:7" x14ac:dyDescent="0.3">
      <c r="A137" t="s">
        <v>1647</v>
      </c>
      <c r="B137" s="21">
        <v>14973</v>
      </c>
      <c r="C137" t="s">
        <v>1754</v>
      </c>
      <c r="D137" t="s">
        <v>1801</v>
      </c>
      <c r="E137" t="s">
        <v>1784</v>
      </c>
      <c r="F137">
        <v>3</v>
      </c>
      <c r="G137">
        <v>700</v>
      </c>
    </row>
    <row r="138" spans="1:7" x14ac:dyDescent="0.3">
      <c r="A138" t="s">
        <v>3560</v>
      </c>
      <c r="B138" s="21">
        <v>10544</v>
      </c>
      <c r="C138" t="s">
        <v>1760</v>
      </c>
      <c r="D138" t="s">
        <v>1802</v>
      </c>
      <c r="E138" t="s">
        <v>1786</v>
      </c>
      <c r="F138">
        <v>12</v>
      </c>
      <c r="G138">
        <v>1000</v>
      </c>
    </row>
    <row r="139" spans="1:7" x14ac:dyDescent="0.3">
      <c r="A139" t="s">
        <v>3561</v>
      </c>
      <c r="B139" s="20">
        <v>9756</v>
      </c>
      <c r="C139" t="s">
        <v>3614</v>
      </c>
      <c r="D139" t="s">
        <v>1899</v>
      </c>
      <c r="E139" t="s">
        <v>1786</v>
      </c>
      <c r="F139">
        <v>12</v>
      </c>
      <c r="G139">
        <v>750</v>
      </c>
    </row>
    <row r="140" spans="1:7" x14ac:dyDescent="0.3">
      <c r="A140" t="s">
        <v>1867</v>
      </c>
      <c r="B140" s="20">
        <v>8373</v>
      </c>
      <c r="C140" t="s">
        <v>1887</v>
      </c>
      <c r="D140" t="s">
        <v>1899</v>
      </c>
      <c r="E140" t="s">
        <v>1786</v>
      </c>
      <c r="F140">
        <v>6</v>
      </c>
      <c r="G140">
        <v>750</v>
      </c>
    </row>
    <row r="141" spans="1:7" x14ac:dyDescent="0.3">
      <c r="A141" t="s">
        <v>1637</v>
      </c>
      <c r="B141" s="21">
        <v>3777</v>
      </c>
      <c r="C141" t="s">
        <v>1759</v>
      </c>
      <c r="D141" t="s">
        <v>1802</v>
      </c>
      <c r="E141" t="s">
        <v>1786</v>
      </c>
      <c r="F141">
        <v>12</v>
      </c>
      <c r="G141">
        <v>750</v>
      </c>
    </row>
    <row r="142" spans="1:7" x14ac:dyDescent="0.3">
      <c r="A142" t="s">
        <v>1651</v>
      </c>
      <c r="B142" s="21">
        <v>10544</v>
      </c>
      <c r="C142" t="s">
        <v>1760</v>
      </c>
      <c r="D142" t="s">
        <v>1802</v>
      </c>
      <c r="E142" t="s">
        <v>1786</v>
      </c>
      <c r="F142">
        <v>12</v>
      </c>
      <c r="G142">
        <v>1000</v>
      </c>
    </row>
    <row r="143" spans="1:7" x14ac:dyDescent="0.3">
      <c r="A143" t="s">
        <v>1639</v>
      </c>
      <c r="B143" s="21">
        <v>50926</v>
      </c>
      <c r="C143" t="s">
        <v>1755</v>
      </c>
      <c r="D143" t="s">
        <v>1803</v>
      </c>
      <c r="E143" t="s">
        <v>1784</v>
      </c>
      <c r="F143">
        <v>6</v>
      </c>
      <c r="G143">
        <v>750</v>
      </c>
    </row>
    <row r="144" spans="1:7" x14ac:dyDescent="0.3">
      <c r="A144" t="s">
        <v>3562</v>
      </c>
      <c r="B144" s="22">
        <v>50071</v>
      </c>
      <c r="C144" t="s">
        <v>3615</v>
      </c>
      <c r="D144" t="s">
        <v>1803</v>
      </c>
      <c r="E144" t="s">
        <v>1784</v>
      </c>
      <c r="F144">
        <v>24</v>
      </c>
      <c r="G144">
        <v>200</v>
      </c>
    </row>
    <row r="145" spans="1:7" x14ac:dyDescent="0.3">
      <c r="A145" t="s">
        <v>1642</v>
      </c>
      <c r="B145" s="21">
        <v>50429</v>
      </c>
      <c r="C145" t="s">
        <v>1756</v>
      </c>
      <c r="D145" t="s">
        <v>1803</v>
      </c>
      <c r="E145" t="s">
        <v>1784</v>
      </c>
      <c r="F145">
        <v>6</v>
      </c>
      <c r="G145">
        <v>1000</v>
      </c>
    </row>
    <row r="146" spans="1:7" x14ac:dyDescent="0.3">
      <c r="A146" t="s">
        <v>1629</v>
      </c>
      <c r="B146" s="22">
        <v>4355</v>
      </c>
      <c r="C146" t="s">
        <v>1757</v>
      </c>
      <c r="D146" t="s">
        <v>1803</v>
      </c>
      <c r="E146" t="s">
        <v>1784</v>
      </c>
      <c r="F146">
        <v>6</v>
      </c>
      <c r="G146">
        <v>750</v>
      </c>
    </row>
    <row r="147" spans="1:7" x14ac:dyDescent="0.3">
      <c r="A147" t="s">
        <v>1669</v>
      </c>
      <c r="B147" s="20">
        <v>51255</v>
      </c>
      <c r="C147" t="s">
        <v>1758</v>
      </c>
      <c r="D147" t="s">
        <v>1803</v>
      </c>
      <c r="E147" t="s">
        <v>1784</v>
      </c>
      <c r="F147">
        <v>6</v>
      </c>
      <c r="G147">
        <v>750</v>
      </c>
    </row>
    <row r="148" spans="1:7" x14ac:dyDescent="0.3">
      <c r="A148" t="s">
        <v>1652</v>
      </c>
      <c r="B148" s="20">
        <v>86</v>
      </c>
      <c r="C148" t="s">
        <v>1761</v>
      </c>
      <c r="D148" t="s">
        <v>39</v>
      </c>
      <c r="E148" t="s">
        <v>1786</v>
      </c>
      <c r="F148">
        <v>12</v>
      </c>
      <c r="G148">
        <v>1000</v>
      </c>
    </row>
    <row r="149" spans="1:7" x14ac:dyDescent="0.3">
      <c r="A149" t="s">
        <v>3563</v>
      </c>
      <c r="B149" s="20">
        <v>93</v>
      </c>
      <c r="C149" t="s">
        <v>3616</v>
      </c>
      <c r="D149" t="s">
        <v>39</v>
      </c>
      <c r="E149" t="s">
        <v>1786</v>
      </c>
      <c r="F149">
        <v>12</v>
      </c>
      <c r="G149">
        <v>500</v>
      </c>
    </row>
    <row r="150" spans="1:7" x14ac:dyDescent="0.3">
      <c r="A150" t="s">
        <v>1632</v>
      </c>
      <c r="B150" s="20">
        <v>87</v>
      </c>
      <c r="C150" t="s">
        <v>1762</v>
      </c>
      <c r="D150" t="s">
        <v>39</v>
      </c>
      <c r="E150" t="s">
        <v>1786</v>
      </c>
      <c r="F150">
        <v>6</v>
      </c>
      <c r="G150">
        <v>750</v>
      </c>
    </row>
    <row r="151" spans="1:7" x14ac:dyDescent="0.3">
      <c r="A151" t="s">
        <v>1657</v>
      </c>
      <c r="B151" s="22">
        <v>81</v>
      </c>
      <c r="C151" t="s">
        <v>1764</v>
      </c>
      <c r="D151" t="s">
        <v>1796</v>
      </c>
      <c r="E151" t="s">
        <v>1786</v>
      </c>
      <c r="F151">
        <v>6</v>
      </c>
      <c r="G151">
        <v>750</v>
      </c>
    </row>
    <row r="152" spans="1:7" x14ac:dyDescent="0.3">
      <c r="A152" t="s">
        <v>1868</v>
      </c>
      <c r="B152" s="20">
        <v>8289</v>
      </c>
      <c r="C152" t="s">
        <v>1888</v>
      </c>
      <c r="D152" t="s">
        <v>1796</v>
      </c>
      <c r="E152" t="s">
        <v>1786</v>
      </c>
      <c r="F152">
        <v>3</v>
      </c>
      <c r="G152">
        <v>700</v>
      </c>
    </row>
    <row r="153" spans="1:7" x14ac:dyDescent="0.3">
      <c r="A153" s="13" t="s">
        <v>3564</v>
      </c>
      <c r="B153" t="str">
        <f>+VLOOKUP(A153,Hoja1!$A$2:$B$27,2,0)</f>
        <v>0018</v>
      </c>
      <c r="C153" t="str">
        <f>+A153</f>
        <v xml:space="preserve">Whisky Chivas Diamond x 700ml           </v>
      </c>
      <c r="D153" t="str">
        <f>+VLOOKUP(B153,Hoja1!$B:$G,3,0)</f>
        <v>CHIVAS 12</v>
      </c>
      <c r="E153" t="str">
        <f>+VLOOKUP($B153,Hoja1!$B:$G,4,0)</f>
        <v>SIB</v>
      </c>
      <c r="F153">
        <f>+VLOOKUP($B153,Hoja1!$B:$G,5,0)</f>
        <v>0</v>
      </c>
      <c r="G153">
        <f>+VLOOKUP($B153,Hoja1!$B:$G,6,0)</f>
        <v>0</v>
      </c>
    </row>
    <row r="154" spans="1:7" x14ac:dyDescent="0.3">
      <c r="A154" t="s">
        <v>1668</v>
      </c>
      <c r="B154" s="22">
        <v>14614</v>
      </c>
      <c r="C154" t="s">
        <v>1763</v>
      </c>
      <c r="D154" t="s">
        <v>39</v>
      </c>
      <c r="E154" t="s">
        <v>1786</v>
      </c>
      <c r="F154">
        <v>6</v>
      </c>
      <c r="G154">
        <v>750</v>
      </c>
    </row>
    <row r="155" spans="1:7" x14ac:dyDescent="0.3">
      <c r="A155" s="13" t="s">
        <v>3565</v>
      </c>
      <c r="B155" s="20">
        <v>14187</v>
      </c>
      <c r="C155" t="s">
        <v>3617</v>
      </c>
      <c r="D155" t="s">
        <v>39</v>
      </c>
      <c r="E155" t="s">
        <v>1786</v>
      </c>
      <c r="F155">
        <v>12</v>
      </c>
      <c r="G155">
        <v>750</v>
      </c>
    </row>
    <row r="156" spans="1:7" x14ac:dyDescent="0.3">
      <c r="A156" t="s">
        <v>1693</v>
      </c>
      <c r="B156" s="21">
        <v>50701</v>
      </c>
      <c r="C156" t="s">
        <v>1765</v>
      </c>
      <c r="D156" t="s">
        <v>1796</v>
      </c>
      <c r="E156" t="s">
        <v>1786</v>
      </c>
      <c r="F156">
        <v>12</v>
      </c>
      <c r="G156">
        <v>700</v>
      </c>
    </row>
    <row r="157" spans="1:7" x14ac:dyDescent="0.3">
      <c r="A157" s="13" t="s">
        <v>3566</v>
      </c>
      <c r="B157" t="str">
        <f>+VLOOKUP(A157,Hoja1!$A$2:$B$27,2,0)</f>
        <v>0019</v>
      </c>
      <c r="C157" t="str">
        <f>+A157</f>
        <v xml:space="preserve">Whisky Chivas Revolve x 750ml           </v>
      </c>
      <c r="D157" t="str">
        <f>+VLOOKUP(B157,Hoja1!$B:$G,3,0)</f>
        <v>CHIVAS 12</v>
      </c>
      <c r="E157" t="str">
        <f>+VLOOKUP($B157,Hoja1!$B:$G,4,0)</f>
        <v>SIB</v>
      </c>
      <c r="F157">
        <f>+VLOOKUP($B157,Hoja1!$B:$G,5,0)</f>
        <v>0</v>
      </c>
      <c r="G157">
        <f>+VLOOKUP($B157,Hoja1!$B:$G,6,0)</f>
        <v>0</v>
      </c>
    </row>
    <row r="158" spans="1:7" x14ac:dyDescent="0.3">
      <c r="A158" t="s">
        <v>1663</v>
      </c>
      <c r="B158" s="21">
        <v>78</v>
      </c>
      <c r="C158" t="s">
        <v>1766</v>
      </c>
      <c r="D158" t="s">
        <v>1804</v>
      </c>
      <c r="E158" t="s">
        <v>1786</v>
      </c>
      <c r="F158">
        <v>6</v>
      </c>
      <c r="G158">
        <v>700</v>
      </c>
    </row>
    <row r="159" spans="1:7" x14ac:dyDescent="0.3">
      <c r="A159" t="s">
        <v>1692</v>
      </c>
      <c r="B159" s="21">
        <v>14931</v>
      </c>
      <c r="C159" t="s">
        <v>1767</v>
      </c>
      <c r="D159" t="s">
        <v>1796</v>
      </c>
      <c r="E159" t="s">
        <v>1786</v>
      </c>
      <c r="F159">
        <v>3</v>
      </c>
      <c r="G159">
        <v>750</v>
      </c>
    </row>
    <row r="160" spans="1:7" x14ac:dyDescent="0.3">
      <c r="A160" t="s">
        <v>1869</v>
      </c>
      <c r="B160" s="20">
        <v>50700</v>
      </c>
      <c r="C160" t="s">
        <v>1889</v>
      </c>
      <c r="D160" t="s">
        <v>1796</v>
      </c>
      <c r="E160" t="s">
        <v>1786</v>
      </c>
      <c r="F160">
        <v>6</v>
      </c>
      <c r="G160">
        <v>750</v>
      </c>
    </row>
    <row r="161" spans="1:7" x14ac:dyDescent="0.3">
      <c r="A161" t="s">
        <v>1664</v>
      </c>
      <c r="B161" s="21">
        <v>50699</v>
      </c>
      <c r="C161" t="s">
        <v>1768</v>
      </c>
      <c r="D161" t="s">
        <v>1796</v>
      </c>
      <c r="E161" t="s">
        <v>1786</v>
      </c>
      <c r="F161">
        <v>6</v>
      </c>
      <c r="G161">
        <v>750</v>
      </c>
    </row>
    <row r="162" spans="1:7" x14ac:dyDescent="0.3">
      <c r="A162" t="s">
        <v>3567</v>
      </c>
      <c r="B162" s="20">
        <v>50075</v>
      </c>
      <c r="C162" t="s">
        <v>3618</v>
      </c>
      <c r="D162" t="s">
        <v>1805</v>
      </c>
      <c r="E162" t="s">
        <v>1782</v>
      </c>
      <c r="F162">
        <v>24</v>
      </c>
      <c r="G162">
        <v>200</v>
      </c>
    </row>
    <row r="163" spans="1:7" x14ac:dyDescent="0.3">
      <c r="A163" t="s">
        <v>1636</v>
      </c>
      <c r="B163" s="21">
        <v>11911</v>
      </c>
      <c r="C163" t="s">
        <v>1769</v>
      </c>
      <c r="D163" t="s">
        <v>1805</v>
      </c>
      <c r="E163" t="s">
        <v>1782</v>
      </c>
      <c r="F163">
        <v>12</v>
      </c>
      <c r="G163">
        <v>1000</v>
      </c>
    </row>
    <row r="164" spans="1:7" x14ac:dyDescent="0.3">
      <c r="A164" t="s">
        <v>1677</v>
      </c>
      <c r="B164" s="20">
        <v>51469</v>
      </c>
      <c r="C164" t="s">
        <v>1770</v>
      </c>
      <c r="D164" t="s">
        <v>1806</v>
      </c>
      <c r="E164" t="s">
        <v>1782</v>
      </c>
      <c r="F164">
        <v>12</v>
      </c>
      <c r="G164">
        <v>750</v>
      </c>
    </row>
    <row r="165" spans="1:7" x14ac:dyDescent="0.3">
      <c r="A165" t="s">
        <v>1626</v>
      </c>
      <c r="B165" s="20">
        <v>14729</v>
      </c>
      <c r="C165" t="s">
        <v>1771</v>
      </c>
      <c r="D165" t="s">
        <v>1807</v>
      </c>
      <c r="E165" t="s">
        <v>1786</v>
      </c>
      <c r="F165">
        <v>6</v>
      </c>
      <c r="G165">
        <v>750</v>
      </c>
    </row>
    <row r="166" spans="1:7" x14ac:dyDescent="0.3">
      <c r="A166" t="s">
        <v>1620</v>
      </c>
      <c r="B166" s="21">
        <v>50620</v>
      </c>
      <c r="C166" t="s">
        <v>1773</v>
      </c>
      <c r="D166" t="s">
        <v>1807</v>
      </c>
      <c r="E166" t="s">
        <v>1786</v>
      </c>
      <c r="F166">
        <v>12</v>
      </c>
      <c r="G166">
        <v>750</v>
      </c>
    </row>
    <row r="167" spans="1:7" x14ac:dyDescent="0.3">
      <c r="A167" t="s">
        <v>1630</v>
      </c>
      <c r="B167" s="21">
        <v>14730</v>
      </c>
      <c r="C167" t="s">
        <v>1772</v>
      </c>
      <c r="D167" t="s">
        <v>1807</v>
      </c>
      <c r="E167" t="s">
        <v>1786</v>
      </c>
      <c r="F167">
        <v>12</v>
      </c>
      <c r="G167">
        <v>750</v>
      </c>
    </row>
    <row r="168" spans="1:7" x14ac:dyDescent="0.3">
      <c r="A168" s="13" t="s">
        <v>3568</v>
      </c>
      <c r="B168" t="str">
        <f>+VLOOKUP(A168,Hoja1!$A$2:$B$27,2,0)</f>
        <v>0020</v>
      </c>
      <c r="C168" t="str">
        <f>+A168</f>
        <v xml:space="preserve">Whisky Jameson Caskmates x 750ml        </v>
      </c>
      <c r="D168" t="str">
        <f>+VLOOKUP(B168,Hoja1!$B:$G,3,0)</f>
        <v>JAMESON</v>
      </c>
      <c r="E168" t="str">
        <f>+VLOOKUP($B168,Hoja1!$B:$G,4,0)</f>
        <v>SIB</v>
      </c>
      <c r="F168">
        <f>+VLOOKUP($B168,Hoja1!$B:$G,5,0)</f>
        <v>0</v>
      </c>
      <c r="G168">
        <f>+VLOOKUP($B168,Hoja1!$B:$G,6,0)</f>
        <v>0</v>
      </c>
    </row>
    <row r="169" spans="1:7" x14ac:dyDescent="0.3">
      <c r="A169" t="s">
        <v>1666</v>
      </c>
      <c r="B169" s="21">
        <v>11754</v>
      </c>
      <c r="C169" t="s">
        <v>1774</v>
      </c>
      <c r="D169" t="s">
        <v>1807</v>
      </c>
      <c r="E169" t="s">
        <v>1786</v>
      </c>
      <c r="F169">
        <v>6</v>
      </c>
      <c r="G169">
        <v>750</v>
      </c>
    </row>
    <row r="170" spans="1:7" x14ac:dyDescent="0.3">
      <c r="A170" s="13" t="s">
        <v>3569</v>
      </c>
      <c r="B170" t="str">
        <f>+VLOOKUP(A170,Hoja1!$A$2:$B$27,2,0)</f>
        <v>0021</v>
      </c>
      <c r="C170" t="str">
        <f>+A170</f>
        <v xml:space="preserve">Whisky Jameson St. Patricks x 750ml     </v>
      </c>
      <c r="D170" t="str">
        <f>+VLOOKUP(B170,Hoja1!$B:$G,3,0)</f>
        <v>JAMESON</v>
      </c>
      <c r="E170" t="str">
        <f>+VLOOKUP($B170,Hoja1!$B:$G,4,0)</f>
        <v>SIB</v>
      </c>
      <c r="F170">
        <f>+VLOOKUP($B170,Hoja1!$B:$G,5,0)</f>
        <v>0</v>
      </c>
      <c r="G170">
        <f>+VLOOKUP($B170,Hoja1!$B:$G,6,0)</f>
        <v>0</v>
      </c>
    </row>
    <row r="171" spans="1:7" x14ac:dyDescent="0.3">
      <c r="A171" t="s">
        <v>1676</v>
      </c>
      <c r="B171" s="20">
        <v>14369</v>
      </c>
      <c r="C171" t="s">
        <v>1775</v>
      </c>
      <c r="D171" t="s">
        <v>1807</v>
      </c>
      <c r="E171" t="s">
        <v>1786</v>
      </c>
      <c r="F171">
        <v>6</v>
      </c>
      <c r="G171">
        <v>750</v>
      </c>
    </row>
    <row r="172" spans="1:7" x14ac:dyDescent="0.3">
      <c r="A172" t="s">
        <v>1654</v>
      </c>
      <c r="B172" s="20">
        <v>358</v>
      </c>
      <c r="C172" t="s">
        <v>1776</v>
      </c>
      <c r="D172" t="s">
        <v>1807</v>
      </c>
      <c r="E172" t="s">
        <v>1786</v>
      </c>
      <c r="F172">
        <v>12</v>
      </c>
      <c r="G172">
        <v>1000</v>
      </c>
    </row>
    <row r="173" spans="1:7" x14ac:dyDescent="0.3">
      <c r="A173" t="s">
        <v>1622</v>
      </c>
      <c r="B173" s="20">
        <v>356</v>
      </c>
      <c r="C173" t="s">
        <v>1777</v>
      </c>
      <c r="D173" t="s">
        <v>1807</v>
      </c>
      <c r="E173" t="s">
        <v>1786</v>
      </c>
      <c r="F173">
        <v>12</v>
      </c>
      <c r="G173">
        <v>750</v>
      </c>
    </row>
    <row r="174" spans="1:7" x14ac:dyDescent="0.3">
      <c r="A174" t="s">
        <v>3580</v>
      </c>
      <c r="B174" s="20">
        <v>14974</v>
      </c>
      <c r="C174" t="s">
        <v>3619</v>
      </c>
      <c r="D174" t="s">
        <v>1801</v>
      </c>
      <c r="E174" t="s">
        <v>1784</v>
      </c>
      <c r="F174">
        <v>6</v>
      </c>
      <c r="G174">
        <v>700</v>
      </c>
    </row>
    <row r="175" spans="1:7" x14ac:dyDescent="0.3">
      <c r="A175" t="s">
        <v>1671</v>
      </c>
      <c r="B175" s="20">
        <v>51547</v>
      </c>
      <c r="C175" t="s">
        <v>1778</v>
      </c>
      <c r="D175" t="s">
        <v>1808</v>
      </c>
      <c r="E175" t="s">
        <v>1782</v>
      </c>
      <c r="F175">
        <v>6</v>
      </c>
      <c r="G175">
        <v>1000</v>
      </c>
    </row>
    <row r="176" spans="1:7" x14ac:dyDescent="0.3">
      <c r="A176" t="s">
        <v>1695</v>
      </c>
      <c r="B176" s="21">
        <v>14975</v>
      </c>
      <c r="C176" t="s">
        <v>1779</v>
      </c>
      <c r="D176" t="s">
        <v>1801</v>
      </c>
      <c r="E176" t="s">
        <v>1784</v>
      </c>
      <c r="F176">
        <v>6</v>
      </c>
      <c r="G176">
        <v>700</v>
      </c>
    </row>
    <row r="177" spans="1:7" x14ac:dyDescent="0.3">
      <c r="A177" t="s">
        <v>1870</v>
      </c>
      <c r="B177" s="21">
        <v>51060</v>
      </c>
      <c r="C177" t="s">
        <v>1890</v>
      </c>
      <c r="D177" t="s">
        <v>1809</v>
      </c>
      <c r="E177" t="s">
        <v>1786</v>
      </c>
      <c r="F177">
        <v>6</v>
      </c>
      <c r="G177">
        <v>700</v>
      </c>
    </row>
    <row r="178" spans="1:7" x14ac:dyDescent="0.3">
      <c r="A178" t="s">
        <v>3570</v>
      </c>
      <c r="B178" s="20">
        <v>15358</v>
      </c>
      <c r="C178" t="s">
        <v>3620</v>
      </c>
      <c r="D178" t="s">
        <v>1809</v>
      </c>
      <c r="E178" t="s">
        <v>1786</v>
      </c>
      <c r="F178">
        <v>6</v>
      </c>
      <c r="G178">
        <v>700</v>
      </c>
    </row>
    <row r="179" spans="1:7" x14ac:dyDescent="0.3">
      <c r="A179" t="s">
        <v>1638</v>
      </c>
      <c r="B179" s="20">
        <v>14138</v>
      </c>
      <c r="C179" t="s">
        <v>1780</v>
      </c>
      <c r="D179" t="s">
        <v>1809</v>
      </c>
      <c r="E179" t="s">
        <v>1786</v>
      </c>
      <c r="F179">
        <v>12</v>
      </c>
      <c r="G179">
        <v>750</v>
      </c>
    </row>
    <row r="180" spans="1:7" x14ac:dyDescent="0.3">
      <c r="A180" t="s">
        <v>3622</v>
      </c>
      <c r="B180" s="20">
        <v>51851</v>
      </c>
      <c r="C180" t="s">
        <v>3624</v>
      </c>
      <c r="D180" t="s">
        <v>1797</v>
      </c>
      <c r="E180" t="s">
        <v>1786</v>
      </c>
      <c r="F180">
        <v>6</v>
      </c>
      <c r="G180">
        <v>1500</v>
      </c>
    </row>
    <row r="181" spans="1:7" x14ac:dyDescent="0.3">
      <c r="A181" t="s">
        <v>3623</v>
      </c>
      <c r="B181">
        <v>9012</v>
      </c>
      <c r="C181" t="s">
        <v>3623</v>
      </c>
      <c r="D181" t="s">
        <v>1863</v>
      </c>
      <c r="E181" t="s">
        <v>1863</v>
      </c>
    </row>
    <row r="182" spans="1:7" x14ac:dyDescent="0.3">
      <c r="A182" t="s">
        <v>3835</v>
      </c>
      <c r="B182">
        <v>51430</v>
      </c>
      <c r="C182" t="s">
        <v>3836</v>
      </c>
      <c r="D182" t="s">
        <v>1785</v>
      </c>
      <c r="E182" t="s">
        <v>1786</v>
      </c>
      <c r="F182">
        <v>12</v>
      </c>
      <c r="G182">
        <v>500</v>
      </c>
    </row>
    <row r="183" spans="1:7" x14ac:dyDescent="0.3">
      <c r="A183" t="s">
        <v>4046</v>
      </c>
      <c r="B183">
        <v>50609</v>
      </c>
      <c r="C183" t="s">
        <v>4047</v>
      </c>
      <c r="D183" t="s">
        <v>4048</v>
      </c>
      <c r="E183" t="s">
        <v>1784</v>
      </c>
      <c r="F183">
        <v>6</v>
      </c>
      <c r="G183">
        <v>750</v>
      </c>
    </row>
    <row r="184" spans="1:7" x14ac:dyDescent="0.3">
      <c r="A184" t="s">
        <v>4169</v>
      </c>
      <c r="B184" t="s">
        <v>599</v>
      </c>
      <c r="C184" t="s">
        <v>4169</v>
      </c>
      <c r="D184" t="s">
        <v>1863</v>
      </c>
      <c r="E184" t="s">
        <v>1863</v>
      </c>
    </row>
    <row r="185" spans="1:7" x14ac:dyDescent="0.3">
      <c r="A185" t="s">
        <v>4170</v>
      </c>
      <c r="B185">
        <v>50263</v>
      </c>
      <c r="C185" t="s">
        <v>4171</v>
      </c>
      <c r="D185" t="s">
        <v>1794</v>
      </c>
      <c r="E185" t="s">
        <v>1786</v>
      </c>
      <c r="F185">
        <v>6</v>
      </c>
      <c r="G185">
        <v>750</v>
      </c>
    </row>
    <row r="186" spans="1:7" x14ac:dyDescent="0.3">
      <c r="A186" t="s">
        <v>1678</v>
      </c>
      <c r="B186" s="10" t="s">
        <v>600</v>
      </c>
      <c r="C186" t="s">
        <v>1678</v>
      </c>
      <c r="D186" t="s">
        <v>1721</v>
      </c>
      <c r="E186" t="s">
        <v>1721</v>
      </c>
      <c r="F186" t="s">
        <v>1721</v>
      </c>
      <c r="G186" t="s">
        <v>1721</v>
      </c>
    </row>
    <row r="187" spans="1:7" x14ac:dyDescent="0.3">
      <c r="A187" t="s">
        <v>4349</v>
      </c>
      <c r="B187">
        <v>51867</v>
      </c>
      <c r="C187" t="s">
        <v>4357</v>
      </c>
      <c r="D187" t="s">
        <v>4358</v>
      </c>
      <c r="E187" t="s">
        <v>1784</v>
      </c>
      <c r="F187">
        <v>12</v>
      </c>
      <c r="G187">
        <v>750</v>
      </c>
    </row>
    <row r="188" spans="1:7" x14ac:dyDescent="0.3">
      <c r="A188" t="s">
        <v>4350</v>
      </c>
      <c r="B188">
        <v>51986</v>
      </c>
      <c r="C188" t="s">
        <v>4359</v>
      </c>
      <c r="D188" t="s">
        <v>39</v>
      </c>
      <c r="E188" t="s">
        <v>1786</v>
      </c>
      <c r="F188">
        <v>6</v>
      </c>
      <c r="G188">
        <v>750</v>
      </c>
    </row>
    <row r="189" spans="1:7" x14ac:dyDescent="0.3">
      <c r="A189" t="s">
        <v>4351</v>
      </c>
      <c r="B189">
        <v>52039</v>
      </c>
      <c r="C189" t="s">
        <v>4360</v>
      </c>
      <c r="D189" t="s">
        <v>1898</v>
      </c>
      <c r="E189" t="s">
        <v>1900</v>
      </c>
      <c r="F189">
        <v>6</v>
      </c>
      <c r="G189">
        <v>750</v>
      </c>
    </row>
    <row r="190" spans="1:7" x14ac:dyDescent="0.3">
      <c r="A190" t="s">
        <v>4352</v>
      </c>
      <c r="B190">
        <v>51552</v>
      </c>
      <c r="C190" t="s">
        <v>4361</v>
      </c>
      <c r="D190" t="s">
        <v>1803</v>
      </c>
      <c r="E190" t="s">
        <v>1784</v>
      </c>
      <c r="F190">
        <v>6</v>
      </c>
      <c r="G190">
        <v>750</v>
      </c>
    </row>
    <row r="191" spans="1:7" x14ac:dyDescent="0.3">
      <c r="A191" t="s">
        <v>4353</v>
      </c>
      <c r="B191">
        <v>51864</v>
      </c>
      <c r="C191" t="s">
        <v>4363</v>
      </c>
      <c r="D191" t="s">
        <v>4358</v>
      </c>
      <c r="E191" t="s">
        <v>1784</v>
      </c>
      <c r="F191">
        <v>12</v>
      </c>
      <c r="G191">
        <v>750</v>
      </c>
    </row>
    <row r="192" spans="1:7" x14ac:dyDescent="0.3">
      <c r="A192" t="s">
        <v>4354</v>
      </c>
      <c r="B192">
        <v>51865</v>
      </c>
      <c r="C192" t="s">
        <v>4364</v>
      </c>
      <c r="D192" t="s">
        <v>4358</v>
      </c>
      <c r="E192" t="s">
        <v>1784</v>
      </c>
      <c r="F192">
        <v>12</v>
      </c>
      <c r="G192">
        <v>750</v>
      </c>
    </row>
    <row r="193" spans="1:7" x14ac:dyDescent="0.3">
      <c r="A193" t="s">
        <v>4355</v>
      </c>
      <c r="B193">
        <v>51863</v>
      </c>
      <c r="C193" t="s">
        <v>4362</v>
      </c>
      <c r="D193" t="s">
        <v>4358</v>
      </c>
      <c r="E193" t="s">
        <v>1784</v>
      </c>
      <c r="F193">
        <v>12</v>
      </c>
      <c r="G193">
        <v>750</v>
      </c>
    </row>
    <row r="194" spans="1:7" x14ac:dyDescent="0.3">
      <c r="A194" t="s">
        <v>4356</v>
      </c>
      <c r="B194">
        <v>52241</v>
      </c>
      <c r="C194" t="s">
        <v>4365</v>
      </c>
      <c r="D194" t="s">
        <v>39</v>
      </c>
      <c r="E194" t="s">
        <v>1786</v>
      </c>
      <c r="F194">
        <v>4</v>
      </c>
      <c r="G194">
        <v>750</v>
      </c>
    </row>
    <row r="195" spans="1:7" x14ac:dyDescent="0.3">
      <c r="A195" t="s">
        <v>4775</v>
      </c>
      <c r="B195">
        <v>52143</v>
      </c>
      <c r="C195" t="s">
        <v>4776</v>
      </c>
      <c r="D195" t="s">
        <v>1897</v>
      </c>
      <c r="E195" t="s">
        <v>1786</v>
      </c>
      <c r="F195">
        <v>6</v>
      </c>
      <c r="G195">
        <v>750</v>
      </c>
    </row>
  </sheetData>
  <autoFilter ref="A1:G181" xr:uid="{9EFDA5BD-5D2C-4C7A-A03B-6314B5D9B71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37F1-95DA-4DB0-88E3-9683D7E7DC94}">
  <dimension ref="A1:G1048576"/>
  <sheetViews>
    <sheetView topLeftCell="A39" workbookViewId="0">
      <selection activeCell="B40" sqref="B40:E40"/>
    </sheetView>
  </sheetViews>
  <sheetFormatPr baseColWidth="10" defaultRowHeight="14.4" x14ac:dyDescent="0.3"/>
  <cols>
    <col min="1" max="1" width="39.33203125" bestFit="1" customWidth="1"/>
    <col min="2" max="2" width="7.109375" bestFit="1" customWidth="1"/>
    <col min="3" max="3" width="39.33203125" bestFit="1" customWidth="1"/>
    <col min="4" max="4" width="10.21875" bestFit="1" customWidth="1"/>
    <col min="5" max="5" width="10.33203125" bestFit="1" customWidth="1"/>
    <col min="6" max="7" width="5.6640625" customWidth="1"/>
  </cols>
  <sheetData>
    <row r="1" spans="1:7" x14ac:dyDescent="0.3">
      <c r="A1" s="1" t="s">
        <v>4</v>
      </c>
      <c r="B1" s="1" t="s">
        <v>29</v>
      </c>
      <c r="C1" s="1" t="s">
        <v>4</v>
      </c>
      <c r="D1" s="5" t="s">
        <v>23</v>
      </c>
      <c r="E1" s="5" t="s">
        <v>24</v>
      </c>
      <c r="F1" s="12" t="s">
        <v>1810</v>
      </c>
      <c r="G1" s="12" t="s">
        <v>1811</v>
      </c>
    </row>
    <row r="2" spans="1:7" x14ac:dyDescent="0.3">
      <c r="A2" s="13" t="s">
        <v>1689</v>
      </c>
      <c r="B2" s="10" t="s">
        <v>566</v>
      </c>
      <c r="C2" s="13" t="s">
        <v>1689</v>
      </c>
      <c r="D2" t="s">
        <v>1793</v>
      </c>
      <c r="E2" t="s">
        <v>1786</v>
      </c>
    </row>
    <row r="3" spans="1:7" x14ac:dyDescent="0.3">
      <c r="A3" s="13" t="s">
        <v>1661</v>
      </c>
      <c r="B3" s="10" t="s">
        <v>567</v>
      </c>
      <c r="C3" s="13" t="s">
        <v>1661</v>
      </c>
      <c r="D3" t="s">
        <v>39</v>
      </c>
      <c r="E3" t="s">
        <v>1786</v>
      </c>
    </row>
    <row r="4" spans="1:7" x14ac:dyDescent="0.3">
      <c r="A4" s="13" t="s">
        <v>1690</v>
      </c>
      <c r="B4" s="10" t="s">
        <v>568</v>
      </c>
      <c r="C4" s="13" t="s">
        <v>1690</v>
      </c>
      <c r="D4" t="s">
        <v>39</v>
      </c>
      <c r="E4" t="s">
        <v>1786</v>
      </c>
    </row>
    <row r="5" spans="1:7" x14ac:dyDescent="0.3">
      <c r="A5" s="13" t="s">
        <v>1678</v>
      </c>
      <c r="B5" t="s">
        <v>1721</v>
      </c>
      <c r="C5" s="13" t="s">
        <v>1678</v>
      </c>
      <c r="D5" t="s">
        <v>1721</v>
      </c>
      <c r="E5" t="s">
        <v>1721</v>
      </c>
      <c r="F5" t="s">
        <v>1721</v>
      </c>
      <c r="G5" t="s">
        <v>1721</v>
      </c>
    </row>
    <row r="6" spans="1:7" x14ac:dyDescent="0.3">
      <c r="A6" s="13" t="s">
        <v>1679</v>
      </c>
      <c r="B6" t="s">
        <v>1721</v>
      </c>
      <c r="C6" s="13" t="s">
        <v>1679</v>
      </c>
      <c r="D6" t="s">
        <v>1721</v>
      </c>
      <c r="E6" t="s">
        <v>1721</v>
      </c>
      <c r="F6" t="s">
        <v>1721</v>
      </c>
      <c r="G6" t="s">
        <v>1721</v>
      </c>
    </row>
    <row r="7" spans="1:7" x14ac:dyDescent="0.3">
      <c r="A7" s="13" t="s">
        <v>1680</v>
      </c>
      <c r="B7" t="s">
        <v>1721</v>
      </c>
      <c r="C7" s="13" t="s">
        <v>1680</v>
      </c>
      <c r="D7" t="s">
        <v>1721</v>
      </c>
      <c r="E7" t="s">
        <v>1721</v>
      </c>
      <c r="F7" t="s">
        <v>1721</v>
      </c>
      <c r="G7" t="s">
        <v>1721</v>
      </c>
    </row>
    <row r="8" spans="1:7" x14ac:dyDescent="0.3">
      <c r="A8" s="13" t="s">
        <v>1670</v>
      </c>
      <c r="B8" t="s">
        <v>1721</v>
      </c>
      <c r="C8" s="13" t="s">
        <v>1670</v>
      </c>
      <c r="D8" t="s">
        <v>1721</v>
      </c>
      <c r="E8" t="s">
        <v>1721</v>
      </c>
      <c r="F8" t="s">
        <v>1721</v>
      </c>
      <c r="G8" t="s">
        <v>1721</v>
      </c>
    </row>
    <row r="9" spans="1:7" x14ac:dyDescent="0.3">
      <c r="A9" s="13" t="s">
        <v>1681</v>
      </c>
      <c r="B9" t="s">
        <v>1721</v>
      </c>
      <c r="C9" s="13" t="s">
        <v>1681</v>
      </c>
      <c r="D9" t="s">
        <v>1721</v>
      </c>
      <c r="E9" t="s">
        <v>1721</v>
      </c>
      <c r="F9" t="s">
        <v>1721</v>
      </c>
      <c r="G9" t="s">
        <v>1721</v>
      </c>
    </row>
    <row r="10" spans="1:7" x14ac:dyDescent="0.3">
      <c r="A10" s="13" t="s">
        <v>1687</v>
      </c>
      <c r="B10" s="10" t="s">
        <v>569</v>
      </c>
      <c r="C10" s="13" t="s">
        <v>1687</v>
      </c>
      <c r="D10" t="s">
        <v>1785</v>
      </c>
      <c r="E10" t="s">
        <v>1786</v>
      </c>
    </row>
    <row r="11" spans="1:7" x14ac:dyDescent="0.3">
      <c r="A11" s="13" t="s">
        <v>1655</v>
      </c>
      <c r="B11" s="10" t="s">
        <v>570</v>
      </c>
      <c r="C11" s="13" t="s">
        <v>1655</v>
      </c>
      <c r="D11" t="s">
        <v>1795</v>
      </c>
      <c r="E11" t="s">
        <v>1784</v>
      </c>
    </row>
    <row r="12" spans="1:7" x14ac:dyDescent="0.3">
      <c r="A12" s="13" t="s">
        <v>1696</v>
      </c>
      <c r="B12" s="10" t="s">
        <v>571</v>
      </c>
      <c r="C12" s="13" t="s">
        <v>1696</v>
      </c>
      <c r="D12" t="s">
        <v>1795</v>
      </c>
      <c r="E12" t="s">
        <v>1784</v>
      </c>
    </row>
    <row r="13" spans="1:7" x14ac:dyDescent="0.3">
      <c r="A13" s="13" t="s">
        <v>1686</v>
      </c>
      <c r="B13" s="10" t="s">
        <v>572</v>
      </c>
      <c r="C13" s="13" t="s">
        <v>1686</v>
      </c>
      <c r="D13" t="s">
        <v>1797</v>
      </c>
      <c r="E13" t="s">
        <v>1786</v>
      </c>
    </row>
    <row r="14" spans="1:7" x14ac:dyDescent="0.3">
      <c r="A14" s="13" t="s">
        <v>1685</v>
      </c>
      <c r="B14" s="10" t="s">
        <v>573</v>
      </c>
      <c r="C14" s="13" t="s">
        <v>1685</v>
      </c>
      <c r="D14" t="s">
        <v>1793</v>
      </c>
      <c r="E14" t="s">
        <v>1786</v>
      </c>
    </row>
    <row r="15" spans="1:7" x14ac:dyDescent="0.3">
      <c r="A15" s="13" t="s">
        <v>1645</v>
      </c>
      <c r="B15" s="10" t="s">
        <v>574</v>
      </c>
      <c r="C15" s="13" t="s">
        <v>1645</v>
      </c>
      <c r="D15" t="s">
        <v>1785</v>
      </c>
      <c r="E15" t="s">
        <v>1786</v>
      </c>
    </row>
    <row r="16" spans="1:7" x14ac:dyDescent="0.3">
      <c r="A16" s="13" t="s">
        <v>3535</v>
      </c>
      <c r="B16" s="10" t="s">
        <v>575</v>
      </c>
      <c r="C16" s="13" t="s">
        <v>3535</v>
      </c>
      <c r="D16" t="s">
        <v>1793</v>
      </c>
      <c r="E16" t="s">
        <v>1786</v>
      </c>
    </row>
    <row r="17" spans="1:5" x14ac:dyDescent="0.3">
      <c r="A17" s="13" t="s">
        <v>3551</v>
      </c>
      <c r="B17" s="10" t="s">
        <v>576</v>
      </c>
      <c r="C17" s="13" t="s">
        <v>3551</v>
      </c>
      <c r="D17" t="s">
        <v>1892</v>
      </c>
      <c r="E17" t="s">
        <v>1900</v>
      </c>
    </row>
    <row r="18" spans="1:5" x14ac:dyDescent="0.3">
      <c r="A18" s="13" t="s">
        <v>3552</v>
      </c>
      <c r="B18" s="10" t="s">
        <v>577</v>
      </c>
      <c r="C18" s="13" t="s">
        <v>3552</v>
      </c>
      <c r="D18" t="s">
        <v>1893</v>
      </c>
      <c r="E18" t="s">
        <v>1900</v>
      </c>
    </row>
    <row r="19" spans="1:5" x14ac:dyDescent="0.3">
      <c r="A19" s="13" t="s">
        <v>3553</v>
      </c>
      <c r="B19" s="10" t="s">
        <v>578</v>
      </c>
      <c r="C19" s="13" t="s">
        <v>3553</v>
      </c>
      <c r="D19" t="s">
        <v>1898</v>
      </c>
      <c r="E19" t="s">
        <v>1900</v>
      </c>
    </row>
    <row r="20" spans="1:5" x14ac:dyDescent="0.3">
      <c r="A20" s="13" t="s">
        <v>3576</v>
      </c>
      <c r="B20" s="10" t="s">
        <v>579</v>
      </c>
      <c r="C20" s="13" t="s">
        <v>3576</v>
      </c>
      <c r="D20" t="s">
        <v>1898</v>
      </c>
      <c r="E20" t="s">
        <v>1900</v>
      </c>
    </row>
    <row r="21" spans="1:5" x14ac:dyDescent="0.3">
      <c r="A21" s="13" t="s">
        <v>3554</v>
      </c>
      <c r="B21" s="10" t="s">
        <v>580</v>
      </c>
      <c r="C21" s="13" t="s">
        <v>3554</v>
      </c>
      <c r="D21" t="s">
        <v>1785</v>
      </c>
      <c r="E21" t="s">
        <v>1786</v>
      </c>
    </row>
    <row r="22" spans="1:5" x14ac:dyDescent="0.3">
      <c r="A22" s="13" t="s">
        <v>3556</v>
      </c>
      <c r="B22" s="10" t="s">
        <v>581</v>
      </c>
      <c r="C22" s="13" t="s">
        <v>3556</v>
      </c>
      <c r="D22" t="s">
        <v>1785</v>
      </c>
      <c r="E22" t="s">
        <v>1786</v>
      </c>
    </row>
    <row r="23" spans="1:5" x14ac:dyDescent="0.3">
      <c r="A23" s="13" t="s">
        <v>3559</v>
      </c>
      <c r="B23" s="10" t="s">
        <v>582</v>
      </c>
      <c r="C23" s="13" t="s">
        <v>3559</v>
      </c>
      <c r="D23" t="s">
        <v>1785</v>
      </c>
      <c r="E23" t="s">
        <v>1786</v>
      </c>
    </row>
    <row r="24" spans="1:5" x14ac:dyDescent="0.3">
      <c r="A24" s="13" t="s">
        <v>3564</v>
      </c>
      <c r="B24" s="10" t="s">
        <v>583</v>
      </c>
      <c r="C24" s="13" t="s">
        <v>3564</v>
      </c>
      <c r="D24" t="s">
        <v>39</v>
      </c>
      <c r="E24" t="s">
        <v>1786</v>
      </c>
    </row>
    <row r="25" spans="1:5" x14ac:dyDescent="0.3">
      <c r="A25" s="13" t="s">
        <v>3566</v>
      </c>
      <c r="B25" s="10" t="s">
        <v>584</v>
      </c>
      <c r="C25" s="13" t="s">
        <v>3566</v>
      </c>
      <c r="D25" t="s">
        <v>39</v>
      </c>
      <c r="E25" t="s">
        <v>1786</v>
      </c>
    </row>
    <row r="26" spans="1:5" x14ac:dyDescent="0.3">
      <c r="A26" s="13" t="s">
        <v>3568</v>
      </c>
      <c r="B26" s="10" t="s">
        <v>585</v>
      </c>
      <c r="C26" s="13" t="s">
        <v>3568</v>
      </c>
      <c r="D26" t="s">
        <v>1807</v>
      </c>
      <c r="E26" t="s">
        <v>1786</v>
      </c>
    </row>
    <row r="27" spans="1:5" x14ac:dyDescent="0.3">
      <c r="A27" s="13" t="s">
        <v>3569</v>
      </c>
      <c r="B27" s="10" t="s">
        <v>586</v>
      </c>
      <c r="C27" s="13" t="s">
        <v>3569</v>
      </c>
      <c r="D27" t="s">
        <v>1807</v>
      </c>
      <c r="E27" t="s">
        <v>1786</v>
      </c>
    </row>
    <row r="28" spans="1:5" x14ac:dyDescent="0.3">
      <c r="A28" s="23" t="s">
        <v>3525</v>
      </c>
      <c r="B28" s="10" t="s">
        <v>587</v>
      </c>
      <c r="C28" t="str">
        <f>+A28</f>
        <v xml:space="preserve">Auriculares Mumm                        </v>
      </c>
      <c r="D28" t="s">
        <v>1863</v>
      </c>
      <c r="E28" t="s">
        <v>1863</v>
      </c>
    </row>
    <row r="29" spans="1:5" x14ac:dyDescent="0.3">
      <c r="A29" t="s">
        <v>3536</v>
      </c>
      <c r="B29" s="10" t="s">
        <v>588</v>
      </c>
      <c r="C29" t="str">
        <f t="shared" ref="C29:C39" si="0">+A29</f>
        <v xml:space="preserve">Copones Cafayate                        </v>
      </c>
      <c r="D29" t="s">
        <v>1863</v>
      </c>
      <c r="E29" t="s">
        <v>1863</v>
      </c>
    </row>
    <row r="30" spans="1:5" x14ac:dyDescent="0.3">
      <c r="A30" s="13" t="s">
        <v>3538</v>
      </c>
      <c r="B30" s="10" t="s">
        <v>589</v>
      </c>
      <c r="C30" t="str">
        <f t="shared" si="0"/>
        <v xml:space="preserve">Decantador Chico Etchart                </v>
      </c>
      <c r="D30" t="s">
        <v>1863</v>
      </c>
      <c r="E30" t="s">
        <v>1863</v>
      </c>
    </row>
    <row r="31" spans="1:5" x14ac:dyDescent="0.3">
      <c r="A31" t="s">
        <v>1862</v>
      </c>
      <c r="B31" s="10" t="s">
        <v>590</v>
      </c>
      <c r="C31" t="str">
        <f t="shared" si="0"/>
        <v xml:space="preserve">Frapera Balde Aluminio Blancas Cafayate </v>
      </c>
      <c r="D31" t="s">
        <v>1863</v>
      </c>
      <c r="E31" t="s">
        <v>1863</v>
      </c>
    </row>
    <row r="32" spans="1:5" x14ac:dyDescent="0.3">
      <c r="A32" t="s">
        <v>3579</v>
      </c>
      <c r="B32" s="10" t="s">
        <v>591</v>
      </c>
      <c r="C32" t="str">
        <f t="shared" si="0"/>
        <v xml:space="preserve">Frapera Ovaladas Mumm                   </v>
      </c>
      <c r="D32" t="s">
        <v>1863</v>
      </c>
      <c r="E32" t="s">
        <v>1863</v>
      </c>
    </row>
    <row r="33" spans="1:5" x14ac:dyDescent="0.3">
      <c r="A33" t="s">
        <v>3543</v>
      </c>
      <c r="B33" s="10" t="s">
        <v>592</v>
      </c>
      <c r="C33" t="str">
        <f t="shared" si="0"/>
        <v xml:space="preserve">Fraperas Mumm                           </v>
      </c>
      <c r="D33" t="s">
        <v>1863</v>
      </c>
      <c r="E33" t="s">
        <v>1863</v>
      </c>
    </row>
    <row r="34" spans="1:5" x14ac:dyDescent="0.3">
      <c r="A34" t="s">
        <v>3544</v>
      </c>
      <c r="B34" s="10" t="s">
        <v>593</v>
      </c>
      <c r="C34" t="str">
        <f t="shared" si="0"/>
        <v xml:space="preserve">Fraperas Ovaladas Mumm                  </v>
      </c>
      <c r="D34" t="s">
        <v>1863</v>
      </c>
      <c r="E34" t="s">
        <v>1863</v>
      </c>
    </row>
    <row r="35" spans="1:5" x14ac:dyDescent="0.3">
      <c r="A35" t="s">
        <v>3582</v>
      </c>
      <c r="B35" s="10" t="s">
        <v>594</v>
      </c>
      <c r="C35" t="str">
        <f t="shared" si="0"/>
        <v xml:space="preserve">Pizarras Cafayate                       </v>
      </c>
      <c r="D35" t="s">
        <v>1863</v>
      </c>
      <c r="E35" t="s">
        <v>1863</v>
      </c>
    </row>
    <row r="36" spans="1:5" x14ac:dyDescent="0.3">
      <c r="A36" t="s">
        <v>3577</v>
      </c>
      <c r="B36" s="10" t="s">
        <v>595</v>
      </c>
      <c r="C36" t="str">
        <f t="shared" si="0"/>
        <v xml:space="preserve">Pizarras Cafayate Marco Blanco Gastado  </v>
      </c>
      <c r="D36" t="s">
        <v>1863</v>
      </c>
      <c r="E36" t="s">
        <v>1863</v>
      </c>
    </row>
    <row r="37" spans="1:5" x14ac:dyDescent="0.3">
      <c r="A37" t="s">
        <v>3578</v>
      </c>
      <c r="B37" s="10" t="s">
        <v>596</v>
      </c>
      <c r="C37" t="str">
        <f t="shared" si="0"/>
        <v xml:space="preserve">Sacacorchos Cafayate                    </v>
      </c>
      <c r="D37" t="s">
        <v>1863</v>
      </c>
      <c r="E37" t="s">
        <v>1863</v>
      </c>
    </row>
    <row r="38" spans="1:5" x14ac:dyDescent="0.3">
      <c r="A38" t="s">
        <v>3583</v>
      </c>
      <c r="B38" s="10" t="s">
        <v>597</v>
      </c>
      <c r="C38" t="str">
        <f t="shared" si="0"/>
        <v xml:space="preserve">Table Tent Cafayate Reserve             </v>
      </c>
      <c r="D38" t="s">
        <v>1863</v>
      </c>
      <c r="E38" t="s">
        <v>1863</v>
      </c>
    </row>
    <row r="39" spans="1:5" x14ac:dyDescent="0.3">
      <c r="A39" t="s">
        <v>3623</v>
      </c>
      <c r="B39" s="10" t="s">
        <v>598</v>
      </c>
      <c r="C39" t="str">
        <f t="shared" si="0"/>
        <v xml:space="preserve">Copones Etchart                         </v>
      </c>
      <c r="D39" t="s">
        <v>1863</v>
      </c>
      <c r="E39" t="s">
        <v>1863</v>
      </c>
    </row>
    <row r="40" spans="1:5" x14ac:dyDescent="0.3">
      <c r="A40" t="s">
        <v>4169</v>
      </c>
      <c r="B40" s="10" t="s">
        <v>599</v>
      </c>
      <c r="C40" t="s">
        <v>4169</v>
      </c>
      <c r="D40" t="s">
        <v>1863</v>
      </c>
      <c r="E40" t="s">
        <v>1863</v>
      </c>
    </row>
    <row r="1048576" spans="2:2" x14ac:dyDescent="0.3">
      <c r="B1048576" s="10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ECF-55C3-40FB-98F8-743B913C29C6}">
  <dimension ref="A1:H23"/>
  <sheetViews>
    <sheetView showGridLines="0" workbookViewId="0">
      <selection activeCell="F3" sqref="F3:G3"/>
    </sheetView>
  </sheetViews>
  <sheetFormatPr baseColWidth="10" defaultRowHeight="14.4" x14ac:dyDescent="0.3"/>
  <cols>
    <col min="5" max="5" width="29.109375" bestFit="1" customWidth="1"/>
  </cols>
  <sheetData>
    <row r="1" spans="1:8" x14ac:dyDescent="0.3">
      <c r="A1" s="26" t="s">
        <v>1831</v>
      </c>
      <c r="B1" s="26"/>
      <c r="E1" s="26" t="s">
        <v>4366</v>
      </c>
      <c r="F1" s="26"/>
    </row>
    <row r="2" spans="1:8" x14ac:dyDescent="0.3">
      <c r="A2" s="14" t="s">
        <v>1812</v>
      </c>
      <c r="B2" s="14" t="s">
        <v>1813</v>
      </c>
      <c r="E2" s="14" t="s">
        <v>1812</v>
      </c>
      <c r="F2" s="14" t="s">
        <v>1813</v>
      </c>
    </row>
    <row r="3" spans="1:8" ht="32.4" x14ac:dyDescent="0.3">
      <c r="A3" s="5" t="s">
        <v>1812</v>
      </c>
      <c r="B3" s="5" t="s">
        <v>14</v>
      </c>
      <c r="C3" s="5" t="s">
        <v>26</v>
      </c>
      <c r="D3" s="18"/>
      <c r="E3" s="19" t="s">
        <v>1837</v>
      </c>
      <c r="F3" s="5" t="s">
        <v>14</v>
      </c>
      <c r="G3" s="5" t="s">
        <v>1812</v>
      </c>
      <c r="H3" s="5" t="s">
        <v>26</v>
      </c>
    </row>
    <row r="4" spans="1:8" ht="21.6" x14ac:dyDescent="0.3">
      <c r="A4" s="15" t="s">
        <v>1814</v>
      </c>
      <c r="C4" t="s">
        <v>1835</v>
      </c>
      <c r="E4" s="1" t="s">
        <v>3</v>
      </c>
      <c r="F4" t="s">
        <v>1813</v>
      </c>
      <c r="G4" t="s">
        <v>1812</v>
      </c>
    </row>
    <row r="5" spans="1:8" ht="21.6" x14ac:dyDescent="0.3">
      <c r="A5" s="16" t="s">
        <v>1815</v>
      </c>
      <c r="B5" s="15" t="s">
        <v>1816</v>
      </c>
      <c r="C5" t="s">
        <v>1835</v>
      </c>
      <c r="E5" t="s">
        <v>34</v>
      </c>
      <c r="F5" s="15" t="s">
        <v>1819</v>
      </c>
      <c r="G5" s="15" t="s">
        <v>1819</v>
      </c>
      <c r="H5" t="s">
        <v>1838</v>
      </c>
    </row>
    <row r="6" spans="1:8" x14ac:dyDescent="0.3">
      <c r="A6" s="16" t="s">
        <v>1816</v>
      </c>
      <c r="B6" s="15" t="s">
        <v>1816</v>
      </c>
      <c r="C6" t="s">
        <v>1835</v>
      </c>
      <c r="E6" t="s">
        <v>1090</v>
      </c>
      <c r="F6" t="s">
        <v>1824</v>
      </c>
      <c r="G6" s="15" t="s">
        <v>1823</v>
      </c>
      <c r="H6" t="s">
        <v>1838</v>
      </c>
    </row>
    <row r="7" spans="1:8" x14ac:dyDescent="0.3">
      <c r="A7" s="17" t="s">
        <v>1817</v>
      </c>
      <c r="B7" t="s">
        <v>1818</v>
      </c>
      <c r="C7" t="s">
        <v>1835</v>
      </c>
      <c r="E7" t="s">
        <v>1092</v>
      </c>
      <c r="F7" t="s">
        <v>1824</v>
      </c>
      <c r="G7" s="15" t="s">
        <v>1827</v>
      </c>
      <c r="H7" t="s">
        <v>1838</v>
      </c>
    </row>
    <row r="8" spans="1:8" ht="21.6" x14ac:dyDescent="0.3">
      <c r="A8" s="15" t="s">
        <v>1819</v>
      </c>
      <c r="C8" t="s">
        <v>1836</v>
      </c>
      <c r="E8" t="s">
        <v>1094</v>
      </c>
      <c r="F8" s="15" t="s">
        <v>1822</v>
      </c>
      <c r="G8" s="15" t="s">
        <v>1822</v>
      </c>
      <c r="H8" t="s">
        <v>1835</v>
      </c>
    </row>
    <row r="9" spans="1:8" x14ac:dyDescent="0.3">
      <c r="A9" s="15" t="s">
        <v>1820</v>
      </c>
      <c r="C9" t="s">
        <v>1836</v>
      </c>
      <c r="E9" s="13" t="s">
        <v>1096</v>
      </c>
      <c r="F9" s="25" t="s">
        <v>1839</v>
      </c>
      <c r="G9" s="13" t="s">
        <v>1840</v>
      </c>
      <c r="H9" s="13" t="s">
        <v>1836</v>
      </c>
    </row>
    <row r="10" spans="1:8" x14ac:dyDescent="0.3">
      <c r="A10" s="15" t="s">
        <v>1821</v>
      </c>
      <c r="C10" t="s">
        <v>1836</v>
      </c>
      <c r="E10" t="s">
        <v>1098</v>
      </c>
      <c r="F10" s="15" t="s">
        <v>1820</v>
      </c>
      <c r="G10" s="15" t="s">
        <v>1820</v>
      </c>
      <c r="H10" t="s">
        <v>1836</v>
      </c>
    </row>
    <row r="11" spans="1:8" ht="21.6" x14ac:dyDescent="0.3">
      <c r="A11" s="15" t="s">
        <v>1822</v>
      </c>
      <c r="C11" t="s">
        <v>1835</v>
      </c>
      <c r="E11" t="s">
        <v>1100</v>
      </c>
      <c r="F11" t="s">
        <v>1818</v>
      </c>
      <c r="G11" s="15" t="s">
        <v>1825</v>
      </c>
      <c r="H11" t="s">
        <v>1835</v>
      </c>
    </row>
    <row r="12" spans="1:8" x14ac:dyDescent="0.3">
      <c r="A12" s="15" t="s">
        <v>1823</v>
      </c>
      <c r="B12" t="s">
        <v>1824</v>
      </c>
      <c r="C12" t="s">
        <v>1836</v>
      </c>
      <c r="E12" t="s">
        <v>1102</v>
      </c>
      <c r="F12" s="15" t="s">
        <v>1816</v>
      </c>
      <c r="G12" s="15" t="s">
        <v>1816</v>
      </c>
      <c r="H12" t="s">
        <v>1835</v>
      </c>
    </row>
    <row r="13" spans="1:8" ht="21.6" x14ac:dyDescent="0.3">
      <c r="A13" s="16" t="s">
        <v>1825</v>
      </c>
      <c r="B13" t="s">
        <v>1818</v>
      </c>
      <c r="C13" t="s">
        <v>1835</v>
      </c>
      <c r="E13" t="s">
        <v>1106</v>
      </c>
      <c r="F13" t="s">
        <v>1824</v>
      </c>
      <c r="G13" s="15" t="s">
        <v>1823</v>
      </c>
      <c r="H13" t="s">
        <v>1836</v>
      </c>
    </row>
    <row r="14" spans="1:8" x14ac:dyDescent="0.3">
      <c r="A14" s="15" t="s">
        <v>1826</v>
      </c>
      <c r="B14" t="s">
        <v>1818</v>
      </c>
      <c r="C14" t="s">
        <v>1835</v>
      </c>
      <c r="E14" t="s">
        <v>1109</v>
      </c>
      <c r="F14" t="s">
        <v>1824</v>
      </c>
      <c r="G14" s="15" t="s">
        <v>1830</v>
      </c>
      <c r="H14" t="s">
        <v>1836</v>
      </c>
    </row>
    <row r="15" spans="1:8" x14ac:dyDescent="0.3">
      <c r="A15" s="16" t="s">
        <v>1818</v>
      </c>
      <c r="B15" t="s">
        <v>1818</v>
      </c>
      <c r="C15" t="s">
        <v>1835</v>
      </c>
      <c r="E15" t="s">
        <v>1111</v>
      </c>
      <c r="F15" s="15" t="s">
        <v>1819</v>
      </c>
      <c r="G15" s="15" t="s">
        <v>1819</v>
      </c>
      <c r="H15" t="s">
        <v>1836</v>
      </c>
    </row>
    <row r="16" spans="1:8" x14ac:dyDescent="0.3">
      <c r="A16" s="15" t="s">
        <v>1827</v>
      </c>
      <c r="B16" t="s">
        <v>1824</v>
      </c>
      <c r="C16" t="s">
        <v>1836</v>
      </c>
      <c r="E16" t="s">
        <v>1117</v>
      </c>
      <c r="F16" s="15" t="s">
        <v>1821</v>
      </c>
      <c r="G16" s="15" t="s">
        <v>1821</v>
      </c>
      <c r="H16" t="s">
        <v>1836</v>
      </c>
    </row>
    <row r="17" spans="1:8" x14ac:dyDescent="0.3">
      <c r="A17" s="16" t="s">
        <v>1828</v>
      </c>
      <c r="B17" t="s">
        <v>1818</v>
      </c>
      <c r="C17" t="s">
        <v>1835</v>
      </c>
      <c r="E17" t="s">
        <v>1127</v>
      </c>
      <c r="F17" s="15" t="s">
        <v>1819</v>
      </c>
      <c r="G17" s="15" t="s">
        <v>1819</v>
      </c>
      <c r="H17" t="s">
        <v>1836</v>
      </c>
    </row>
    <row r="18" spans="1:8" x14ac:dyDescent="0.3">
      <c r="A18" s="16" t="s">
        <v>1829</v>
      </c>
      <c r="B18" t="s">
        <v>1818</v>
      </c>
      <c r="C18" t="s">
        <v>1835</v>
      </c>
      <c r="E18" s="13" t="s">
        <v>1133</v>
      </c>
      <c r="F18" s="25" t="s">
        <v>1839</v>
      </c>
      <c r="G18" s="13" t="s">
        <v>1839</v>
      </c>
      <c r="H18" s="13" t="s">
        <v>1836</v>
      </c>
    </row>
    <row r="19" spans="1:8" x14ac:dyDescent="0.3">
      <c r="A19" s="15" t="s">
        <v>1830</v>
      </c>
      <c r="B19" t="s">
        <v>1824</v>
      </c>
      <c r="C19" t="s">
        <v>1835</v>
      </c>
      <c r="E19" t="s">
        <v>1153</v>
      </c>
      <c r="F19" s="15" t="s">
        <v>1816</v>
      </c>
      <c r="G19" s="15" t="s">
        <v>1816</v>
      </c>
      <c r="H19" t="s">
        <v>1835</v>
      </c>
    </row>
    <row r="20" spans="1:8" x14ac:dyDescent="0.3">
      <c r="E20" t="s">
        <v>1192</v>
      </c>
      <c r="F20" t="s">
        <v>1824</v>
      </c>
      <c r="G20" s="15" t="s">
        <v>1830</v>
      </c>
      <c r="H20" t="s">
        <v>1836</v>
      </c>
    </row>
    <row r="21" spans="1:8" ht="21.6" x14ac:dyDescent="0.3">
      <c r="E21" s="13" t="s">
        <v>3055</v>
      </c>
      <c r="F21" s="25" t="s">
        <v>3834</v>
      </c>
      <c r="G21" s="15" t="s">
        <v>1825</v>
      </c>
      <c r="H21" s="13" t="s">
        <v>1835</v>
      </c>
    </row>
    <row r="22" spans="1:8" x14ac:dyDescent="0.3">
      <c r="E22" t="s">
        <v>1979</v>
      </c>
      <c r="F22" t="s">
        <v>3621</v>
      </c>
      <c r="G22" s="24" t="s">
        <v>3621</v>
      </c>
      <c r="H22" t="s">
        <v>1835</v>
      </c>
    </row>
    <row r="23" spans="1:8" x14ac:dyDescent="0.3">
      <c r="E23" t="s">
        <v>4173</v>
      </c>
      <c r="F23" t="s">
        <v>1818</v>
      </c>
      <c r="G23" t="s">
        <v>4173</v>
      </c>
      <c r="H23" t="s">
        <v>1835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0849-AD02-4ABE-B233-6D5B68790686}">
  <dimension ref="A1:H1460"/>
  <sheetViews>
    <sheetView workbookViewId="0">
      <pane ySplit="1" topLeftCell="A1434" activePane="bottomLeft" state="frozen"/>
      <selection pane="bottomLeft" activeCell="A1430" sqref="A1430:H1460"/>
    </sheetView>
  </sheetViews>
  <sheetFormatPr baseColWidth="10" defaultRowHeight="14.4" x14ac:dyDescent="0.3"/>
  <cols>
    <col min="2" max="2" width="42" bestFit="1" customWidth="1"/>
    <col min="3" max="3" width="41.109375" bestFit="1" customWidth="1"/>
    <col min="4" max="4" width="29.109375" bestFit="1" customWidth="1"/>
  </cols>
  <sheetData>
    <row r="1" spans="1:8" x14ac:dyDescent="0.3">
      <c r="A1" s="1" t="s">
        <v>565</v>
      </c>
      <c r="B1" s="1" t="s">
        <v>1</v>
      </c>
      <c r="C1" s="1" t="s">
        <v>2</v>
      </c>
      <c r="D1" s="1" t="s">
        <v>3</v>
      </c>
      <c r="E1" s="1" t="s">
        <v>565</v>
      </c>
      <c r="F1" s="1" t="s">
        <v>27</v>
      </c>
      <c r="G1" s="5" t="s">
        <v>1813</v>
      </c>
      <c r="H1" s="5" t="s">
        <v>1812</v>
      </c>
    </row>
    <row r="2" spans="1:8" x14ac:dyDescent="0.3">
      <c r="A2" s="10" t="s">
        <v>566</v>
      </c>
      <c r="B2" t="s">
        <v>32</v>
      </c>
      <c r="C2" t="s">
        <v>33</v>
      </c>
      <c r="D2" t="s">
        <v>34</v>
      </c>
      <c r="E2" s="10" t="s">
        <v>566</v>
      </c>
      <c r="F2" t="s">
        <v>1847</v>
      </c>
      <c r="G2" t="str">
        <f>+VLOOKUP($D2,'TIPO DE PDV'!$E:$H,2,0)</f>
        <v>VINOTECA</v>
      </c>
      <c r="H2" t="str">
        <f>+VLOOKUP($D2,'TIPO DE PDV'!$E:$H,3,0)</f>
        <v>VINOTECA</v>
      </c>
    </row>
    <row r="3" spans="1:8" x14ac:dyDescent="0.3">
      <c r="A3" s="10" t="s">
        <v>567</v>
      </c>
      <c r="B3" t="s">
        <v>43</v>
      </c>
      <c r="C3" t="s">
        <v>1089</v>
      </c>
      <c r="D3" t="s">
        <v>1090</v>
      </c>
      <c r="E3" s="10" t="s">
        <v>567</v>
      </c>
      <c r="F3" t="s">
        <v>1847</v>
      </c>
      <c r="G3" t="str">
        <f>+VLOOKUP($D3,'TIPO DE PDV'!$E:$H,2,0)</f>
        <v>HORECA</v>
      </c>
      <c r="H3" t="str">
        <f>+VLOOKUP($D3,'TIPO DE PDV'!$E:$H,3,0)</f>
        <v>RESTAURANTE</v>
      </c>
    </row>
    <row r="4" spans="1:8" x14ac:dyDescent="0.3">
      <c r="A4" s="10" t="s">
        <v>568</v>
      </c>
      <c r="B4" t="s">
        <v>44</v>
      </c>
      <c r="C4" t="s">
        <v>1091</v>
      </c>
      <c r="D4" t="s">
        <v>1092</v>
      </c>
      <c r="E4" s="10" t="s">
        <v>568</v>
      </c>
      <c r="F4" t="s">
        <v>1847</v>
      </c>
      <c r="G4" t="str">
        <f>+VLOOKUP($D4,'TIPO DE PDV'!$E:$H,2,0)</f>
        <v>HORECA</v>
      </c>
      <c r="H4" t="str">
        <f>+VLOOKUP($D4,'TIPO DE PDV'!$E:$H,3,0)</f>
        <v>CAFE</v>
      </c>
    </row>
    <row r="5" spans="1:8" x14ac:dyDescent="0.3">
      <c r="A5" s="10" t="s">
        <v>569</v>
      </c>
      <c r="B5" t="s">
        <v>45</v>
      </c>
      <c r="C5" t="s">
        <v>1093</v>
      </c>
      <c r="D5" t="s">
        <v>1094</v>
      </c>
      <c r="E5" s="10" t="s">
        <v>569</v>
      </c>
      <c r="F5" t="s">
        <v>1847</v>
      </c>
      <c r="G5" t="str">
        <f>+VLOOKUP($D5,'TIPO DE PDV'!$E:$H,2,0)</f>
        <v>DISTRIBUIDORA</v>
      </c>
      <c r="H5" t="str">
        <f>+VLOOKUP($D5,'TIPO DE PDV'!$E:$H,3,0)</f>
        <v>DISTRIBUIDORA</v>
      </c>
    </row>
    <row r="6" spans="1:8" x14ac:dyDescent="0.3">
      <c r="A6" s="10" t="s">
        <v>570</v>
      </c>
      <c r="B6" t="s">
        <v>46</v>
      </c>
      <c r="C6" t="s">
        <v>1095</v>
      </c>
      <c r="D6" t="s">
        <v>1096</v>
      </c>
      <c r="E6" s="10" t="s">
        <v>570</v>
      </c>
      <c r="F6" t="s">
        <v>1847</v>
      </c>
      <c r="G6" t="str">
        <f>+VLOOKUP($D6,'TIPO DE PDV'!$E:$H,2,0)</f>
        <v>CATERING</v>
      </c>
      <c r="H6" t="str">
        <f>+VLOOKUP($D6,'TIPO DE PDV'!$E:$H,3,0)</f>
        <v>FIESTA/EVENTO</v>
      </c>
    </row>
    <row r="7" spans="1:8" x14ac:dyDescent="0.3">
      <c r="A7" s="10" t="s">
        <v>571</v>
      </c>
      <c r="B7" t="s">
        <v>47</v>
      </c>
      <c r="C7" t="s">
        <v>1097</v>
      </c>
      <c r="D7" t="s">
        <v>1098</v>
      </c>
      <c r="E7" s="10" t="s">
        <v>571</v>
      </c>
      <c r="F7" t="s">
        <v>1847</v>
      </c>
      <c r="G7" t="str">
        <f>+VLOOKUP($D7,'TIPO DE PDV'!$E:$H,2,0)</f>
        <v>BAR</v>
      </c>
      <c r="H7" t="str">
        <f>+VLOOKUP($D7,'TIPO DE PDV'!$E:$H,3,0)</f>
        <v>BAR</v>
      </c>
    </row>
    <row r="8" spans="1:8" x14ac:dyDescent="0.3">
      <c r="A8" s="10" t="s">
        <v>572</v>
      </c>
      <c r="B8" t="s">
        <v>48</v>
      </c>
      <c r="C8" t="s">
        <v>1099</v>
      </c>
      <c r="D8" t="s">
        <v>1100</v>
      </c>
      <c r="E8" s="10" t="s">
        <v>572</v>
      </c>
      <c r="F8" t="s">
        <v>1847</v>
      </c>
      <c r="G8" t="str">
        <f>+VLOOKUP($D8,'TIPO DE PDV'!$E:$H,2,0)</f>
        <v>VARIOS</v>
      </c>
      <c r="H8" t="str">
        <f>+VLOOKUP($D8,'TIPO DE PDV'!$E:$H,3,0)</f>
        <v>CONSUMIDOR FINAL</v>
      </c>
    </row>
    <row r="9" spans="1:8" x14ac:dyDescent="0.3">
      <c r="A9" s="10" t="s">
        <v>573</v>
      </c>
      <c r="B9" t="s">
        <v>49</v>
      </c>
      <c r="C9" t="s">
        <v>1101</v>
      </c>
      <c r="D9" t="s">
        <v>1102</v>
      </c>
      <c r="E9" s="10" t="s">
        <v>573</v>
      </c>
      <c r="F9" t="s">
        <v>1847</v>
      </c>
      <c r="G9" t="str">
        <f>+VLOOKUP($D9,'TIPO DE PDV'!$E:$H,2,0)</f>
        <v>AUTOSERVICIO</v>
      </c>
      <c r="H9" t="str">
        <f>+VLOOKUP($D9,'TIPO DE PDV'!$E:$H,3,0)</f>
        <v>AUTOSERVICIO</v>
      </c>
    </row>
    <row r="10" spans="1:8" x14ac:dyDescent="0.3">
      <c r="A10" s="10" t="s">
        <v>574</v>
      </c>
      <c r="B10" t="s">
        <v>50</v>
      </c>
      <c r="C10" t="s">
        <v>1103</v>
      </c>
      <c r="D10" t="s">
        <v>1100</v>
      </c>
      <c r="E10" s="10" t="s">
        <v>574</v>
      </c>
      <c r="F10" t="s">
        <v>1847</v>
      </c>
      <c r="G10" t="str">
        <f>+VLOOKUP($D10,'TIPO DE PDV'!$E:$H,2,0)</f>
        <v>VARIOS</v>
      </c>
      <c r="H10" t="str">
        <f>+VLOOKUP($D10,'TIPO DE PDV'!$E:$H,3,0)</f>
        <v>CONSUMIDOR FINAL</v>
      </c>
    </row>
    <row r="11" spans="1:8" x14ac:dyDescent="0.3">
      <c r="A11" s="10" t="s">
        <v>575</v>
      </c>
      <c r="B11" t="s">
        <v>51</v>
      </c>
      <c r="C11" t="s">
        <v>1104</v>
      </c>
      <c r="D11" t="s">
        <v>1094</v>
      </c>
      <c r="E11" s="10" t="s">
        <v>575</v>
      </c>
      <c r="F11" t="s">
        <v>1847</v>
      </c>
      <c r="G11" t="str">
        <f>+VLOOKUP($D11,'TIPO DE PDV'!$E:$H,2,0)</f>
        <v>DISTRIBUIDORA</v>
      </c>
      <c r="H11" t="str">
        <f>+VLOOKUP($D11,'TIPO DE PDV'!$E:$H,3,0)</f>
        <v>DISTRIBUIDORA</v>
      </c>
    </row>
    <row r="12" spans="1:8" x14ac:dyDescent="0.3">
      <c r="A12" s="10" t="s">
        <v>576</v>
      </c>
      <c r="B12" t="s">
        <v>52</v>
      </c>
      <c r="C12" t="s">
        <v>1105</v>
      </c>
      <c r="D12" t="s">
        <v>1106</v>
      </c>
      <c r="E12" s="10" t="s">
        <v>576</v>
      </c>
      <c r="F12" t="s">
        <v>1847</v>
      </c>
      <c r="G12" t="str">
        <f>+VLOOKUP($D12,'TIPO DE PDV'!$E:$H,2,0)</f>
        <v>HORECA</v>
      </c>
      <c r="H12" t="str">
        <f>+VLOOKUP($D12,'TIPO DE PDV'!$E:$H,3,0)</f>
        <v>RESTAURANTE</v>
      </c>
    </row>
    <row r="13" spans="1:8" x14ac:dyDescent="0.3">
      <c r="A13" s="10" t="s">
        <v>577</v>
      </c>
      <c r="B13" t="s">
        <v>53</v>
      </c>
      <c r="C13" t="s">
        <v>1107</v>
      </c>
      <c r="D13" t="s">
        <v>1098</v>
      </c>
      <c r="E13" s="10" t="s">
        <v>577</v>
      </c>
      <c r="F13" t="s">
        <v>1847</v>
      </c>
      <c r="G13" t="str">
        <f>+VLOOKUP($D13,'TIPO DE PDV'!$E:$H,2,0)</f>
        <v>BAR</v>
      </c>
      <c r="H13" t="str">
        <f>+VLOOKUP($D13,'TIPO DE PDV'!$E:$H,3,0)</f>
        <v>BAR</v>
      </c>
    </row>
    <row r="14" spans="1:8" x14ac:dyDescent="0.3">
      <c r="A14" s="10" t="s">
        <v>578</v>
      </c>
      <c r="B14" t="s">
        <v>54</v>
      </c>
      <c r="C14" t="s">
        <v>1108</v>
      </c>
      <c r="D14" t="s">
        <v>1109</v>
      </c>
      <c r="E14" s="10" t="s">
        <v>578</v>
      </c>
      <c r="F14" t="s">
        <v>1847</v>
      </c>
      <c r="G14" t="str">
        <f>+VLOOKUP($D14,'TIPO DE PDV'!$E:$H,2,0)</f>
        <v>HORECA</v>
      </c>
      <c r="H14" t="str">
        <f>+VLOOKUP($D14,'TIPO DE PDV'!$E:$H,3,0)</f>
        <v>HOTEL</v>
      </c>
    </row>
    <row r="15" spans="1:8" x14ac:dyDescent="0.3">
      <c r="A15" s="10" t="s">
        <v>579</v>
      </c>
      <c r="B15" t="s">
        <v>55</v>
      </c>
      <c r="C15" t="s">
        <v>1110</v>
      </c>
      <c r="D15" t="s">
        <v>1111</v>
      </c>
      <c r="E15" s="10" t="s">
        <v>579</v>
      </c>
      <c r="F15" t="s">
        <v>1847</v>
      </c>
      <c r="G15" t="str">
        <f>+VLOOKUP($D15,'TIPO DE PDV'!$E:$H,2,0)</f>
        <v>VINOTECA</v>
      </c>
      <c r="H15" t="str">
        <f>+VLOOKUP($D15,'TIPO DE PDV'!$E:$H,3,0)</f>
        <v>VINOTECA</v>
      </c>
    </row>
    <row r="16" spans="1:8" x14ac:dyDescent="0.3">
      <c r="A16" s="10" t="s">
        <v>580</v>
      </c>
      <c r="B16" t="s">
        <v>56</v>
      </c>
      <c r="C16" t="s">
        <v>1112</v>
      </c>
      <c r="D16" t="s">
        <v>1111</v>
      </c>
      <c r="E16" s="10" t="s">
        <v>580</v>
      </c>
      <c r="F16" t="s">
        <v>1847</v>
      </c>
      <c r="G16" t="str">
        <f>+VLOOKUP($D16,'TIPO DE PDV'!$E:$H,2,0)</f>
        <v>VINOTECA</v>
      </c>
      <c r="H16" t="str">
        <f>+VLOOKUP($D16,'TIPO DE PDV'!$E:$H,3,0)</f>
        <v>VINOTECA</v>
      </c>
    </row>
    <row r="17" spans="1:8" x14ac:dyDescent="0.3">
      <c r="A17" s="10" t="s">
        <v>581</v>
      </c>
      <c r="B17" t="s">
        <v>57</v>
      </c>
      <c r="C17" t="s">
        <v>1113</v>
      </c>
      <c r="D17" t="s">
        <v>1106</v>
      </c>
      <c r="E17" s="10" t="s">
        <v>581</v>
      </c>
      <c r="F17" t="s">
        <v>1847</v>
      </c>
      <c r="G17" t="str">
        <f>+VLOOKUP($D17,'TIPO DE PDV'!$E:$H,2,0)</f>
        <v>HORECA</v>
      </c>
      <c r="H17" t="str">
        <f>+VLOOKUP($D17,'TIPO DE PDV'!$E:$H,3,0)</f>
        <v>RESTAURANTE</v>
      </c>
    </row>
    <row r="18" spans="1:8" x14ac:dyDescent="0.3">
      <c r="A18" s="10" t="s">
        <v>582</v>
      </c>
      <c r="B18" t="s">
        <v>58</v>
      </c>
      <c r="C18" t="s">
        <v>1114</v>
      </c>
      <c r="D18" t="s">
        <v>1092</v>
      </c>
      <c r="E18" s="10" t="s">
        <v>582</v>
      </c>
      <c r="F18" t="s">
        <v>1847</v>
      </c>
      <c r="G18" t="str">
        <f>+VLOOKUP($D18,'TIPO DE PDV'!$E:$H,2,0)</f>
        <v>HORECA</v>
      </c>
      <c r="H18" t="str">
        <f>+VLOOKUP($D18,'TIPO DE PDV'!$E:$H,3,0)</f>
        <v>CAFE</v>
      </c>
    </row>
    <row r="19" spans="1:8" x14ac:dyDescent="0.3">
      <c r="A19" s="10" t="s">
        <v>583</v>
      </c>
      <c r="B19" t="s">
        <v>59</v>
      </c>
      <c r="C19" t="s">
        <v>1115</v>
      </c>
      <c r="D19" t="s">
        <v>1098</v>
      </c>
      <c r="E19" s="10" t="s">
        <v>583</v>
      </c>
      <c r="F19" t="s">
        <v>1847</v>
      </c>
      <c r="G19" t="str">
        <f>+VLOOKUP($D19,'TIPO DE PDV'!$E:$H,2,0)</f>
        <v>BAR</v>
      </c>
      <c r="H19" t="str">
        <f>+VLOOKUP($D19,'TIPO DE PDV'!$E:$H,3,0)</f>
        <v>BAR</v>
      </c>
    </row>
    <row r="20" spans="1:8" x14ac:dyDescent="0.3">
      <c r="A20" s="10" t="s">
        <v>584</v>
      </c>
      <c r="B20" t="s">
        <v>60</v>
      </c>
      <c r="C20" t="s">
        <v>1116</v>
      </c>
      <c r="D20" t="s">
        <v>1117</v>
      </c>
      <c r="E20" s="10" t="s">
        <v>584</v>
      </c>
      <c r="F20" t="s">
        <v>1847</v>
      </c>
      <c r="G20" t="str">
        <f>+VLOOKUP($D20,'TIPO DE PDV'!$E:$H,2,0)</f>
        <v>DISCOTECA</v>
      </c>
      <c r="H20" t="str">
        <f>+VLOOKUP($D20,'TIPO DE PDV'!$E:$H,3,0)</f>
        <v>DISCOTECA</v>
      </c>
    </row>
    <row r="21" spans="1:8" x14ac:dyDescent="0.3">
      <c r="A21" s="10" t="s">
        <v>585</v>
      </c>
      <c r="B21" t="s">
        <v>61</v>
      </c>
      <c r="C21" t="s">
        <v>1118</v>
      </c>
      <c r="D21" t="s">
        <v>1098</v>
      </c>
      <c r="E21" s="10" t="s">
        <v>585</v>
      </c>
      <c r="F21" t="s">
        <v>1847</v>
      </c>
      <c r="G21" t="str">
        <f>+VLOOKUP($D21,'TIPO DE PDV'!$E:$H,2,0)</f>
        <v>BAR</v>
      </c>
      <c r="H21" t="str">
        <f>+VLOOKUP($D21,'TIPO DE PDV'!$E:$H,3,0)</f>
        <v>BAR</v>
      </c>
    </row>
    <row r="22" spans="1:8" x14ac:dyDescent="0.3">
      <c r="A22" s="10" t="s">
        <v>586</v>
      </c>
      <c r="B22" t="s">
        <v>62</v>
      </c>
      <c r="C22" t="s">
        <v>1119</v>
      </c>
      <c r="D22" t="s">
        <v>1098</v>
      </c>
      <c r="E22" s="10" t="s">
        <v>586</v>
      </c>
      <c r="F22" t="s">
        <v>1847</v>
      </c>
      <c r="G22" t="str">
        <f>+VLOOKUP($D22,'TIPO DE PDV'!$E:$H,2,0)</f>
        <v>BAR</v>
      </c>
      <c r="H22" t="str">
        <f>+VLOOKUP($D22,'TIPO DE PDV'!$E:$H,3,0)</f>
        <v>BAR</v>
      </c>
    </row>
    <row r="23" spans="1:8" x14ac:dyDescent="0.3">
      <c r="A23" s="10" t="s">
        <v>587</v>
      </c>
      <c r="B23" t="s">
        <v>63</v>
      </c>
      <c r="C23" t="s">
        <v>1120</v>
      </c>
      <c r="D23" t="s">
        <v>1098</v>
      </c>
      <c r="E23" s="10" t="s">
        <v>587</v>
      </c>
      <c r="F23" t="s">
        <v>1847</v>
      </c>
      <c r="G23" t="str">
        <f>+VLOOKUP($D23,'TIPO DE PDV'!$E:$H,2,0)</f>
        <v>BAR</v>
      </c>
      <c r="H23" t="str">
        <f>+VLOOKUP($D23,'TIPO DE PDV'!$E:$H,3,0)</f>
        <v>BAR</v>
      </c>
    </row>
    <row r="24" spans="1:8" x14ac:dyDescent="0.3">
      <c r="A24" s="10" t="s">
        <v>588</v>
      </c>
      <c r="B24" t="s">
        <v>64</v>
      </c>
      <c r="C24" t="s">
        <v>1121</v>
      </c>
      <c r="D24" t="s">
        <v>1098</v>
      </c>
      <c r="E24" s="10" t="s">
        <v>588</v>
      </c>
      <c r="F24" t="s">
        <v>1847</v>
      </c>
      <c r="G24" t="str">
        <f>+VLOOKUP($D24,'TIPO DE PDV'!$E:$H,2,0)</f>
        <v>BAR</v>
      </c>
      <c r="H24" t="str">
        <f>+VLOOKUP($D24,'TIPO DE PDV'!$E:$H,3,0)</f>
        <v>BAR</v>
      </c>
    </row>
    <row r="25" spans="1:8" x14ac:dyDescent="0.3">
      <c r="A25" s="10" t="s">
        <v>589</v>
      </c>
      <c r="B25" t="s">
        <v>65</v>
      </c>
      <c r="C25" t="s">
        <v>1122</v>
      </c>
      <c r="D25" t="s">
        <v>1098</v>
      </c>
      <c r="E25" s="10" t="s">
        <v>589</v>
      </c>
      <c r="F25" t="s">
        <v>1847</v>
      </c>
      <c r="G25" t="str">
        <f>+VLOOKUP($D25,'TIPO DE PDV'!$E:$H,2,0)</f>
        <v>BAR</v>
      </c>
      <c r="H25" t="str">
        <f>+VLOOKUP($D25,'TIPO DE PDV'!$E:$H,3,0)</f>
        <v>BAR</v>
      </c>
    </row>
    <row r="26" spans="1:8" x14ac:dyDescent="0.3">
      <c r="A26" s="10" t="s">
        <v>590</v>
      </c>
      <c r="B26" t="s">
        <v>66</v>
      </c>
      <c r="C26" t="s">
        <v>1123</v>
      </c>
      <c r="D26" t="s">
        <v>1106</v>
      </c>
      <c r="E26" s="10" t="s">
        <v>590</v>
      </c>
      <c r="F26" t="s">
        <v>1847</v>
      </c>
      <c r="G26" t="str">
        <f>+VLOOKUP($D26,'TIPO DE PDV'!$E:$H,2,0)</f>
        <v>HORECA</v>
      </c>
      <c r="H26" t="str">
        <f>+VLOOKUP($D26,'TIPO DE PDV'!$E:$H,3,0)</f>
        <v>RESTAURANTE</v>
      </c>
    </row>
    <row r="27" spans="1:8" x14ac:dyDescent="0.3">
      <c r="A27" s="10" t="s">
        <v>591</v>
      </c>
      <c r="B27" t="s">
        <v>67</v>
      </c>
      <c r="C27" t="s">
        <v>1124</v>
      </c>
      <c r="D27" t="s">
        <v>1098</v>
      </c>
      <c r="E27" s="10" t="s">
        <v>591</v>
      </c>
      <c r="F27" t="s">
        <v>1847</v>
      </c>
      <c r="G27" t="str">
        <f>+VLOOKUP($D27,'TIPO DE PDV'!$E:$H,2,0)</f>
        <v>BAR</v>
      </c>
      <c r="H27" t="str">
        <f>+VLOOKUP($D27,'TIPO DE PDV'!$E:$H,3,0)</f>
        <v>BAR</v>
      </c>
    </row>
    <row r="28" spans="1:8" x14ac:dyDescent="0.3">
      <c r="A28" s="10" t="s">
        <v>592</v>
      </c>
      <c r="B28" t="s">
        <v>68</v>
      </c>
      <c r="C28" t="s">
        <v>1125</v>
      </c>
      <c r="D28" t="s">
        <v>1111</v>
      </c>
      <c r="E28" s="10" t="s">
        <v>592</v>
      </c>
      <c r="F28" t="s">
        <v>1847</v>
      </c>
      <c r="G28" t="str">
        <f>+VLOOKUP($D28,'TIPO DE PDV'!$E:$H,2,0)</f>
        <v>VINOTECA</v>
      </c>
      <c r="H28" t="str">
        <f>+VLOOKUP($D28,'TIPO DE PDV'!$E:$H,3,0)</f>
        <v>VINOTECA</v>
      </c>
    </row>
    <row r="29" spans="1:8" x14ac:dyDescent="0.3">
      <c r="A29" s="10" t="s">
        <v>593</v>
      </c>
      <c r="B29" t="s">
        <v>69</v>
      </c>
      <c r="C29" t="s">
        <v>1126</v>
      </c>
      <c r="D29" t="s">
        <v>1127</v>
      </c>
      <c r="E29" s="10" t="s">
        <v>593</v>
      </c>
      <c r="F29" t="s">
        <v>1847</v>
      </c>
      <c r="G29" t="str">
        <f>+VLOOKUP($D29,'TIPO DE PDV'!$E:$H,2,0)</f>
        <v>VINOTECA</v>
      </c>
      <c r="H29" t="str">
        <f>+VLOOKUP($D29,'TIPO DE PDV'!$E:$H,3,0)</f>
        <v>VINOTECA</v>
      </c>
    </row>
    <row r="30" spans="1:8" x14ac:dyDescent="0.3">
      <c r="A30" s="10" t="s">
        <v>594</v>
      </c>
      <c r="B30" t="s">
        <v>70</v>
      </c>
      <c r="C30" t="s">
        <v>1128</v>
      </c>
      <c r="D30" t="s">
        <v>1098</v>
      </c>
      <c r="E30" s="10" t="s">
        <v>594</v>
      </c>
      <c r="F30" t="s">
        <v>1847</v>
      </c>
      <c r="G30" t="str">
        <f>+VLOOKUP($D30,'TIPO DE PDV'!$E:$H,2,0)</f>
        <v>BAR</v>
      </c>
      <c r="H30" t="str">
        <f>+VLOOKUP($D30,'TIPO DE PDV'!$E:$H,3,0)</f>
        <v>BAR</v>
      </c>
    </row>
    <row r="31" spans="1:8" x14ac:dyDescent="0.3">
      <c r="A31" s="10" t="s">
        <v>595</v>
      </c>
      <c r="B31" t="s">
        <v>71</v>
      </c>
      <c r="C31" t="s">
        <v>1129</v>
      </c>
      <c r="D31" t="s">
        <v>1092</v>
      </c>
      <c r="E31" s="10" t="s">
        <v>595</v>
      </c>
      <c r="F31" t="s">
        <v>1847</v>
      </c>
      <c r="G31" t="str">
        <f>+VLOOKUP($D31,'TIPO DE PDV'!$E:$H,2,0)</f>
        <v>HORECA</v>
      </c>
      <c r="H31" t="str">
        <f>+VLOOKUP($D31,'TIPO DE PDV'!$E:$H,3,0)</f>
        <v>CAFE</v>
      </c>
    </row>
    <row r="32" spans="1:8" x14ac:dyDescent="0.3">
      <c r="A32" s="10" t="s">
        <v>596</v>
      </c>
      <c r="B32" t="s">
        <v>72</v>
      </c>
      <c r="C32" t="s">
        <v>1130</v>
      </c>
      <c r="D32" t="s">
        <v>34</v>
      </c>
      <c r="E32" s="10" t="s">
        <v>596</v>
      </c>
      <c r="F32" t="s">
        <v>1847</v>
      </c>
      <c r="G32" t="str">
        <f>+VLOOKUP($D32,'TIPO DE PDV'!$E:$H,2,0)</f>
        <v>VINOTECA</v>
      </c>
      <c r="H32" t="str">
        <f>+VLOOKUP($D32,'TIPO DE PDV'!$E:$H,3,0)</f>
        <v>VINOTECA</v>
      </c>
    </row>
    <row r="33" spans="1:8" x14ac:dyDescent="0.3">
      <c r="A33" s="10" t="s">
        <v>597</v>
      </c>
      <c r="B33" t="s">
        <v>73</v>
      </c>
      <c r="C33" t="s">
        <v>1131</v>
      </c>
      <c r="D33" t="s">
        <v>1100</v>
      </c>
      <c r="E33" s="10" t="s">
        <v>597</v>
      </c>
      <c r="F33" t="s">
        <v>1847</v>
      </c>
      <c r="G33" t="str">
        <f>+VLOOKUP($D33,'TIPO DE PDV'!$E:$H,2,0)</f>
        <v>VARIOS</v>
      </c>
      <c r="H33" t="str">
        <f>+VLOOKUP($D33,'TIPO DE PDV'!$E:$H,3,0)</f>
        <v>CONSUMIDOR FINAL</v>
      </c>
    </row>
    <row r="34" spans="1:8" x14ac:dyDescent="0.3">
      <c r="A34" s="10" t="s">
        <v>598</v>
      </c>
      <c r="B34" t="s">
        <v>74</v>
      </c>
      <c r="C34" t="s">
        <v>74</v>
      </c>
      <c r="D34" t="s">
        <v>1100</v>
      </c>
      <c r="E34" s="10" t="s">
        <v>598</v>
      </c>
      <c r="F34" t="s">
        <v>1847</v>
      </c>
      <c r="G34" t="str">
        <f>+VLOOKUP($D34,'TIPO DE PDV'!$E:$H,2,0)</f>
        <v>VARIOS</v>
      </c>
      <c r="H34" t="str">
        <f>+VLOOKUP($D34,'TIPO DE PDV'!$E:$H,3,0)</f>
        <v>CONSUMIDOR FINAL</v>
      </c>
    </row>
    <row r="35" spans="1:8" x14ac:dyDescent="0.3">
      <c r="A35" s="10" t="s">
        <v>599</v>
      </c>
      <c r="B35" t="s">
        <v>75</v>
      </c>
      <c r="C35" t="s">
        <v>1132</v>
      </c>
      <c r="D35" t="s">
        <v>1133</v>
      </c>
      <c r="E35" s="10" t="s">
        <v>599</v>
      </c>
      <c r="F35" t="s">
        <v>1847</v>
      </c>
      <c r="G35" t="str">
        <f>+VLOOKUP($D35,'TIPO DE PDV'!$E:$H,2,0)</f>
        <v>CATERING</v>
      </c>
      <c r="H35" t="str">
        <f>+VLOOKUP($D35,'TIPO DE PDV'!$E:$H,3,0)</f>
        <v>CATERING</v>
      </c>
    </row>
    <row r="36" spans="1:8" x14ac:dyDescent="0.3">
      <c r="A36" s="10" t="s">
        <v>600</v>
      </c>
      <c r="B36" t="s">
        <v>76</v>
      </c>
      <c r="C36" t="s">
        <v>1134</v>
      </c>
      <c r="D36" t="s">
        <v>1106</v>
      </c>
      <c r="E36" s="10" t="s">
        <v>600</v>
      </c>
      <c r="F36" t="s">
        <v>1847</v>
      </c>
      <c r="G36" t="str">
        <f>+VLOOKUP($D36,'TIPO DE PDV'!$E:$H,2,0)</f>
        <v>HORECA</v>
      </c>
      <c r="H36" t="str">
        <f>+VLOOKUP($D36,'TIPO DE PDV'!$E:$H,3,0)</f>
        <v>RESTAURANTE</v>
      </c>
    </row>
    <row r="37" spans="1:8" x14ac:dyDescent="0.3">
      <c r="A37" s="10" t="s">
        <v>601</v>
      </c>
      <c r="B37" t="s">
        <v>77</v>
      </c>
      <c r="C37" t="s">
        <v>1135</v>
      </c>
      <c r="D37" t="s">
        <v>1106</v>
      </c>
      <c r="E37" s="10" t="s">
        <v>601</v>
      </c>
      <c r="F37" t="s">
        <v>1847</v>
      </c>
      <c r="G37" t="str">
        <f>+VLOOKUP($D37,'TIPO DE PDV'!$E:$H,2,0)</f>
        <v>HORECA</v>
      </c>
      <c r="H37" t="str">
        <f>+VLOOKUP($D37,'TIPO DE PDV'!$E:$H,3,0)</f>
        <v>RESTAURANTE</v>
      </c>
    </row>
    <row r="38" spans="1:8" x14ac:dyDescent="0.3">
      <c r="A38" s="10" t="s">
        <v>602</v>
      </c>
      <c r="B38" t="s">
        <v>78</v>
      </c>
      <c r="C38" t="s">
        <v>1136</v>
      </c>
      <c r="D38" t="s">
        <v>1098</v>
      </c>
      <c r="E38" s="10" t="s">
        <v>602</v>
      </c>
      <c r="F38" t="s">
        <v>1847</v>
      </c>
      <c r="G38" t="str">
        <f>+VLOOKUP($D38,'TIPO DE PDV'!$E:$H,2,0)</f>
        <v>BAR</v>
      </c>
      <c r="H38" t="str">
        <f>+VLOOKUP($D38,'TIPO DE PDV'!$E:$H,3,0)</f>
        <v>BAR</v>
      </c>
    </row>
    <row r="39" spans="1:8" x14ac:dyDescent="0.3">
      <c r="A39" s="10" t="s">
        <v>603</v>
      </c>
      <c r="B39" t="s">
        <v>79</v>
      </c>
      <c r="C39" t="s">
        <v>1137</v>
      </c>
      <c r="D39" t="s">
        <v>1109</v>
      </c>
      <c r="E39" s="10" t="s">
        <v>603</v>
      </c>
      <c r="F39" t="s">
        <v>1847</v>
      </c>
      <c r="G39" t="str">
        <f>+VLOOKUP($D39,'TIPO DE PDV'!$E:$H,2,0)</f>
        <v>HORECA</v>
      </c>
      <c r="H39" t="str">
        <f>+VLOOKUP($D39,'TIPO DE PDV'!$E:$H,3,0)</f>
        <v>HOTEL</v>
      </c>
    </row>
    <row r="40" spans="1:8" x14ac:dyDescent="0.3">
      <c r="A40" s="10" t="s">
        <v>604</v>
      </c>
      <c r="B40" t="s">
        <v>80</v>
      </c>
      <c r="C40" t="s">
        <v>1138</v>
      </c>
      <c r="D40" t="s">
        <v>1106</v>
      </c>
      <c r="E40" s="10" t="s">
        <v>604</v>
      </c>
      <c r="F40" t="s">
        <v>1847</v>
      </c>
      <c r="G40" t="str">
        <f>+VLOOKUP($D40,'TIPO DE PDV'!$E:$H,2,0)</f>
        <v>HORECA</v>
      </c>
      <c r="H40" t="str">
        <f>+VLOOKUP($D40,'TIPO DE PDV'!$E:$H,3,0)</f>
        <v>RESTAURANTE</v>
      </c>
    </row>
    <row r="41" spans="1:8" x14ac:dyDescent="0.3">
      <c r="A41" s="10" t="s">
        <v>605</v>
      </c>
      <c r="B41" t="s">
        <v>81</v>
      </c>
      <c r="C41" t="s">
        <v>1139</v>
      </c>
      <c r="D41" t="s">
        <v>1106</v>
      </c>
      <c r="E41" s="10" t="s">
        <v>605</v>
      </c>
      <c r="F41" t="s">
        <v>1847</v>
      </c>
      <c r="G41" t="str">
        <f>+VLOOKUP($D41,'TIPO DE PDV'!$E:$H,2,0)</f>
        <v>HORECA</v>
      </c>
      <c r="H41" t="str">
        <f>+VLOOKUP($D41,'TIPO DE PDV'!$E:$H,3,0)</f>
        <v>RESTAURANTE</v>
      </c>
    </row>
    <row r="42" spans="1:8" x14ac:dyDescent="0.3">
      <c r="A42" s="10" t="s">
        <v>606</v>
      </c>
      <c r="B42" t="s">
        <v>82</v>
      </c>
      <c r="C42" t="s">
        <v>1140</v>
      </c>
      <c r="D42" t="s">
        <v>1098</v>
      </c>
      <c r="E42" s="10" t="s">
        <v>606</v>
      </c>
      <c r="F42" t="s">
        <v>1847</v>
      </c>
      <c r="G42" t="str">
        <f>+VLOOKUP($D42,'TIPO DE PDV'!$E:$H,2,0)</f>
        <v>BAR</v>
      </c>
      <c r="H42" t="str">
        <f>+VLOOKUP($D42,'TIPO DE PDV'!$E:$H,3,0)</f>
        <v>BAR</v>
      </c>
    </row>
    <row r="43" spans="1:8" x14ac:dyDescent="0.3">
      <c r="A43" s="10" t="s">
        <v>607</v>
      </c>
      <c r="B43" t="s">
        <v>83</v>
      </c>
      <c r="C43" t="s">
        <v>1141</v>
      </c>
      <c r="D43" t="s">
        <v>1117</v>
      </c>
      <c r="E43" s="10" t="s">
        <v>607</v>
      </c>
      <c r="F43" t="s">
        <v>1847</v>
      </c>
      <c r="G43" t="str">
        <f>+VLOOKUP($D43,'TIPO DE PDV'!$E:$H,2,0)</f>
        <v>DISCOTECA</v>
      </c>
      <c r="H43" t="str">
        <f>+VLOOKUP($D43,'TIPO DE PDV'!$E:$H,3,0)</f>
        <v>DISCOTECA</v>
      </c>
    </row>
    <row r="44" spans="1:8" x14ac:dyDescent="0.3">
      <c r="A44" s="10" t="s">
        <v>608</v>
      </c>
      <c r="B44" t="s">
        <v>84</v>
      </c>
      <c r="C44" t="s">
        <v>1142</v>
      </c>
      <c r="D44" t="s">
        <v>1117</v>
      </c>
      <c r="E44" s="10" t="s">
        <v>608</v>
      </c>
      <c r="F44" t="s">
        <v>1846</v>
      </c>
      <c r="G44" t="str">
        <f>+VLOOKUP($D44,'TIPO DE PDV'!$E:$H,2,0)</f>
        <v>DISCOTECA</v>
      </c>
      <c r="H44" t="str">
        <f>+VLOOKUP($D44,'TIPO DE PDV'!$E:$H,3,0)</f>
        <v>DISCOTECA</v>
      </c>
    </row>
    <row r="45" spans="1:8" x14ac:dyDescent="0.3">
      <c r="A45" s="10" t="s">
        <v>609</v>
      </c>
      <c r="B45" t="s">
        <v>85</v>
      </c>
      <c r="C45" t="s">
        <v>1143</v>
      </c>
      <c r="D45" t="s">
        <v>1098</v>
      </c>
      <c r="E45" s="10" t="s">
        <v>609</v>
      </c>
      <c r="F45" t="s">
        <v>1847</v>
      </c>
      <c r="G45" t="str">
        <f>+VLOOKUP($D45,'TIPO DE PDV'!$E:$H,2,0)</f>
        <v>BAR</v>
      </c>
      <c r="H45" t="str">
        <f>+VLOOKUP($D45,'TIPO DE PDV'!$E:$H,3,0)</f>
        <v>BAR</v>
      </c>
    </row>
    <row r="46" spans="1:8" x14ac:dyDescent="0.3">
      <c r="A46" s="10" t="s">
        <v>610</v>
      </c>
      <c r="B46" t="s">
        <v>86</v>
      </c>
      <c r="C46" t="s">
        <v>1144</v>
      </c>
      <c r="D46" t="s">
        <v>1102</v>
      </c>
      <c r="E46" s="10" t="s">
        <v>610</v>
      </c>
      <c r="F46" t="s">
        <v>1847</v>
      </c>
      <c r="G46" t="str">
        <f>+VLOOKUP($D46,'TIPO DE PDV'!$E:$H,2,0)</f>
        <v>AUTOSERVICIO</v>
      </c>
      <c r="H46" t="str">
        <f>+VLOOKUP($D46,'TIPO DE PDV'!$E:$H,3,0)</f>
        <v>AUTOSERVICIO</v>
      </c>
    </row>
    <row r="47" spans="1:8" x14ac:dyDescent="0.3">
      <c r="A47" s="10" t="s">
        <v>611</v>
      </c>
      <c r="B47" t="s">
        <v>87</v>
      </c>
      <c r="C47" t="s">
        <v>1145</v>
      </c>
      <c r="D47" t="s">
        <v>1100</v>
      </c>
      <c r="E47" s="10" t="s">
        <v>611</v>
      </c>
      <c r="F47" t="s">
        <v>1847</v>
      </c>
      <c r="G47" t="str">
        <f>+VLOOKUP($D47,'TIPO DE PDV'!$E:$H,2,0)</f>
        <v>VARIOS</v>
      </c>
      <c r="H47" t="str">
        <f>+VLOOKUP($D47,'TIPO DE PDV'!$E:$H,3,0)</f>
        <v>CONSUMIDOR FINAL</v>
      </c>
    </row>
    <row r="48" spans="1:8" x14ac:dyDescent="0.3">
      <c r="A48" s="10" t="s">
        <v>612</v>
      </c>
      <c r="B48" t="s">
        <v>88</v>
      </c>
      <c r="C48" t="s">
        <v>1146</v>
      </c>
      <c r="D48" t="s">
        <v>1106</v>
      </c>
      <c r="E48" s="10" t="s">
        <v>612</v>
      </c>
      <c r="F48" t="s">
        <v>1847</v>
      </c>
      <c r="G48" t="str">
        <f>+VLOOKUP($D48,'TIPO DE PDV'!$E:$H,2,0)</f>
        <v>HORECA</v>
      </c>
      <c r="H48" t="str">
        <f>+VLOOKUP($D48,'TIPO DE PDV'!$E:$H,3,0)</f>
        <v>RESTAURANTE</v>
      </c>
    </row>
    <row r="49" spans="1:8" x14ac:dyDescent="0.3">
      <c r="A49" s="10" t="s">
        <v>613</v>
      </c>
      <c r="B49" t="s">
        <v>89</v>
      </c>
      <c r="C49" t="s">
        <v>1147</v>
      </c>
      <c r="D49" t="s">
        <v>1106</v>
      </c>
      <c r="E49" s="10" t="s">
        <v>613</v>
      </c>
      <c r="F49" t="s">
        <v>1847</v>
      </c>
      <c r="G49" t="str">
        <f>+VLOOKUP($D49,'TIPO DE PDV'!$E:$H,2,0)</f>
        <v>HORECA</v>
      </c>
      <c r="H49" t="str">
        <f>+VLOOKUP($D49,'TIPO DE PDV'!$E:$H,3,0)</f>
        <v>RESTAURANTE</v>
      </c>
    </row>
    <row r="50" spans="1:8" x14ac:dyDescent="0.3">
      <c r="A50" s="10" t="s">
        <v>614</v>
      </c>
      <c r="B50" t="s">
        <v>90</v>
      </c>
      <c r="C50" t="s">
        <v>1148</v>
      </c>
      <c r="D50" t="s">
        <v>1094</v>
      </c>
      <c r="E50" s="10" t="s">
        <v>614</v>
      </c>
      <c r="F50" t="s">
        <v>1847</v>
      </c>
      <c r="G50" t="str">
        <f>+VLOOKUP($D50,'TIPO DE PDV'!$E:$H,2,0)</f>
        <v>DISTRIBUIDORA</v>
      </c>
      <c r="H50" t="str">
        <f>+VLOOKUP($D50,'TIPO DE PDV'!$E:$H,3,0)</f>
        <v>DISTRIBUIDORA</v>
      </c>
    </row>
    <row r="51" spans="1:8" x14ac:dyDescent="0.3">
      <c r="A51" s="10" t="s">
        <v>615</v>
      </c>
      <c r="B51" t="s">
        <v>91</v>
      </c>
      <c r="C51" t="s">
        <v>1149</v>
      </c>
      <c r="D51" t="s">
        <v>1100</v>
      </c>
      <c r="E51" s="10" t="s">
        <v>615</v>
      </c>
      <c r="F51" t="s">
        <v>1847</v>
      </c>
      <c r="G51" t="str">
        <f>+VLOOKUP($D51,'TIPO DE PDV'!$E:$H,2,0)</f>
        <v>VARIOS</v>
      </c>
      <c r="H51" t="str">
        <f>+VLOOKUP($D51,'TIPO DE PDV'!$E:$H,3,0)</f>
        <v>CONSUMIDOR FINAL</v>
      </c>
    </row>
    <row r="52" spans="1:8" x14ac:dyDescent="0.3">
      <c r="A52" s="10" t="s">
        <v>616</v>
      </c>
      <c r="B52" t="s">
        <v>92</v>
      </c>
      <c r="C52" t="s">
        <v>1150</v>
      </c>
      <c r="D52" t="s">
        <v>1098</v>
      </c>
      <c r="E52" s="10" t="s">
        <v>616</v>
      </c>
      <c r="F52" t="s">
        <v>1847</v>
      </c>
      <c r="G52" t="str">
        <f>+VLOOKUP($D52,'TIPO DE PDV'!$E:$H,2,0)</f>
        <v>BAR</v>
      </c>
      <c r="H52" t="str">
        <f>+VLOOKUP($D52,'TIPO DE PDV'!$E:$H,3,0)</f>
        <v>BAR</v>
      </c>
    </row>
    <row r="53" spans="1:8" x14ac:dyDescent="0.3">
      <c r="A53" s="10" t="s">
        <v>617</v>
      </c>
      <c r="B53" t="s">
        <v>93</v>
      </c>
      <c r="C53" t="s">
        <v>1151</v>
      </c>
      <c r="D53" t="s">
        <v>1106</v>
      </c>
      <c r="E53" s="10" t="s">
        <v>617</v>
      </c>
      <c r="F53" t="s">
        <v>1847</v>
      </c>
      <c r="G53" t="str">
        <f>+VLOOKUP($D53,'TIPO DE PDV'!$E:$H,2,0)</f>
        <v>HORECA</v>
      </c>
      <c r="H53" t="str">
        <f>+VLOOKUP($D53,'TIPO DE PDV'!$E:$H,3,0)</f>
        <v>RESTAURANTE</v>
      </c>
    </row>
    <row r="54" spans="1:8" x14ac:dyDescent="0.3">
      <c r="A54" s="10" t="s">
        <v>618</v>
      </c>
      <c r="B54" t="s">
        <v>94</v>
      </c>
      <c r="C54" t="s">
        <v>1152</v>
      </c>
      <c r="D54" t="s">
        <v>1153</v>
      </c>
      <c r="E54" s="10" t="s">
        <v>618</v>
      </c>
      <c r="F54" t="s">
        <v>1847</v>
      </c>
      <c r="G54" t="str">
        <f>+VLOOKUP($D54,'TIPO DE PDV'!$E:$H,2,0)</f>
        <v>AUTOSERVICIO</v>
      </c>
      <c r="H54" t="str">
        <f>+VLOOKUP($D54,'TIPO DE PDV'!$E:$H,3,0)</f>
        <v>AUTOSERVICIO</v>
      </c>
    </row>
    <row r="55" spans="1:8" x14ac:dyDescent="0.3">
      <c r="A55" s="10" t="s">
        <v>619</v>
      </c>
      <c r="B55" t="s">
        <v>95</v>
      </c>
      <c r="C55" t="s">
        <v>1154</v>
      </c>
      <c r="D55" t="s">
        <v>34</v>
      </c>
      <c r="E55" s="10" t="s">
        <v>619</v>
      </c>
      <c r="F55" t="s">
        <v>1847</v>
      </c>
      <c r="G55" t="str">
        <f>+VLOOKUP($D55,'TIPO DE PDV'!$E:$H,2,0)</f>
        <v>VINOTECA</v>
      </c>
      <c r="H55" t="str">
        <f>+VLOOKUP($D55,'TIPO DE PDV'!$E:$H,3,0)</f>
        <v>VINOTECA</v>
      </c>
    </row>
    <row r="56" spans="1:8" x14ac:dyDescent="0.3">
      <c r="A56" s="10" t="s">
        <v>620</v>
      </c>
      <c r="B56" t="s">
        <v>96</v>
      </c>
      <c r="C56" t="s">
        <v>1155</v>
      </c>
      <c r="D56" t="s">
        <v>1090</v>
      </c>
      <c r="E56" s="10" t="s">
        <v>620</v>
      </c>
      <c r="F56" t="s">
        <v>1847</v>
      </c>
      <c r="G56" t="str">
        <f>+VLOOKUP($D56,'TIPO DE PDV'!$E:$H,2,0)</f>
        <v>HORECA</v>
      </c>
      <c r="H56" t="str">
        <f>+VLOOKUP($D56,'TIPO DE PDV'!$E:$H,3,0)</f>
        <v>RESTAURANTE</v>
      </c>
    </row>
    <row r="57" spans="1:8" x14ac:dyDescent="0.3">
      <c r="A57" s="10" t="s">
        <v>621</v>
      </c>
      <c r="B57" t="s">
        <v>97</v>
      </c>
      <c r="C57" t="s">
        <v>1156</v>
      </c>
      <c r="D57" t="s">
        <v>34</v>
      </c>
      <c r="E57" s="10" t="s">
        <v>621</v>
      </c>
      <c r="F57" t="s">
        <v>1847</v>
      </c>
      <c r="G57" t="str">
        <f>+VLOOKUP($D57,'TIPO DE PDV'!$E:$H,2,0)</f>
        <v>VINOTECA</v>
      </c>
      <c r="H57" t="str">
        <f>+VLOOKUP($D57,'TIPO DE PDV'!$E:$H,3,0)</f>
        <v>VINOTECA</v>
      </c>
    </row>
    <row r="58" spans="1:8" x14ac:dyDescent="0.3">
      <c r="A58" s="10" t="s">
        <v>622</v>
      </c>
      <c r="B58" t="s">
        <v>98</v>
      </c>
      <c r="C58" t="s">
        <v>1157</v>
      </c>
      <c r="D58" t="s">
        <v>34</v>
      </c>
      <c r="E58" s="10" t="s">
        <v>622</v>
      </c>
      <c r="F58" t="s">
        <v>1847</v>
      </c>
      <c r="G58" t="str">
        <f>+VLOOKUP($D58,'TIPO DE PDV'!$E:$H,2,0)</f>
        <v>VINOTECA</v>
      </c>
      <c r="H58" t="str">
        <f>+VLOOKUP($D58,'TIPO DE PDV'!$E:$H,3,0)</f>
        <v>VINOTECA</v>
      </c>
    </row>
    <row r="59" spans="1:8" x14ac:dyDescent="0.3">
      <c r="A59" s="10" t="s">
        <v>623</v>
      </c>
      <c r="B59" t="s">
        <v>99</v>
      </c>
      <c r="C59" t="s">
        <v>1158</v>
      </c>
      <c r="D59" t="s">
        <v>1106</v>
      </c>
      <c r="E59" s="10" t="s">
        <v>623</v>
      </c>
      <c r="F59" t="s">
        <v>1847</v>
      </c>
      <c r="G59" t="str">
        <f>+VLOOKUP($D59,'TIPO DE PDV'!$E:$H,2,0)</f>
        <v>HORECA</v>
      </c>
      <c r="H59" t="str">
        <f>+VLOOKUP($D59,'TIPO DE PDV'!$E:$H,3,0)</f>
        <v>RESTAURANTE</v>
      </c>
    </row>
    <row r="60" spans="1:8" x14ac:dyDescent="0.3">
      <c r="A60" s="10" t="s">
        <v>624</v>
      </c>
      <c r="B60" t="s">
        <v>100</v>
      </c>
      <c r="C60" t="s">
        <v>1159</v>
      </c>
      <c r="D60" t="s">
        <v>1098</v>
      </c>
      <c r="E60" s="10" t="s">
        <v>624</v>
      </c>
      <c r="F60" t="s">
        <v>1847</v>
      </c>
      <c r="G60" t="str">
        <f>+VLOOKUP($D60,'TIPO DE PDV'!$E:$H,2,0)</f>
        <v>BAR</v>
      </c>
      <c r="H60" t="str">
        <f>+VLOOKUP($D60,'TIPO DE PDV'!$E:$H,3,0)</f>
        <v>BAR</v>
      </c>
    </row>
    <row r="61" spans="1:8" x14ac:dyDescent="0.3">
      <c r="A61" s="10" t="s">
        <v>625</v>
      </c>
      <c r="B61" t="s">
        <v>101</v>
      </c>
      <c r="C61" t="s">
        <v>1160</v>
      </c>
      <c r="D61" t="s">
        <v>1098</v>
      </c>
      <c r="E61" s="10" t="s">
        <v>625</v>
      </c>
      <c r="F61" t="s">
        <v>1847</v>
      </c>
      <c r="G61" t="str">
        <f>+VLOOKUP($D61,'TIPO DE PDV'!$E:$H,2,0)</f>
        <v>BAR</v>
      </c>
      <c r="H61" t="str">
        <f>+VLOOKUP($D61,'TIPO DE PDV'!$E:$H,3,0)</f>
        <v>BAR</v>
      </c>
    </row>
    <row r="62" spans="1:8" x14ac:dyDescent="0.3">
      <c r="A62" s="10" t="s">
        <v>626</v>
      </c>
      <c r="B62" t="s">
        <v>102</v>
      </c>
      <c r="C62" t="s">
        <v>1161</v>
      </c>
      <c r="D62" t="s">
        <v>1098</v>
      </c>
      <c r="E62" s="10" t="s">
        <v>626</v>
      </c>
      <c r="F62" t="s">
        <v>1847</v>
      </c>
      <c r="G62" t="str">
        <f>+VLOOKUP($D62,'TIPO DE PDV'!$E:$H,2,0)</f>
        <v>BAR</v>
      </c>
      <c r="H62" t="str">
        <f>+VLOOKUP($D62,'TIPO DE PDV'!$E:$H,3,0)</f>
        <v>BAR</v>
      </c>
    </row>
    <row r="63" spans="1:8" x14ac:dyDescent="0.3">
      <c r="A63" s="10" t="s">
        <v>627</v>
      </c>
      <c r="B63" t="s">
        <v>103</v>
      </c>
      <c r="C63" t="s">
        <v>1162</v>
      </c>
      <c r="D63" t="s">
        <v>1098</v>
      </c>
      <c r="E63" s="10" t="s">
        <v>627</v>
      </c>
      <c r="F63" t="s">
        <v>1847</v>
      </c>
      <c r="G63" t="str">
        <f>+VLOOKUP($D63,'TIPO DE PDV'!$E:$H,2,0)</f>
        <v>BAR</v>
      </c>
      <c r="H63" t="str">
        <f>+VLOOKUP($D63,'TIPO DE PDV'!$E:$H,3,0)</f>
        <v>BAR</v>
      </c>
    </row>
    <row r="64" spans="1:8" x14ac:dyDescent="0.3">
      <c r="A64" s="10" t="s">
        <v>628</v>
      </c>
      <c r="B64" t="s">
        <v>104</v>
      </c>
      <c r="C64" t="s">
        <v>1163</v>
      </c>
      <c r="D64" t="s">
        <v>1098</v>
      </c>
      <c r="E64" s="10" t="s">
        <v>628</v>
      </c>
      <c r="F64" t="s">
        <v>1847</v>
      </c>
      <c r="G64" t="str">
        <f>+VLOOKUP($D64,'TIPO DE PDV'!$E:$H,2,0)</f>
        <v>BAR</v>
      </c>
      <c r="H64" t="str">
        <f>+VLOOKUP($D64,'TIPO DE PDV'!$E:$H,3,0)</f>
        <v>BAR</v>
      </c>
    </row>
    <row r="65" spans="1:8" x14ac:dyDescent="0.3">
      <c r="A65" s="10" t="s">
        <v>629</v>
      </c>
      <c r="B65" t="s">
        <v>105</v>
      </c>
      <c r="C65" t="s">
        <v>1164</v>
      </c>
      <c r="D65" t="s">
        <v>1106</v>
      </c>
      <c r="E65" s="10" t="s">
        <v>629</v>
      </c>
      <c r="F65" t="s">
        <v>1847</v>
      </c>
      <c r="G65" t="str">
        <f>+VLOOKUP($D65,'TIPO DE PDV'!$E:$H,2,0)</f>
        <v>HORECA</v>
      </c>
      <c r="H65" t="str">
        <f>+VLOOKUP($D65,'TIPO DE PDV'!$E:$H,3,0)</f>
        <v>RESTAURANTE</v>
      </c>
    </row>
    <row r="66" spans="1:8" x14ac:dyDescent="0.3">
      <c r="A66" s="10" t="s">
        <v>630</v>
      </c>
      <c r="B66" t="s">
        <v>106</v>
      </c>
      <c r="C66" t="s">
        <v>1165</v>
      </c>
      <c r="D66" t="s">
        <v>1098</v>
      </c>
      <c r="E66" s="10" t="s">
        <v>630</v>
      </c>
      <c r="F66" t="s">
        <v>1847</v>
      </c>
      <c r="G66" t="str">
        <f>+VLOOKUP($D66,'TIPO DE PDV'!$E:$H,2,0)</f>
        <v>BAR</v>
      </c>
      <c r="H66" t="str">
        <f>+VLOOKUP($D66,'TIPO DE PDV'!$E:$H,3,0)</f>
        <v>BAR</v>
      </c>
    </row>
    <row r="67" spans="1:8" x14ac:dyDescent="0.3">
      <c r="A67" s="10" t="s">
        <v>631</v>
      </c>
      <c r="B67" t="s">
        <v>107</v>
      </c>
      <c r="C67" t="s">
        <v>1166</v>
      </c>
      <c r="D67" t="s">
        <v>1102</v>
      </c>
      <c r="E67" s="10" t="s">
        <v>631</v>
      </c>
      <c r="F67" t="s">
        <v>1847</v>
      </c>
      <c r="G67" t="str">
        <f>+VLOOKUP($D67,'TIPO DE PDV'!$E:$H,2,0)</f>
        <v>AUTOSERVICIO</v>
      </c>
      <c r="H67" t="str">
        <f>+VLOOKUP($D67,'TIPO DE PDV'!$E:$H,3,0)</f>
        <v>AUTOSERVICIO</v>
      </c>
    </row>
    <row r="68" spans="1:8" x14ac:dyDescent="0.3">
      <c r="A68" s="10" t="s">
        <v>632</v>
      </c>
      <c r="B68" t="s">
        <v>108</v>
      </c>
      <c r="C68" t="s">
        <v>1167</v>
      </c>
      <c r="D68" t="s">
        <v>1106</v>
      </c>
      <c r="E68" s="10" t="s">
        <v>632</v>
      </c>
      <c r="F68" t="s">
        <v>1847</v>
      </c>
      <c r="G68" t="str">
        <f>+VLOOKUP($D68,'TIPO DE PDV'!$E:$H,2,0)</f>
        <v>HORECA</v>
      </c>
      <c r="H68" t="str">
        <f>+VLOOKUP($D68,'TIPO DE PDV'!$E:$H,3,0)</f>
        <v>RESTAURANTE</v>
      </c>
    </row>
    <row r="69" spans="1:8" x14ac:dyDescent="0.3">
      <c r="A69" s="10" t="s">
        <v>633</v>
      </c>
      <c r="B69" t="s">
        <v>109</v>
      </c>
      <c r="C69" t="s">
        <v>1168</v>
      </c>
      <c r="D69" t="s">
        <v>34</v>
      </c>
      <c r="E69" s="10" t="s">
        <v>633</v>
      </c>
      <c r="F69" t="s">
        <v>1847</v>
      </c>
      <c r="G69" t="str">
        <f>+VLOOKUP($D69,'TIPO DE PDV'!$E:$H,2,0)</f>
        <v>VINOTECA</v>
      </c>
      <c r="H69" t="str">
        <f>+VLOOKUP($D69,'TIPO DE PDV'!$E:$H,3,0)</f>
        <v>VINOTECA</v>
      </c>
    </row>
    <row r="70" spans="1:8" x14ac:dyDescent="0.3">
      <c r="A70" s="10" t="s">
        <v>634</v>
      </c>
      <c r="B70" t="s">
        <v>110</v>
      </c>
      <c r="C70" t="s">
        <v>1169</v>
      </c>
      <c r="D70" t="s">
        <v>1098</v>
      </c>
      <c r="E70" s="10" t="s">
        <v>634</v>
      </c>
      <c r="F70" t="s">
        <v>1847</v>
      </c>
      <c r="G70" t="str">
        <f>+VLOOKUP($D70,'TIPO DE PDV'!$E:$H,2,0)</f>
        <v>BAR</v>
      </c>
      <c r="H70" t="str">
        <f>+VLOOKUP($D70,'TIPO DE PDV'!$E:$H,3,0)</f>
        <v>BAR</v>
      </c>
    </row>
    <row r="71" spans="1:8" x14ac:dyDescent="0.3">
      <c r="A71" s="10" t="s">
        <v>635</v>
      </c>
      <c r="B71" t="s">
        <v>111</v>
      </c>
      <c r="C71" t="s">
        <v>1170</v>
      </c>
      <c r="D71" t="s">
        <v>1106</v>
      </c>
      <c r="E71" s="10" t="s">
        <v>635</v>
      </c>
      <c r="F71" t="s">
        <v>1847</v>
      </c>
      <c r="G71" t="str">
        <f>+VLOOKUP($D71,'TIPO DE PDV'!$E:$H,2,0)</f>
        <v>HORECA</v>
      </c>
      <c r="H71" t="str">
        <f>+VLOOKUP($D71,'TIPO DE PDV'!$E:$H,3,0)</f>
        <v>RESTAURANTE</v>
      </c>
    </row>
    <row r="72" spans="1:8" x14ac:dyDescent="0.3">
      <c r="A72" s="10" t="s">
        <v>636</v>
      </c>
      <c r="B72" t="s">
        <v>112</v>
      </c>
      <c r="C72" t="s">
        <v>1171</v>
      </c>
      <c r="D72" t="s">
        <v>1100</v>
      </c>
      <c r="E72" s="10" t="s">
        <v>636</v>
      </c>
      <c r="F72" t="s">
        <v>1847</v>
      </c>
      <c r="G72" t="str">
        <f>+VLOOKUP($D72,'TIPO DE PDV'!$E:$H,2,0)</f>
        <v>VARIOS</v>
      </c>
      <c r="H72" t="str">
        <f>+VLOOKUP($D72,'TIPO DE PDV'!$E:$H,3,0)</f>
        <v>CONSUMIDOR FINAL</v>
      </c>
    </row>
    <row r="73" spans="1:8" x14ac:dyDescent="0.3">
      <c r="A73" s="10" t="s">
        <v>637</v>
      </c>
      <c r="B73" t="s">
        <v>113</v>
      </c>
      <c r="C73" t="s">
        <v>1172</v>
      </c>
      <c r="D73" t="s">
        <v>1092</v>
      </c>
      <c r="E73" s="10" t="s">
        <v>637</v>
      </c>
      <c r="F73" t="s">
        <v>1847</v>
      </c>
      <c r="G73" t="str">
        <f>+VLOOKUP($D73,'TIPO DE PDV'!$E:$H,2,0)</f>
        <v>HORECA</v>
      </c>
      <c r="H73" t="str">
        <f>+VLOOKUP($D73,'TIPO DE PDV'!$E:$H,3,0)</f>
        <v>CAFE</v>
      </c>
    </row>
    <row r="74" spans="1:8" x14ac:dyDescent="0.3">
      <c r="A74" s="10" t="s">
        <v>638</v>
      </c>
      <c r="B74" t="s">
        <v>114</v>
      </c>
      <c r="C74" t="s">
        <v>1173</v>
      </c>
      <c r="D74" t="s">
        <v>1100</v>
      </c>
      <c r="E74" s="10" t="s">
        <v>638</v>
      </c>
      <c r="F74" t="s">
        <v>1847</v>
      </c>
      <c r="G74" t="str">
        <f>+VLOOKUP($D74,'TIPO DE PDV'!$E:$H,2,0)</f>
        <v>VARIOS</v>
      </c>
      <c r="H74" t="str">
        <f>+VLOOKUP($D74,'TIPO DE PDV'!$E:$H,3,0)</f>
        <v>CONSUMIDOR FINAL</v>
      </c>
    </row>
    <row r="75" spans="1:8" x14ac:dyDescent="0.3">
      <c r="A75" s="10" t="s">
        <v>639</v>
      </c>
      <c r="B75" t="s">
        <v>115</v>
      </c>
      <c r="C75" t="s">
        <v>1174</v>
      </c>
      <c r="D75" t="s">
        <v>1102</v>
      </c>
      <c r="E75" s="10" t="s">
        <v>639</v>
      </c>
      <c r="F75" t="s">
        <v>1847</v>
      </c>
      <c r="G75" t="str">
        <f>+VLOOKUP($D75,'TIPO DE PDV'!$E:$H,2,0)</f>
        <v>AUTOSERVICIO</v>
      </c>
      <c r="H75" t="str">
        <f>+VLOOKUP($D75,'TIPO DE PDV'!$E:$H,3,0)</f>
        <v>AUTOSERVICIO</v>
      </c>
    </row>
    <row r="76" spans="1:8" x14ac:dyDescent="0.3">
      <c r="A76" s="10" t="s">
        <v>640</v>
      </c>
      <c r="B76" t="s">
        <v>116</v>
      </c>
      <c r="C76" t="s">
        <v>1175</v>
      </c>
      <c r="D76" t="s">
        <v>1100</v>
      </c>
      <c r="E76" s="10" t="s">
        <v>640</v>
      </c>
      <c r="F76" t="s">
        <v>1847</v>
      </c>
      <c r="G76" t="str">
        <f>+VLOOKUP($D76,'TIPO DE PDV'!$E:$H,2,0)</f>
        <v>VARIOS</v>
      </c>
      <c r="H76" t="str">
        <f>+VLOOKUP($D76,'TIPO DE PDV'!$E:$H,3,0)</f>
        <v>CONSUMIDOR FINAL</v>
      </c>
    </row>
    <row r="77" spans="1:8" x14ac:dyDescent="0.3">
      <c r="A77" s="10" t="s">
        <v>641</v>
      </c>
      <c r="B77" t="s">
        <v>117</v>
      </c>
      <c r="C77" t="s">
        <v>1176</v>
      </c>
      <c r="D77" t="s">
        <v>1100</v>
      </c>
      <c r="E77" s="10" t="s">
        <v>641</v>
      </c>
      <c r="F77" t="s">
        <v>1847</v>
      </c>
      <c r="G77" t="str">
        <f>+VLOOKUP($D77,'TIPO DE PDV'!$E:$H,2,0)</f>
        <v>VARIOS</v>
      </c>
      <c r="H77" t="str">
        <f>+VLOOKUP($D77,'TIPO DE PDV'!$E:$H,3,0)</f>
        <v>CONSUMIDOR FINAL</v>
      </c>
    </row>
    <row r="78" spans="1:8" x14ac:dyDescent="0.3">
      <c r="A78" s="10" t="s">
        <v>642</v>
      </c>
      <c r="B78" t="s">
        <v>118</v>
      </c>
      <c r="C78" t="s">
        <v>1177</v>
      </c>
      <c r="D78" t="s">
        <v>1100</v>
      </c>
      <c r="E78" s="10" t="s">
        <v>642</v>
      </c>
      <c r="F78" t="s">
        <v>1847</v>
      </c>
      <c r="G78" t="str">
        <f>+VLOOKUP($D78,'TIPO DE PDV'!$E:$H,2,0)</f>
        <v>VARIOS</v>
      </c>
      <c r="H78" t="str">
        <f>+VLOOKUP($D78,'TIPO DE PDV'!$E:$H,3,0)</f>
        <v>CONSUMIDOR FINAL</v>
      </c>
    </row>
    <row r="79" spans="1:8" x14ac:dyDescent="0.3">
      <c r="A79" s="10" t="s">
        <v>643</v>
      </c>
      <c r="B79" t="s">
        <v>119</v>
      </c>
      <c r="C79" t="s">
        <v>1178</v>
      </c>
      <c r="D79" t="s">
        <v>1111</v>
      </c>
      <c r="E79" s="10" t="s">
        <v>643</v>
      </c>
      <c r="F79" t="s">
        <v>1847</v>
      </c>
      <c r="G79" t="str">
        <f>+VLOOKUP($D79,'TIPO DE PDV'!$E:$H,2,0)</f>
        <v>VINOTECA</v>
      </c>
      <c r="H79" t="str">
        <f>+VLOOKUP($D79,'TIPO DE PDV'!$E:$H,3,0)</f>
        <v>VINOTECA</v>
      </c>
    </row>
    <row r="80" spans="1:8" x14ac:dyDescent="0.3">
      <c r="A80" s="10" t="s">
        <v>644</v>
      </c>
      <c r="B80" t="s">
        <v>120</v>
      </c>
      <c r="C80" t="s">
        <v>1179</v>
      </c>
      <c r="D80" t="s">
        <v>1098</v>
      </c>
      <c r="E80" s="10" t="s">
        <v>644</v>
      </c>
      <c r="F80" t="s">
        <v>1847</v>
      </c>
      <c r="G80" t="str">
        <f>+VLOOKUP($D80,'TIPO DE PDV'!$E:$H,2,0)</f>
        <v>BAR</v>
      </c>
      <c r="H80" t="str">
        <f>+VLOOKUP($D80,'TIPO DE PDV'!$E:$H,3,0)</f>
        <v>BAR</v>
      </c>
    </row>
    <row r="81" spans="1:8" x14ac:dyDescent="0.3">
      <c r="A81" s="10" t="s">
        <v>645</v>
      </c>
      <c r="B81" t="s">
        <v>121</v>
      </c>
      <c r="C81" t="s">
        <v>1180</v>
      </c>
      <c r="D81" t="s">
        <v>1090</v>
      </c>
      <c r="E81" s="10" t="s">
        <v>645</v>
      </c>
      <c r="F81" t="s">
        <v>1847</v>
      </c>
      <c r="G81" t="str">
        <f>+VLOOKUP($D81,'TIPO DE PDV'!$E:$H,2,0)</f>
        <v>HORECA</v>
      </c>
      <c r="H81" t="str">
        <f>+VLOOKUP($D81,'TIPO DE PDV'!$E:$H,3,0)</f>
        <v>RESTAURANTE</v>
      </c>
    </row>
    <row r="82" spans="1:8" x14ac:dyDescent="0.3">
      <c r="A82" s="10" t="s">
        <v>646</v>
      </c>
      <c r="B82" t="s">
        <v>122</v>
      </c>
      <c r="C82" t="s">
        <v>1181</v>
      </c>
      <c r="D82" t="s">
        <v>1100</v>
      </c>
      <c r="E82" s="10" t="s">
        <v>646</v>
      </c>
      <c r="F82" t="s">
        <v>1847</v>
      </c>
      <c r="G82" t="str">
        <f>+VLOOKUP($D82,'TIPO DE PDV'!$E:$H,2,0)</f>
        <v>VARIOS</v>
      </c>
      <c r="H82" t="str">
        <f>+VLOOKUP($D82,'TIPO DE PDV'!$E:$H,3,0)</f>
        <v>CONSUMIDOR FINAL</v>
      </c>
    </row>
    <row r="83" spans="1:8" x14ac:dyDescent="0.3">
      <c r="A83" s="10" t="s">
        <v>647</v>
      </c>
      <c r="B83" t="s">
        <v>123</v>
      </c>
      <c r="C83" t="s">
        <v>1182</v>
      </c>
      <c r="D83" t="s">
        <v>1100</v>
      </c>
      <c r="E83" s="10" t="s">
        <v>647</v>
      </c>
      <c r="F83" t="s">
        <v>1847</v>
      </c>
      <c r="G83" t="str">
        <f>+VLOOKUP($D83,'TIPO DE PDV'!$E:$H,2,0)</f>
        <v>VARIOS</v>
      </c>
      <c r="H83" t="str">
        <f>+VLOOKUP($D83,'TIPO DE PDV'!$E:$H,3,0)</f>
        <v>CONSUMIDOR FINAL</v>
      </c>
    </row>
    <row r="84" spans="1:8" x14ac:dyDescent="0.3">
      <c r="A84" s="10" t="s">
        <v>648</v>
      </c>
      <c r="B84" t="s">
        <v>124</v>
      </c>
      <c r="C84" t="s">
        <v>1183</v>
      </c>
      <c r="D84" t="s">
        <v>1100</v>
      </c>
      <c r="E84" s="10" t="s">
        <v>648</v>
      </c>
      <c r="F84" t="s">
        <v>1847</v>
      </c>
      <c r="G84" t="str">
        <f>+VLOOKUP($D84,'TIPO DE PDV'!$E:$H,2,0)</f>
        <v>VARIOS</v>
      </c>
      <c r="H84" t="str">
        <f>+VLOOKUP($D84,'TIPO DE PDV'!$E:$H,3,0)</f>
        <v>CONSUMIDOR FINAL</v>
      </c>
    </row>
    <row r="85" spans="1:8" x14ac:dyDescent="0.3">
      <c r="A85" s="10" t="s">
        <v>649</v>
      </c>
      <c r="B85" t="s">
        <v>125</v>
      </c>
      <c r="C85" t="s">
        <v>1184</v>
      </c>
      <c r="D85" t="s">
        <v>1106</v>
      </c>
      <c r="E85" s="10" t="s">
        <v>649</v>
      </c>
      <c r="F85" t="s">
        <v>1847</v>
      </c>
      <c r="G85" t="str">
        <f>+VLOOKUP($D85,'TIPO DE PDV'!$E:$H,2,0)</f>
        <v>HORECA</v>
      </c>
      <c r="H85" t="str">
        <f>+VLOOKUP($D85,'TIPO DE PDV'!$E:$H,3,0)</f>
        <v>RESTAURANTE</v>
      </c>
    </row>
    <row r="86" spans="1:8" x14ac:dyDescent="0.3">
      <c r="A86" s="10" t="s">
        <v>650</v>
      </c>
      <c r="B86" t="s">
        <v>126</v>
      </c>
      <c r="C86" t="s">
        <v>1185</v>
      </c>
      <c r="D86" t="s">
        <v>1102</v>
      </c>
      <c r="E86" s="10" t="s">
        <v>650</v>
      </c>
      <c r="F86" t="s">
        <v>1847</v>
      </c>
      <c r="G86" t="str">
        <f>+VLOOKUP($D86,'TIPO DE PDV'!$E:$H,2,0)</f>
        <v>AUTOSERVICIO</v>
      </c>
      <c r="H86" t="str">
        <f>+VLOOKUP($D86,'TIPO DE PDV'!$E:$H,3,0)</f>
        <v>AUTOSERVICIO</v>
      </c>
    </row>
    <row r="87" spans="1:8" x14ac:dyDescent="0.3">
      <c r="A87" s="10" t="s">
        <v>651</v>
      </c>
      <c r="B87" t="s">
        <v>127</v>
      </c>
      <c r="C87" t="s">
        <v>1186</v>
      </c>
      <c r="D87" t="s">
        <v>1098</v>
      </c>
      <c r="E87" s="10" t="s">
        <v>651</v>
      </c>
      <c r="F87" t="s">
        <v>1847</v>
      </c>
      <c r="G87" t="str">
        <f>+VLOOKUP($D87,'TIPO DE PDV'!$E:$H,2,0)</f>
        <v>BAR</v>
      </c>
      <c r="H87" t="str">
        <f>+VLOOKUP($D87,'TIPO DE PDV'!$E:$H,3,0)</f>
        <v>BAR</v>
      </c>
    </row>
    <row r="88" spans="1:8" x14ac:dyDescent="0.3">
      <c r="A88" s="10" t="s">
        <v>652</v>
      </c>
      <c r="B88" t="s">
        <v>128</v>
      </c>
      <c r="C88" t="s">
        <v>1187</v>
      </c>
      <c r="D88" t="s">
        <v>1098</v>
      </c>
      <c r="E88" s="10" t="s">
        <v>652</v>
      </c>
      <c r="F88" t="s">
        <v>1847</v>
      </c>
      <c r="G88" t="str">
        <f>+VLOOKUP($D88,'TIPO DE PDV'!$E:$H,2,0)</f>
        <v>BAR</v>
      </c>
      <c r="H88" t="str">
        <f>+VLOOKUP($D88,'TIPO DE PDV'!$E:$H,3,0)</f>
        <v>BAR</v>
      </c>
    </row>
    <row r="89" spans="1:8" x14ac:dyDescent="0.3">
      <c r="A89" s="10" t="s">
        <v>653</v>
      </c>
      <c r="B89" t="s">
        <v>129</v>
      </c>
      <c r="C89" t="s">
        <v>1188</v>
      </c>
      <c r="D89" t="s">
        <v>1117</v>
      </c>
      <c r="E89" s="10" t="s">
        <v>653</v>
      </c>
      <c r="F89" t="s">
        <v>1846</v>
      </c>
      <c r="G89" t="str">
        <f>+VLOOKUP($D89,'TIPO DE PDV'!$E:$H,2,0)</f>
        <v>DISCOTECA</v>
      </c>
      <c r="H89" t="str">
        <f>+VLOOKUP($D89,'TIPO DE PDV'!$E:$H,3,0)</f>
        <v>DISCOTECA</v>
      </c>
    </row>
    <row r="90" spans="1:8" x14ac:dyDescent="0.3">
      <c r="A90" s="10" t="s">
        <v>654</v>
      </c>
      <c r="B90" t="s">
        <v>130</v>
      </c>
      <c r="C90" t="s">
        <v>1189</v>
      </c>
      <c r="D90" t="s">
        <v>1098</v>
      </c>
      <c r="E90" s="10" t="s">
        <v>654</v>
      </c>
      <c r="F90" t="s">
        <v>1846</v>
      </c>
      <c r="G90" t="str">
        <f>+VLOOKUP($D90,'TIPO DE PDV'!$E:$H,2,0)</f>
        <v>BAR</v>
      </c>
      <c r="H90" t="str">
        <f>+VLOOKUP($D90,'TIPO DE PDV'!$E:$H,3,0)</f>
        <v>BAR</v>
      </c>
    </row>
    <row r="91" spans="1:8" x14ac:dyDescent="0.3">
      <c r="A91" s="10" t="s">
        <v>655</v>
      </c>
      <c r="B91" t="s">
        <v>131</v>
      </c>
      <c r="C91" t="s">
        <v>1190</v>
      </c>
      <c r="D91" t="s">
        <v>1098</v>
      </c>
      <c r="E91" s="10" t="s">
        <v>655</v>
      </c>
      <c r="F91" t="s">
        <v>1847</v>
      </c>
      <c r="G91" t="str">
        <f>+VLOOKUP($D91,'TIPO DE PDV'!$E:$H,2,0)</f>
        <v>BAR</v>
      </c>
      <c r="H91" t="str">
        <f>+VLOOKUP($D91,'TIPO DE PDV'!$E:$H,3,0)</f>
        <v>BAR</v>
      </c>
    </row>
    <row r="92" spans="1:8" x14ac:dyDescent="0.3">
      <c r="A92" s="10" t="s">
        <v>656</v>
      </c>
      <c r="B92" t="s">
        <v>132</v>
      </c>
      <c r="C92" t="s">
        <v>1191</v>
      </c>
      <c r="D92" t="s">
        <v>1192</v>
      </c>
      <c r="E92" s="10" t="s">
        <v>656</v>
      </c>
      <c r="F92" t="s">
        <v>1847</v>
      </c>
      <c r="G92" t="str">
        <f>+VLOOKUP($D92,'TIPO DE PDV'!$E:$H,2,0)</f>
        <v>HORECA</v>
      </c>
      <c r="H92" t="str">
        <f>+VLOOKUP($D92,'TIPO DE PDV'!$E:$H,3,0)</f>
        <v>HOTEL</v>
      </c>
    </row>
    <row r="93" spans="1:8" x14ac:dyDescent="0.3">
      <c r="A93" s="10" t="s">
        <v>657</v>
      </c>
      <c r="B93" t="s">
        <v>133</v>
      </c>
      <c r="C93" t="s">
        <v>1193</v>
      </c>
      <c r="D93" t="s">
        <v>1109</v>
      </c>
      <c r="E93" s="10" t="s">
        <v>657</v>
      </c>
      <c r="F93" t="s">
        <v>1847</v>
      </c>
      <c r="G93" t="str">
        <f>+VLOOKUP($D93,'TIPO DE PDV'!$E:$H,2,0)</f>
        <v>HORECA</v>
      </c>
      <c r="H93" t="str">
        <f>+VLOOKUP($D93,'TIPO DE PDV'!$E:$H,3,0)</f>
        <v>HOTEL</v>
      </c>
    </row>
    <row r="94" spans="1:8" x14ac:dyDescent="0.3">
      <c r="A94" s="10" t="s">
        <v>658</v>
      </c>
      <c r="B94" t="s">
        <v>134</v>
      </c>
      <c r="C94" t="s">
        <v>1194</v>
      </c>
      <c r="D94" t="s">
        <v>1109</v>
      </c>
      <c r="E94" s="10" t="s">
        <v>658</v>
      </c>
      <c r="F94" t="s">
        <v>1847</v>
      </c>
      <c r="G94" t="str">
        <f>+VLOOKUP($D94,'TIPO DE PDV'!$E:$H,2,0)</f>
        <v>HORECA</v>
      </c>
      <c r="H94" t="str">
        <f>+VLOOKUP($D94,'TIPO DE PDV'!$E:$H,3,0)</f>
        <v>HOTEL</v>
      </c>
    </row>
    <row r="95" spans="1:8" x14ac:dyDescent="0.3">
      <c r="A95" s="10" t="s">
        <v>659</v>
      </c>
      <c r="B95" t="s">
        <v>135</v>
      </c>
      <c r="C95" t="s">
        <v>1195</v>
      </c>
      <c r="D95" t="s">
        <v>1109</v>
      </c>
      <c r="E95" s="10" t="s">
        <v>659</v>
      </c>
      <c r="F95" t="s">
        <v>1847</v>
      </c>
      <c r="G95" t="str">
        <f>+VLOOKUP($D95,'TIPO DE PDV'!$E:$H,2,0)</f>
        <v>HORECA</v>
      </c>
      <c r="H95" t="str">
        <f>+VLOOKUP($D95,'TIPO DE PDV'!$E:$H,3,0)</f>
        <v>HOTEL</v>
      </c>
    </row>
    <row r="96" spans="1:8" x14ac:dyDescent="0.3">
      <c r="A96" s="10" t="s">
        <v>660</v>
      </c>
      <c r="B96" t="s">
        <v>136</v>
      </c>
      <c r="C96" t="s">
        <v>1196</v>
      </c>
      <c r="D96" t="s">
        <v>1109</v>
      </c>
      <c r="E96" s="10" t="s">
        <v>660</v>
      </c>
      <c r="F96" t="s">
        <v>1847</v>
      </c>
      <c r="G96" t="str">
        <f>+VLOOKUP($D96,'TIPO DE PDV'!$E:$H,2,0)</f>
        <v>HORECA</v>
      </c>
      <c r="H96" t="str">
        <f>+VLOOKUP($D96,'TIPO DE PDV'!$E:$H,3,0)</f>
        <v>HOTEL</v>
      </c>
    </row>
    <row r="97" spans="1:8" x14ac:dyDescent="0.3">
      <c r="A97" s="10" t="s">
        <v>661</v>
      </c>
      <c r="B97" t="s">
        <v>137</v>
      </c>
      <c r="C97" t="s">
        <v>1197</v>
      </c>
      <c r="D97" t="s">
        <v>1102</v>
      </c>
      <c r="E97" s="10" t="s">
        <v>661</v>
      </c>
      <c r="F97" t="s">
        <v>1847</v>
      </c>
      <c r="G97" t="str">
        <f>+VLOOKUP($D97,'TIPO DE PDV'!$E:$H,2,0)</f>
        <v>AUTOSERVICIO</v>
      </c>
      <c r="H97" t="str">
        <f>+VLOOKUP($D97,'TIPO DE PDV'!$E:$H,3,0)</f>
        <v>AUTOSERVICIO</v>
      </c>
    </row>
    <row r="98" spans="1:8" x14ac:dyDescent="0.3">
      <c r="A98" s="10" t="s">
        <v>662</v>
      </c>
      <c r="B98" t="s">
        <v>138</v>
      </c>
      <c r="C98" t="s">
        <v>1198</v>
      </c>
      <c r="D98" t="s">
        <v>1098</v>
      </c>
      <c r="E98" s="10" t="s">
        <v>662</v>
      </c>
      <c r="F98" t="s">
        <v>1847</v>
      </c>
      <c r="G98" t="str">
        <f>+VLOOKUP($D98,'TIPO DE PDV'!$E:$H,2,0)</f>
        <v>BAR</v>
      </c>
      <c r="H98" t="str">
        <f>+VLOOKUP($D98,'TIPO DE PDV'!$E:$H,3,0)</f>
        <v>BAR</v>
      </c>
    </row>
    <row r="99" spans="1:8" x14ac:dyDescent="0.3">
      <c r="A99" s="10" t="s">
        <v>663</v>
      </c>
      <c r="B99" t="s">
        <v>139</v>
      </c>
      <c r="C99" t="s">
        <v>1199</v>
      </c>
      <c r="D99" t="s">
        <v>1098</v>
      </c>
      <c r="E99" s="10" t="s">
        <v>663</v>
      </c>
      <c r="F99" t="s">
        <v>1847</v>
      </c>
      <c r="G99" t="str">
        <f>+VLOOKUP($D99,'TIPO DE PDV'!$E:$H,2,0)</f>
        <v>BAR</v>
      </c>
      <c r="H99" t="str">
        <f>+VLOOKUP($D99,'TIPO DE PDV'!$E:$H,3,0)</f>
        <v>BAR</v>
      </c>
    </row>
    <row r="100" spans="1:8" x14ac:dyDescent="0.3">
      <c r="A100" s="10" t="s">
        <v>664</v>
      </c>
      <c r="B100" t="s">
        <v>140</v>
      </c>
      <c r="C100" t="s">
        <v>1200</v>
      </c>
      <c r="D100" t="s">
        <v>1098</v>
      </c>
      <c r="E100" s="10" t="s">
        <v>664</v>
      </c>
      <c r="F100" t="s">
        <v>1847</v>
      </c>
      <c r="G100" t="str">
        <f>+VLOOKUP($D100,'TIPO DE PDV'!$E:$H,2,0)</f>
        <v>BAR</v>
      </c>
      <c r="H100" t="str">
        <f>+VLOOKUP($D100,'TIPO DE PDV'!$E:$H,3,0)</f>
        <v>BAR</v>
      </c>
    </row>
    <row r="101" spans="1:8" x14ac:dyDescent="0.3">
      <c r="A101" s="10" t="s">
        <v>665</v>
      </c>
      <c r="B101" t="s">
        <v>141</v>
      </c>
      <c r="C101" t="s">
        <v>1201</v>
      </c>
      <c r="D101" t="s">
        <v>1098</v>
      </c>
      <c r="E101" s="10" t="s">
        <v>665</v>
      </c>
      <c r="F101" t="s">
        <v>1845</v>
      </c>
      <c r="G101" t="str">
        <f>+VLOOKUP($D101,'TIPO DE PDV'!$E:$H,2,0)</f>
        <v>BAR</v>
      </c>
      <c r="H101" t="str">
        <f>+VLOOKUP($D101,'TIPO DE PDV'!$E:$H,3,0)</f>
        <v>BAR</v>
      </c>
    </row>
    <row r="102" spans="1:8" x14ac:dyDescent="0.3">
      <c r="A102" s="10" t="s">
        <v>666</v>
      </c>
      <c r="B102" t="s">
        <v>142</v>
      </c>
      <c r="C102" t="s">
        <v>1202</v>
      </c>
      <c r="D102" t="s">
        <v>34</v>
      </c>
      <c r="E102" s="10" t="s">
        <v>666</v>
      </c>
      <c r="F102" t="s">
        <v>1847</v>
      </c>
      <c r="G102" t="str">
        <f>+VLOOKUP($D102,'TIPO DE PDV'!$E:$H,2,0)</f>
        <v>VINOTECA</v>
      </c>
      <c r="H102" t="str">
        <f>+VLOOKUP($D102,'TIPO DE PDV'!$E:$H,3,0)</f>
        <v>VINOTECA</v>
      </c>
    </row>
    <row r="103" spans="1:8" x14ac:dyDescent="0.3">
      <c r="A103" s="10" t="s">
        <v>667</v>
      </c>
      <c r="B103" t="s">
        <v>143</v>
      </c>
      <c r="C103" t="s">
        <v>1203</v>
      </c>
      <c r="D103" t="s">
        <v>1192</v>
      </c>
      <c r="E103" s="10" t="s">
        <v>667</v>
      </c>
      <c r="F103" t="s">
        <v>1847</v>
      </c>
      <c r="G103" t="str">
        <f>+VLOOKUP($D103,'TIPO DE PDV'!$E:$H,2,0)</f>
        <v>HORECA</v>
      </c>
      <c r="H103" t="str">
        <f>+VLOOKUP($D103,'TIPO DE PDV'!$E:$H,3,0)</f>
        <v>HOTEL</v>
      </c>
    </row>
    <row r="104" spans="1:8" x14ac:dyDescent="0.3">
      <c r="A104" s="10" t="s">
        <v>668</v>
      </c>
      <c r="B104" t="s">
        <v>144</v>
      </c>
      <c r="C104" t="s">
        <v>1204</v>
      </c>
      <c r="D104" t="s">
        <v>1109</v>
      </c>
      <c r="E104" s="10" t="s">
        <v>668</v>
      </c>
      <c r="F104" t="s">
        <v>1847</v>
      </c>
      <c r="G104" t="str">
        <f>+VLOOKUP($D104,'TIPO DE PDV'!$E:$H,2,0)</f>
        <v>HORECA</v>
      </c>
      <c r="H104" t="str">
        <f>+VLOOKUP($D104,'TIPO DE PDV'!$E:$H,3,0)</f>
        <v>HOTEL</v>
      </c>
    </row>
    <row r="105" spans="1:8" x14ac:dyDescent="0.3">
      <c r="A105" s="10" t="s">
        <v>669</v>
      </c>
      <c r="B105" t="s">
        <v>145</v>
      </c>
      <c r="C105" t="s">
        <v>1205</v>
      </c>
      <c r="D105" t="s">
        <v>1111</v>
      </c>
      <c r="E105" s="10" t="s">
        <v>669</v>
      </c>
      <c r="F105" t="s">
        <v>1847</v>
      </c>
      <c r="G105" t="str">
        <f>+VLOOKUP($D105,'TIPO DE PDV'!$E:$H,2,0)</f>
        <v>VINOTECA</v>
      </c>
      <c r="H105" t="str">
        <f>+VLOOKUP($D105,'TIPO DE PDV'!$E:$H,3,0)</f>
        <v>VINOTECA</v>
      </c>
    </row>
    <row r="106" spans="1:8" x14ac:dyDescent="0.3">
      <c r="A106" s="10" t="s">
        <v>670</v>
      </c>
      <c r="B106" t="s">
        <v>146</v>
      </c>
      <c r="C106" t="s">
        <v>1206</v>
      </c>
      <c r="D106" t="s">
        <v>1102</v>
      </c>
      <c r="E106" s="10" t="s">
        <v>670</v>
      </c>
      <c r="F106" t="s">
        <v>1847</v>
      </c>
      <c r="G106" t="str">
        <f>+VLOOKUP($D106,'TIPO DE PDV'!$E:$H,2,0)</f>
        <v>AUTOSERVICIO</v>
      </c>
      <c r="H106" t="str">
        <f>+VLOOKUP($D106,'TIPO DE PDV'!$E:$H,3,0)</f>
        <v>AUTOSERVICIO</v>
      </c>
    </row>
    <row r="107" spans="1:8" x14ac:dyDescent="0.3">
      <c r="A107" s="10" t="s">
        <v>671</v>
      </c>
      <c r="B107" t="s">
        <v>147</v>
      </c>
      <c r="C107" t="s">
        <v>1207</v>
      </c>
      <c r="D107" t="s">
        <v>1100</v>
      </c>
      <c r="E107" s="10" t="s">
        <v>671</v>
      </c>
      <c r="F107" t="s">
        <v>1847</v>
      </c>
      <c r="G107" t="str">
        <f>+VLOOKUP($D107,'TIPO DE PDV'!$E:$H,2,0)</f>
        <v>VARIOS</v>
      </c>
      <c r="H107" t="str">
        <f>+VLOOKUP($D107,'TIPO DE PDV'!$E:$H,3,0)</f>
        <v>CONSUMIDOR FINAL</v>
      </c>
    </row>
    <row r="108" spans="1:8" x14ac:dyDescent="0.3">
      <c r="A108" s="10" t="s">
        <v>672</v>
      </c>
      <c r="B108" t="s">
        <v>148</v>
      </c>
      <c r="C108" t="s">
        <v>1208</v>
      </c>
      <c r="D108" t="s">
        <v>1098</v>
      </c>
      <c r="E108" s="10" t="s">
        <v>672</v>
      </c>
      <c r="F108" t="s">
        <v>1847</v>
      </c>
      <c r="G108" t="str">
        <f>+VLOOKUP($D108,'TIPO DE PDV'!$E:$H,2,0)</f>
        <v>BAR</v>
      </c>
      <c r="H108" t="str">
        <f>+VLOOKUP($D108,'TIPO DE PDV'!$E:$H,3,0)</f>
        <v>BAR</v>
      </c>
    </row>
    <row r="109" spans="1:8" x14ac:dyDescent="0.3">
      <c r="A109" s="10" t="s">
        <v>673</v>
      </c>
      <c r="B109" t="s">
        <v>149</v>
      </c>
      <c r="C109" t="s">
        <v>1209</v>
      </c>
      <c r="D109" t="s">
        <v>1117</v>
      </c>
      <c r="E109" s="10" t="s">
        <v>673</v>
      </c>
      <c r="F109" t="s">
        <v>1847</v>
      </c>
      <c r="G109" t="str">
        <f>+VLOOKUP($D109,'TIPO DE PDV'!$E:$H,2,0)</f>
        <v>DISCOTECA</v>
      </c>
      <c r="H109" t="str">
        <f>+VLOOKUP($D109,'TIPO DE PDV'!$E:$H,3,0)</f>
        <v>DISCOTECA</v>
      </c>
    </row>
    <row r="110" spans="1:8" x14ac:dyDescent="0.3">
      <c r="A110" s="10" t="s">
        <v>674</v>
      </c>
      <c r="B110" t="s">
        <v>150</v>
      </c>
      <c r="C110" t="s">
        <v>1210</v>
      </c>
      <c r="D110" t="s">
        <v>34</v>
      </c>
      <c r="E110" s="10" t="s">
        <v>674</v>
      </c>
      <c r="F110" t="s">
        <v>1847</v>
      </c>
      <c r="G110" t="str">
        <f>+VLOOKUP($D110,'TIPO DE PDV'!$E:$H,2,0)</f>
        <v>VINOTECA</v>
      </c>
      <c r="H110" t="str">
        <f>+VLOOKUP($D110,'TIPO DE PDV'!$E:$H,3,0)</f>
        <v>VINOTECA</v>
      </c>
    </row>
    <row r="111" spans="1:8" x14ac:dyDescent="0.3">
      <c r="A111" s="10" t="s">
        <v>675</v>
      </c>
      <c r="B111" t="s">
        <v>151</v>
      </c>
      <c r="C111" t="s">
        <v>1211</v>
      </c>
      <c r="D111" t="s">
        <v>1100</v>
      </c>
      <c r="E111" s="10" t="s">
        <v>675</v>
      </c>
      <c r="F111" t="s">
        <v>1847</v>
      </c>
      <c r="G111" t="str">
        <f>+VLOOKUP($D111,'TIPO DE PDV'!$E:$H,2,0)</f>
        <v>VARIOS</v>
      </c>
      <c r="H111" t="str">
        <f>+VLOOKUP($D111,'TIPO DE PDV'!$E:$H,3,0)</f>
        <v>CONSUMIDOR FINAL</v>
      </c>
    </row>
    <row r="112" spans="1:8" x14ac:dyDescent="0.3">
      <c r="A112" s="10" t="s">
        <v>676</v>
      </c>
      <c r="B112" t="s">
        <v>152</v>
      </c>
      <c r="C112" t="s">
        <v>1212</v>
      </c>
      <c r="D112" t="s">
        <v>1098</v>
      </c>
      <c r="E112" s="10" t="s">
        <v>676</v>
      </c>
      <c r="F112" t="s">
        <v>1847</v>
      </c>
      <c r="G112" t="str">
        <f>+VLOOKUP($D112,'TIPO DE PDV'!$E:$H,2,0)</f>
        <v>BAR</v>
      </c>
      <c r="H112" t="str">
        <f>+VLOOKUP($D112,'TIPO DE PDV'!$E:$H,3,0)</f>
        <v>BAR</v>
      </c>
    </row>
    <row r="113" spans="1:8" x14ac:dyDescent="0.3">
      <c r="A113" s="10" t="s">
        <v>677</v>
      </c>
      <c r="B113" t="s">
        <v>153</v>
      </c>
      <c r="C113" t="s">
        <v>1213</v>
      </c>
      <c r="D113" t="s">
        <v>1098</v>
      </c>
      <c r="E113" s="10" t="s">
        <v>677</v>
      </c>
      <c r="F113" t="s">
        <v>1847</v>
      </c>
      <c r="G113" t="str">
        <f>+VLOOKUP($D113,'TIPO DE PDV'!$E:$H,2,0)</f>
        <v>BAR</v>
      </c>
      <c r="H113" t="str">
        <f>+VLOOKUP($D113,'TIPO DE PDV'!$E:$H,3,0)</f>
        <v>BAR</v>
      </c>
    </row>
    <row r="114" spans="1:8" x14ac:dyDescent="0.3">
      <c r="A114" s="10" t="s">
        <v>678</v>
      </c>
      <c r="B114" t="s">
        <v>154</v>
      </c>
      <c r="C114" t="s">
        <v>1214</v>
      </c>
      <c r="D114" t="s">
        <v>1102</v>
      </c>
      <c r="E114" s="10" t="s">
        <v>678</v>
      </c>
      <c r="F114" t="s">
        <v>1847</v>
      </c>
      <c r="G114" t="str">
        <f>+VLOOKUP($D114,'TIPO DE PDV'!$E:$H,2,0)</f>
        <v>AUTOSERVICIO</v>
      </c>
      <c r="H114" t="str">
        <f>+VLOOKUP($D114,'TIPO DE PDV'!$E:$H,3,0)</f>
        <v>AUTOSERVICIO</v>
      </c>
    </row>
    <row r="115" spans="1:8" x14ac:dyDescent="0.3">
      <c r="A115" s="10" t="s">
        <v>679</v>
      </c>
      <c r="B115" t="s">
        <v>155</v>
      </c>
      <c r="C115" t="s">
        <v>1215</v>
      </c>
      <c r="D115" t="s">
        <v>1098</v>
      </c>
      <c r="E115" s="10" t="s">
        <v>679</v>
      </c>
      <c r="F115" t="s">
        <v>1847</v>
      </c>
      <c r="G115" t="str">
        <f>+VLOOKUP($D115,'TIPO DE PDV'!$E:$H,2,0)</f>
        <v>BAR</v>
      </c>
      <c r="H115" t="str">
        <f>+VLOOKUP($D115,'TIPO DE PDV'!$E:$H,3,0)</f>
        <v>BAR</v>
      </c>
    </row>
    <row r="116" spans="1:8" x14ac:dyDescent="0.3">
      <c r="A116" s="10" t="s">
        <v>680</v>
      </c>
      <c r="B116" t="s">
        <v>156</v>
      </c>
      <c r="C116" t="s">
        <v>1216</v>
      </c>
      <c r="D116" t="s">
        <v>1098</v>
      </c>
      <c r="E116" s="10" t="s">
        <v>680</v>
      </c>
      <c r="F116" t="s">
        <v>1847</v>
      </c>
      <c r="G116" t="str">
        <f>+VLOOKUP($D116,'TIPO DE PDV'!$E:$H,2,0)</f>
        <v>BAR</v>
      </c>
      <c r="H116" t="str">
        <f>+VLOOKUP($D116,'TIPO DE PDV'!$E:$H,3,0)</f>
        <v>BAR</v>
      </c>
    </row>
    <row r="117" spans="1:8" x14ac:dyDescent="0.3">
      <c r="A117" s="10" t="s">
        <v>681</v>
      </c>
      <c r="B117" t="s">
        <v>157</v>
      </c>
      <c r="C117" t="s">
        <v>1217</v>
      </c>
      <c r="D117" t="s">
        <v>1117</v>
      </c>
      <c r="E117" s="10" t="s">
        <v>681</v>
      </c>
      <c r="F117" t="s">
        <v>1847</v>
      </c>
      <c r="G117" t="str">
        <f>+VLOOKUP($D117,'TIPO DE PDV'!$E:$H,2,0)</f>
        <v>DISCOTECA</v>
      </c>
      <c r="H117" t="str">
        <f>+VLOOKUP($D117,'TIPO DE PDV'!$E:$H,3,0)</f>
        <v>DISCOTECA</v>
      </c>
    </row>
    <row r="118" spans="1:8" x14ac:dyDescent="0.3">
      <c r="A118" s="10" t="s">
        <v>682</v>
      </c>
      <c r="B118" t="s">
        <v>158</v>
      </c>
      <c r="C118" t="s">
        <v>1218</v>
      </c>
      <c r="D118" t="s">
        <v>1106</v>
      </c>
      <c r="E118" s="10" t="s">
        <v>682</v>
      </c>
      <c r="F118" t="s">
        <v>1847</v>
      </c>
      <c r="G118" t="str">
        <f>+VLOOKUP($D118,'TIPO DE PDV'!$E:$H,2,0)</f>
        <v>HORECA</v>
      </c>
      <c r="H118" t="str">
        <f>+VLOOKUP($D118,'TIPO DE PDV'!$E:$H,3,0)</f>
        <v>RESTAURANTE</v>
      </c>
    </row>
    <row r="119" spans="1:8" x14ac:dyDescent="0.3">
      <c r="A119" s="10" t="s">
        <v>683</v>
      </c>
      <c r="B119" t="s">
        <v>159</v>
      </c>
      <c r="C119" t="s">
        <v>1219</v>
      </c>
      <c r="D119" t="s">
        <v>1090</v>
      </c>
      <c r="E119" s="10" t="s">
        <v>683</v>
      </c>
      <c r="F119" t="s">
        <v>1847</v>
      </c>
      <c r="G119" t="str">
        <f>+VLOOKUP($D119,'TIPO DE PDV'!$E:$H,2,0)</f>
        <v>HORECA</v>
      </c>
      <c r="H119" t="str">
        <f>+VLOOKUP($D119,'TIPO DE PDV'!$E:$H,3,0)</f>
        <v>RESTAURANTE</v>
      </c>
    </row>
    <row r="120" spans="1:8" x14ac:dyDescent="0.3">
      <c r="A120" s="10" t="s">
        <v>684</v>
      </c>
      <c r="B120" t="s">
        <v>160</v>
      </c>
      <c r="C120" t="s">
        <v>1220</v>
      </c>
      <c r="D120" t="s">
        <v>1094</v>
      </c>
      <c r="E120" s="10" t="s">
        <v>684</v>
      </c>
      <c r="F120" t="s">
        <v>1847</v>
      </c>
      <c r="G120" t="str">
        <f>+VLOOKUP($D120,'TIPO DE PDV'!$E:$H,2,0)</f>
        <v>DISTRIBUIDORA</v>
      </c>
      <c r="H120" t="str">
        <f>+VLOOKUP($D120,'TIPO DE PDV'!$E:$H,3,0)</f>
        <v>DISTRIBUIDORA</v>
      </c>
    </row>
    <row r="121" spans="1:8" x14ac:dyDescent="0.3">
      <c r="A121" s="10" t="s">
        <v>685</v>
      </c>
      <c r="B121" t="s">
        <v>161</v>
      </c>
      <c r="C121" t="s">
        <v>1221</v>
      </c>
      <c r="D121" t="s">
        <v>1111</v>
      </c>
      <c r="E121" s="10" t="s">
        <v>685</v>
      </c>
      <c r="F121" t="s">
        <v>1847</v>
      </c>
      <c r="G121" t="str">
        <f>+VLOOKUP($D121,'TIPO DE PDV'!$E:$H,2,0)</f>
        <v>VINOTECA</v>
      </c>
      <c r="H121" t="str">
        <f>+VLOOKUP($D121,'TIPO DE PDV'!$E:$H,3,0)</f>
        <v>VINOTECA</v>
      </c>
    </row>
    <row r="122" spans="1:8" x14ac:dyDescent="0.3">
      <c r="A122" s="10" t="s">
        <v>686</v>
      </c>
      <c r="B122" t="s">
        <v>162</v>
      </c>
      <c r="C122" t="s">
        <v>1222</v>
      </c>
      <c r="D122" t="s">
        <v>1106</v>
      </c>
      <c r="E122" s="10" t="s">
        <v>686</v>
      </c>
      <c r="F122" t="s">
        <v>1847</v>
      </c>
      <c r="G122" t="str">
        <f>+VLOOKUP($D122,'TIPO DE PDV'!$E:$H,2,0)</f>
        <v>HORECA</v>
      </c>
      <c r="H122" t="str">
        <f>+VLOOKUP($D122,'TIPO DE PDV'!$E:$H,3,0)</f>
        <v>RESTAURANTE</v>
      </c>
    </row>
    <row r="123" spans="1:8" x14ac:dyDescent="0.3">
      <c r="A123" s="10" t="s">
        <v>687</v>
      </c>
      <c r="B123" t="s">
        <v>163</v>
      </c>
      <c r="C123" t="s">
        <v>1223</v>
      </c>
      <c r="D123" t="s">
        <v>1092</v>
      </c>
      <c r="E123" s="10" t="s">
        <v>687</v>
      </c>
      <c r="F123" t="s">
        <v>1847</v>
      </c>
      <c r="G123" t="str">
        <f>+VLOOKUP($D123,'TIPO DE PDV'!$E:$H,2,0)</f>
        <v>HORECA</v>
      </c>
      <c r="H123" t="str">
        <f>+VLOOKUP($D123,'TIPO DE PDV'!$E:$H,3,0)</f>
        <v>CAFE</v>
      </c>
    </row>
    <row r="124" spans="1:8" x14ac:dyDescent="0.3">
      <c r="A124" s="10" t="s">
        <v>688</v>
      </c>
      <c r="B124" t="s">
        <v>164</v>
      </c>
      <c r="C124" t="s">
        <v>1224</v>
      </c>
      <c r="D124" t="s">
        <v>1127</v>
      </c>
      <c r="E124" s="10" t="s">
        <v>688</v>
      </c>
      <c r="F124" t="s">
        <v>1847</v>
      </c>
      <c r="G124" t="str">
        <f>+VLOOKUP($D124,'TIPO DE PDV'!$E:$H,2,0)</f>
        <v>VINOTECA</v>
      </c>
      <c r="H124" t="str">
        <f>+VLOOKUP($D124,'TIPO DE PDV'!$E:$H,3,0)</f>
        <v>VINOTECA</v>
      </c>
    </row>
    <row r="125" spans="1:8" x14ac:dyDescent="0.3">
      <c r="A125" s="10" t="s">
        <v>689</v>
      </c>
      <c r="B125" t="s">
        <v>165</v>
      </c>
      <c r="C125" t="s">
        <v>1225</v>
      </c>
      <c r="D125" t="s">
        <v>1106</v>
      </c>
      <c r="E125" s="10" t="s">
        <v>689</v>
      </c>
      <c r="F125" t="s">
        <v>1847</v>
      </c>
      <c r="G125" t="str">
        <f>+VLOOKUP($D125,'TIPO DE PDV'!$E:$H,2,0)</f>
        <v>HORECA</v>
      </c>
      <c r="H125" t="str">
        <f>+VLOOKUP($D125,'TIPO DE PDV'!$E:$H,3,0)</f>
        <v>RESTAURANTE</v>
      </c>
    </row>
    <row r="126" spans="1:8" x14ac:dyDescent="0.3">
      <c r="A126" s="10" t="s">
        <v>690</v>
      </c>
      <c r="B126" t="s">
        <v>166</v>
      </c>
      <c r="C126" t="s">
        <v>1226</v>
      </c>
      <c r="D126" t="s">
        <v>1098</v>
      </c>
      <c r="E126" s="10" t="s">
        <v>690</v>
      </c>
      <c r="F126" t="s">
        <v>1847</v>
      </c>
      <c r="G126" t="str">
        <f>+VLOOKUP($D126,'TIPO DE PDV'!$E:$H,2,0)</f>
        <v>BAR</v>
      </c>
      <c r="H126" t="str">
        <f>+VLOOKUP($D126,'TIPO DE PDV'!$E:$H,3,0)</f>
        <v>BAR</v>
      </c>
    </row>
    <row r="127" spans="1:8" x14ac:dyDescent="0.3">
      <c r="A127" s="10" t="s">
        <v>691</v>
      </c>
      <c r="B127" t="s">
        <v>167</v>
      </c>
      <c r="C127" t="s">
        <v>1227</v>
      </c>
      <c r="D127" t="s">
        <v>1133</v>
      </c>
      <c r="E127" s="10" t="s">
        <v>691</v>
      </c>
      <c r="F127" t="s">
        <v>1847</v>
      </c>
      <c r="G127" t="str">
        <f>+VLOOKUP($D127,'TIPO DE PDV'!$E:$H,2,0)</f>
        <v>CATERING</v>
      </c>
      <c r="H127" t="str">
        <f>+VLOOKUP($D127,'TIPO DE PDV'!$E:$H,3,0)</f>
        <v>CATERING</v>
      </c>
    </row>
    <row r="128" spans="1:8" x14ac:dyDescent="0.3">
      <c r="A128" s="10" t="s">
        <v>692</v>
      </c>
      <c r="B128" t="s">
        <v>168</v>
      </c>
      <c r="C128" t="s">
        <v>1228</v>
      </c>
      <c r="D128" t="s">
        <v>1106</v>
      </c>
      <c r="E128" s="10" t="s">
        <v>692</v>
      </c>
      <c r="F128" t="s">
        <v>1847</v>
      </c>
      <c r="G128" t="str">
        <f>+VLOOKUP($D128,'TIPO DE PDV'!$E:$H,2,0)</f>
        <v>HORECA</v>
      </c>
      <c r="H128" t="str">
        <f>+VLOOKUP($D128,'TIPO DE PDV'!$E:$H,3,0)</f>
        <v>RESTAURANTE</v>
      </c>
    </row>
    <row r="129" spans="1:8" x14ac:dyDescent="0.3">
      <c r="A129" s="10" t="s">
        <v>693</v>
      </c>
      <c r="B129" t="s">
        <v>169</v>
      </c>
      <c r="C129" t="s">
        <v>1229</v>
      </c>
      <c r="D129" t="s">
        <v>1090</v>
      </c>
      <c r="E129" s="10" t="s">
        <v>693</v>
      </c>
      <c r="F129" t="s">
        <v>1847</v>
      </c>
      <c r="G129" t="str">
        <f>+VLOOKUP($D129,'TIPO DE PDV'!$E:$H,2,0)</f>
        <v>HORECA</v>
      </c>
      <c r="H129" t="str">
        <f>+VLOOKUP($D129,'TIPO DE PDV'!$E:$H,3,0)</f>
        <v>RESTAURANTE</v>
      </c>
    </row>
    <row r="130" spans="1:8" x14ac:dyDescent="0.3">
      <c r="A130" s="10" t="s">
        <v>694</v>
      </c>
      <c r="B130" t="s">
        <v>170</v>
      </c>
      <c r="C130" t="s">
        <v>1230</v>
      </c>
      <c r="D130" t="s">
        <v>1117</v>
      </c>
      <c r="E130" s="10" t="s">
        <v>694</v>
      </c>
      <c r="F130" t="s">
        <v>1847</v>
      </c>
      <c r="G130" t="str">
        <f>+VLOOKUP($D130,'TIPO DE PDV'!$E:$H,2,0)</f>
        <v>DISCOTECA</v>
      </c>
      <c r="H130" t="str">
        <f>+VLOOKUP($D130,'TIPO DE PDV'!$E:$H,3,0)</f>
        <v>DISCOTECA</v>
      </c>
    </row>
    <row r="131" spans="1:8" x14ac:dyDescent="0.3">
      <c r="A131" s="10" t="s">
        <v>695</v>
      </c>
      <c r="B131" t="s">
        <v>171</v>
      </c>
      <c r="C131" t="s">
        <v>1231</v>
      </c>
      <c r="D131" t="s">
        <v>1106</v>
      </c>
      <c r="E131" s="10" t="s">
        <v>695</v>
      </c>
      <c r="F131" t="s">
        <v>1847</v>
      </c>
      <c r="G131" t="str">
        <f>+VLOOKUP($D131,'TIPO DE PDV'!$E:$H,2,0)</f>
        <v>HORECA</v>
      </c>
      <c r="H131" t="str">
        <f>+VLOOKUP($D131,'TIPO DE PDV'!$E:$H,3,0)</f>
        <v>RESTAURANTE</v>
      </c>
    </row>
    <row r="132" spans="1:8" x14ac:dyDescent="0.3">
      <c r="A132" s="10" t="s">
        <v>696</v>
      </c>
      <c r="B132" t="s">
        <v>172</v>
      </c>
      <c r="C132" t="s">
        <v>1232</v>
      </c>
      <c r="D132" t="s">
        <v>1098</v>
      </c>
      <c r="E132" s="10" t="s">
        <v>696</v>
      </c>
      <c r="F132" t="s">
        <v>1847</v>
      </c>
      <c r="G132" t="str">
        <f>+VLOOKUP($D132,'TIPO DE PDV'!$E:$H,2,0)</f>
        <v>BAR</v>
      </c>
      <c r="H132" t="str">
        <f>+VLOOKUP($D132,'TIPO DE PDV'!$E:$H,3,0)</f>
        <v>BAR</v>
      </c>
    </row>
    <row r="133" spans="1:8" x14ac:dyDescent="0.3">
      <c r="A133" s="10" t="s">
        <v>697</v>
      </c>
      <c r="B133" t="s">
        <v>173</v>
      </c>
      <c r="C133" t="s">
        <v>1233</v>
      </c>
      <c r="D133" t="s">
        <v>1100</v>
      </c>
      <c r="E133" s="10" t="s">
        <v>697</v>
      </c>
      <c r="F133" t="s">
        <v>1847</v>
      </c>
      <c r="G133" t="str">
        <f>+VLOOKUP($D133,'TIPO DE PDV'!$E:$H,2,0)</f>
        <v>VARIOS</v>
      </c>
      <c r="H133" t="str">
        <f>+VLOOKUP($D133,'TIPO DE PDV'!$E:$H,3,0)</f>
        <v>CONSUMIDOR FINAL</v>
      </c>
    </row>
    <row r="134" spans="1:8" x14ac:dyDescent="0.3">
      <c r="A134" s="10" t="s">
        <v>698</v>
      </c>
      <c r="B134" t="s">
        <v>174</v>
      </c>
      <c r="C134" t="s">
        <v>1234</v>
      </c>
      <c r="D134" t="s">
        <v>1100</v>
      </c>
      <c r="E134" s="10" t="s">
        <v>698</v>
      </c>
      <c r="F134" t="s">
        <v>1847</v>
      </c>
      <c r="G134" t="str">
        <f>+VLOOKUP($D134,'TIPO DE PDV'!$E:$H,2,0)</f>
        <v>VARIOS</v>
      </c>
      <c r="H134" t="str">
        <f>+VLOOKUP($D134,'TIPO DE PDV'!$E:$H,3,0)</f>
        <v>CONSUMIDOR FINAL</v>
      </c>
    </row>
    <row r="135" spans="1:8" x14ac:dyDescent="0.3">
      <c r="A135" s="10" t="s">
        <v>699</v>
      </c>
      <c r="B135" t="s">
        <v>175</v>
      </c>
      <c r="C135" t="s">
        <v>1235</v>
      </c>
      <c r="D135" t="s">
        <v>1098</v>
      </c>
      <c r="E135" s="10" t="s">
        <v>699</v>
      </c>
      <c r="F135" t="s">
        <v>1847</v>
      </c>
      <c r="G135" t="str">
        <f>+VLOOKUP($D135,'TIPO DE PDV'!$E:$H,2,0)</f>
        <v>BAR</v>
      </c>
      <c r="H135" t="str">
        <f>+VLOOKUP($D135,'TIPO DE PDV'!$E:$H,3,0)</f>
        <v>BAR</v>
      </c>
    </row>
    <row r="136" spans="1:8" x14ac:dyDescent="0.3">
      <c r="A136" s="10" t="s">
        <v>700</v>
      </c>
      <c r="B136" t="s">
        <v>176</v>
      </c>
      <c r="C136" t="s">
        <v>1236</v>
      </c>
      <c r="D136" t="s">
        <v>1102</v>
      </c>
      <c r="E136" s="10" t="s">
        <v>700</v>
      </c>
      <c r="F136" t="s">
        <v>1847</v>
      </c>
      <c r="G136" t="str">
        <f>+VLOOKUP($D136,'TIPO DE PDV'!$E:$H,2,0)</f>
        <v>AUTOSERVICIO</v>
      </c>
      <c r="H136" t="str">
        <f>+VLOOKUP($D136,'TIPO DE PDV'!$E:$H,3,0)</f>
        <v>AUTOSERVICIO</v>
      </c>
    </row>
    <row r="137" spans="1:8" x14ac:dyDescent="0.3">
      <c r="A137" s="10" t="s">
        <v>701</v>
      </c>
      <c r="B137" t="s">
        <v>177</v>
      </c>
      <c r="C137" t="s">
        <v>1237</v>
      </c>
      <c r="D137" t="s">
        <v>1117</v>
      </c>
      <c r="E137" s="10" t="s">
        <v>701</v>
      </c>
      <c r="F137" t="s">
        <v>1847</v>
      </c>
      <c r="G137" t="str">
        <f>+VLOOKUP($D137,'TIPO DE PDV'!$E:$H,2,0)</f>
        <v>DISCOTECA</v>
      </c>
      <c r="H137" t="str">
        <f>+VLOOKUP($D137,'TIPO DE PDV'!$E:$H,3,0)</f>
        <v>DISCOTECA</v>
      </c>
    </row>
    <row r="138" spans="1:8" x14ac:dyDescent="0.3">
      <c r="A138" s="10" t="s">
        <v>702</v>
      </c>
      <c r="B138" t="s">
        <v>178</v>
      </c>
      <c r="C138" t="s">
        <v>1238</v>
      </c>
      <c r="D138" t="s">
        <v>1153</v>
      </c>
      <c r="E138" s="10" t="s">
        <v>702</v>
      </c>
      <c r="F138" t="s">
        <v>1847</v>
      </c>
      <c r="G138" t="str">
        <f>+VLOOKUP($D138,'TIPO DE PDV'!$E:$H,2,0)</f>
        <v>AUTOSERVICIO</v>
      </c>
      <c r="H138" t="str">
        <f>+VLOOKUP($D138,'TIPO DE PDV'!$E:$H,3,0)</f>
        <v>AUTOSERVICIO</v>
      </c>
    </row>
    <row r="139" spans="1:8" x14ac:dyDescent="0.3">
      <c r="A139" s="10" t="s">
        <v>703</v>
      </c>
      <c r="B139" t="s">
        <v>179</v>
      </c>
      <c r="C139" t="s">
        <v>1239</v>
      </c>
      <c r="D139" t="s">
        <v>1102</v>
      </c>
      <c r="E139" s="10" t="s">
        <v>703</v>
      </c>
      <c r="F139" t="s">
        <v>1847</v>
      </c>
      <c r="G139" t="str">
        <f>+VLOOKUP($D139,'TIPO DE PDV'!$E:$H,2,0)</f>
        <v>AUTOSERVICIO</v>
      </c>
      <c r="H139" t="str">
        <f>+VLOOKUP($D139,'TIPO DE PDV'!$E:$H,3,0)</f>
        <v>AUTOSERVICIO</v>
      </c>
    </row>
    <row r="140" spans="1:8" x14ac:dyDescent="0.3">
      <c r="A140" s="10" t="s">
        <v>704</v>
      </c>
      <c r="B140" t="s">
        <v>180</v>
      </c>
      <c r="C140" t="s">
        <v>1240</v>
      </c>
      <c r="D140" t="s">
        <v>1111</v>
      </c>
      <c r="E140" s="10" t="s">
        <v>704</v>
      </c>
      <c r="F140" t="s">
        <v>1847</v>
      </c>
      <c r="G140" t="str">
        <f>+VLOOKUP($D140,'TIPO DE PDV'!$E:$H,2,0)</f>
        <v>VINOTECA</v>
      </c>
      <c r="H140" t="str">
        <f>+VLOOKUP($D140,'TIPO DE PDV'!$E:$H,3,0)</f>
        <v>VINOTECA</v>
      </c>
    </row>
    <row r="141" spans="1:8" x14ac:dyDescent="0.3">
      <c r="A141" s="10" t="s">
        <v>705</v>
      </c>
      <c r="B141" t="s">
        <v>181</v>
      </c>
      <c r="C141" t="s">
        <v>1241</v>
      </c>
      <c r="D141" t="s">
        <v>1098</v>
      </c>
      <c r="E141" s="10" t="s">
        <v>705</v>
      </c>
      <c r="F141" t="s">
        <v>1847</v>
      </c>
      <c r="G141" t="str">
        <f>+VLOOKUP($D141,'TIPO DE PDV'!$E:$H,2,0)</f>
        <v>BAR</v>
      </c>
      <c r="H141" t="str">
        <f>+VLOOKUP($D141,'TIPO DE PDV'!$E:$H,3,0)</f>
        <v>BAR</v>
      </c>
    </row>
    <row r="142" spans="1:8" x14ac:dyDescent="0.3">
      <c r="A142" s="10" t="s">
        <v>706</v>
      </c>
      <c r="B142" t="s">
        <v>182</v>
      </c>
      <c r="C142" t="s">
        <v>1242</v>
      </c>
      <c r="D142" t="s">
        <v>1106</v>
      </c>
      <c r="E142" s="10" t="s">
        <v>706</v>
      </c>
      <c r="F142" t="s">
        <v>1847</v>
      </c>
      <c r="G142" t="str">
        <f>+VLOOKUP($D142,'TIPO DE PDV'!$E:$H,2,0)</f>
        <v>HORECA</v>
      </c>
      <c r="H142" t="str">
        <f>+VLOOKUP($D142,'TIPO DE PDV'!$E:$H,3,0)</f>
        <v>RESTAURANTE</v>
      </c>
    </row>
    <row r="143" spans="1:8" x14ac:dyDescent="0.3">
      <c r="A143" s="10" t="s">
        <v>707</v>
      </c>
      <c r="B143" t="s">
        <v>183</v>
      </c>
      <c r="C143" t="s">
        <v>1243</v>
      </c>
      <c r="D143" t="s">
        <v>1153</v>
      </c>
      <c r="E143" s="10" t="s">
        <v>707</v>
      </c>
      <c r="F143" t="s">
        <v>1847</v>
      </c>
      <c r="G143" t="str">
        <f>+VLOOKUP($D143,'TIPO DE PDV'!$E:$H,2,0)</f>
        <v>AUTOSERVICIO</v>
      </c>
      <c r="H143" t="str">
        <f>+VLOOKUP($D143,'TIPO DE PDV'!$E:$H,3,0)</f>
        <v>AUTOSERVICIO</v>
      </c>
    </row>
    <row r="144" spans="1:8" x14ac:dyDescent="0.3">
      <c r="A144" s="10" t="s">
        <v>708</v>
      </c>
      <c r="B144" t="s">
        <v>184</v>
      </c>
      <c r="C144" t="s">
        <v>1244</v>
      </c>
      <c r="D144" t="s">
        <v>1098</v>
      </c>
      <c r="E144" s="10" t="s">
        <v>708</v>
      </c>
      <c r="F144" t="s">
        <v>1847</v>
      </c>
      <c r="G144" t="str">
        <f>+VLOOKUP($D144,'TIPO DE PDV'!$E:$H,2,0)</f>
        <v>BAR</v>
      </c>
      <c r="H144" t="str">
        <f>+VLOOKUP($D144,'TIPO DE PDV'!$E:$H,3,0)</f>
        <v>BAR</v>
      </c>
    </row>
    <row r="145" spans="1:8" x14ac:dyDescent="0.3">
      <c r="A145" s="10" t="s">
        <v>709</v>
      </c>
      <c r="B145" t="s">
        <v>185</v>
      </c>
      <c r="C145" t="s">
        <v>1245</v>
      </c>
      <c r="D145" t="s">
        <v>34</v>
      </c>
      <c r="E145" s="10" t="s">
        <v>709</v>
      </c>
      <c r="F145" t="s">
        <v>1847</v>
      </c>
      <c r="G145" t="str">
        <f>+VLOOKUP($D145,'TIPO DE PDV'!$E:$H,2,0)</f>
        <v>VINOTECA</v>
      </c>
      <c r="H145" t="str">
        <f>+VLOOKUP($D145,'TIPO DE PDV'!$E:$H,3,0)</f>
        <v>VINOTECA</v>
      </c>
    </row>
    <row r="146" spans="1:8" x14ac:dyDescent="0.3">
      <c r="A146" s="10" t="s">
        <v>710</v>
      </c>
      <c r="B146" t="s">
        <v>186</v>
      </c>
      <c r="C146" t="s">
        <v>1246</v>
      </c>
      <c r="D146" t="s">
        <v>34</v>
      </c>
      <c r="E146" s="10" t="s">
        <v>710</v>
      </c>
      <c r="F146" t="s">
        <v>1847</v>
      </c>
      <c r="G146" t="str">
        <f>+VLOOKUP($D146,'TIPO DE PDV'!$E:$H,2,0)</f>
        <v>VINOTECA</v>
      </c>
      <c r="H146" t="str">
        <f>+VLOOKUP($D146,'TIPO DE PDV'!$E:$H,3,0)</f>
        <v>VINOTECA</v>
      </c>
    </row>
    <row r="147" spans="1:8" x14ac:dyDescent="0.3">
      <c r="A147" s="10" t="s">
        <v>711</v>
      </c>
      <c r="B147" t="s">
        <v>187</v>
      </c>
      <c r="C147" t="s">
        <v>1247</v>
      </c>
      <c r="D147" t="s">
        <v>1100</v>
      </c>
      <c r="E147" s="10" t="s">
        <v>711</v>
      </c>
      <c r="F147" t="s">
        <v>1847</v>
      </c>
      <c r="G147" t="str">
        <f>+VLOOKUP($D147,'TIPO DE PDV'!$E:$H,2,0)</f>
        <v>VARIOS</v>
      </c>
      <c r="H147" t="str">
        <f>+VLOOKUP($D147,'TIPO DE PDV'!$E:$H,3,0)</f>
        <v>CONSUMIDOR FINAL</v>
      </c>
    </row>
    <row r="148" spans="1:8" x14ac:dyDescent="0.3">
      <c r="A148" s="10" t="s">
        <v>712</v>
      </c>
      <c r="B148" t="s">
        <v>188</v>
      </c>
      <c r="C148" t="s">
        <v>1248</v>
      </c>
      <c r="D148" t="s">
        <v>1109</v>
      </c>
      <c r="E148" s="10" t="s">
        <v>712</v>
      </c>
      <c r="F148" t="s">
        <v>1847</v>
      </c>
      <c r="G148" t="str">
        <f>+VLOOKUP($D148,'TIPO DE PDV'!$E:$H,2,0)</f>
        <v>HORECA</v>
      </c>
      <c r="H148" t="str">
        <f>+VLOOKUP($D148,'TIPO DE PDV'!$E:$H,3,0)</f>
        <v>HOTEL</v>
      </c>
    </row>
    <row r="149" spans="1:8" x14ac:dyDescent="0.3">
      <c r="A149" s="10" t="s">
        <v>713</v>
      </c>
      <c r="B149" t="s">
        <v>189</v>
      </c>
      <c r="C149" t="s">
        <v>1249</v>
      </c>
      <c r="D149" t="s">
        <v>1098</v>
      </c>
      <c r="E149" s="10" t="s">
        <v>713</v>
      </c>
      <c r="F149" t="s">
        <v>1847</v>
      </c>
      <c r="G149" t="str">
        <f>+VLOOKUP($D149,'TIPO DE PDV'!$E:$H,2,0)</f>
        <v>BAR</v>
      </c>
      <c r="H149" t="str">
        <f>+VLOOKUP($D149,'TIPO DE PDV'!$E:$H,3,0)</f>
        <v>BAR</v>
      </c>
    </row>
    <row r="150" spans="1:8" x14ac:dyDescent="0.3">
      <c r="A150" s="10" t="s">
        <v>714</v>
      </c>
      <c r="B150" t="s">
        <v>190</v>
      </c>
      <c r="C150" t="s">
        <v>1250</v>
      </c>
      <c r="D150" t="s">
        <v>1098</v>
      </c>
      <c r="E150" s="10" t="s">
        <v>714</v>
      </c>
      <c r="F150" t="s">
        <v>1847</v>
      </c>
      <c r="G150" t="str">
        <f>+VLOOKUP($D150,'TIPO DE PDV'!$E:$H,2,0)</f>
        <v>BAR</v>
      </c>
      <c r="H150" t="str">
        <f>+VLOOKUP($D150,'TIPO DE PDV'!$E:$H,3,0)</f>
        <v>BAR</v>
      </c>
    </row>
    <row r="151" spans="1:8" x14ac:dyDescent="0.3">
      <c r="A151" s="10" t="s">
        <v>715</v>
      </c>
      <c r="B151" t="s">
        <v>191</v>
      </c>
      <c r="C151" t="s">
        <v>1251</v>
      </c>
      <c r="D151" t="s">
        <v>1100</v>
      </c>
      <c r="E151" s="10" t="s">
        <v>715</v>
      </c>
      <c r="F151" t="s">
        <v>1847</v>
      </c>
      <c r="G151" t="str">
        <f>+VLOOKUP($D151,'TIPO DE PDV'!$E:$H,2,0)</f>
        <v>VARIOS</v>
      </c>
      <c r="H151" t="str">
        <f>+VLOOKUP($D151,'TIPO DE PDV'!$E:$H,3,0)</f>
        <v>CONSUMIDOR FINAL</v>
      </c>
    </row>
    <row r="152" spans="1:8" x14ac:dyDescent="0.3">
      <c r="A152" s="10" t="s">
        <v>716</v>
      </c>
      <c r="B152" t="s">
        <v>192</v>
      </c>
      <c r="C152" t="s">
        <v>1252</v>
      </c>
      <c r="D152" t="s">
        <v>1111</v>
      </c>
      <c r="E152" s="10" t="s">
        <v>716</v>
      </c>
      <c r="F152" t="s">
        <v>1847</v>
      </c>
      <c r="G152" t="str">
        <f>+VLOOKUP($D152,'TIPO DE PDV'!$E:$H,2,0)</f>
        <v>VINOTECA</v>
      </c>
      <c r="H152" t="str">
        <f>+VLOOKUP($D152,'TIPO DE PDV'!$E:$H,3,0)</f>
        <v>VINOTECA</v>
      </c>
    </row>
    <row r="153" spans="1:8" x14ac:dyDescent="0.3">
      <c r="A153" s="10" t="s">
        <v>717</v>
      </c>
      <c r="B153" t="s">
        <v>193</v>
      </c>
      <c r="C153" t="s">
        <v>1253</v>
      </c>
      <c r="D153" t="s">
        <v>1106</v>
      </c>
      <c r="E153" s="10" t="s">
        <v>717</v>
      </c>
      <c r="F153" t="s">
        <v>1847</v>
      </c>
      <c r="G153" t="str">
        <f>+VLOOKUP($D153,'TIPO DE PDV'!$E:$H,2,0)</f>
        <v>HORECA</v>
      </c>
      <c r="H153" t="str">
        <f>+VLOOKUP($D153,'TIPO DE PDV'!$E:$H,3,0)</f>
        <v>RESTAURANTE</v>
      </c>
    </row>
    <row r="154" spans="1:8" x14ac:dyDescent="0.3">
      <c r="A154" s="10" t="s">
        <v>718</v>
      </c>
      <c r="B154" t="s">
        <v>194</v>
      </c>
      <c r="C154" t="s">
        <v>1253</v>
      </c>
      <c r="D154" t="s">
        <v>1090</v>
      </c>
      <c r="E154" s="10" t="s">
        <v>718</v>
      </c>
      <c r="F154" t="s">
        <v>1847</v>
      </c>
      <c r="G154" t="str">
        <f>+VLOOKUP($D154,'TIPO DE PDV'!$E:$H,2,0)</f>
        <v>HORECA</v>
      </c>
      <c r="H154" t="str">
        <f>+VLOOKUP($D154,'TIPO DE PDV'!$E:$H,3,0)</f>
        <v>RESTAURANTE</v>
      </c>
    </row>
    <row r="155" spans="1:8" x14ac:dyDescent="0.3">
      <c r="A155" s="10" t="s">
        <v>719</v>
      </c>
      <c r="B155" t="s">
        <v>195</v>
      </c>
      <c r="C155" t="s">
        <v>1254</v>
      </c>
      <c r="D155" t="s">
        <v>1111</v>
      </c>
      <c r="E155" s="10" t="s">
        <v>719</v>
      </c>
      <c r="F155" t="s">
        <v>1847</v>
      </c>
      <c r="G155" t="str">
        <f>+VLOOKUP($D155,'TIPO DE PDV'!$E:$H,2,0)</f>
        <v>VINOTECA</v>
      </c>
      <c r="H155" t="str">
        <f>+VLOOKUP($D155,'TIPO DE PDV'!$E:$H,3,0)</f>
        <v>VINOTECA</v>
      </c>
    </row>
    <row r="156" spans="1:8" x14ac:dyDescent="0.3">
      <c r="A156" s="10" t="s">
        <v>720</v>
      </c>
      <c r="B156" t="s">
        <v>196</v>
      </c>
      <c r="C156" t="s">
        <v>1255</v>
      </c>
      <c r="D156" t="s">
        <v>1100</v>
      </c>
      <c r="E156" s="10" t="s">
        <v>720</v>
      </c>
      <c r="F156" t="s">
        <v>1847</v>
      </c>
      <c r="G156" t="str">
        <f>+VLOOKUP($D156,'TIPO DE PDV'!$E:$H,2,0)</f>
        <v>VARIOS</v>
      </c>
      <c r="H156" t="str">
        <f>+VLOOKUP($D156,'TIPO DE PDV'!$E:$H,3,0)</f>
        <v>CONSUMIDOR FINAL</v>
      </c>
    </row>
    <row r="157" spans="1:8" x14ac:dyDescent="0.3">
      <c r="A157" s="10" t="s">
        <v>721</v>
      </c>
      <c r="B157" t="s">
        <v>197</v>
      </c>
      <c r="C157" t="s">
        <v>1256</v>
      </c>
      <c r="D157" t="s">
        <v>1117</v>
      </c>
      <c r="E157" s="10" t="s">
        <v>721</v>
      </c>
      <c r="F157" t="s">
        <v>1847</v>
      </c>
      <c r="G157" t="str">
        <f>+VLOOKUP($D157,'TIPO DE PDV'!$E:$H,2,0)</f>
        <v>DISCOTECA</v>
      </c>
      <c r="H157" t="str">
        <f>+VLOOKUP($D157,'TIPO DE PDV'!$E:$H,3,0)</f>
        <v>DISCOTECA</v>
      </c>
    </row>
    <row r="158" spans="1:8" x14ac:dyDescent="0.3">
      <c r="A158" s="10" t="s">
        <v>722</v>
      </c>
      <c r="B158" t="s">
        <v>198</v>
      </c>
      <c r="C158" t="s">
        <v>1257</v>
      </c>
      <c r="D158" t="s">
        <v>1106</v>
      </c>
      <c r="E158" s="10" t="s">
        <v>722</v>
      </c>
      <c r="F158" t="s">
        <v>1847</v>
      </c>
      <c r="G158" t="str">
        <f>+VLOOKUP($D158,'TIPO DE PDV'!$E:$H,2,0)</f>
        <v>HORECA</v>
      </c>
      <c r="H158" t="str">
        <f>+VLOOKUP($D158,'TIPO DE PDV'!$E:$H,3,0)</f>
        <v>RESTAURANTE</v>
      </c>
    </row>
    <row r="159" spans="1:8" x14ac:dyDescent="0.3">
      <c r="A159" s="10" t="s">
        <v>723</v>
      </c>
      <c r="B159" t="s">
        <v>199</v>
      </c>
      <c r="C159" t="s">
        <v>1258</v>
      </c>
      <c r="D159" t="s">
        <v>1106</v>
      </c>
      <c r="E159" s="10" t="s">
        <v>723</v>
      </c>
      <c r="F159" t="s">
        <v>1847</v>
      </c>
      <c r="G159" t="str">
        <f>+VLOOKUP($D159,'TIPO DE PDV'!$E:$H,2,0)</f>
        <v>HORECA</v>
      </c>
      <c r="H159" t="str">
        <f>+VLOOKUP($D159,'TIPO DE PDV'!$E:$H,3,0)</f>
        <v>RESTAURANTE</v>
      </c>
    </row>
    <row r="160" spans="1:8" x14ac:dyDescent="0.3">
      <c r="A160" s="10" t="s">
        <v>724</v>
      </c>
      <c r="B160" t="s">
        <v>200</v>
      </c>
      <c r="C160" t="s">
        <v>1259</v>
      </c>
      <c r="D160" t="s">
        <v>1117</v>
      </c>
      <c r="E160" s="10" t="s">
        <v>724</v>
      </c>
      <c r="F160" t="s">
        <v>1847</v>
      </c>
      <c r="G160" t="str">
        <f>+VLOOKUP($D160,'TIPO DE PDV'!$E:$H,2,0)</f>
        <v>DISCOTECA</v>
      </c>
      <c r="H160" t="str">
        <f>+VLOOKUP($D160,'TIPO DE PDV'!$E:$H,3,0)</f>
        <v>DISCOTECA</v>
      </c>
    </row>
    <row r="161" spans="1:8" x14ac:dyDescent="0.3">
      <c r="A161" s="10" t="s">
        <v>725</v>
      </c>
      <c r="B161" t="s">
        <v>201</v>
      </c>
      <c r="C161" t="s">
        <v>1260</v>
      </c>
      <c r="D161" t="s">
        <v>1117</v>
      </c>
      <c r="E161" s="10" t="s">
        <v>725</v>
      </c>
      <c r="F161" t="s">
        <v>1847</v>
      </c>
      <c r="G161" t="str">
        <f>+VLOOKUP($D161,'TIPO DE PDV'!$E:$H,2,0)</f>
        <v>DISCOTECA</v>
      </c>
      <c r="H161" t="str">
        <f>+VLOOKUP($D161,'TIPO DE PDV'!$E:$H,3,0)</f>
        <v>DISCOTECA</v>
      </c>
    </row>
    <row r="162" spans="1:8" x14ac:dyDescent="0.3">
      <c r="A162" s="10" t="s">
        <v>726</v>
      </c>
      <c r="B162" t="s">
        <v>202</v>
      </c>
      <c r="C162" t="s">
        <v>1261</v>
      </c>
      <c r="D162" t="s">
        <v>1098</v>
      </c>
      <c r="E162" s="10" t="s">
        <v>726</v>
      </c>
      <c r="F162" t="s">
        <v>1847</v>
      </c>
      <c r="G162" t="str">
        <f>+VLOOKUP($D162,'TIPO DE PDV'!$E:$H,2,0)</f>
        <v>BAR</v>
      </c>
      <c r="H162" t="str">
        <f>+VLOOKUP($D162,'TIPO DE PDV'!$E:$H,3,0)</f>
        <v>BAR</v>
      </c>
    </row>
    <row r="163" spans="1:8" x14ac:dyDescent="0.3">
      <c r="A163" s="10" t="s">
        <v>727</v>
      </c>
      <c r="B163" t="s">
        <v>203</v>
      </c>
      <c r="C163" t="s">
        <v>1262</v>
      </c>
      <c r="D163" t="s">
        <v>1109</v>
      </c>
      <c r="E163" s="10" t="s">
        <v>727</v>
      </c>
      <c r="F163" t="s">
        <v>1847</v>
      </c>
      <c r="G163" t="str">
        <f>+VLOOKUP($D163,'TIPO DE PDV'!$E:$H,2,0)</f>
        <v>HORECA</v>
      </c>
      <c r="H163" t="str">
        <f>+VLOOKUP($D163,'TIPO DE PDV'!$E:$H,3,0)</f>
        <v>HOTEL</v>
      </c>
    </row>
    <row r="164" spans="1:8" x14ac:dyDescent="0.3">
      <c r="A164" s="10" t="s">
        <v>728</v>
      </c>
      <c r="B164" t="s">
        <v>204</v>
      </c>
      <c r="C164" t="s">
        <v>1263</v>
      </c>
      <c r="D164" t="s">
        <v>1098</v>
      </c>
      <c r="E164" s="10" t="s">
        <v>728</v>
      </c>
      <c r="F164" t="s">
        <v>1847</v>
      </c>
      <c r="G164" t="str">
        <f>+VLOOKUP($D164,'TIPO DE PDV'!$E:$H,2,0)</f>
        <v>BAR</v>
      </c>
      <c r="H164" t="str">
        <f>+VLOOKUP($D164,'TIPO DE PDV'!$E:$H,3,0)</f>
        <v>BAR</v>
      </c>
    </row>
    <row r="165" spans="1:8" x14ac:dyDescent="0.3">
      <c r="A165" s="10" t="s">
        <v>729</v>
      </c>
      <c r="B165" t="s">
        <v>205</v>
      </c>
      <c r="C165" t="s">
        <v>1264</v>
      </c>
      <c r="D165" t="s">
        <v>34</v>
      </c>
      <c r="E165" s="10" t="s">
        <v>729</v>
      </c>
      <c r="F165" t="s">
        <v>1847</v>
      </c>
      <c r="G165" t="str">
        <f>+VLOOKUP($D165,'TIPO DE PDV'!$E:$H,2,0)</f>
        <v>VINOTECA</v>
      </c>
      <c r="H165" t="str">
        <f>+VLOOKUP($D165,'TIPO DE PDV'!$E:$H,3,0)</f>
        <v>VINOTECA</v>
      </c>
    </row>
    <row r="166" spans="1:8" x14ac:dyDescent="0.3">
      <c r="A166" s="10" t="s">
        <v>730</v>
      </c>
      <c r="B166" t="s">
        <v>206</v>
      </c>
      <c r="C166" t="s">
        <v>1265</v>
      </c>
      <c r="D166" t="s">
        <v>1106</v>
      </c>
      <c r="E166" s="10" t="s">
        <v>730</v>
      </c>
      <c r="F166" t="s">
        <v>1847</v>
      </c>
      <c r="G166" t="str">
        <f>+VLOOKUP($D166,'TIPO DE PDV'!$E:$H,2,0)</f>
        <v>HORECA</v>
      </c>
      <c r="H166" t="str">
        <f>+VLOOKUP($D166,'TIPO DE PDV'!$E:$H,3,0)</f>
        <v>RESTAURANTE</v>
      </c>
    </row>
    <row r="167" spans="1:8" x14ac:dyDescent="0.3">
      <c r="A167" s="10" t="s">
        <v>731</v>
      </c>
      <c r="B167" t="s">
        <v>207</v>
      </c>
      <c r="C167" t="s">
        <v>1266</v>
      </c>
      <c r="D167" t="s">
        <v>1106</v>
      </c>
      <c r="E167" s="10" t="s">
        <v>731</v>
      </c>
      <c r="F167" t="s">
        <v>1847</v>
      </c>
      <c r="G167" t="str">
        <f>+VLOOKUP($D167,'TIPO DE PDV'!$E:$H,2,0)</f>
        <v>HORECA</v>
      </c>
      <c r="H167" t="str">
        <f>+VLOOKUP($D167,'TIPO DE PDV'!$E:$H,3,0)</f>
        <v>RESTAURANTE</v>
      </c>
    </row>
    <row r="168" spans="1:8" x14ac:dyDescent="0.3">
      <c r="A168" s="10" t="s">
        <v>732</v>
      </c>
      <c r="B168" t="s">
        <v>208</v>
      </c>
      <c r="C168" t="s">
        <v>1267</v>
      </c>
      <c r="D168" t="s">
        <v>1098</v>
      </c>
      <c r="E168" s="10" t="s">
        <v>732</v>
      </c>
      <c r="F168" t="s">
        <v>1847</v>
      </c>
      <c r="G168" t="str">
        <f>+VLOOKUP($D168,'TIPO DE PDV'!$E:$H,2,0)</f>
        <v>BAR</v>
      </c>
      <c r="H168" t="str">
        <f>+VLOOKUP($D168,'TIPO DE PDV'!$E:$H,3,0)</f>
        <v>BAR</v>
      </c>
    </row>
    <row r="169" spans="1:8" x14ac:dyDescent="0.3">
      <c r="A169" s="10" t="s">
        <v>733</v>
      </c>
      <c r="B169" t="s">
        <v>209</v>
      </c>
      <c r="C169" t="s">
        <v>1268</v>
      </c>
      <c r="D169" t="s">
        <v>1098</v>
      </c>
      <c r="E169" s="10" t="s">
        <v>733</v>
      </c>
      <c r="F169" t="s">
        <v>1847</v>
      </c>
      <c r="G169" t="str">
        <f>+VLOOKUP($D169,'TIPO DE PDV'!$E:$H,2,0)</f>
        <v>BAR</v>
      </c>
      <c r="H169" t="str">
        <f>+VLOOKUP($D169,'TIPO DE PDV'!$E:$H,3,0)</f>
        <v>BAR</v>
      </c>
    </row>
    <row r="170" spans="1:8" x14ac:dyDescent="0.3">
      <c r="A170" s="10" t="s">
        <v>734</v>
      </c>
      <c r="B170" t="s">
        <v>210</v>
      </c>
      <c r="C170" t="s">
        <v>1269</v>
      </c>
      <c r="D170" t="s">
        <v>1117</v>
      </c>
      <c r="E170" s="10" t="s">
        <v>734</v>
      </c>
      <c r="F170" t="s">
        <v>1847</v>
      </c>
      <c r="G170" t="str">
        <f>+VLOOKUP($D170,'TIPO DE PDV'!$E:$H,2,0)</f>
        <v>DISCOTECA</v>
      </c>
      <c r="H170" t="str">
        <f>+VLOOKUP($D170,'TIPO DE PDV'!$E:$H,3,0)</f>
        <v>DISCOTECA</v>
      </c>
    </row>
    <row r="171" spans="1:8" x14ac:dyDescent="0.3">
      <c r="A171" s="10" t="s">
        <v>735</v>
      </c>
      <c r="B171" t="s">
        <v>211</v>
      </c>
      <c r="C171" t="s">
        <v>1270</v>
      </c>
      <c r="D171" t="s">
        <v>1109</v>
      </c>
      <c r="E171" s="10" t="s">
        <v>735</v>
      </c>
      <c r="F171" t="s">
        <v>1847</v>
      </c>
      <c r="G171" t="str">
        <f>+VLOOKUP($D171,'TIPO DE PDV'!$E:$H,2,0)</f>
        <v>HORECA</v>
      </c>
      <c r="H171" t="str">
        <f>+VLOOKUP($D171,'TIPO DE PDV'!$E:$H,3,0)</f>
        <v>HOTEL</v>
      </c>
    </row>
    <row r="172" spans="1:8" x14ac:dyDescent="0.3">
      <c r="A172" s="10" t="s">
        <v>736</v>
      </c>
      <c r="B172" t="s">
        <v>212</v>
      </c>
      <c r="C172" t="s">
        <v>1271</v>
      </c>
      <c r="D172" t="s">
        <v>1100</v>
      </c>
      <c r="E172" s="10" t="s">
        <v>736</v>
      </c>
      <c r="F172" t="s">
        <v>1847</v>
      </c>
      <c r="G172" t="str">
        <f>+VLOOKUP($D172,'TIPO DE PDV'!$E:$H,2,0)</f>
        <v>VARIOS</v>
      </c>
      <c r="H172" t="str">
        <f>+VLOOKUP($D172,'TIPO DE PDV'!$E:$H,3,0)</f>
        <v>CONSUMIDOR FINAL</v>
      </c>
    </row>
    <row r="173" spans="1:8" x14ac:dyDescent="0.3">
      <c r="A173" s="10" t="s">
        <v>737</v>
      </c>
      <c r="B173" t="s">
        <v>213</v>
      </c>
      <c r="C173" t="s">
        <v>1272</v>
      </c>
      <c r="D173" t="s">
        <v>34</v>
      </c>
      <c r="E173" s="10" t="s">
        <v>737</v>
      </c>
      <c r="F173" t="s">
        <v>1847</v>
      </c>
      <c r="G173" t="str">
        <f>+VLOOKUP($D173,'TIPO DE PDV'!$E:$H,2,0)</f>
        <v>VINOTECA</v>
      </c>
      <c r="H173" t="str">
        <f>+VLOOKUP($D173,'TIPO DE PDV'!$E:$H,3,0)</f>
        <v>VINOTECA</v>
      </c>
    </row>
    <row r="174" spans="1:8" x14ac:dyDescent="0.3">
      <c r="A174" s="10" t="s">
        <v>738</v>
      </c>
      <c r="B174" t="s">
        <v>214</v>
      </c>
      <c r="C174" t="s">
        <v>1273</v>
      </c>
      <c r="D174" t="s">
        <v>1106</v>
      </c>
      <c r="E174" s="10" t="s">
        <v>738</v>
      </c>
      <c r="F174" t="s">
        <v>1847</v>
      </c>
      <c r="G174" t="str">
        <f>+VLOOKUP($D174,'TIPO DE PDV'!$E:$H,2,0)</f>
        <v>HORECA</v>
      </c>
      <c r="H174" t="str">
        <f>+VLOOKUP($D174,'TIPO DE PDV'!$E:$H,3,0)</f>
        <v>RESTAURANTE</v>
      </c>
    </row>
    <row r="175" spans="1:8" x14ac:dyDescent="0.3">
      <c r="A175" s="10" t="s">
        <v>739</v>
      </c>
      <c r="B175" t="s">
        <v>215</v>
      </c>
      <c r="C175" t="s">
        <v>1237</v>
      </c>
      <c r="D175" t="s">
        <v>1106</v>
      </c>
      <c r="E175" s="10" t="s">
        <v>739</v>
      </c>
      <c r="F175" t="s">
        <v>1847</v>
      </c>
      <c r="G175" t="str">
        <f>+VLOOKUP($D175,'TIPO DE PDV'!$E:$H,2,0)</f>
        <v>HORECA</v>
      </c>
      <c r="H175" t="str">
        <f>+VLOOKUP($D175,'TIPO DE PDV'!$E:$H,3,0)</f>
        <v>RESTAURANTE</v>
      </c>
    </row>
    <row r="176" spans="1:8" x14ac:dyDescent="0.3">
      <c r="A176" s="10" t="s">
        <v>740</v>
      </c>
      <c r="B176" t="s">
        <v>216</v>
      </c>
      <c r="C176" t="s">
        <v>1274</v>
      </c>
      <c r="D176" t="s">
        <v>1106</v>
      </c>
      <c r="E176" s="10" t="s">
        <v>740</v>
      </c>
      <c r="F176" t="s">
        <v>1847</v>
      </c>
      <c r="G176" t="str">
        <f>+VLOOKUP($D176,'TIPO DE PDV'!$E:$H,2,0)</f>
        <v>HORECA</v>
      </c>
      <c r="H176" t="str">
        <f>+VLOOKUP($D176,'TIPO DE PDV'!$E:$H,3,0)</f>
        <v>RESTAURANTE</v>
      </c>
    </row>
    <row r="177" spans="1:8" x14ac:dyDescent="0.3">
      <c r="A177" s="10" t="s">
        <v>741</v>
      </c>
      <c r="B177" t="s">
        <v>217</v>
      </c>
      <c r="C177" t="s">
        <v>1275</v>
      </c>
      <c r="D177" t="s">
        <v>1106</v>
      </c>
      <c r="E177" s="10" t="s">
        <v>741</v>
      </c>
      <c r="F177" t="s">
        <v>1847</v>
      </c>
      <c r="G177" t="str">
        <f>+VLOOKUP($D177,'TIPO DE PDV'!$E:$H,2,0)</f>
        <v>HORECA</v>
      </c>
      <c r="H177" t="str">
        <f>+VLOOKUP($D177,'TIPO DE PDV'!$E:$H,3,0)</f>
        <v>RESTAURANTE</v>
      </c>
    </row>
    <row r="178" spans="1:8" x14ac:dyDescent="0.3">
      <c r="A178" s="10" t="s">
        <v>742</v>
      </c>
      <c r="B178" t="s">
        <v>218</v>
      </c>
      <c r="C178" t="s">
        <v>1276</v>
      </c>
      <c r="D178" t="s">
        <v>1106</v>
      </c>
      <c r="E178" s="10" t="s">
        <v>742</v>
      </c>
      <c r="F178" t="s">
        <v>1847</v>
      </c>
      <c r="G178" t="str">
        <f>+VLOOKUP($D178,'TIPO DE PDV'!$E:$H,2,0)</f>
        <v>HORECA</v>
      </c>
      <c r="H178" t="str">
        <f>+VLOOKUP($D178,'TIPO DE PDV'!$E:$H,3,0)</f>
        <v>RESTAURANTE</v>
      </c>
    </row>
    <row r="179" spans="1:8" x14ac:dyDescent="0.3">
      <c r="A179" s="10" t="s">
        <v>743</v>
      </c>
      <c r="B179" t="s">
        <v>219</v>
      </c>
      <c r="C179" t="s">
        <v>1277</v>
      </c>
      <c r="D179" t="s">
        <v>34</v>
      </c>
      <c r="E179" s="10" t="s">
        <v>743</v>
      </c>
      <c r="F179" t="s">
        <v>1847</v>
      </c>
      <c r="G179" t="str">
        <f>+VLOOKUP($D179,'TIPO DE PDV'!$E:$H,2,0)</f>
        <v>VINOTECA</v>
      </c>
      <c r="H179" t="str">
        <f>+VLOOKUP($D179,'TIPO DE PDV'!$E:$H,3,0)</f>
        <v>VINOTECA</v>
      </c>
    </row>
    <row r="180" spans="1:8" x14ac:dyDescent="0.3">
      <c r="A180" s="10" t="s">
        <v>744</v>
      </c>
      <c r="B180" t="s">
        <v>220</v>
      </c>
      <c r="C180" t="s">
        <v>1278</v>
      </c>
      <c r="D180" t="s">
        <v>1111</v>
      </c>
      <c r="E180" s="10" t="s">
        <v>744</v>
      </c>
      <c r="F180" t="s">
        <v>1847</v>
      </c>
      <c r="G180" t="str">
        <f>+VLOOKUP($D180,'TIPO DE PDV'!$E:$H,2,0)</f>
        <v>VINOTECA</v>
      </c>
      <c r="H180" t="str">
        <f>+VLOOKUP($D180,'TIPO DE PDV'!$E:$H,3,0)</f>
        <v>VINOTECA</v>
      </c>
    </row>
    <row r="181" spans="1:8" x14ac:dyDescent="0.3">
      <c r="A181" s="10" t="s">
        <v>745</v>
      </c>
      <c r="B181" t="s">
        <v>221</v>
      </c>
      <c r="C181" t="s">
        <v>1279</v>
      </c>
      <c r="D181" t="s">
        <v>1153</v>
      </c>
      <c r="E181" s="10" t="s">
        <v>745</v>
      </c>
      <c r="F181" t="s">
        <v>1847</v>
      </c>
      <c r="G181" t="str">
        <f>+VLOOKUP($D181,'TIPO DE PDV'!$E:$H,2,0)</f>
        <v>AUTOSERVICIO</v>
      </c>
      <c r="H181" t="str">
        <f>+VLOOKUP($D181,'TIPO DE PDV'!$E:$H,3,0)</f>
        <v>AUTOSERVICIO</v>
      </c>
    </row>
    <row r="182" spans="1:8" x14ac:dyDescent="0.3">
      <c r="A182" s="10" t="s">
        <v>746</v>
      </c>
      <c r="B182" t="s">
        <v>222</v>
      </c>
      <c r="C182" t="s">
        <v>1280</v>
      </c>
      <c r="D182" t="s">
        <v>1153</v>
      </c>
      <c r="E182" s="10" t="s">
        <v>746</v>
      </c>
      <c r="F182" t="s">
        <v>1847</v>
      </c>
      <c r="G182" t="str">
        <f>+VLOOKUP($D182,'TIPO DE PDV'!$E:$H,2,0)</f>
        <v>AUTOSERVICIO</v>
      </c>
      <c r="H182" t="str">
        <f>+VLOOKUP($D182,'TIPO DE PDV'!$E:$H,3,0)</f>
        <v>AUTOSERVICIO</v>
      </c>
    </row>
    <row r="183" spans="1:8" x14ac:dyDescent="0.3">
      <c r="A183" s="10" t="s">
        <v>747</v>
      </c>
      <c r="B183" t="s">
        <v>223</v>
      </c>
      <c r="C183" t="s">
        <v>1281</v>
      </c>
      <c r="D183" t="s">
        <v>1106</v>
      </c>
      <c r="E183" s="10" t="s">
        <v>747</v>
      </c>
      <c r="F183" t="s">
        <v>1847</v>
      </c>
      <c r="G183" t="str">
        <f>+VLOOKUP($D183,'TIPO DE PDV'!$E:$H,2,0)</f>
        <v>HORECA</v>
      </c>
      <c r="H183" t="str">
        <f>+VLOOKUP($D183,'TIPO DE PDV'!$E:$H,3,0)</f>
        <v>RESTAURANTE</v>
      </c>
    </row>
    <row r="184" spans="1:8" x14ac:dyDescent="0.3">
      <c r="A184" s="10" t="s">
        <v>748</v>
      </c>
      <c r="B184" t="s">
        <v>224</v>
      </c>
      <c r="C184" t="s">
        <v>1282</v>
      </c>
      <c r="D184" t="s">
        <v>1092</v>
      </c>
      <c r="E184" s="10" t="s">
        <v>748</v>
      </c>
      <c r="F184" t="s">
        <v>1847</v>
      </c>
      <c r="G184" t="str">
        <f>+VLOOKUP($D184,'TIPO DE PDV'!$E:$H,2,0)</f>
        <v>HORECA</v>
      </c>
      <c r="H184" t="str">
        <f>+VLOOKUP($D184,'TIPO DE PDV'!$E:$H,3,0)</f>
        <v>CAFE</v>
      </c>
    </row>
    <row r="185" spans="1:8" x14ac:dyDescent="0.3">
      <c r="A185" s="10" t="s">
        <v>749</v>
      </c>
      <c r="B185" t="s">
        <v>225</v>
      </c>
      <c r="C185" t="s">
        <v>1283</v>
      </c>
      <c r="D185" t="s">
        <v>1117</v>
      </c>
      <c r="E185" s="10" t="s">
        <v>749</v>
      </c>
      <c r="F185" t="s">
        <v>1847</v>
      </c>
      <c r="G185" t="str">
        <f>+VLOOKUP($D185,'TIPO DE PDV'!$E:$H,2,0)</f>
        <v>DISCOTECA</v>
      </c>
      <c r="H185" t="str">
        <f>+VLOOKUP($D185,'TIPO DE PDV'!$E:$H,3,0)</f>
        <v>DISCOTECA</v>
      </c>
    </row>
    <row r="186" spans="1:8" x14ac:dyDescent="0.3">
      <c r="A186" s="10" t="s">
        <v>750</v>
      </c>
      <c r="B186" t="s">
        <v>226</v>
      </c>
      <c r="C186" t="s">
        <v>1284</v>
      </c>
      <c r="D186" t="s">
        <v>1092</v>
      </c>
      <c r="E186" s="10" t="s">
        <v>750</v>
      </c>
      <c r="F186" t="s">
        <v>1847</v>
      </c>
      <c r="G186" t="str">
        <f>+VLOOKUP($D186,'TIPO DE PDV'!$E:$H,2,0)</f>
        <v>HORECA</v>
      </c>
      <c r="H186" t="str">
        <f>+VLOOKUP($D186,'TIPO DE PDV'!$E:$H,3,0)</f>
        <v>CAFE</v>
      </c>
    </row>
    <row r="187" spans="1:8" x14ac:dyDescent="0.3">
      <c r="A187" s="10" t="s">
        <v>751</v>
      </c>
      <c r="B187" t="s">
        <v>227</v>
      </c>
      <c r="C187" t="s">
        <v>1285</v>
      </c>
      <c r="D187" t="s">
        <v>1117</v>
      </c>
      <c r="E187" s="10" t="s">
        <v>751</v>
      </c>
      <c r="F187" t="s">
        <v>1846</v>
      </c>
      <c r="G187" t="str">
        <f>+VLOOKUP($D187,'TIPO DE PDV'!$E:$H,2,0)</f>
        <v>DISCOTECA</v>
      </c>
      <c r="H187" t="str">
        <f>+VLOOKUP($D187,'TIPO DE PDV'!$E:$H,3,0)</f>
        <v>DISCOTECA</v>
      </c>
    </row>
    <row r="188" spans="1:8" x14ac:dyDescent="0.3">
      <c r="A188" s="10" t="s">
        <v>752</v>
      </c>
      <c r="B188" t="s">
        <v>228</v>
      </c>
      <c r="C188" t="s">
        <v>1286</v>
      </c>
      <c r="D188" t="s">
        <v>1153</v>
      </c>
      <c r="E188" s="10" t="s">
        <v>752</v>
      </c>
      <c r="F188" t="s">
        <v>1847</v>
      </c>
      <c r="G188" t="str">
        <f>+VLOOKUP($D188,'TIPO DE PDV'!$E:$H,2,0)</f>
        <v>AUTOSERVICIO</v>
      </c>
      <c r="H188" t="str">
        <f>+VLOOKUP($D188,'TIPO DE PDV'!$E:$H,3,0)</f>
        <v>AUTOSERVICIO</v>
      </c>
    </row>
    <row r="189" spans="1:8" x14ac:dyDescent="0.3">
      <c r="A189" s="10" t="s">
        <v>753</v>
      </c>
      <c r="B189" t="s">
        <v>229</v>
      </c>
      <c r="C189" t="s">
        <v>1287</v>
      </c>
      <c r="D189" t="s">
        <v>1153</v>
      </c>
      <c r="E189" s="10" t="s">
        <v>753</v>
      </c>
      <c r="F189" t="s">
        <v>1847</v>
      </c>
      <c r="G189" t="str">
        <f>+VLOOKUP($D189,'TIPO DE PDV'!$E:$H,2,0)</f>
        <v>AUTOSERVICIO</v>
      </c>
      <c r="H189" t="str">
        <f>+VLOOKUP($D189,'TIPO DE PDV'!$E:$H,3,0)</f>
        <v>AUTOSERVICIO</v>
      </c>
    </row>
    <row r="190" spans="1:8" x14ac:dyDescent="0.3">
      <c r="A190" s="10" t="s">
        <v>754</v>
      </c>
      <c r="B190" t="s">
        <v>230</v>
      </c>
      <c r="C190" t="s">
        <v>1288</v>
      </c>
      <c r="D190" t="s">
        <v>1153</v>
      </c>
      <c r="E190" s="10" t="s">
        <v>754</v>
      </c>
      <c r="F190" t="s">
        <v>1847</v>
      </c>
      <c r="G190" t="str">
        <f>+VLOOKUP($D190,'TIPO DE PDV'!$E:$H,2,0)</f>
        <v>AUTOSERVICIO</v>
      </c>
      <c r="H190" t="str">
        <f>+VLOOKUP($D190,'TIPO DE PDV'!$E:$H,3,0)</f>
        <v>AUTOSERVICIO</v>
      </c>
    </row>
    <row r="191" spans="1:8" x14ac:dyDescent="0.3">
      <c r="A191" s="10" t="s">
        <v>755</v>
      </c>
      <c r="B191" t="s">
        <v>231</v>
      </c>
      <c r="C191" t="s">
        <v>1289</v>
      </c>
      <c r="D191" t="s">
        <v>1153</v>
      </c>
      <c r="E191" s="10" t="s">
        <v>755</v>
      </c>
      <c r="F191" t="s">
        <v>1847</v>
      </c>
      <c r="G191" t="str">
        <f>+VLOOKUP($D191,'TIPO DE PDV'!$E:$H,2,0)</f>
        <v>AUTOSERVICIO</v>
      </c>
      <c r="H191" t="str">
        <f>+VLOOKUP($D191,'TIPO DE PDV'!$E:$H,3,0)</f>
        <v>AUTOSERVICIO</v>
      </c>
    </row>
    <row r="192" spans="1:8" x14ac:dyDescent="0.3">
      <c r="A192" s="10" t="s">
        <v>756</v>
      </c>
      <c r="B192" t="s">
        <v>232</v>
      </c>
      <c r="C192" t="s">
        <v>1290</v>
      </c>
      <c r="D192" t="s">
        <v>1106</v>
      </c>
      <c r="E192" s="10" t="s">
        <v>756</v>
      </c>
      <c r="F192" t="s">
        <v>1847</v>
      </c>
      <c r="G192" t="str">
        <f>+VLOOKUP($D192,'TIPO DE PDV'!$E:$H,2,0)</f>
        <v>HORECA</v>
      </c>
      <c r="H192" t="str">
        <f>+VLOOKUP($D192,'TIPO DE PDV'!$E:$H,3,0)</f>
        <v>RESTAURANTE</v>
      </c>
    </row>
    <row r="193" spans="1:8" x14ac:dyDescent="0.3">
      <c r="A193" s="10" t="s">
        <v>757</v>
      </c>
      <c r="B193" t="s">
        <v>233</v>
      </c>
      <c r="C193" t="s">
        <v>1291</v>
      </c>
      <c r="D193" t="s">
        <v>1100</v>
      </c>
      <c r="E193" s="10" t="s">
        <v>757</v>
      </c>
      <c r="F193" t="s">
        <v>1847</v>
      </c>
      <c r="G193" t="str">
        <f>+VLOOKUP($D193,'TIPO DE PDV'!$E:$H,2,0)</f>
        <v>VARIOS</v>
      </c>
      <c r="H193" t="str">
        <f>+VLOOKUP($D193,'TIPO DE PDV'!$E:$H,3,0)</f>
        <v>CONSUMIDOR FINAL</v>
      </c>
    </row>
    <row r="194" spans="1:8" x14ac:dyDescent="0.3">
      <c r="A194" s="10" t="s">
        <v>758</v>
      </c>
      <c r="B194" t="s">
        <v>234</v>
      </c>
      <c r="C194" t="s">
        <v>1292</v>
      </c>
      <c r="D194" t="s">
        <v>1100</v>
      </c>
      <c r="E194" s="10" t="s">
        <v>758</v>
      </c>
      <c r="F194" t="s">
        <v>1847</v>
      </c>
      <c r="G194" t="str">
        <f>+VLOOKUP($D194,'TIPO DE PDV'!$E:$H,2,0)</f>
        <v>VARIOS</v>
      </c>
      <c r="H194" t="str">
        <f>+VLOOKUP($D194,'TIPO DE PDV'!$E:$H,3,0)</f>
        <v>CONSUMIDOR FINAL</v>
      </c>
    </row>
    <row r="195" spans="1:8" x14ac:dyDescent="0.3">
      <c r="A195" s="10" t="s">
        <v>759</v>
      </c>
      <c r="B195" t="s">
        <v>235</v>
      </c>
      <c r="C195" t="s">
        <v>1293</v>
      </c>
      <c r="D195" t="s">
        <v>1092</v>
      </c>
      <c r="E195" s="10" t="s">
        <v>759</v>
      </c>
      <c r="F195" t="s">
        <v>1847</v>
      </c>
      <c r="G195" t="str">
        <f>+VLOOKUP($D195,'TIPO DE PDV'!$E:$H,2,0)</f>
        <v>HORECA</v>
      </c>
      <c r="H195" t="str">
        <f>+VLOOKUP($D195,'TIPO DE PDV'!$E:$H,3,0)</f>
        <v>CAFE</v>
      </c>
    </row>
    <row r="196" spans="1:8" x14ac:dyDescent="0.3">
      <c r="A196" s="10" t="s">
        <v>760</v>
      </c>
      <c r="B196" t="s">
        <v>236</v>
      </c>
      <c r="C196" t="s">
        <v>1294</v>
      </c>
      <c r="D196" t="s">
        <v>1106</v>
      </c>
      <c r="E196" s="10" t="s">
        <v>760</v>
      </c>
      <c r="F196" t="s">
        <v>1847</v>
      </c>
      <c r="G196" t="str">
        <f>+VLOOKUP($D196,'TIPO DE PDV'!$E:$H,2,0)</f>
        <v>HORECA</v>
      </c>
      <c r="H196" t="str">
        <f>+VLOOKUP($D196,'TIPO DE PDV'!$E:$H,3,0)</f>
        <v>RESTAURANTE</v>
      </c>
    </row>
    <row r="197" spans="1:8" x14ac:dyDescent="0.3">
      <c r="A197" s="10" t="s">
        <v>761</v>
      </c>
      <c r="B197" t="s">
        <v>237</v>
      </c>
      <c r="C197" t="s">
        <v>1295</v>
      </c>
      <c r="D197" t="s">
        <v>1102</v>
      </c>
      <c r="E197" s="10" t="s">
        <v>761</v>
      </c>
      <c r="F197" t="s">
        <v>1847</v>
      </c>
      <c r="G197" t="str">
        <f>+VLOOKUP($D197,'TIPO DE PDV'!$E:$H,2,0)</f>
        <v>AUTOSERVICIO</v>
      </c>
      <c r="H197" t="str">
        <f>+VLOOKUP($D197,'TIPO DE PDV'!$E:$H,3,0)</f>
        <v>AUTOSERVICIO</v>
      </c>
    </row>
    <row r="198" spans="1:8" x14ac:dyDescent="0.3">
      <c r="A198" s="10" t="s">
        <v>762</v>
      </c>
      <c r="B198" t="s">
        <v>238</v>
      </c>
      <c r="C198" t="s">
        <v>1296</v>
      </c>
      <c r="D198" t="s">
        <v>1106</v>
      </c>
      <c r="E198" s="10" t="s">
        <v>762</v>
      </c>
      <c r="F198" t="s">
        <v>1847</v>
      </c>
      <c r="G198" t="str">
        <f>+VLOOKUP($D198,'TIPO DE PDV'!$E:$H,2,0)</f>
        <v>HORECA</v>
      </c>
      <c r="H198" t="str">
        <f>+VLOOKUP($D198,'TIPO DE PDV'!$E:$H,3,0)</f>
        <v>RESTAURANTE</v>
      </c>
    </row>
    <row r="199" spans="1:8" x14ac:dyDescent="0.3">
      <c r="A199" s="10" t="s">
        <v>763</v>
      </c>
      <c r="B199" t="s">
        <v>239</v>
      </c>
      <c r="C199" t="s">
        <v>1297</v>
      </c>
      <c r="D199" t="s">
        <v>1102</v>
      </c>
      <c r="E199" s="10" t="s">
        <v>763</v>
      </c>
      <c r="F199" t="s">
        <v>1847</v>
      </c>
      <c r="G199" t="str">
        <f>+VLOOKUP($D199,'TIPO DE PDV'!$E:$H,2,0)</f>
        <v>AUTOSERVICIO</v>
      </c>
      <c r="H199" t="str">
        <f>+VLOOKUP($D199,'TIPO DE PDV'!$E:$H,3,0)</f>
        <v>AUTOSERVICIO</v>
      </c>
    </row>
    <row r="200" spans="1:8" x14ac:dyDescent="0.3">
      <c r="A200" s="10" t="s">
        <v>764</v>
      </c>
      <c r="B200" t="s">
        <v>240</v>
      </c>
      <c r="C200" t="s">
        <v>1298</v>
      </c>
      <c r="D200" t="s">
        <v>1098</v>
      </c>
      <c r="E200" s="10" t="s">
        <v>764</v>
      </c>
      <c r="F200" t="s">
        <v>1847</v>
      </c>
      <c r="G200" t="str">
        <f>+VLOOKUP($D200,'TIPO DE PDV'!$E:$H,2,0)</f>
        <v>BAR</v>
      </c>
      <c r="H200" t="str">
        <f>+VLOOKUP($D200,'TIPO DE PDV'!$E:$H,3,0)</f>
        <v>BAR</v>
      </c>
    </row>
    <row r="201" spans="1:8" x14ac:dyDescent="0.3">
      <c r="A201" s="10" t="s">
        <v>765</v>
      </c>
      <c r="B201" t="s">
        <v>241</v>
      </c>
      <c r="C201" t="s">
        <v>1299</v>
      </c>
      <c r="D201" t="s">
        <v>1100</v>
      </c>
      <c r="E201" s="10" t="s">
        <v>765</v>
      </c>
      <c r="F201" t="s">
        <v>1847</v>
      </c>
      <c r="G201" t="str">
        <f>+VLOOKUP($D201,'TIPO DE PDV'!$E:$H,2,0)</f>
        <v>VARIOS</v>
      </c>
      <c r="H201" t="str">
        <f>+VLOOKUP($D201,'TIPO DE PDV'!$E:$H,3,0)</f>
        <v>CONSUMIDOR FINAL</v>
      </c>
    </row>
    <row r="202" spans="1:8" x14ac:dyDescent="0.3">
      <c r="A202" s="10" t="s">
        <v>766</v>
      </c>
      <c r="B202" t="s">
        <v>242</v>
      </c>
      <c r="C202" t="s">
        <v>1300</v>
      </c>
      <c r="D202" t="s">
        <v>34</v>
      </c>
      <c r="E202" s="10" t="s">
        <v>766</v>
      </c>
      <c r="F202" t="s">
        <v>1847</v>
      </c>
      <c r="G202" t="str">
        <f>+VLOOKUP($D202,'TIPO DE PDV'!$E:$H,2,0)</f>
        <v>VINOTECA</v>
      </c>
      <c r="H202" t="str">
        <f>+VLOOKUP($D202,'TIPO DE PDV'!$E:$H,3,0)</f>
        <v>VINOTECA</v>
      </c>
    </row>
    <row r="203" spans="1:8" x14ac:dyDescent="0.3">
      <c r="A203" s="10" t="s">
        <v>767</v>
      </c>
      <c r="B203" t="s">
        <v>243</v>
      </c>
      <c r="C203" t="s">
        <v>1301</v>
      </c>
      <c r="D203" t="s">
        <v>34</v>
      </c>
      <c r="E203" s="10" t="s">
        <v>767</v>
      </c>
      <c r="F203" t="s">
        <v>1847</v>
      </c>
      <c r="G203" t="str">
        <f>+VLOOKUP($D203,'TIPO DE PDV'!$E:$H,2,0)</f>
        <v>VINOTECA</v>
      </c>
      <c r="H203" t="str">
        <f>+VLOOKUP($D203,'TIPO DE PDV'!$E:$H,3,0)</f>
        <v>VINOTECA</v>
      </c>
    </row>
    <row r="204" spans="1:8" x14ac:dyDescent="0.3">
      <c r="A204" s="10" t="s">
        <v>768</v>
      </c>
      <c r="B204" t="s">
        <v>244</v>
      </c>
      <c r="C204" t="s">
        <v>1302</v>
      </c>
      <c r="D204" t="s">
        <v>1106</v>
      </c>
      <c r="E204" s="10" t="s">
        <v>768</v>
      </c>
      <c r="F204" t="s">
        <v>1847</v>
      </c>
      <c r="G204" t="str">
        <f>+VLOOKUP($D204,'TIPO DE PDV'!$E:$H,2,0)</f>
        <v>HORECA</v>
      </c>
      <c r="H204" t="str">
        <f>+VLOOKUP($D204,'TIPO DE PDV'!$E:$H,3,0)</f>
        <v>RESTAURANTE</v>
      </c>
    </row>
    <row r="205" spans="1:8" x14ac:dyDescent="0.3">
      <c r="A205" s="10" t="s">
        <v>769</v>
      </c>
      <c r="B205" t="s">
        <v>245</v>
      </c>
      <c r="C205" t="s">
        <v>1303</v>
      </c>
      <c r="D205" t="s">
        <v>34</v>
      </c>
      <c r="E205" s="10" t="s">
        <v>769</v>
      </c>
      <c r="F205" t="s">
        <v>1847</v>
      </c>
      <c r="G205" t="str">
        <f>+VLOOKUP($D205,'TIPO DE PDV'!$E:$H,2,0)</f>
        <v>VINOTECA</v>
      </c>
      <c r="H205" t="str">
        <f>+VLOOKUP($D205,'TIPO DE PDV'!$E:$H,3,0)</f>
        <v>VINOTECA</v>
      </c>
    </row>
    <row r="206" spans="1:8" x14ac:dyDescent="0.3">
      <c r="A206" s="10" t="s">
        <v>770</v>
      </c>
      <c r="B206" t="s">
        <v>246</v>
      </c>
      <c r="C206" t="s">
        <v>1304</v>
      </c>
      <c r="D206" t="s">
        <v>34</v>
      </c>
      <c r="E206" s="10" t="s">
        <v>770</v>
      </c>
      <c r="F206" t="s">
        <v>1847</v>
      </c>
      <c r="G206" t="str">
        <f>+VLOOKUP($D206,'TIPO DE PDV'!$E:$H,2,0)</f>
        <v>VINOTECA</v>
      </c>
      <c r="H206" t="str">
        <f>+VLOOKUP($D206,'TIPO DE PDV'!$E:$H,3,0)</f>
        <v>VINOTECA</v>
      </c>
    </row>
    <row r="207" spans="1:8" x14ac:dyDescent="0.3">
      <c r="A207" s="10" t="s">
        <v>771</v>
      </c>
      <c r="B207" t="s">
        <v>247</v>
      </c>
      <c r="C207" t="s">
        <v>1305</v>
      </c>
      <c r="D207" t="s">
        <v>1127</v>
      </c>
      <c r="E207" s="10" t="s">
        <v>771</v>
      </c>
      <c r="F207" t="s">
        <v>1847</v>
      </c>
      <c r="G207" t="str">
        <f>+VLOOKUP($D207,'TIPO DE PDV'!$E:$H,2,0)</f>
        <v>VINOTECA</v>
      </c>
      <c r="H207" t="str">
        <f>+VLOOKUP($D207,'TIPO DE PDV'!$E:$H,3,0)</f>
        <v>VINOTECA</v>
      </c>
    </row>
    <row r="208" spans="1:8" x14ac:dyDescent="0.3">
      <c r="A208" s="10" t="s">
        <v>772</v>
      </c>
      <c r="B208" t="s">
        <v>248</v>
      </c>
      <c r="C208" t="s">
        <v>1306</v>
      </c>
      <c r="D208" t="s">
        <v>1127</v>
      </c>
      <c r="E208" s="10" t="s">
        <v>772</v>
      </c>
      <c r="F208" t="s">
        <v>1847</v>
      </c>
      <c r="G208" t="str">
        <f>+VLOOKUP($D208,'TIPO DE PDV'!$E:$H,2,0)</f>
        <v>VINOTECA</v>
      </c>
      <c r="H208" t="str">
        <f>+VLOOKUP($D208,'TIPO DE PDV'!$E:$H,3,0)</f>
        <v>VINOTECA</v>
      </c>
    </row>
    <row r="209" spans="1:8" x14ac:dyDescent="0.3">
      <c r="A209" s="10" t="s">
        <v>773</v>
      </c>
      <c r="B209" t="s">
        <v>249</v>
      </c>
      <c r="C209" t="s">
        <v>1307</v>
      </c>
      <c r="D209" t="s">
        <v>1127</v>
      </c>
      <c r="E209" s="10" t="s">
        <v>773</v>
      </c>
      <c r="F209" t="s">
        <v>1847</v>
      </c>
      <c r="G209" t="str">
        <f>+VLOOKUP($D209,'TIPO DE PDV'!$E:$H,2,0)</f>
        <v>VINOTECA</v>
      </c>
      <c r="H209" t="str">
        <f>+VLOOKUP($D209,'TIPO DE PDV'!$E:$H,3,0)</f>
        <v>VINOTECA</v>
      </c>
    </row>
    <row r="210" spans="1:8" x14ac:dyDescent="0.3">
      <c r="A210" s="10" t="s">
        <v>774</v>
      </c>
      <c r="B210" t="s">
        <v>250</v>
      </c>
      <c r="C210" t="s">
        <v>1308</v>
      </c>
      <c r="D210" t="s">
        <v>1098</v>
      </c>
      <c r="E210" s="10" t="s">
        <v>774</v>
      </c>
      <c r="F210" t="s">
        <v>1847</v>
      </c>
      <c r="G210" t="str">
        <f>+VLOOKUP($D210,'TIPO DE PDV'!$E:$H,2,0)</f>
        <v>BAR</v>
      </c>
      <c r="H210" t="str">
        <f>+VLOOKUP($D210,'TIPO DE PDV'!$E:$H,3,0)</f>
        <v>BAR</v>
      </c>
    </row>
    <row r="211" spans="1:8" x14ac:dyDescent="0.3">
      <c r="A211" s="10" t="s">
        <v>775</v>
      </c>
      <c r="B211" t="s">
        <v>251</v>
      </c>
      <c r="C211" t="s">
        <v>1309</v>
      </c>
      <c r="D211" t="s">
        <v>1100</v>
      </c>
      <c r="E211" s="10" t="s">
        <v>775</v>
      </c>
      <c r="F211" t="s">
        <v>1847</v>
      </c>
      <c r="G211" t="str">
        <f>+VLOOKUP($D211,'TIPO DE PDV'!$E:$H,2,0)</f>
        <v>VARIOS</v>
      </c>
      <c r="H211" t="str">
        <f>+VLOOKUP($D211,'TIPO DE PDV'!$E:$H,3,0)</f>
        <v>CONSUMIDOR FINAL</v>
      </c>
    </row>
    <row r="212" spans="1:8" x14ac:dyDescent="0.3">
      <c r="A212" s="10" t="s">
        <v>776</v>
      </c>
      <c r="B212" t="s">
        <v>252</v>
      </c>
      <c r="C212" t="s">
        <v>1310</v>
      </c>
      <c r="D212" t="s">
        <v>1153</v>
      </c>
      <c r="E212" s="10" t="s">
        <v>776</v>
      </c>
      <c r="F212" t="s">
        <v>1847</v>
      </c>
      <c r="G212" t="str">
        <f>+VLOOKUP($D212,'TIPO DE PDV'!$E:$H,2,0)</f>
        <v>AUTOSERVICIO</v>
      </c>
      <c r="H212" t="str">
        <f>+VLOOKUP($D212,'TIPO DE PDV'!$E:$H,3,0)</f>
        <v>AUTOSERVICIO</v>
      </c>
    </row>
    <row r="213" spans="1:8" x14ac:dyDescent="0.3">
      <c r="A213" s="10" t="s">
        <v>777</v>
      </c>
      <c r="B213" t="s">
        <v>253</v>
      </c>
      <c r="C213" t="s">
        <v>1311</v>
      </c>
      <c r="D213" t="s">
        <v>1098</v>
      </c>
      <c r="E213" s="10" t="s">
        <v>777</v>
      </c>
      <c r="F213" t="s">
        <v>1847</v>
      </c>
      <c r="G213" t="str">
        <f>+VLOOKUP($D213,'TIPO DE PDV'!$E:$H,2,0)</f>
        <v>BAR</v>
      </c>
      <c r="H213" t="str">
        <f>+VLOOKUP($D213,'TIPO DE PDV'!$E:$H,3,0)</f>
        <v>BAR</v>
      </c>
    </row>
    <row r="214" spans="1:8" x14ac:dyDescent="0.3">
      <c r="A214" s="10" t="s">
        <v>778</v>
      </c>
      <c r="B214" t="s">
        <v>254</v>
      </c>
      <c r="C214" t="s">
        <v>1312</v>
      </c>
      <c r="D214" t="s">
        <v>1098</v>
      </c>
      <c r="E214" s="10" t="s">
        <v>778</v>
      </c>
      <c r="F214" t="s">
        <v>1847</v>
      </c>
      <c r="G214" t="str">
        <f>+VLOOKUP($D214,'TIPO DE PDV'!$E:$H,2,0)</f>
        <v>BAR</v>
      </c>
      <c r="H214" t="str">
        <f>+VLOOKUP($D214,'TIPO DE PDV'!$E:$H,3,0)</f>
        <v>BAR</v>
      </c>
    </row>
    <row r="215" spans="1:8" x14ac:dyDescent="0.3">
      <c r="A215" s="10" t="s">
        <v>779</v>
      </c>
      <c r="B215" t="s">
        <v>255</v>
      </c>
      <c r="C215" t="s">
        <v>1313</v>
      </c>
      <c r="D215" t="s">
        <v>1102</v>
      </c>
      <c r="E215" s="10" t="s">
        <v>779</v>
      </c>
      <c r="F215" t="s">
        <v>1847</v>
      </c>
      <c r="G215" t="str">
        <f>+VLOOKUP($D215,'TIPO DE PDV'!$E:$H,2,0)</f>
        <v>AUTOSERVICIO</v>
      </c>
      <c r="H215" t="str">
        <f>+VLOOKUP($D215,'TIPO DE PDV'!$E:$H,3,0)</f>
        <v>AUTOSERVICIO</v>
      </c>
    </row>
    <row r="216" spans="1:8" x14ac:dyDescent="0.3">
      <c r="A216" s="10" t="s">
        <v>780</v>
      </c>
      <c r="B216" t="s">
        <v>256</v>
      </c>
      <c r="C216" t="s">
        <v>1314</v>
      </c>
      <c r="D216" t="s">
        <v>1111</v>
      </c>
      <c r="E216" s="10" t="s">
        <v>780</v>
      </c>
      <c r="F216" t="s">
        <v>1847</v>
      </c>
      <c r="G216" t="str">
        <f>+VLOOKUP($D216,'TIPO DE PDV'!$E:$H,2,0)</f>
        <v>VINOTECA</v>
      </c>
      <c r="H216" t="str">
        <f>+VLOOKUP($D216,'TIPO DE PDV'!$E:$H,3,0)</f>
        <v>VINOTECA</v>
      </c>
    </row>
    <row r="217" spans="1:8" x14ac:dyDescent="0.3">
      <c r="A217" s="10" t="s">
        <v>781</v>
      </c>
      <c r="B217" t="s">
        <v>257</v>
      </c>
      <c r="C217" t="s">
        <v>1315</v>
      </c>
      <c r="D217" t="s">
        <v>1106</v>
      </c>
      <c r="E217" s="10" t="s">
        <v>781</v>
      </c>
      <c r="F217" t="s">
        <v>1847</v>
      </c>
      <c r="G217" t="str">
        <f>+VLOOKUP($D217,'TIPO DE PDV'!$E:$H,2,0)</f>
        <v>HORECA</v>
      </c>
      <c r="H217" t="str">
        <f>+VLOOKUP($D217,'TIPO DE PDV'!$E:$H,3,0)</f>
        <v>RESTAURANTE</v>
      </c>
    </row>
    <row r="218" spans="1:8" x14ac:dyDescent="0.3">
      <c r="A218" s="10" t="s">
        <v>782</v>
      </c>
      <c r="B218" t="s">
        <v>258</v>
      </c>
      <c r="C218" t="s">
        <v>1316</v>
      </c>
      <c r="D218" t="s">
        <v>34</v>
      </c>
      <c r="E218" s="10" t="s">
        <v>782</v>
      </c>
      <c r="F218" t="s">
        <v>1847</v>
      </c>
      <c r="G218" t="str">
        <f>+VLOOKUP($D218,'TIPO DE PDV'!$E:$H,2,0)</f>
        <v>VINOTECA</v>
      </c>
      <c r="H218" t="str">
        <f>+VLOOKUP($D218,'TIPO DE PDV'!$E:$H,3,0)</f>
        <v>VINOTECA</v>
      </c>
    </row>
    <row r="219" spans="1:8" x14ac:dyDescent="0.3">
      <c r="A219" s="10" t="s">
        <v>783</v>
      </c>
      <c r="B219" t="s">
        <v>259</v>
      </c>
      <c r="C219" t="s">
        <v>1317</v>
      </c>
      <c r="D219" t="s">
        <v>1153</v>
      </c>
      <c r="E219" s="10" t="s">
        <v>783</v>
      </c>
      <c r="F219" t="s">
        <v>1847</v>
      </c>
      <c r="G219" t="str">
        <f>+VLOOKUP($D219,'TIPO DE PDV'!$E:$H,2,0)</f>
        <v>AUTOSERVICIO</v>
      </c>
      <c r="H219" t="str">
        <f>+VLOOKUP($D219,'TIPO DE PDV'!$E:$H,3,0)</f>
        <v>AUTOSERVICIO</v>
      </c>
    </row>
    <row r="220" spans="1:8" x14ac:dyDescent="0.3">
      <c r="A220" s="10" t="s">
        <v>784</v>
      </c>
      <c r="B220" t="s">
        <v>260</v>
      </c>
      <c r="C220" t="s">
        <v>1318</v>
      </c>
      <c r="D220" t="s">
        <v>1102</v>
      </c>
      <c r="E220" s="10" t="s">
        <v>784</v>
      </c>
      <c r="F220" t="s">
        <v>1847</v>
      </c>
      <c r="G220" t="str">
        <f>+VLOOKUP($D220,'TIPO DE PDV'!$E:$H,2,0)</f>
        <v>AUTOSERVICIO</v>
      </c>
      <c r="H220" t="str">
        <f>+VLOOKUP($D220,'TIPO DE PDV'!$E:$H,3,0)</f>
        <v>AUTOSERVICIO</v>
      </c>
    </row>
    <row r="221" spans="1:8" x14ac:dyDescent="0.3">
      <c r="A221" s="10" t="s">
        <v>785</v>
      </c>
      <c r="B221" t="s">
        <v>261</v>
      </c>
      <c r="C221" t="s">
        <v>1319</v>
      </c>
      <c r="D221" t="s">
        <v>1102</v>
      </c>
      <c r="E221" s="10" t="s">
        <v>785</v>
      </c>
      <c r="F221" t="s">
        <v>1847</v>
      </c>
      <c r="G221" t="str">
        <f>+VLOOKUP($D221,'TIPO DE PDV'!$E:$H,2,0)</f>
        <v>AUTOSERVICIO</v>
      </c>
      <c r="H221" t="str">
        <f>+VLOOKUP($D221,'TIPO DE PDV'!$E:$H,3,0)</f>
        <v>AUTOSERVICIO</v>
      </c>
    </row>
    <row r="222" spans="1:8" x14ac:dyDescent="0.3">
      <c r="A222" s="10" t="s">
        <v>786</v>
      </c>
      <c r="B222" t="s">
        <v>262</v>
      </c>
      <c r="C222" t="s">
        <v>1320</v>
      </c>
      <c r="D222" t="s">
        <v>1153</v>
      </c>
      <c r="E222" s="10" t="s">
        <v>786</v>
      </c>
      <c r="F222" t="s">
        <v>1847</v>
      </c>
      <c r="G222" t="str">
        <f>+VLOOKUP($D222,'TIPO DE PDV'!$E:$H,2,0)</f>
        <v>AUTOSERVICIO</v>
      </c>
      <c r="H222" t="str">
        <f>+VLOOKUP($D222,'TIPO DE PDV'!$E:$H,3,0)</f>
        <v>AUTOSERVICIO</v>
      </c>
    </row>
    <row r="223" spans="1:8" x14ac:dyDescent="0.3">
      <c r="A223" s="10" t="s">
        <v>787</v>
      </c>
      <c r="B223" t="s">
        <v>263</v>
      </c>
      <c r="C223" t="s">
        <v>1321</v>
      </c>
      <c r="D223" t="s">
        <v>1153</v>
      </c>
      <c r="E223" s="10" t="s">
        <v>787</v>
      </c>
      <c r="F223" t="s">
        <v>1847</v>
      </c>
      <c r="G223" t="str">
        <f>+VLOOKUP($D223,'TIPO DE PDV'!$E:$H,2,0)</f>
        <v>AUTOSERVICIO</v>
      </c>
      <c r="H223" t="str">
        <f>+VLOOKUP($D223,'TIPO DE PDV'!$E:$H,3,0)</f>
        <v>AUTOSERVICIO</v>
      </c>
    </row>
    <row r="224" spans="1:8" x14ac:dyDescent="0.3">
      <c r="A224" s="10" t="s">
        <v>788</v>
      </c>
      <c r="B224" t="s">
        <v>264</v>
      </c>
      <c r="C224" t="s">
        <v>1322</v>
      </c>
      <c r="D224" t="s">
        <v>1153</v>
      </c>
      <c r="E224" s="10" t="s">
        <v>788</v>
      </c>
      <c r="F224" t="s">
        <v>1847</v>
      </c>
      <c r="G224" t="str">
        <f>+VLOOKUP($D224,'TIPO DE PDV'!$E:$H,2,0)</f>
        <v>AUTOSERVICIO</v>
      </c>
      <c r="H224" t="str">
        <f>+VLOOKUP($D224,'TIPO DE PDV'!$E:$H,3,0)</f>
        <v>AUTOSERVICIO</v>
      </c>
    </row>
    <row r="225" spans="1:8" x14ac:dyDescent="0.3">
      <c r="A225" s="10" t="s">
        <v>789</v>
      </c>
      <c r="B225" t="s">
        <v>265</v>
      </c>
      <c r="C225" t="s">
        <v>1323</v>
      </c>
      <c r="D225" t="s">
        <v>34</v>
      </c>
      <c r="E225" s="10" t="s">
        <v>789</v>
      </c>
      <c r="F225" t="s">
        <v>1847</v>
      </c>
      <c r="G225" t="str">
        <f>+VLOOKUP($D225,'TIPO DE PDV'!$E:$H,2,0)</f>
        <v>VINOTECA</v>
      </c>
      <c r="H225" t="str">
        <f>+VLOOKUP($D225,'TIPO DE PDV'!$E:$H,3,0)</f>
        <v>VINOTECA</v>
      </c>
    </row>
    <row r="226" spans="1:8" x14ac:dyDescent="0.3">
      <c r="A226" s="10" t="s">
        <v>790</v>
      </c>
      <c r="B226" t="s">
        <v>266</v>
      </c>
      <c r="C226" t="s">
        <v>1324</v>
      </c>
      <c r="D226" t="s">
        <v>1098</v>
      </c>
      <c r="E226" s="10" t="s">
        <v>790</v>
      </c>
      <c r="F226" t="s">
        <v>1847</v>
      </c>
      <c r="G226" t="str">
        <f>+VLOOKUP($D226,'TIPO DE PDV'!$E:$H,2,0)</f>
        <v>BAR</v>
      </c>
      <c r="H226" t="str">
        <f>+VLOOKUP($D226,'TIPO DE PDV'!$E:$H,3,0)</f>
        <v>BAR</v>
      </c>
    </row>
    <row r="227" spans="1:8" x14ac:dyDescent="0.3">
      <c r="A227" s="10" t="s">
        <v>791</v>
      </c>
      <c r="B227" t="s">
        <v>267</v>
      </c>
      <c r="C227" t="s">
        <v>1325</v>
      </c>
      <c r="D227" t="s">
        <v>34</v>
      </c>
      <c r="E227" s="10" t="s">
        <v>791</v>
      </c>
      <c r="F227" t="s">
        <v>1847</v>
      </c>
      <c r="G227" t="str">
        <f>+VLOOKUP($D227,'TIPO DE PDV'!$E:$H,2,0)</f>
        <v>VINOTECA</v>
      </c>
      <c r="H227" t="str">
        <f>+VLOOKUP($D227,'TIPO DE PDV'!$E:$H,3,0)</f>
        <v>VINOTECA</v>
      </c>
    </row>
    <row r="228" spans="1:8" x14ac:dyDescent="0.3">
      <c r="A228" s="10" t="s">
        <v>792</v>
      </c>
      <c r="B228" t="s">
        <v>268</v>
      </c>
      <c r="C228" t="s">
        <v>1326</v>
      </c>
      <c r="D228" t="s">
        <v>1098</v>
      </c>
      <c r="E228" s="10" t="s">
        <v>792</v>
      </c>
      <c r="F228" t="s">
        <v>1847</v>
      </c>
      <c r="G228" t="str">
        <f>+VLOOKUP($D228,'TIPO DE PDV'!$E:$H,2,0)</f>
        <v>BAR</v>
      </c>
      <c r="H228" t="str">
        <f>+VLOOKUP($D228,'TIPO DE PDV'!$E:$H,3,0)</f>
        <v>BAR</v>
      </c>
    </row>
    <row r="229" spans="1:8" x14ac:dyDescent="0.3">
      <c r="A229" s="10" t="s">
        <v>793</v>
      </c>
      <c r="B229" t="s">
        <v>269</v>
      </c>
      <c r="C229" t="s">
        <v>1327</v>
      </c>
      <c r="D229" t="s">
        <v>1111</v>
      </c>
      <c r="E229" s="10" t="s">
        <v>793</v>
      </c>
      <c r="F229" t="s">
        <v>1847</v>
      </c>
      <c r="G229" t="str">
        <f>+VLOOKUP($D229,'TIPO DE PDV'!$E:$H,2,0)</f>
        <v>VINOTECA</v>
      </c>
      <c r="H229" t="str">
        <f>+VLOOKUP($D229,'TIPO DE PDV'!$E:$H,3,0)</f>
        <v>VINOTECA</v>
      </c>
    </row>
    <row r="230" spans="1:8" x14ac:dyDescent="0.3">
      <c r="A230" s="10" t="s">
        <v>794</v>
      </c>
      <c r="B230" t="s">
        <v>270</v>
      </c>
      <c r="C230" t="s">
        <v>1328</v>
      </c>
      <c r="D230" t="s">
        <v>1106</v>
      </c>
      <c r="E230" s="10" t="s">
        <v>794</v>
      </c>
      <c r="F230" t="s">
        <v>1847</v>
      </c>
      <c r="G230" t="str">
        <f>+VLOOKUP($D230,'TIPO DE PDV'!$E:$H,2,0)</f>
        <v>HORECA</v>
      </c>
      <c r="H230" t="str">
        <f>+VLOOKUP($D230,'TIPO DE PDV'!$E:$H,3,0)</f>
        <v>RESTAURANTE</v>
      </c>
    </row>
    <row r="231" spans="1:8" x14ac:dyDescent="0.3">
      <c r="A231" s="10" t="s">
        <v>795</v>
      </c>
      <c r="B231" t="s">
        <v>271</v>
      </c>
      <c r="C231" t="s">
        <v>1329</v>
      </c>
      <c r="D231" t="s">
        <v>1100</v>
      </c>
      <c r="E231" s="10" t="s">
        <v>795</v>
      </c>
      <c r="F231" t="s">
        <v>1847</v>
      </c>
      <c r="G231" t="str">
        <f>+VLOOKUP($D231,'TIPO DE PDV'!$E:$H,2,0)</f>
        <v>VARIOS</v>
      </c>
      <c r="H231" t="str">
        <f>+VLOOKUP($D231,'TIPO DE PDV'!$E:$H,3,0)</f>
        <v>CONSUMIDOR FINAL</v>
      </c>
    </row>
    <row r="232" spans="1:8" x14ac:dyDescent="0.3">
      <c r="A232" s="10" t="s">
        <v>796</v>
      </c>
      <c r="B232" t="s">
        <v>272</v>
      </c>
      <c r="C232" t="s">
        <v>1330</v>
      </c>
      <c r="D232" t="s">
        <v>1098</v>
      </c>
      <c r="E232" s="10" t="s">
        <v>796</v>
      </c>
      <c r="F232" t="s">
        <v>1847</v>
      </c>
      <c r="G232" t="str">
        <f>+VLOOKUP($D232,'TIPO DE PDV'!$E:$H,2,0)</f>
        <v>BAR</v>
      </c>
      <c r="H232" t="str">
        <f>+VLOOKUP($D232,'TIPO DE PDV'!$E:$H,3,0)</f>
        <v>BAR</v>
      </c>
    </row>
    <row r="233" spans="1:8" x14ac:dyDescent="0.3">
      <c r="A233" s="10" t="s">
        <v>797</v>
      </c>
      <c r="B233" t="s">
        <v>273</v>
      </c>
      <c r="C233" t="s">
        <v>1331</v>
      </c>
      <c r="D233" t="s">
        <v>1106</v>
      </c>
      <c r="E233" s="10" t="s">
        <v>797</v>
      </c>
      <c r="F233" t="s">
        <v>1847</v>
      </c>
      <c r="G233" t="str">
        <f>+VLOOKUP($D233,'TIPO DE PDV'!$E:$H,2,0)</f>
        <v>HORECA</v>
      </c>
      <c r="H233" t="str">
        <f>+VLOOKUP($D233,'TIPO DE PDV'!$E:$H,3,0)</f>
        <v>RESTAURANTE</v>
      </c>
    </row>
    <row r="234" spans="1:8" x14ac:dyDescent="0.3">
      <c r="A234" s="10" t="s">
        <v>798</v>
      </c>
      <c r="B234" t="s">
        <v>274</v>
      </c>
      <c r="C234" t="s">
        <v>1332</v>
      </c>
      <c r="D234" t="s">
        <v>1100</v>
      </c>
      <c r="E234" s="10" t="s">
        <v>798</v>
      </c>
      <c r="F234" t="s">
        <v>1847</v>
      </c>
      <c r="G234" t="str">
        <f>+VLOOKUP($D234,'TIPO DE PDV'!$E:$H,2,0)</f>
        <v>VARIOS</v>
      </c>
      <c r="H234" t="str">
        <f>+VLOOKUP($D234,'TIPO DE PDV'!$E:$H,3,0)</f>
        <v>CONSUMIDOR FINAL</v>
      </c>
    </row>
    <row r="235" spans="1:8" x14ac:dyDescent="0.3">
      <c r="A235" s="10" t="s">
        <v>799</v>
      </c>
      <c r="B235" t="s">
        <v>275</v>
      </c>
      <c r="C235" t="s">
        <v>1333</v>
      </c>
      <c r="D235" t="s">
        <v>1133</v>
      </c>
      <c r="E235" s="10" t="s">
        <v>799</v>
      </c>
      <c r="F235" t="s">
        <v>1847</v>
      </c>
      <c r="G235" t="str">
        <f>+VLOOKUP($D235,'TIPO DE PDV'!$E:$H,2,0)</f>
        <v>CATERING</v>
      </c>
      <c r="H235" t="str">
        <f>+VLOOKUP($D235,'TIPO DE PDV'!$E:$H,3,0)</f>
        <v>CATERING</v>
      </c>
    </row>
    <row r="236" spans="1:8" x14ac:dyDescent="0.3">
      <c r="A236" s="10" t="s">
        <v>800</v>
      </c>
      <c r="B236" t="s">
        <v>276</v>
      </c>
      <c r="C236" t="s">
        <v>1334</v>
      </c>
      <c r="D236" t="s">
        <v>1100</v>
      </c>
      <c r="E236" s="10" t="s">
        <v>800</v>
      </c>
      <c r="F236" t="s">
        <v>1847</v>
      </c>
      <c r="G236" t="str">
        <f>+VLOOKUP($D236,'TIPO DE PDV'!$E:$H,2,0)</f>
        <v>VARIOS</v>
      </c>
      <c r="H236" t="str">
        <f>+VLOOKUP($D236,'TIPO DE PDV'!$E:$H,3,0)</f>
        <v>CONSUMIDOR FINAL</v>
      </c>
    </row>
    <row r="237" spans="1:8" x14ac:dyDescent="0.3">
      <c r="A237" s="10" t="s">
        <v>801</v>
      </c>
      <c r="B237" t="s">
        <v>277</v>
      </c>
      <c r="C237" t="s">
        <v>1335</v>
      </c>
      <c r="D237" t="s">
        <v>1133</v>
      </c>
      <c r="E237" s="10" t="s">
        <v>801</v>
      </c>
      <c r="F237" t="s">
        <v>1847</v>
      </c>
      <c r="G237" t="str">
        <f>+VLOOKUP($D237,'TIPO DE PDV'!$E:$H,2,0)</f>
        <v>CATERING</v>
      </c>
      <c r="H237" t="str">
        <f>+VLOOKUP($D237,'TIPO DE PDV'!$E:$H,3,0)</f>
        <v>CATERING</v>
      </c>
    </row>
    <row r="238" spans="1:8" x14ac:dyDescent="0.3">
      <c r="A238" s="10" t="s">
        <v>802</v>
      </c>
      <c r="B238" t="s">
        <v>278</v>
      </c>
      <c r="C238" t="s">
        <v>1336</v>
      </c>
      <c r="D238" t="s">
        <v>1106</v>
      </c>
      <c r="E238" s="10" t="s">
        <v>802</v>
      </c>
      <c r="F238" t="s">
        <v>1847</v>
      </c>
      <c r="G238" t="str">
        <f>+VLOOKUP($D238,'TIPO DE PDV'!$E:$H,2,0)</f>
        <v>HORECA</v>
      </c>
      <c r="H238" t="str">
        <f>+VLOOKUP($D238,'TIPO DE PDV'!$E:$H,3,0)</f>
        <v>RESTAURANTE</v>
      </c>
    </row>
    <row r="239" spans="1:8" x14ac:dyDescent="0.3">
      <c r="A239" s="10" t="s">
        <v>803</v>
      </c>
      <c r="B239" t="s">
        <v>279</v>
      </c>
      <c r="C239" t="s">
        <v>1337</v>
      </c>
      <c r="D239" t="s">
        <v>1111</v>
      </c>
      <c r="E239" s="10" t="s">
        <v>803</v>
      </c>
      <c r="F239" t="s">
        <v>1847</v>
      </c>
      <c r="G239" t="str">
        <f>+VLOOKUP($D239,'TIPO DE PDV'!$E:$H,2,0)</f>
        <v>VINOTECA</v>
      </c>
      <c r="H239" t="str">
        <f>+VLOOKUP($D239,'TIPO DE PDV'!$E:$H,3,0)</f>
        <v>VINOTECA</v>
      </c>
    </row>
    <row r="240" spans="1:8" x14ac:dyDescent="0.3">
      <c r="A240" s="10" t="s">
        <v>804</v>
      </c>
      <c r="B240" t="s">
        <v>280</v>
      </c>
      <c r="C240" t="s">
        <v>1338</v>
      </c>
      <c r="D240" t="s">
        <v>1100</v>
      </c>
      <c r="E240" s="10" t="s">
        <v>804</v>
      </c>
      <c r="F240" t="s">
        <v>1847</v>
      </c>
      <c r="G240" t="str">
        <f>+VLOOKUP($D240,'TIPO DE PDV'!$E:$H,2,0)</f>
        <v>VARIOS</v>
      </c>
      <c r="H240" t="str">
        <f>+VLOOKUP($D240,'TIPO DE PDV'!$E:$H,3,0)</f>
        <v>CONSUMIDOR FINAL</v>
      </c>
    </row>
    <row r="241" spans="1:8" x14ac:dyDescent="0.3">
      <c r="A241" s="10" t="s">
        <v>805</v>
      </c>
      <c r="B241" t="s">
        <v>281</v>
      </c>
      <c r="C241" t="s">
        <v>1339</v>
      </c>
      <c r="D241" t="s">
        <v>34</v>
      </c>
      <c r="E241" s="10" t="s">
        <v>805</v>
      </c>
      <c r="F241" t="s">
        <v>1847</v>
      </c>
      <c r="G241" t="str">
        <f>+VLOOKUP($D241,'TIPO DE PDV'!$E:$H,2,0)</f>
        <v>VINOTECA</v>
      </c>
      <c r="H241" t="str">
        <f>+VLOOKUP($D241,'TIPO DE PDV'!$E:$H,3,0)</f>
        <v>VINOTECA</v>
      </c>
    </row>
    <row r="242" spans="1:8" x14ac:dyDescent="0.3">
      <c r="A242" s="10" t="s">
        <v>806</v>
      </c>
      <c r="B242" t="s">
        <v>282</v>
      </c>
      <c r="C242" t="s">
        <v>1340</v>
      </c>
      <c r="D242" t="s">
        <v>1090</v>
      </c>
      <c r="E242" s="10" t="s">
        <v>806</v>
      </c>
      <c r="F242" t="s">
        <v>1847</v>
      </c>
      <c r="G242" t="str">
        <f>+VLOOKUP($D242,'TIPO DE PDV'!$E:$H,2,0)</f>
        <v>HORECA</v>
      </c>
      <c r="H242" t="str">
        <f>+VLOOKUP($D242,'TIPO DE PDV'!$E:$H,3,0)</f>
        <v>RESTAURANTE</v>
      </c>
    </row>
    <row r="243" spans="1:8" x14ac:dyDescent="0.3">
      <c r="A243" s="10" t="s">
        <v>807</v>
      </c>
      <c r="B243" t="s">
        <v>283</v>
      </c>
      <c r="C243" t="s">
        <v>1341</v>
      </c>
      <c r="D243" t="s">
        <v>1100</v>
      </c>
      <c r="E243" s="10" t="s">
        <v>807</v>
      </c>
      <c r="F243" t="s">
        <v>1847</v>
      </c>
      <c r="G243" t="str">
        <f>+VLOOKUP($D243,'TIPO DE PDV'!$E:$H,2,0)</f>
        <v>VARIOS</v>
      </c>
      <c r="H243" t="str">
        <f>+VLOOKUP($D243,'TIPO DE PDV'!$E:$H,3,0)</f>
        <v>CONSUMIDOR FINAL</v>
      </c>
    </row>
    <row r="244" spans="1:8" x14ac:dyDescent="0.3">
      <c r="A244" s="10" t="s">
        <v>808</v>
      </c>
      <c r="B244" t="s">
        <v>284</v>
      </c>
      <c r="C244" t="s">
        <v>1342</v>
      </c>
      <c r="D244" t="s">
        <v>1094</v>
      </c>
      <c r="E244" s="10" t="s">
        <v>808</v>
      </c>
      <c r="F244" t="s">
        <v>1847</v>
      </c>
      <c r="G244" t="str">
        <f>+VLOOKUP($D244,'TIPO DE PDV'!$E:$H,2,0)</f>
        <v>DISTRIBUIDORA</v>
      </c>
      <c r="H244" t="str">
        <f>+VLOOKUP($D244,'TIPO DE PDV'!$E:$H,3,0)</f>
        <v>DISTRIBUIDORA</v>
      </c>
    </row>
    <row r="245" spans="1:8" x14ac:dyDescent="0.3">
      <c r="A245" s="10" t="s">
        <v>809</v>
      </c>
      <c r="B245" t="s">
        <v>285</v>
      </c>
      <c r="C245" t="s">
        <v>1343</v>
      </c>
      <c r="D245" t="s">
        <v>34</v>
      </c>
      <c r="E245" s="10" t="s">
        <v>809</v>
      </c>
      <c r="F245" t="s">
        <v>1847</v>
      </c>
      <c r="G245" t="str">
        <f>+VLOOKUP($D245,'TIPO DE PDV'!$E:$H,2,0)</f>
        <v>VINOTECA</v>
      </c>
      <c r="H245" t="str">
        <f>+VLOOKUP($D245,'TIPO DE PDV'!$E:$H,3,0)</f>
        <v>VINOTECA</v>
      </c>
    </row>
    <row r="246" spans="1:8" x14ac:dyDescent="0.3">
      <c r="A246" s="10" t="s">
        <v>810</v>
      </c>
      <c r="B246" t="s">
        <v>286</v>
      </c>
      <c r="C246" t="s">
        <v>1166</v>
      </c>
      <c r="D246" t="s">
        <v>1098</v>
      </c>
      <c r="E246" s="10" t="s">
        <v>810</v>
      </c>
      <c r="F246" t="s">
        <v>1847</v>
      </c>
      <c r="G246" t="str">
        <f>+VLOOKUP($D246,'TIPO DE PDV'!$E:$H,2,0)</f>
        <v>BAR</v>
      </c>
      <c r="H246" t="str">
        <f>+VLOOKUP($D246,'TIPO DE PDV'!$E:$H,3,0)</f>
        <v>BAR</v>
      </c>
    </row>
    <row r="247" spans="1:8" x14ac:dyDescent="0.3">
      <c r="A247" s="10" t="s">
        <v>811</v>
      </c>
      <c r="B247" t="s">
        <v>287</v>
      </c>
      <c r="C247" t="s">
        <v>1344</v>
      </c>
      <c r="D247" t="s">
        <v>1098</v>
      </c>
      <c r="E247" s="10" t="s">
        <v>811</v>
      </c>
      <c r="F247" t="s">
        <v>1847</v>
      </c>
      <c r="G247" t="str">
        <f>+VLOOKUP($D247,'TIPO DE PDV'!$E:$H,2,0)</f>
        <v>BAR</v>
      </c>
      <c r="H247" t="str">
        <f>+VLOOKUP($D247,'TIPO DE PDV'!$E:$H,3,0)</f>
        <v>BAR</v>
      </c>
    </row>
    <row r="248" spans="1:8" x14ac:dyDescent="0.3">
      <c r="A248" s="10" t="s">
        <v>812</v>
      </c>
      <c r="B248" t="s">
        <v>288</v>
      </c>
      <c r="C248" t="s">
        <v>1345</v>
      </c>
      <c r="D248" t="s">
        <v>1098</v>
      </c>
      <c r="E248" s="10" t="s">
        <v>812</v>
      </c>
      <c r="F248" t="s">
        <v>1847</v>
      </c>
      <c r="G248" t="str">
        <f>+VLOOKUP($D248,'TIPO DE PDV'!$E:$H,2,0)</f>
        <v>BAR</v>
      </c>
      <c r="H248" t="str">
        <f>+VLOOKUP($D248,'TIPO DE PDV'!$E:$H,3,0)</f>
        <v>BAR</v>
      </c>
    </row>
    <row r="249" spans="1:8" x14ac:dyDescent="0.3">
      <c r="A249" s="10" t="s">
        <v>813</v>
      </c>
      <c r="B249" t="s">
        <v>289</v>
      </c>
      <c r="C249" t="s">
        <v>1346</v>
      </c>
      <c r="D249" t="s">
        <v>1100</v>
      </c>
      <c r="E249" s="10" t="s">
        <v>813</v>
      </c>
      <c r="F249" t="s">
        <v>1847</v>
      </c>
      <c r="G249" t="str">
        <f>+VLOOKUP($D249,'TIPO DE PDV'!$E:$H,2,0)</f>
        <v>VARIOS</v>
      </c>
      <c r="H249" t="str">
        <f>+VLOOKUP($D249,'TIPO DE PDV'!$E:$H,3,0)</f>
        <v>CONSUMIDOR FINAL</v>
      </c>
    </row>
    <row r="250" spans="1:8" x14ac:dyDescent="0.3">
      <c r="A250" s="10" t="s">
        <v>814</v>
      </c>
      <c r="B250" t="s">
        <v>290</v>
      </c>
      <c r="C250" t="s">
        <v>1347</v>
      </c>
      <c r="D250" t="s">
        <v>1100</v>
      </c>
      <c r="E250" s="10" t="s">
        <v>814</v>
      </c>
      <c r="F250" t="s">
        <v>1847</v>
      </c>
      <c r="G250" t="str">
        <f>+VLOOKUP($D250,'TIPO DE PDV'!$E:$H,2,0)</f>
        <v>VARIOS</v>
      </c>
      <c r="H250" t="str">
        <f>+VLOOKUP($D250,'TIPO DE PDV'!$E:$H,3,0)</f>
        <v>CONSUMIDOR FINAL</v>
      </c>
    </row>
    <row r="251" spans="1:8" x14ac:dyDescent="0.3">
      <c r="A251" s="10" t="s">
        <v>815</v>
      </c>
      <c r="B251" t="s">
        <v>291</v>
      </c>
      <c r="C251" t="s">
        <v>1348</v>
      </c>
      <c r="D251" t="s">
        <v>1106</v>
      </c>
      <c r="E251" s="10" t="s">
        <v>815</v>
      </c>
      <c r="F251" t="s">
        <v>1847</v>
      </c>
      <c r="G251" t="str">
        <f>+VLOOKUP($D251,'TIPO DE PDV'!$E:$H,2,0)</f>
        <v>HORECA</v>
      </c>
      <c r="H251" t="str">
        <f>+VLOOKUP($D251,'TIPO DE PDV'!$E:$H,3,0)</f>
        <v>RESTAURANTE</v>
      </c>
    </row>
    <row r="252" spans="1:8" x14ac:dyDescent="0.3">
      <c r="A252" s="10" t="s">
        <v>816</v>
      </c>
      <c r="B252" t="s">
        <v>292</v>
      </c>
      <c r="C252" t="s">
        <v>1349</v>
      </c>
      <c r="D252" t="s">
        <v>1111</v>
      </c>
      <c r="E252" s="10" t="s">
        <v>816</v>
      </c>
      <c r="F252" t="s">
        <v>1847</v>
      </c>
      <c r="G252" t="str">
        <f>+VLOOKUP($D252,'TIPO DE PDV'!$E:$H,2,0)</f>
        <v>VINOTECA</v>
      </c>
      <c r="H252" t="str">
        <f>+VLOOKUP($D252,'TIPO DE PDV'!$E:$H,3,0)</f>
        <v>VINOTECA</v>
      </c>
    </row>
    <row r="253" spans="1:8" x14ac:dyDescent="0.3">
      <c r="A253" s="10" t="s">
        <v>817</v>
      </c>
      <c r="B253" t="s">
        <v>293</v>
      </c>
      <c r="C253" t="s">
        <v>1350</v>
      </c>
      <c r="D253" t="s">
        <v>1153</v>
      </c>
      <c r="E253" s="10" t="s">
        <v>817</v>
      </c>
      <c r="F253" t="s">
        <v>1847</v>
      </c>
      <c r="G253" t="str">
        <f>+VLOOKUP($D253,'TIPO DE PDV'!$E:$H,2,0)</f>
        <v>AUTOSERVICIO</v>
      </c>
      <c r="H253" t="str">
        <f>+VLOOKUP($D253,'TIPO DE PDV'!$E:$H,3,0)</f>
        <v>AUTOSERVICIO</v>
      </c>
    </row>
    <row r="254" spans="1:8" x14ac:dyDescent="0.3">
      <c r="A254" s="10" t="s">
        <v>818</v>
      </c>
      <c r="B254" t="s">
        <v>294</v>
      </c>
      <c r="C254" t="s">
        <v>1351</v>
      </c>
      <c r="D254" t="s">
        <v>1100</v>
      </c>
      <c r="E254" s="10" t="s">
        <v>818</v>
      </c>
      <c r="F254" t="s">
        <v>1847</v>
      </c>
      <c r="G254" t="str">
        <f>+VLOOKUP($D254,'TIPO DE PDV'!$E:$H,2,0)</f>
        <v>VARIOS</v>
      </c>
      <c r="H254" t="str">
        <f>+VLOOKUP($D254,'TIPO DE PDV'!$E:$H,3,0)</f>
        <v>CONSUMIDOR FINAL</v>
      </c>
    </row>
    <row r="255" spans="1:8" x14ac:dyDescent="0.3">
      <c r="A255" s="10" t="s">
        <v>819</v>
      </c>
      <c r="B255" t="s">
        <v>295</v>
      </c>
      <c r="C255" t="s">
        <v>1352</v>
      </c>
      <c r="D255" t="s">
        <v>1100</v>
      </c>
      <c r="E255" s="10" t="s">
        <v>819</v>
      </c>
      <c r="F255" t="s">
        <v>1847</v>
      </c>
      <c r="G255" t="str">
        <f>+VLOOKUP($D255,'TIPO DE PDV'!$E:$H,2,0)</f>
        <v>VARIOS</v>
      </c>
      <c r="H255" t="str">
        <f>+VLOOKUP($D255,'TIPO DE PDV'!$E:$H,3,0)</f>
        <v>CONSUMIDOR FINAL</v>
      </c>
    </row>
    <row r="256" spans="1:8" x14ac:dyDescent="0.3">
      <c r="A256" s="10" t="s">
        <v>820</v>
      </c>
      <c r="B256" t="s">
        <v>296</v>
      </c>
      <c r="C256" t="s">
        <v>1353</v>
      </c>
      <c r="D256" t="s">
        <v>1100</v>
      </c>
      <c r="E256" s="10" t="s">
        <v>820</v>
      </c>
      <c r="F256" t="s">
        <v>1847</v>
      </c>
      <c r="G256" t="str">
        <f>+VLOOKUP($D256,'TIPO DE PDV'!$E:$H,2,0)</f>
        <v>VARIOS</v>
      </c>
      <c r="H256" t="str">
        <f>+VLOOKUP($D256,'TIPO DE PDV'!$E:$H,3,0)</f>
        <v>CONSUMIDOR FINAL</v>
      </c>
    </row>
    <row r="257" spans="1:8" x14ac:dyDescent="0.3">
      <c r="A257" s="10" t="s">
        <v>821</v>
      </c>
      <c r="B257" t="s">
        <v>297</v>
      </c>
      <c r="C257" t="s">
        <v>1354</v>
      </c>
      <c r="D257" t="s">
        <v>34</v>
      </c>
      <c r="E257" s="10" t="s">
        <v>821</v>
      </c>
      <c r="F257" t="s">
        <v>1847</v>
      </c>
      <c r="G257" t="str">
        <f>+VLOOKUP($D257,'TIPO DE PDV'!$E:$H,2,0)</f>
        <v>VINOTECA</v>
      </c>
      <c r="H257" t="str">
        <f>+VLOOKUP($D257,'TIPO DE PDV'!$E:$H,3,0)</f>
        <v>VINOTECA</v>
      </c>
    </row>
    <row r="258" spans="1:8" x14ac:dyDescent="0.3">
      <c r="A258" s="10" t="s">
        <v>822</v>
      </c>
      <c r="B258" t="s">
        <v>298</v>
      </c>
      <c r="C258" t="s">
        <v>1355</v>
      </c>
      <c r="D258" t="s">
        <v>1100</v>
      </c>
      <c r="E258" s="10" t="s">
        <v>822</v>
      </c>
      <c r="F258" t="s">
        <v>1847</v>
      </c>
      <c r="G258" t="str">
        <f>+VLOOKUP($D258,'TIPO DE PDV'!$E:$H,2,0)</f>
        <v>VARIOS</v>
      </c>
      <c r="H258" t="str">
        <f>+VLOOKUP($D258,'TIPO DE PDV'!$E:$H,3,0)</f>
        <v>CONSUMIDOR FINAL</v>
      </c>
    </row>
    <row r="259" spans="1:8" x14ac:dyDescent="0.3">
      <c r="A259" s="10" t="s">
        <v>823</v>
      </c>
      <c r="B259" t="s">
        <v>299</v>
      </c>
      <c r="C259" t="s">
        <v>1356</v>
      </c>
      <c r="D259" t="s">
        <v>1106</v>
      </c>
      <c r="E259" s="10" t="s">
        <v>823</v>
      </c>
      <c r="F259" t="s">
        <v>1847</v>
      </c>
      <c r="G259" t="str">
        <f>+VLOOKUP($D259,'TIPO DE PDV'!$E:$H,2,0)</f>
        <v>HORECA</v>
      </c>
      <c r="H259" t="str">
        <f>+VLOOKUP($D259,'TIPO DE PDV'!$E:$H,3,0)</f>
        <v>RESTAURANTE</v>
      </c>
    </row>
    <row r="260" spans="1:8" x14ac:dyDescent="0.3">
      <c r="A260" s="10" t="s">
        <v>824</v>
      </c>
      <c r="B260" t="s">
        <v>300</v>
      </c>
      <c r="C260" t="s">
        <v>1357</v>
      </c>
      <c r="D260" t="s">
        <v>1111</v>
      </c>
      <c r="E260" s="10" t="s">
        <v>824</v>
      </c>
      <c r="F260" t="s">
        <v>1847</v>
      </c>
      <c r="G260" t="str">
        <f>+VLOOKUP($D260,'TIPO DE PDV'!$E:$H,2,0)</f>
        <v>VINOTECA</v>
      </c>
      <c r="H260" t="str">
        <f>+VLOOKUP($D260,'TIPO DE PDV'!$E:$H,3,0)</f>
        <v>VINOTECA</v>
      </c>
    </row>
    <row r="261" spans="1:8" x14ac:dyDescent="0.3">
      <c r="A261" s="10" t="s">
        <v>825</v>
      </c>
      <c r="B261" t="s">
        <v>301</v>
      </c>
      <c r="C261" t="s">
        <v>1358</v>
      </c>
      <c r="D261" t="s">
        <v>1100</v>
      </c>
      <c r="E261" s="10" t="s">
        <v>825</v>
      </c>
      <c r="F261" t="s">
        <v>1847</v>
      </c>
      <c r="G261" t="str">
        <f>+VLOOKUP($D261,'TIPO DE PDV'!$E:$H,2,0)</f>
        <v>VARIOS</v>
      </c>
      <c r="H261" t="str">
        <f>+VLOOKUP($D261,'TIPO DE PDV'!$E:$H,3,0)</f>
        <v>CONSUMIDOR FINAL</v>
      </c>
    </row>
    <row r="262" spans="1:8" x14ac:dyDescent="0.3">
      <c r="A262" s="10" t="s">
        <v>826</v>
      </c>
      <c r="B262" t="s">
        <v>302</v>
      </c>
      <c r="C262" t="s">
        <v>1359</v>
      </c>
      <c r="D262" t="s">
        <v>1117</v>
      </c>
      <c r="E262" s="10" t="s">
        <v>826</v>
      </c>
      <c r="F262" t="s">
        <v>1847</v>
      </c>
      <c r="G262" t="str">
        <f>+VLOOKUP($D262,'TIPO DE PDV'!$E:$H,2,0)</f>
        <v>DISCOTECA</v>
      </c>
      <c r="H262" t="str">
        <f>+VLOOKUP($D262,'TIPO DE PDV'!$E:$H,3,0)</f>
        <v>DISCOTECA</v>
      </c>
    </row>
    <row r="263" spans="1:8" x14ac:dyDescent="0.3">
      <c r="A263" s="10" t="s">
        <v>827</v>
      </c>
      <c r="B263" t="s">
        <v>303</v>
      </c>
      <c r="C263" t="s">
        <v>1360</v>
      </c>
      <c r="D263" t="s">
        <v>1109</v>
      </c>
      <c r="E263" s="10" t="s">
        <v>827</v>
      </c>
      <c r="F263" t="s">
        <v>1847</v>
      </c>
      <c r="G263" t="str">
        <f>+VLOOKUP($D263,'TIPO DE PDV'!$E:$H,2,0)</f>
        <v>HORECA</v>
      </c>
      <c r="H263" t="str">
        <f>+VLOOKUP($D263,'TIPO DE PDV'!$E:$H,3,0)</f>
        <v>HOTEL</v>
      </c>
    </row>
    <row r="264" spans="1:8" x14ac:dyDescent="0.3">
      <c r="A264" s="10" t="s">
        <v>828</v>
      </c>
      <c r="B264" t="s">
        <v>304</v>
      </c>
      <c r="C264" t="s">
        <v>1361</v>
      </c>
      <c r="D264" t="s">
        <v>1133</v>
      </c>
      <c r="E264" s="10" t="s">
        <v>828</v>
      </c>
      <c r="F264" t="s">
        <v>1847</v>
      </c>
      <c r="G264" t="str">
        <f>+VLOOKUP($D264,'TIPO DE PDV'!$E:$H,2,0)</f>
        <v>CATERING</v>
      </c>
      <c r="H264" t="str">
        <f>+VLOOKUP($D264,'TIPO DE PDV'!$E:$H,3,0)</f>
        <v>CATERING</v>
      </c>
    </row>
    <row r="265" spans="1:8" x14ac:dyDescent="0.3">
      <c r="A265" s="10" t="s">
        <v>829</v>
      </c>
      <c r="B265" t="s">
        <v>305</v>
      </c>
      <c r="C265" t="s">
        <v>1362</v>
      </c>
      <c r="D265" t="s">
        <v>1109</v>
      </c>
      <c r="E265" s="10" t="s">
        <v>829</v>
      </c>
      <c r="F265" t="s">
        <v>1847</v>
      </c>
      <c r="G265" t="str">
        <f>+VLOOKUP($D265,'TIPO DE PDV'!$E:$H,2,0)</f>
        <v>HORECA</v>
      </c>
      <c r="H265" t="str">
        <f>+VLOOKUP($D265,'TIPO DE PDV'!$E:$H,3,0)</f>
        <v>HOTEL</v>
      </c>
    </row>
    <row r="266" spans="1:8" x14ac:dyDescent="0.3">
      <c r="A266" s="10" t="s">
        <v>830</v>
      </c>
      <c r="B266" t="s">
        <v>306</v>
      </c>
      <c r="C266" t="s">
        <v>1363</v>
      </c>
      <c r="D266" t="s">
        <v>1098</v>
      </c>
      <c r="E266" s="10" t="s">
        <v>830</v>
      </c>
      <c r="F266" t="s">
        <v>1847</v>
      </c>
      <c r="G266" t="str">
        <f>+VLOOKUP($D266,'TIPO DE PDV'!$E:$H,2,0)</f>
        <v>BAR</v>
      </c>
      <c r="H266" t="str">
        <f>+VLOOKUP($D266,'TIPO DE PDV'!$E:$H,3,0)</f>
        <v>BAR</v>
      </c>
    </row>
    <row r="267" spans="1:8" x14ac:dyDescent="0.3">
      <c r="A267" s="10" t="s">
        <v>831</v>
      </c>
      <c r="B267" t="s">
        <v>307</v>
      </c>
      <c r="C267" t="s">
        <v>1364</v>
      </c>
      <c r="D267" t="s">
        <v>1100</v>
      </c>
      <c r="E267" s="10" t="s">
        <v>831</v>
      </c>
      <c r="F267" t="s">
        <v>1847</v>
      </c>
      <c r="G267" t="str">
        <f>+VLOOKUP($D267,'TIPO DE PDV'!$E:$H,2,0)</f>
        <v>VARIOS</v>
      </c>
      <c r="H267" t="str">
        <f>+VLOOKUP($D267,'TIPO DE PDV'!$E:$H,3,0)</f>
        <v>CONSUMIDOR FINAL</v>
      </c>
    </row>
    <row r="268" spans="1:8" x14ac:dyDescent="0.3">
      <c r="A268" s="10" t="s">
        <v>832</v>
      </c>
      <c r="B268" t="s">
        <v>308</v>
      </c>
      <c r="C268" t="s">
        <v>1365</v>
      </c>
      <c r="D268" t="s">
        <v>1100</v>
      </c>
      <c r="E268" s="10" t="s">
        <v>832</v>
      </c>
      <c r="F268" t="s">
        <v>1847</v>
      </c>
      <c r="G268" t="str">
        <f>+VLOOKUP($D268,'TIPO DE PDV'!$E:$H,2,0)</f>
        <v>VARIOS</v>
      </c>
      <c r="H268" t="str">
        <f>+VLOOKUP($D268,'TIPO DE PDV'!$E:$H,3,0)</f>
        <v>CONSUMIDOR FINAL</v>
      </c>
    </row>
    <row r="269" spans="1:8" x14ac:dyDescent="0.3">
      <c r="A269" s="10" t="s">
        <v>833</v>
      </c>
      <c r="B269" t="s">
        <v>309</v>
      </c>
      <c r="C269" t="s">
        <v>1366</v>
      </c>
      <c r="D269" t="s">
        <v>1100</v>
      </c>
      <c r="E269" s="10" t="s">
        <v>833</v>
      </c>
      <c r="F269" t="s">
        <v>1847</v>
      </c>
      <c r="G269" t="str">
        <f>+VLOOKUP($D269,'TIPO DE PDV'!$E:$H,2,0)</f>
        <v>VARIOS</v>
      </c>
      <c r="H269" t="str">
        <f>+VLOOKUP($D269,'TIPO DE PDV'!$E:$H,3,0)</f>
        <v>CONSUMIDOR FINAL</v>
      </c>
    </row>
    <row r="270" spans="1:8" x14ac:dyDescent="0.3">
      <c r="A270" s="10" t="s">
        <v>834</v>
      </c>
      <c r="B270" t="s">
        <v>310</v>
      </c>
      <c r="C270" t="s">
        <v>1367</v>
      </c>
      <c r="D270" t="s">
        <v>1111</v>
      </c>
      <c r="E270" s="10" t="s">
        <v>834</v>
      </c>
      <c r="F270" t="s">
        <v>1847</v>
      </c>
      <c r="G270" t="str">
        <f>+VLOOKUP($D270,'TIPO DE PDV'!$E:$H,2,0)</f>
        <v>VINOTECA</v>
      </c>
      <c r="H270" t="str">
        <f>+VLOOKUP($D270,'TIPO DE PDV'!$E:$H,3,0)</f>
        <v>VINOTECA</v>
      </c>
    </row>
    <row r="271" spans="1:8" x14ac:dyDescent="0.3">
      <c r="A271" s="10" t="s">
        <v>835</v>
      </c>
      <c r="B271" t="s">
        <v>311</v>
      </c>
      <c r="C271" t="s">
        <v>1368</v>
      </c>
      <c r="D271" t="s">
        <v>1102</v>
      </c>
      <c r="E271" s="10" t="s">
        <v>835</v>
      </c>
      <c r="F271" t="s">
        <v>1847</v>
      </c>
      <c r="G271" t="str">
        <f>+VLOOKUP($D271,'TIPO DE PDV'!$E:$H,2,0)</f>
        <v>AUTOSERVICIO</v>
      </c>
      <c r="H271" t="str">
        <f>+VLOOKUP($D271,'TIPO DE PDV'!$E:$H,3,0)</f>
        <v>AUTOSERVICIO</v>
      </c>
    </row>
    <row r="272" spans="1:8" x14ac:dyDescent="0.3">
      <c r="A272" s="10" t="s">
        <v>836</v>
      </c>
      <c r="B272" t="s">
        <v>312</v>
      </c>
      <c r="C272" t="s">
        <v>1369</v>
      </c>
      <c r="D272" t="s">
        <v>1102</v>
      </c>
      <c r="E272" s="10" t="s">
        <v>836</v>
      </c>
      <c r="F272" t="s">
        <v>1847</v>
      </c>
      <c r="G272" t="str">
        <f>+VLOOKUP($D272,'TIPO DE PDV'!$E:$H,2,0)</f>
        <v>AUTOSERVICIO</v>
      </c>
      <c r="H272" t="str">
        <f>+VLOOKUP($D272,'TIPO DE PDV'!$E:$H,3,0)</f>
        <v>AUTOSERVICIO</v>
      </c>
    </row>
    <row r="273" spans="1:8" x14ac:dyDescent="0.3">
      <c r="A273" s="10" t="s">
        <v>837</v>
      </c>
      <c r="B273" t="s">
        <v>313</v>
      </c>
      <c r="C273" t="s">
        <v>1370</v>
      </c>
      <c r="D273" t="s">
        <v>1102</v>
      </c>
      <c r="E273" s="10" t="s">
        <v>837</v>
      </c>
      <c r="F273" t="s">
        <v>1847</v>
      </c>
      <c r="G273" t="str">
        <f>+VLOOKUP($D273,'TIPO DE PDV'!$E:$H,2,0)</f>
        <v>AUTOSERVICIO</v>
      </c>
      <c r="H273" t="str">
        <f>+VLOOKUP($D273,'TIPO DE PDV'!$E:$H,3,0)</f>
        <v>AUTOSERVICIO</v>
      </c>
    </row>
    <row r="274" spans="1:8" x14ac:dyDescent="0.3">
      <c r="A274" s="10" t="s">
        <v>838</v>
      </c>
      <c r="B274" t="s">
        <v>314</v>
      </c>
      <c r="C274" t="s">
        <v>1371</v>
      </c>
      <c r="D274" t="s">
        <v>34</v>
      </c>
      <c r="E274" s="10" t="s">
        <v>838</v>
      </c>
      <c r="F274" t="s">
        <v>1847</v>
      </c>
      <c r="G274" t="str">
        <f>+VLOOKUP($D274,'TIPO DE PDV'!$E:$H,2,0)</f>
        <v>VINOTECA</v>
      </c>
      <c r="H274" t="str">
        <f>+VLOOKUP($D274,'TIPO DE PDV'!$E:$H,3,0)</f>
        <v>VINOTECA</v>
      </c>
    </row>
    <row r="275" spans="1:8" x14ac:dyDescent="0.3">
      <c r="A275" s="10" t="s">
        <v>839</v>
      </c>
      <c r="B275" t="s">
        <v>315</v>
      </c>
      <c r="C275" t="s">
        <v>1372</v>
      </c>
      <c r="D275" t="s">
        <v>1153</v>
      </c>
      <c r="E275" s="10" t="s">
        <v>839</v>
      </c>
      <c r="F275" t="s">
        <v>1847</v>
      </c>
      <c r="G275" t="str">
        <f>+VLOOKUP($D275,'TIPO DE PDV'!$E:$H,2,0)</f>
        <v>AUTOSERVICIO</v>
      </c>
      <c r="H275" t="str">
        <f>+VLOOKUP($D275,'TIPO DE PDV'!$E:$H,3,0)</f>
        <v>AUTOSERVICIO</v>
      </c>
    </row>
    <row r="276" spans="1:8" x14ac:dyDescent="0.3">
      <c r="A276" s="10" t="s">
        <v>840</v>
      </c>
      <c r="B276" t="s">
        <v>316</v>
      </c>
      <c r="C276" t="s">
        <v>1373</v>
      </c>
      <c r="D276" t="s">
        <v>1100</v>
      </c>
      <c r="E276" s="10" t="s">
        <v>840</v>
      </c>
      <c r="F276" t="s">
        <v>1847</v>
      </c>
      <c r="G276" t="str">
        <f>+VLOOKUP($D276,'TIPO DE PDV'!$E:$H,2,0)</f>
        <v>VARIOS</v>
      </c>
      <c r="H276" t="str">
        <f>+VLOOKUP($D276,'TIPO DE PDV'!$E:$H,3,0)</f>
        <v>CONSUMIDOR FINAL</v>
      </c>
    </row>
    <row r="277" spans="1:8" x14ac:dyDescent="0.3">
      <c r="A277" s="10" t="s">
        <v>841</v>
      </c>
      <c r="B277" t="s">
        <v>317</v>
      </c>
      <c r="C277" t="s">
        <v>1374</v>
      </c>
      <c r="D277" t="s">
        <v>1127</v>
      </c>
      <c r="E277" s="10" t="s">
        <v>841</v>
      </c>
      <c r="F277" t="s">
        <v>1847</v>
      </c>
      <c r="G277" t="str">
        <f>+VLOOKUP($D277,'TIPO DE PDV'!$E:$H,2,0)</f>
        <v>VINOTECA</v>
      </c>
      <c r="H277" t="str">
        <f>+VLOOKUP($D277,'TIPO DE PDV'!$E:$H,3,0)</f>
        <v>VINOTECA</v>
      </c>
    </row>
    <row r="278" spans="1:8" x14ac:dyDescent="0.3">
      <c r="A278" s="10" t="s">
        <v>842</v>
      </c>
      <c r="B278" t="s">
        <v>318</v>
      </c>
      <c r="C278" t="s">
        <v>1375</v>
      </c>
      <c r="D278" t="s">
        <v>1153</v>
      </c>
      <c r="E278" s="10" t="s">
        <v>842</v>
      </c>
      <c r="F278" t="s">
        <v>1847</v>
      </c>
      <c r="G278" t="str">
        <f>+VLOOKUP($D278,'TIPO DE PDV'!$E:$H,2,0)</f>
        <v>AUTOSERVICIO</v>
      </c>
      <c r="H278" t="str">
        <f>+VLOOKUP($D278,'TIPO DE PDV'!$E:$H,3,0)</f>
        <v>AUTOSERVICIO</v>
      </c>
    </row>
    <row r="279" spans="1:8" x14ac:dyDescent="0.3">
      <c r="A279" s="10" t="s">
        <v>843</v>
      </c>
      <c r="B279" t="s">
        <v>319</v>
      </c>
      <c r="C279" t="s">
        <v>1376</v>
      </c>
      <c r="D279" t="s">
        <v>1092</v>
      </c>
      <c r="E279" s="10" t="s">
        <v>843</v>
      </c>
      <c r="F279" t="s">
        <v>1847</v>
      </c>
      <c r="G279" t="str">
        <f>+VLOOKUP($D279,'TIPO DE PDV'!$E:$H,2,0)</f>
        <v>HORECA</v>
      </c>
      <c r="H279" t="str">
        <f>+VLOOKUP($D279,'TIPO DE PDV'!$E:$H,3,0)</f>
        <v>CAFE</v>
      </c>
    </row>
    <row r="280" spans="1:8" x14ac:dyDescent="0.3">
      <c r="A280" s="10" t="s">
        <v>844</v>
      </c>
      <c r="B280" t="s">
        <v>320</v>
      </c>
      <c r="C280" t="s">
        <v>1206</v>
      </c>
      <c r="D280" t="s">
        <v>1102</v>
      </c>
      <c r="E280" s="10" t="s">
        <v>844</v>
      </c>
      <c r="F280" t="s">
        <v>1847</v>
      </c>
      <c r="G280" t="str">
        <f>+VLOOKUP($D280,'TIPO DE PDV'!$E:$H,2,0)</f>
        <v>AUTOSERVICIO</v>
      </c>
      <c r="H280" t="str">
        <f>+VLOOKUP($D280,'TIPO DE PDV'!$E:$H,3,0)</f>
        <v>AUTOSERVICIO</v>
      </c>
    </row>
    <row r="281" spans="1:8" x14ac:dyDescent="0.3">
      <c r="A281" s="10" t="s">
        <v>845</v>
      </c>
      <c r="B281" t="s">
        <v>321</v>
      </c>
      <c r="C281" t="s">
        <v>1377</v>
      </c>
      <c r="D281" t="s">
        <v>1100</v>
      </c>
      <c r="E281" s="10" t="s">
        <v>845</v>
      </c>
      <c r="F281" t="s">
        <v>1847</v>
      </c>
      <c r="G281" t="str">
        <f>+VLOOKUP($D281,'TIPO DE PDV'!$E:$H,2,0)</f>
        <v>VARIOS</v>
      </c>
      <c r="H281" t="str">
        <f>+VLOOKUP($D281,'TIPO DE PDV'!$E:$H,3,0)</f>
        <v>CONSUMIDOR FINAL</v>
      </c>
    </row>
    <row r="282" spans="1:8" x14ac:dyDescent="0.3">
      <c r="A282" s="10" t="s">
        <v>846</v>
      </c>
      <c r="B282" t="s">
        <v>322</v>
      </c>
      <c r="C282" t="s">
        <v>1378</v>
      </c>
      <c r="D282" t="s">
        <v>1102</v>
      </c>
      <c r="E282" s="10" t="s">
        <v>846</v>
      </c>
      <c r="F282" t="s">
        <v>1847</v>
      </c>
      <c r="G282" t="str">
        <f>+VLOOKUP($D282,'TIPO DE PDV'!$E:$H,2,0)</f>
        <v>AUTOSERVICIO</v>
      </c>
      <c r="H282" t="str">
        <f>+VLOOKUP($D282,'TIPO DE PDV'!$E:$H,3,0)</f>
        <v>AUTOSERVICIO</v>
      </c>
    </row>
    <row r="283" spans="1:8" x14ac:dyDescent="0.3">
      <c r="A283" s="10" t="s">
        <v>847</v>
      </c>
      <c r="B283" t="s">
        <v>323</v>
      </c>
      <c r="C283" t="s">
        <v>1379</v>
      </c>
      <c r="D283" t="s">
        <v>1117</v>
      </c>
      <c r="E283" s="10" t="s">
        <v>847</v>
      </c>
      <c r="F283" t="s">
        <v>1847</v>
      </c>
      <c r="G283" t="str">
        <f>+VLOOKUP($D283,'TIPO DE PDV'!$E:$H,2,0)</f>
        <v>DISCOTECA</v>
      </c>
      <c r="H283" t="str">
        <f>+VLOOKUP($D283,'TIPO DE PDV'!$E:$H,3,0)</f>
        <v>DISCOTECA</v>
      </c>
    </row>
    <row r="284" spans="1:8" x14ac:dyDescent="0.3">
      <c r="A284" s="10" t="s">
        <v>848</v>
      </c>
      <c r="B284" t="s">
        <v>324</v>
      </c>
      <c r="C284" t="s">
        <v>1380</v>
      </c>
      <c r="D284" t="s">
        <v>1153</v>
      </c>
      <c r="E284" s="10" t="s">
        <v>848</v>
      </c>
      <c r="F284" t="s">
        <v>1847</v>
      </c>
      <c r="G284" t="str">
        <f>+VLOOKUP($D284,'TIPO DE PDV'!$E:$H,2,0)</f>
        <v>AUTOSERVICIO</v>
      </c>
      <c r="H284" t="str">
        <f>+VLOOKUP($D284,'TIPO DE PDV'!$E:$H,3,0)</f>
        <v>AUTOSERVICIO</v>
      </c>
    </row>
    <row r="285" spans="1:8" x14ac:dyDescent="0.3">
      <c r="A285" s="10" t="s">
        <v>849</v>
      </c>
      <c r="B285" t="s">
        <v>325</v>
      </c>
      <c r="C285" t="s">
        <v>1381</v>
      </c>
      <c r="D285" t="s">
        <v>1092</v>
      </c>
      <c r="E285" s="10" t="s">
        <v>849</v>
      </c>
      <c r="F285" t="s">
        <v>1847</v>
      </c>
      <c r="G285" t="str">
        <f>+VLOOKUP($D285,'TIPO DE PDV'!$E:$H,2,0)</f>
        <v>HORECA</v>
      </c>
      <c r="H285" t="str">
        <f>+VLOOKUP($D285,'TIPO DE PDV'!$E:$H,3,0)</f>
        <v>CAFE</v>
      </c>
    </row>
    <row r="286" spans="1:8" x14ac:dyDescent="0.3">
      <c r="A286" s="10" t="s">
        <v>850</v>
      </c>
      <c r="B286" t="s">
        <v>326</v>
      </c>
      <c r="C286" t="s">
        <v>1382</v>
      </c>
      <c r="D286" t="s">
        <v>1102</v>
      </c>
      <c r="E286" s="10" t="s">
        <v>850</v>
      </c>
      <c r="F286" t="s">
        <v>1847</v>
      </c>
      <c r="G286" t="str">
        <f>+VLOOKUP($D286,'TIPO DE PDV'!$E:$H,2,0)</f>
        <v>AUTOSERVICIO</v>
      </c>
      <c r="H286" t="str">
        <f>+VLOOKUP($D286,'TIPO DE PDV'!$E:$H,3,0)</f>
        <v>AUTOSERVICIO</v>
      </c>
    </row>
    <row r="287" spans="1:8" x14ac:dyDescent="0.3">
      <c r="A287" s="10" t="s">
        <v>851</v>
      </c>
      <c r="B287" t="s">
        <v>327</v>
      </c>
      <c r="C287" t="s">
        <v>1383</v>
      </c>
      <c r="D287" t="s">
        <v>1106</v>
      </c>
      <c r="E287" s="10" t="s">
        <v>851</v>
      </c>
      <c r="F287" t="s">
        <v>1847</v>
      </c>
      <c r="G287" t="str">
        <f>+VLOOKUP($D287,'TIPO DE PDV'!$E:$H,2,0)</f>
        <v>HORECA</v>
      </c>
      <c r="H287" t="str">
        <f>+VLOOKUP($D287,'TIPO DE PDV'!$E:$H,3,0)</f>
        <v>RESTAURANTE</v>
      </c>
    </row>
    <row r="288" spans="1:8" x14ac:dyDescent="0.3">
      <c r="A288" s="10" t="s">
        <v>852</v>
      </c>
      <c r="B288" t="s">
        <v>328</v>
      </c>
      <c r="C288" t="s">
        <v>1384</v>
      </c>
      <c r="D288" t="s">
        <v>1102</v>
      </c>
      <c r="E288" s="10" t="s">
        <v>852</v>
      </c>
      <c r="F288" t="s">
        <v>1847</v>
      </c>
      <c r="G288" t="str">
        <f>+VLOOKUP($D288,'TIPO DE PDV'!$E:$H,2,0)</f>
        <v>AUTOSERVICIO</v>
      </c>
      <c r="H288" t="str">
        <f>+VLOOKUP($D288,'TIPO DE PDV'!$E:$H,3,0)</f>
        <v>AUTOSERVICIO</v>
      </c>
    </row>
    <row r="289" spans="1:8" x14ac:dyDescent="0.3">
      <c r="A289" s="10" t="s">
        <v>853</v>
      </c>
      <c r="B289" t="s">
        <v>329</v>
      </c>
      <c r="C289" t="s">
        <v>1385</v>
      </c>
      <c r="D289" t="s">
        <v>1111</v>
      </c>
      <c r="E289" s="10" t="s">
        <v>853</v>
      </c>
      <c r="F289" t="s">
        <v>1847</v>
      </c>
      <c r="G289" t="str">
        <f>+VLOOKUP($D289,'TIPO DE PDV'!$E:$H,2,0)</f>
        <v>VINOTECA</v>
      </c>
      <c r="H289" t="str">
        <f>+VLOOKUP($D289,'TIPO DE PDV'!$E:$H,3,0)</f>
        <v>VINOTECA</v>
      </c>
    </row>
    <row r="290" spans="1:8" x14ac:dyDescent="0.3">
      <c r="A290" s="10" t="s">
        <v>854</v>
      </c>
      <c r="B290" t="s">
        <v>330</v>
      </c>
      <c r="C290" t="s">
        <v>1386</v>
      </c>
      <c r="D290" t="s">
        <v>1100</v>
      </c>
      <c r="E290" s="10" t="s">
        <v>854</v>
      </c>
      <c r="F290" t="s">
        <v>1847</v>
      </c>
      <c r="G290" t="str">
        <f>+VLOOKUP($D290,'TIPO DE PDV'!$E:$H,2,0)</f>
        <v>VARIOS</v>
      </c>
      <c r="H290" t="str">
        <f>+VLOOKUP($D290,'TIPO DE PDV'!$E:$H,3,0)</f>
        <v>CONSUMIDOR FINAL</v>
      </c>
    </row>
    <row r="291" spans="1:8" x14ac:dyDescent="0.3">
      <c r="A291" s="10" t="s">
        <v>855</v>
      </c>
      <c r="B291" t="s">
        <v>331</v>
      </c>
      <c r="C291" t="s">
        <v>1387</v>
      </c>
      <c r="D291" t="s">
        <v>1100</v>
      </c>
      <c r="E291" s="10" t="s">
        <v>855</v>
      </c>
      <c r="F291" t="s">
        <v>1847</v>
      </c>
      <c r="G291" t="str">
        <f>+VLOOKUP($D291,'TIPO DE PDV'!$E:$H,2,0)</f>
        <v>VARIOS</v>
      </c>
      <c r="H291" t="str">
        <f>+VLOOKUP($D291,'TIPO DE PDV'!$E:$H,3,0)</f>
        <v>CONSUMIDOR FINAL</v>
      </c>
    </row>
    <row r="292" spans="1:8" x14ac:dyDescent="0.3">
      <c r="A292" s="10" t="s">
        <v>856</v>
      </c>
      <c r="B292" t="s">
        <v>332</v>
      </c>
      <c r="C292" t="s">
        <v>1388</v>
      </c>
      <c r="D292" t="s">
        <v>1092</v>
      </c>
      <c r="E292" s="10" t="s">
        <v>856</v>
      </c>
      <c r="F292" t="s">
        <v>1847</v>
      </c>
      <c r="G292" t="str">
        <f>+VLOOKUP($D292,'TIPO DE PDV'!$E:$H,2,0)</f>
        <v>HORECA</v>
      </c>
      <c r="H292" t="str">
        <f>+VLOOKUP($D292,'TIPO DE PDV'!$E:$H,3,0)</f>
        <v>CAFE</v>
      </c>
    </row>
    <row r="293" spans="1:8" x14ac:dyDescent="0.3">
      <c r="A293" s="10" t="s">
        <v>857</v>
      </c>
      <c r="B293" t="s">
        <v>333</v>
      </c>
      <c r="C293" t="s">
        <v>1389</v>
      </c>
      <c r="D293" t="s">
        <v>1106</v>
      </c>
      <c r="E293" s="10" t="s">
        <v>857</v>
      </c>
      <c r="F293" t="s">
        <v>1847</v>
      </c>
      <c r="G293" t="str">
        <f>+VLOOKUP($D293,'TIPO DE PDV'!$E:$H,2,0)</f>
        <v>HORECA</v>
      </c>
      <c r="H293" t="str">
        <f>+VLOOKUP($D293,'TIPO DE PDV'!$E:$H,3,0)</f>
        <v>RESTAURANTE</v>
      </c>
    </row>
    <row r="294" spans="1:8" x14ac:dyDescent="0.3">
      <c r="A294" s="10" t="s">
        <v>858</v>
      </c>
      <c r="B294" t="s">
        <v>334</v>
      </c>
      <c r="C294" t="s">
        <v>1390</v>
      </c>
      <c r="D294" t="s">
        <v>1098</v>
      </c>
      <c r="E294" s="10" t="s">
        <v>858</v>
      </c>
      <c r="F294" t="s">
        <v>1847</v>
      </c>
      <c r="G294" t="str">
        <f>+VLOOKUP($D294,'TIPO DE PDV'!$E:$H,2,0)</f>
        <v>BAR</v>
      </c>
      <c r="H294" t="str">
        <f>+VLOOKUP($D294,'TIPO DE PDV'!$E:$H,3,0)</f>
        <v>BAR</v>
      </c>
    </row>
    <row r="295" spans="1:8" x14ac:dyDescent="0.3">
      <c r="A295" s="10" t="s">
        <v>859</v>
      </c>
      <c r="B295" t="s">
        <v>335</v>
      </c>
      <c r="C295" t="s">
        <v>1391</v>
      </c>
      <c r="D295" t="s">
        <v>1098</v>
      </c>
      <c r="E295" s="10" t="s">
        <v>859</v>
      </c>
      <c r="F295" t="s">
        <v>1847</v>
      </c>
      <c r="G295" t="str">
        <f>+VLOOKUP($D295,'TIPO DE PDV'!$E:$H,2,0)</f>
        <v>BAR</v>
      </c>
      <c r="H295" t="str">
        <f>+VLOOKUP($D295,'TIPO DE PDV'!$E:$H,3,0)</f>
        <v>BAR</v>
      </c>
    </row>
    <row r="296" spans="1:8" x14ac:dyDescent="0.3">
      <c r="A296" s="10" t="s">
        <v>860</v>
      </c>
      <c r="B296" t="s">
        <v>336</v>
      </c>
      <c r="C296" t="s">
        <v>1392</v>
      </c>
      <c r="D296" t="s">
        <v>1117</v>
      </c>
      <c r="E296" s="10" t="s">
        <v>860</v>
      </c>
      <c r="F296" t="s">
        <v>1847</v>
      </c>
      <c r="G296" t="str">
        <f>+VLOOKUP($D296,'TIPO DE PDV'!$E:$H,2,0)</f>
        <v>DISCOTECA</v>
      </c>
      <c r="H296" t="str">
        <f>+VLOOKUP($D296,'TIPO DE PDV'!$E:$H,3,0)</f>
        <v>DISCOTECA</v>
      </c>
    </row>
    <row r="297" spans="1:8" x14ac:dyDescent="0.3">
      <c r="A297" s="10" t="s">
        <v>861</v>
      </c>
      <c r="B297" t="s">
        <v>337</v>
      </c>
      <c r="C297" t="s">
        <v>1393</v>
      </c>
      <c r="D297" t="s">
        <v>34</v>
      </c>
      <c r="E297" s="10" t="s">
        <v>861</v>
      </c>
      <c r="F297" t="s">
        <v>1847</v>
      </c>
      <c r="G297" t="str">
        <f>+VLOOKUP($D297,'TIPO DE PDV'!$E:$H,2,0)</f>
        <v>VINOTECA</v>
      </c>
      <c r="H297" t="str">
        <f>+VLOOKUP($D297,'TIPO DE PDV'!$E:$H,3,0)</f>
        <v>VINOTECA</v>
      </c>
    </row>
    <row r="298" spans="1:8" x14ac:dyDescent="0.3">
      <c r="A298" s="10" t="s">
        <v>862</v>
      </c>
      <c r="B298" t="s">
        <v>338</v>
      </c>
      <c r="C298" t="s">
        <v>1394</v>
      </c>
      <c r="D298" t="s">
        <v>1102</v>
      </c>
      <c r="E298" s="10" t="s">
        <v>862</v>
      </c>
      <c r="F298" t="s">
        <v>1847</v>
      </c>
      <c r="G298" t="str">
        <f>+VLOOKUP($D298,'TIPO DE PDV'!$E:$H,2,0)</f>
        <v>AUTOSERVICIO</v>
      </c>
      <c r="H298" t="str">
        <f>+VLOOKUP($D298,'TIPO DE PDV'!$E:$H,3,0)</f>
        <v>AUTOSERVICIO</v>
      </c>
    </row>
    <row r="299" spans="1:8" x14ac:dyDescent="0.3">
      <c r="A299" s="10" t="s">
        <v>863</v>
      </c>
      <c r="B299" t="s">
        <v>339</v>
      </c>
      <c r="C299" t="s">
        <v>1395</v>
      </c>
      <c r="D299" t="s">
        <v>1106</v>
      </c>
      <c r="E299" s="10" t="s">
        <v>863</v>
      </c>
      <c r="F299" t="s">
        <v>1847</v>
      </c>
      <c r="G299" t="str">
        <f>+VLOOKUP($D299,'TIPO DE PDV'!$E:$H,2,0)</f>
        <v>HORECA</v>
      </c>
      <c r="H299" t="str">
        <f>+VLOOKUP($D299,'TIPO DE PDV'!$E:$H,3,0)</f>
        <v>RESTAURANTE</v>
      </c>
    </row>
    <row r="300" spans="1:8" x14ac:dyDescent="0.3">
      <c r="A300" s="10" t="s">
        <v>864</v>
      </c>
      <c r="B300" t="s">
        <v>340</v>
      </c>
      <c r="C300" t="s">
        <v>1396</v>
      </c>
      <c r="D300" t="s">
        <v>1117</v>
      </c>
      <c r="E300" s="10" t="s">
        <v>864</v>
      </c>
      <c r="F300" t="s">
        <v>1847</v>
      </c>
      <c r="G300" t="str">
        <f>+VLOOKUP($D300,'TIPO DE PDV'!$E:$H,2,0)</f>
        <v>DISCOTECA</v>
      </c>
      <c r="H300" t="str">
        <f>+VLOOKUP($D300,'TIPO DE PDV'!$E:$H,3,0)</f>
        <v>DISCOTECA</v>
      </c>
    </row>
    <row r="301" spans="1:8" x14ac:dyDescent="0.3">
      <c r="A301" s="10" t="s">
        <v>865</v>
      </c>
      <c r="B301" t="s">
        <v>341</v>
      </c>
      <c r="C301" t="s">
        <v>1130</v>
      </c>
      <c r="D301" t="s">
        <v>34</v>
      </c>
      <c r="E301" s="10" t="s">
        <v>865</v>
      </c>
      <c r="F301" t="s">
        <v>1847</v>
      </c>
      <c r="G301" t="str">
        <f>+VLOOKUP($D301,'TIPO DE PDV'!$E:$H,2,0)</f>
        <v>VINOTECA</v>
      </c>
      <c r="H301" t="str">
        <f>+VLOOKUP($D301,'TIPO DE PDV'!$E:$H,3,0)</f>
        <v>VINOTECA</v>
      </c>
    </row>
    <row r="302" spans="1:8" x14ac:dyDescent="0.3">
      <c r="A302" s="10" t="s">
        <v>866</v>
      </c>
      <c r="B302" t="s">
        <v>342</v>
      </c>
      <c r="C302" t="s">
        <v>1397</v>
      </c>
      <c r="D302" t="s">
        <v>1111</v>
      </c>
      <c r="E302" s="10" t="s">
        <v>866</v>
      </c>
      <c r="F302" t="s">
        <v>1847</v>
      </c>
      <c r="G302" t="str">
        <f>+VLOOKUP($D302,'TIPO DE PDV'!$E:$H,2,0)</f>
        <v>VINOTECA</v>
      </c>
      <c r="H302" t="str">
        <f>+VLOOKUP($D302,'TIPO DE PDV'!$E:$H,3,0)</f>
        <v>VINOTECA</v>
      </c>
    </row>
    <row r="303" spans="1:8" x14ac:dyDescent="0.3">
      <c r="A303" s="10" t="s">
        <v>867</v>
      </c>
      <c r="B303" t="s">
        <v>343</v>
      </c>
      <c r="C303" t="s">
        <v>1398</v>
      </c>
      <c r="D303" t="s">
        <v>1098</v>
      </c>
      <c r="E303" s="10" t="s">
        <v>867</v>
      </c>
      <c r="F303" t="s">
        <v>1847</v>
      </c>
      <c r="G303" t="str">
        <f>+VLOOKUP($D303,'TIPO DE PDV'!$E:$H,2,0)</f>
        <v>BAR</v>
      </c>
      <c r="H303" t="str">
        <f>+VLOOKUP($D303,'TIPO DE PDV'!$E:$H,3,0)</f>
        <v>BAR</v>
      </c>
    </row>
    <row r="304" spans="1:8" x14ac:dyDescent="0.3">
      <c r="A304" s="10" t="s">
        <v>868</v>
      </c>
      <c r="B304" t="s">
        <v>344</v>
      </c>
      <c r="C304" t="s">
        <v>1399</v>
      </c>
      <c r="D304" t="s">
        <v>1100</v>
      </c>
      <c r="E304" s="10" t="s">
        <v>868</v>
      </c>
      <c r="F304" t="s">
        <v>1847</v>
      </c>
      <c r="G304" t="str">
        <f>+VLOOKUP($D304,'TIPO DE PDV'!$E:$H,2,0)</f>
        <v>VARIOS</v>
      </c>
      <c r="H304" t="str">
        <f>+VLOOKUP($D304,'TIPO DE PDV'!$E:$H,3,0)</f>
        <v>CONSUMIDOR FINAL</v>
      </c>
    </row>
    <row r="305" spans="1:8" x14ac:dyDescent="0.3">
      <c r="A305" s="10" t="s">
        <v>869</v>
      </c>
      <c r="B305" t="s">
        <v>345</v>
      </c>
      <c r="C305" t="s">
        <v>1400</v>
      </c>
      <c r="D305" t="s">
        <v>1092</v>
      </c>
      <c r="E305" s="10" t="s">
        <v>869</v>
      </c>
      <c r="F305" t="s">
        <v>1847</v>
      </c>
      <c r="G305" t="str">
        <f>+VLOOKUP($D305,'TIPO DE PDV'!$E:$H,2,0)</f>
        <v>HORECA</v>
      </c>
      <c r="H305" t="str">
        <f>+VLOOKUP($D305,'TIPO DE PDV'!$E:$H,3,0)</f>
        <v>CAFE</v>
      </c>
    </row>
    <row r="306" spans="1:8" x14ac:dyDescent="0.3">
      <c r="A306" s="10" t="s">
        <v>870</v>
      </c>
      <c r="B306" t="s">
        <v>346</v>
      </c>
      <c r="C306" t="s">
        <v>1401</v>
      </c>
      <c r="D306" t="s">
        <v>1106</v>
      </c>
      <c r="E306" s="10" t="s">
        <v>870</v>
      </c>
      <c r="F306" t="s">
        <v>1847</v>
      </c>
      <c r="G306" t="str">
        <f>+VLOOKUP($D306,'TIPO DE PDV'!$E:$H,2,0)</f>
        <v>HORECA</v>
      </c>
      <c r="H306" t="str">
        <f>+VLOOKUP($D306,'TIPO DE PDV'!$E:$H,3,0)</f>
        <v>RESTAURANTE</v>
      </c>
    </row>
    <row r="307" spans="1:8" x14ac:dyDescent="0.3">
      <c r="A307" s="10" t="s">
        <v>871</v>
      </c>
      <c r="B307" t="s">
        <v>347</v>
      </c>
      <c r="C307" t="s">
        <v>1402</v>
      </c>
      <c r="D307" t="s">
        <v>1098</v>
      </c>
      <c r="E307" s="10" t="s">
        <v>871</v>
      </c>
      <c r="F307" t="s">
        <v>1847</v>
      </c>
      <c r="G307" t="str">
        <f>+VLOOKUP($D307,'TIPO DE PDV'!$E:$H,2,0)</f>
        <v>BAR</v>
      </c>
      <c r="H307" t="str">
        <f>+VLOOKUP($D307,'TIPO DE PDV'!$E:$H,3,0)</f>
        <v>BAR</v>
      </c>
    </row>
    <row r="308" spans="1:8" x14ac:dyDescent="0.3">
      <c r="A308" s="10" t="s">
        <v>872</v>
      </c>
      <c r="B308" t="s">
        <v>348</v>
      </c>
      <c r="C308" t="s">
        <v>1403</v>
      </c>
      <c r="D308" t="s">
        <v>1153</v>
      </c>
      <c r="E308" s="10" t="s">
        <v>872</v>
      </c>
      <c r="F308" t="s">
        <v>1847</v>
      </c>
      <c r="G308" t="str">
        <f>+VLOOKUP($D308,'TIPO DE PDV'!$E:$H,2,0)</f>
        <v>AUTOSERVICIO</v>
      </c>
      <c r="H308" t="str">
        <f>+VLOOKUP($D308,'TIPO DE PDV'!$E:$H,3,0)</f>
        <v>AUTOSERVICIO</v>
      </c>
    </row>
    <row r="309" spans="1:8" x14ac:dyDescent="0.3">
      <c r="A309" s="10" t="s">
        <v>873</v>
      </c>
      <c r="B309" t="s">
        <v>349</v>
      </c>
      <c r="C309" t="s">
        <v>1404</v>
      </c>
      <c r="D309" t="s">
        <v>1153</v>
      </c>
      <c r="E309" s="10" t="s">
        <v>873</v>
      </c>
      <c r="F309" t="s">
        <v>1847</v>
      </c>
      <c r="G309" t="str">
        <f>+VLOOKUP($D309,'TIPO DE PDV'!$E:$H,2,0)</f>
        <v>AUTOSERVICIO</v>
      </c>
      <c r="H309" t="str">
        <f>+VLOOKUP($D309,'TIPO DE PDV'!$E:$H,3,0)</f>
        <v>AUTOSERVICIO</v>
      </c>
    </row>
    <row r="310" spans="1:8" x14ac:dyDescent="0.3">
      <c r="A310" s="10" t="s">
        <v>874</v>
      </c>
      <c r="B310" t="s">
        <v>350</v>
      </c>
      <c r="C310" t="s">
        <v>1405</v>
      </c>
      <c r="D310" t="s">
        <v>34</v>
      </c>
      <c r="E310" s="10" t="s">
        <v>874</v>
      </c>
      <c r="F310" t="s">
        <v>1847</v>
      </c>
      <c r="G310" t="str">
        <f>+VLOOKUP($D310,'TIPO DE PDV'!$E:$H,2,0)</f>
        <v>VINOTECA</v>
      </c>
      <c r="H310" t="str">
        <f>+VLOOKUP($D310,'TIPO DE PDV'!$E:$H,3,0)</f>
        <v>VINOTECA</v>
      </c>
    </row>
    <row r="311" spans="1:8" x14ac:dyDescent="0.3">
      <c r="A311" s="10" t="s">
        <v>875</v>
      </c>
      <c r="B311" t="s">
        <v>351</v>
      </c>
      <c r="C311" t="s">
        <v>1406</v>
      </c>
      <c r="D311" t="s">
        <v>1100</v>
      </c>
      <c r="E311" s="10" t="s">
        <v>875</v>
      </c>
      <c r="F311" t="s">
        <v>1847</v>
      </c>
      <c r="G311" t="str">
        <f>+VLOOKUP($D311,'TIPO DE PDV'!$E:$H,2,0)</f>
        <v>VARIOS</v>
      </c>
      <c r="H311" t="str">
        <f>+VLOOKUP($D311,'TIPO DE PDV'!$E:$H,3,0)</f>
        <v>CONSUMIDOR FINAL</v>
      </c>
    </row>
    <row r="312" spans="1:8" x14ac:dyDescent="0.3">
      <c r="A312" s="10" t="s">
        <v>876</v>
      </c>
      <c r="B312" t="s">
        <v>352</v>
      </c>
      <c r="C312" t="s">
        <v>1407</v>
      </c>
      <c r="D312" t="s">
        <v>1092</v>
      </c>
      <c r="E312" s="10" t="s">
        <v>876</v>
      </c>
      <c r="F312" t="s">
        <v>1847</v>
      </c>
      <c r="G312" t="str">
        <f>+VLOOKUP($D312,'TIPO DE PDV'!$E:$H,2,0)</f>
        <v>HORECA</v>
      </c>
      <c r="H312" t="str">
        <f>+VLOOKUP($D312,'TIPO DE PDV'!$E:$H,3,0)</f>
        <v>CAFE</v>
      </c>
    </row>
    <row r="313" spans="1:8" x14ac:dyDescent="0.3">
      <c r="A313" s="10" t="s">
        <v>877</v>
      </c>
      <c r="B313" t="s">
        <v>353</v>
      </c>
      <c r="C313" t="s">
        <v>1408</v>
      </c>
      <c r="D313" t="s">
        <v>1090</v>
      </c>
      <c r="E313" s="10" t="s">
        <v>877</v>
      </c>
      <c r="F313" t="s">
        <v>1847</v>
      </c>
      <c r="G313" t="str">
        <f>+VLOOKUP($D313,'TIPO DE PDV'!$E:$H,2,0)</f>
        <v>HORECA</v>
      </c>
      <c r="H313" t="str">
        <f>+VLOOKUP($D313,'TIPO DE PDV'!$E:$H,3,0)</f>
        <v>RESTAURANTE</v>
      </c>
    </row>
    <row r="314" spans="1:8" x14ac:dyDescent="0.3">
      <c r="A314" s="10" t="s">
        <v>878</v>
      </c>
      <c r="B314" t="s">
        <v>354</v>
      </c>
      <c r="C314" t="s">
        <v>1409</v>
      </c>
      <c r="D314" t="s">
        <v>1100</v>
      </c>
      <c r="E314" s="10" t="s">
        <v>878</v>
      </c>
      <c r="F314" t="s">
        <v>1847</v>
      </c>
      <c r="G314" t="str">
        <f>+VLOOKUP($D314,'TIPO DE PDV'!$E:$H,2,0)</f>
        <v>VARIOS</v>
      </c>
      <c r="H314" t="str">
        <f>+VLOOKUP($D314,'TIPO DE PDV'!$E:$H,3,0)</f>
        <v>CONSUMIDOR FINAL</v>
      </c>
    </row>
    <row r="315" spans="1:8" x14ac:dyDescent="0.3">
      <c r="A315" s="10" t="s">
        <v>879</v>
      </c>
      <c r="B315" t="s">
        <v>355</v>
      </c>
      <c r="C315" t="s">
        <v>1410</v>
      </c>
      <c r="D315" t="s">
        <v>1127</v>
      </c>
      <c r="E315" s="10" t="s">
        <v>879</v>
      </c>
      <c r="F315" t="s">
        <v>1847</v>
      </c>
      <c r="G315" t="str">
        <f>+VLOOKUP($D315,'TIPO DE PDV'!$E:$H,2,0)</f>
        <v>VINOTECA</v>
      </c>
      <c r="H315" t="str">
        <f>+VLOOKUP($D315,'TIPO DE PDV'!$E:$H,3,0)</f>
        <v>VINOTECA</v>
      </c>
    </row>
    <row r="316" spans="1:8" x14ac:dyDescent="0.3">
      <c r="A316" s="10" t="s">
        <v>880</v>
      </c>
      <c r="B316" t="s">
        <v>356</v>
      </c>
      <c r="C316" t="s">
        <v>1411</v>
      </c>
      <c r="D316" t="s">
        <v>34</v>
      </c>
      <c r="E316" s="10" t="s">
        <v>880</v>
      </c>
      <c r="F316" t="s">
        <v>1847</v>
      </c>
      <c r="G316" t="str">
        <f>+VLOOKUP($D316,'TIPO DE PDV'!$E:$H,2,0)</f>
        <v>VINOTECA</v>
      </c>
      <c r="H316" t="str">
        <f>+VLOOKUP($D316,'TIPO DE PDV'!$E:$H,3,0)</f>
        <v>VINOTECA</v>
      </c>
    </row>
    <row r="317" spans="1:8" x14ac:dyDescent="0.3">
      <c r="A317" s="10" t="s">
        <v>881</v>
      </c>
      <c r="B317" t="s">
        <v>357</v>
      </c>
      <c r="C317" t="s">
        <v>1412</v>
      </c>
      <c r="D317" t="s">
        <v>34</v>
      </c>
      <c r="E317" s="10" t="s">
        <v>881</v>
      </c>
      <c r="F317" t="s">
        <v>1847</v>
      </c>
      <c r="G317" t="str">
        <f>+VLOOKUP($D317,'TIPO DE PDV'!$E:$H,2,0)</f>
        <v>VINOTECA</v>
      </c>
      <c r="H317" t="str">
        <f>+VLOOKUP($D317,'TIPO DE PDV'!$E:$H,3,0)</f>
        <v>VINOTECA</v>
      </c>
    </row>
    <row r="318" spans="1:8" x14ac:dyDescent="0.3">
      <c r="A318" s="10" t="s">
        <v>882</v>
      </c>
      <c r="B318" t="s">
        <v>358</v>
      </c>
      <c r="C318" t="s">
        <v>1413</v>
      </c>
      <c r="D318" t="s">
        <v>1127</v>
      </c>
      <c r="E318" s="10" t="s">
        <v>882</v>
      </c>
      <c r="F318" t="s">
        <v>1847</v>
      </c>
      <c r="G318" t="str">
        <f>+VLOOKUP($D318,'TIPO DE PDV'!$E:$H,2,0)</f>
        <v>VINOTECA</v>
      </c>
      <c r="H318" t="str">
        <f>+VLOOKUP($D318,'TIPO DE PDV'!$E:$H,3,0)</f>
        <v>VINOTECA</v>
      </c>
    </row>
    <row r="319" spans="1:8" x14ac:dyDescent="0.3">
      <c r="A319" s="10" t="s">
        <v>883</v>
      </c>
      <c r="B319" t="s">
        <v>359</v>
      </c>
      <c r="C319" t="s">
        <v>1414</v>
      </c>
      <c r="D319" t="s">
        <v>34</v>
      </c>
      <c r="E319" s="10" t="s">
        <v>883</v>
      </c>
      <c r="F319" t="s">
        <v>1847</v>
      </c>
      <c r="G319" t="str">
        <f>+VLOOKUP($D319,'TIPO DE PDV'!$E:$H,2,0)</f>
        <v>VINOTECA</v>
      </c>
      <c r="H319" t="str">
        <f>+VLOOKUP($D319,'TIPO DE PDV'!$E:$H,3,0)</f>
        <v>VINOTECA</v>
      </c>
    </row>
    <row r="320" spans="1:8" x14ac:dyDescent="0.3">
      <c r="A320" s="10" t="s">
        <v>884</v>
      </c>
      <c r="B320" t="s">
        <v>360</v>
      </c>
      <c r="C320" t="s">
        <v>1415</v>
      </c>
      <c r="D320" t="s">
        <v>1127</v>
      </c>
      <c r="E320" s="10" t="s">
        <v>884</v>
      </c>
      <c r="F320" t="s">
        <v>1847</v>
      </c>
      <c r="G320" t="str">
        <f>+VLOOKUP($D320,'TIPO DE PDV'!$E:$H,2,0)</f>
        <v>VINOTECA</v>
      </c>
      <c r="H320" t="str">
        <f>+VLOOKUP($D320,'TIPO DE PDV'!$E:$H,3,0)</f>
        <v>VINOTECA</v>
      </c>
    </row>
    <row r="321" spans="1:8" x14ac:dyDescent="0.3">
      <c r="A321" s="10" t="s">
        <v>885</v>
      </c>
      <c r="B321" t="s">
        <v>361</v>
      </c>
      <c r="C321" t="s">
        <v>1416</v>
      </c>
      <c r="D321" t="s">
        <v>34</v>
      </c>
      <c r="E321" s="10" t="s">
        <v>885</v>
      </c>
      <c r="F321" t="s">
        <v>1847</v>
      </c>
      <c r="G321" t="str">
        <f>+VLOOKUP($D321,'TIPO DE PDV'!$E:$H,2,0)</f>
        <v>VINOTECA</v>
      </c>
      <c r="H321" t="str">
        <f>+VLOOKUP($D321,'TIPO DE PDV'!$E:$H,3,0)</f>
        <v>VINOTECA</v>
      </c>
    </row>
    <row r="322" spans="1:8" x14ac:dyDescent="0.3">
      <c r="A322" s="10" t="s">
        <v>886</v>
      </c>
      <c r="B322" t="s">
        <v>362</v>
      </c>
      <c r="C322" t="s">
        <v>1417</v>
      </c>
      <c r="D322" t="s">
        <v>34</v>
      </c>
      <c r="E322" s="10" t="s">
        <v>886</v>
      </c>
      <c r="F322" t="s">
        <v>1847</v>
      </c>
      <c r="G322" t="str">
        <f>+VLOOKUP($D322,'TIPO DE PDV'!$E:$H,2,0)</f>
        <v>VINOTECA</v>
      </c>
      <c r="H322" t="str">
        <f>+VLOOKUP($D322,'TIPO DE PDV'!$E:$H,3,0)</f>
        <v>VINOTECA</v>
      </c>
    </row>
    <row r="323" spans="1:8" x14ac:dyDescent="0.3">
      <c r="A323" s="10" t="s">
        <v>887</v>
      </c>
      <c r="B323" t="s">
        <v>363</v>
      </c>
      <c r="C323" t="s">
        <v>1418</v>
      </c>
      <c r="D323" t="s">
        <v>1127</v>
      </c>
      <c r="E323" s="10" t="s">
        <v>887</v>
      </c>
      <c r="F323" t="s">
        <v>1847</v>
      </c>
      <c r="G323" t="str">
        <f>+VLOOKUP($D323,'TIPO DE PDV'!$E:$H,2,0)</f>
        <v>VINOTECA</v>
      </c>
      <c r="H323" t="str">
        <f>+VLOOKUP($D323,'TIPO DE PDV'!$E:$H,3,0)</f>
        <v>VINOTECA</v>
      </c>
    </row>
    <row r="324" spans="1:8" x14ac:dyDescent="0.3">
      <c r="A324" s="10" t="s">
        <v>888</v>
      </c>
      <c r="B324" t="s">
        <v>364</v>
      </c>
      <c r="C324" t="s">
        <v>1419</v>
      </c>
      <c r="D324" t="s">
        <v>1153</v>
      </c>
      <c r="E324" s="10" t="s">
        <v>888</v>
      </c>
      <c r="F324" t="s">
        <v>1847</v>
      </c>
      <c r="G324" t="str">
        <f>+VLOOKUP($D324,'TIPO DE PDV'!$E:$H,2,0)</f>
        <v>AUTOSERVICIO</v>
      </c>
      <c r="H324" t="str">
        <f>+VLOOKUP($D324,'TIPO DE PDV'!$E:$H,3,0)</f>
        <v>AUTOSERVICIO</v>
      </c>
    </row>
    <row r="325" spans="1:8" x14ac:dyDescent="0.3">
      <c r="A325" s="10" t="s">
        <v>889</v>
      </c>
      <c r="B325" t="s">
        <v>365</v>
      </c>
      <c r="C325" t="s">
        <v>1420</v>
      </c>
      <c r="D325" t="s">
        <v>1100</v>
      </c>
      <c r="E325" s="10" t="s">
        <v>889</v>
      </c>
      <c r="F325" t="s">
        <v>1847</v>
      </c>
      <c r="G325" t="str">
        <f>+VLOOKUP($D325,'TIPO DE PDV'!$E:$H,2,0)</f>
        <v>VARIOS</v>
      </c>
      <c r="H325" t="str">
        <f>+VLOOKUP($D325,'TIPO DE PDV'!$E:$H,3,0)</f>
        <v>CONSUMIDOR FINAL</v>
      </c>
    </row>
    <row r="326" spans="1:8" x14ac:dyDescent="0.3">
      <c r="A326" s="10" t="s">
        <v>890</v>
      </c>
      <c r="B326" t="s">
        <v>366</v>
      </c>
      <c r="C326" t="s">
        <v>1421</v>
      </c>
      <c r="D326" t="s">
        <v>1098</v>
      </c>
      <c r="E326" s="10" t="s">
        <v>890</v>
      </c>
      <c r="F326" t="s">
        <v>1847</v>
      </c>
      <c r="G326" t="str">
        <f>+VLOOKUP($D326,'TIPO DE PDV'!$E:$H,2,0)</f>
        <v>BAR</v>
      </c>
      <c r="H326" t="str">
        <f>+VLOOKUP($D326,'TIPO DE PDV'!$E:$H,3,0)</f>
        <v>BAR</v>
      </c>
    </row>
    <row r="327" spans="1:8" x14ac:dyDescent="0.3">
      <c r="A327" s="10" t="s">
        <v>891</v>
      </c>
      <c r="B327" t="s">
        <v>367</v>
      </c>
      <c r="C327" t="s">
        <v>1422</v>
      </c>
      <c r="D327" t="s">
        <v>1098</v>
      </c>
      <c r="E327" s="10" t="s">
        <v>891</v>
      </c>
      <c r="F327" t="s">
        <v>1847</v>
      </c>
      <c r="G327" t="str">
        <f>+VLOOKUP($D327,'TIPO DE PDV'!$E:$H,2,0)</f>
        <v>BAR</v>
      </c>
      <c r="H327" t="str">
        <f>+VLOOKUP($D327,'TIPO DE PDV'!$E:$H,3,0)</f>
        <v>BAR</v>
      </c>
    </row>
    <row r="328" spans="1:8" x14ac:dyDescent="0.3">
      <c r="A328" s="10" t="s">
        <v>892</v>
      </c>
      <c r="B328" t="s">
        <v>368</v>
      </c>
      <c r="C328" t="s">
        <v>1423</v>
      </c>
      <c r="D328" t="s">
        <v>1127</v>
      </c>
      <c r="E328" s="10" t="s">
        <v>892</v>
      </c>
      <c r="F328" t="s">
        <v>1847</v>
      </c>
      <c r="G328" t="str">
        <f>+VLOOKUP($D328,'TIPO DE PDV'!$E:$H,2,0)</f>
        <v>VINOTECA</v>
      </c>
      <c r="H328" t="str">
        <f>+VLOOKUP($D328,'TIPO DE PDV'!$E:$H,3,0)</f>
        <v>VINOTECA</v>
      </c>
    </row>
    <row r="329" spans="1:8" x14ac:dyDescent="0.3">
      <c r="A329" s="10" t="s">
        <v>893</v>
      </c>
      <c r="B329" t="s">
        <v>369</v>
      </c>
      <c r="C329" t="s">
        <v>1424</v>
      </c>
      <c r="D329" t="s">
        <v>1102</v>
      </c>
      <c r="E329" s="10" t="s">
        <v>893</v>
      </c>
      <c r="F329" t="s">
        <v>1847</v>
      </c>
      <c r="G329" t="str">
        <f>+VLOOKUP($D329,'TIPO DE PDV'!$E:$H,2,0)</f>
        <v>AUTOSERVICIO</v>
      </c>
      <c r="H329" t="str">
        <f>+VLOOKUP($D329,'TIPO DE PDV'!$E:$H,3,0)</f>
        <v>AUTOSERVICIO</v>
      </c>
    </row>
    <row r="330" spans="1:8" x14ac:dyDescent="0.3">
      <c r="A330" s="10" t="s">
        <v>894</v>
      </c>
      <c r="B330" t="s">
        <v>370</v>
      </c>
      <c r="C330" t="s">
        <v>1425</v>
      </c>
      <c r="D330" t="s">
        <v>1153</v>
      </c>
      <c r="E330" s="10" t="s">
        <v>894</v>
      </c>
      <c r="F330" t="s">
        <v>1847</v>
      </c>
      <c r="G330" t="str">
        <f>+VLOOKUP($D330,'TIPO DE PDV'!$E:$H,2,0)</f>
        <v>AUTOSERVICIO</v>
      </c>
      <c r="H330" t="str">
        <f>+VLOOKUP($D330,'TIPO DE PDV'!$E:$H,3,0)</f>
        <v>AUTOSERVICIO</v>
      </c>
    </row>
    <row r="331" spans="1:8" x14ac:dyDescent="0.3">
      <c r="A331" s="10" t="s">
        <v>895</v>
      </c>
      <c r="B331" t="s">
        <v>371</v>
      </c>
      <c r="C331" t="s">
        <v>1426</v>
      </c>
      <c r="D331" t="s">
        <v>1098</v>
      </c>
      <c r="E331" s="10" t="s">
        <v>895</v>
      </c>
      <c r="F331" t="s">
        <v>1847</v>
      </c>
      <c r="G331" t="str">
        <f>+VLOOKUP($D331,'TIPO DE PDV'!$E:$H,2,0)</f>
        <v>BAR</v>
      </c>
      <c r="H331" t="str">
        <f>+VLOOKUP($D331,'TIPO DE PDV'!$E:$H,3,0)</f>
        <v>BAR</v>
      </c>
    </row>
    <row r="332" spans="1:8" x14ac:dyDescent="0.3">
      <c r="A332" s="10" t="s">
        <v>896</v>
      </c>
      <c r="B332" t="s">
        <v>372</v>
      </c>
      <c r="C332" t="s">
        <v>1427</v>
      </c>
      <c r="D332" t="s">
        <v>1100</v>
      </c>
      <c r="E332" s="10" t="s">
        <v>896</v>
      </c>
      <c r="F332" t="s">
        <v>1847</v>
      </c>
      <c r="G332" t="str">
        <f>+VLOOKUP($D332,'TIPO DE PDV'!$E:$H,2,0)</f>
        <v>VARIOS</v>
      </c>
      <c r="H332" t="str">
        <f>+VLOOKUP($D332,'TIPO DE PDV'!$E:$H,3,0)</f>
        <v>CONSUMIDOR FINAL</v>
      </c>
    </row>
    <row r="333" spans="1:8" x14ac:dyDescent="0.3">
      <c r="A333" s="10" t="s">
        <v>897</v>
      </c>
      <c r="B333" t="s">
        <v>373</v>
      </c>
      <c r="C333" t="s">
        <v>1428</v>
      </c>
      <c r="D333" t="s">
        <v>1153</v>
      </c>
      <c r="E333" s="10" t="s">
        <v>897</v>
      </c>
      <c r="F333" t="s">
        <v>1847</v>
      </c>
      <c r="G333" t="str">
        <f>+VLOOKUP($D333,'TIPO DE PDV'!$E:$H,2,0)</f>
        <v>AUTOSERVICIO</v>
      </c>
      <c r="H333" t="str">
        <f>+VLOOKUP($D333,'TIPO DE PDV'!$E:$H,3,0)</f>
        <v>AUTOSERVICIO</v>
      </c>
    </row>
    <row r="334" spans="1:8" x14ac:dyDescent="0.3">
      <c r="A334" s="10" t="s">
        <v>898</v>
      </c>
      <c r="B334" t="s">
        <v>374</v>
      </c>
      <c r="C334" t="s">
        <v>1429</v>
      </c>
      <c r="D334" t="s">
        <v>1106</v>
      </c>
      <c r="E334" s="10" t="s">
        <v>898</v>
      </c>
      <c r="F334" t="s">
        <v>1847</v>
      </c>
      <c r="G334" t="str">
        <f>+VLOOKUP($D334,'TIPO DE PDV'!$E:$H,2,0)</f>
        <v>HORECA</v>
      </c>
      <c r="H334" t="str">
        <f>+VLOOKUP($D334,'TIPO DE PDV'!$E:$H,3,0)</f>
        <v>RESTAURANTE</v>
      </c>
    </row>
    <row r="335" spans="1:8" x14ac:dyDescent="0.3">
      <c r="A335" s="10" t="s">
        <v>899</v>
      </c>
      <c r="B335" t="s">
        <v>375</v>
      </c>
      <c r="C335" t="s">
        <v>1430</v>
      </c>
      <c r="D335" t="s">
        <v>1153</v>
      </c>
      <c r="E335" s="10" t="s">
        <v>899</v>
      </c>
      <c r="F335" t="s">
        <v>1847</v>
      </c>
      <c r="G335" t="str">
        <f>+VLOOKUP($D335,'TIPO DE PDV'!$E:$H,2,0)</f>
        <v>AUTOSERVICIO</v>
      </c>
      <c r="H335" t="str">
        <f>+VLOOKUP($D335,'TIPO DE PDV'!$E:$H,3,0)</f>
        <v>AUTOSERVICIO</v>
      </c>
    </row>
    <row r="336" spans="1:8" x14ac:dyDescent="0.3">
      <c r="A336" s="10" t="s">
        <v>900</v>
      </c>
      <c r="B336" t="s">
        <v>376</v>
      </c>
      <c r="C336" t="s">
        <v>1431</v>
      </c>
      <c r="D336" t="s">
        <v>1102</v>
      </c>
      <c r="E336" s="10" t="s">
        <v>900</v>
      </c>
      <c r="F336" t="s">
        <v>1847</v>
      </c>
      <c r="G336" t="str">
        <f>+VLOOKUP($D336,'TIPO DE PDV'!$E:$H,2,0)</f>
        <v>AUTOSERVICIO</v>
      </c>
      <c r="H336" t="str">
        <f>+VLOOKUP($D336,'TIPO DE PDV'!$E:$H,3,0)</f>
        <v>AUTOSERVICIO</v>
      </c>
    </row>
    <row r="337" spans="1:8" x14ac:dyDescent="0.3">
      <c r="A337" s="10" t="s">
        <v>901</v>
      </c>
      <c r="B337" t="s">
        <v>377</v>
      </c>
      <c r="C337" t="s">
        <v>1432</v>
      </c>
      <c r="D337" t="s">
        <v>1098</v>
      </c>
      <c r="E337" s="10" t="s">
        <v>901</v>
      </c>
      <c r="F337" t="s">
        <v>1847</v>
      </c>
      <c r="G337" t="str">
        <f>+VLOOKUP($D337,'TIPO DE PDV'!$E:$H,2,0)</f>
        <v>BAR</v>
      </c>
      <c r="H337" t="str">
        <f>+VLOOKUP($D337,'TIPO DE PDV'!$E:$H,3,0)</f>
        <v>BAR</v>
      </c>
    </row>
    <row r="338" spans="1:8" x14ac:dyDescent="0.3">
      <c r="A338" s="10" t="s">
        <v>902</v>
      </c>
      <c r="B338" t="s">
        <v>378</v>
      </c>
      <c r="C338" t="s">
        <v>1433</v>
      </c>
      <c r="D338" t="s">
        <v>1098</v>
      </c>
      <c r="E338" s="10" t="s">
        <v>902</v>
      </c>
      <c r="F338" t="s">
        <v>1847</v>
      </c>
      <c r="G338" t="str">
        <f>+VLOOKUP($D338,'TIPO DE PDV'!$E:$H,2,0)</f>
        <v>BAR</v>
      </c>
      <c r="H338" t="str">
        <f>+VLOOKUP($D338,'TIPO DE PDV'!$E:$H,3,0)</f>
        <v>BAR</v>
      </c>
    </row>
    <row r="339" spans="1:8" x14ac:dyDescent="0.3">
      <c r="A339" s="10" t="s">
        <v>903</v>
      </c>
      <c r="B339" t="s">
        <v>379</v>
      </c>
      <c r="C339" t="s">
        <v>1434</v>
      </c>
      <c r="D339" t="s">
        <v>1133</v>
      </c>
      <c r="E339" s="10" t="s">
        <v>903</v>
      </c>
      <c r="F339" t="s">
        <v>1847</v>
      </c>
      <c r="G339" t="str">
        <f>+VLOOKUP($D339,'TIPO DE PDV'!$E:$H,2,0)</f>
        <v>CATERING</v>
      </c>
      <c r="H339" t="str">
        <f>+VLOOKUP($D339,'TIPO DE PDV'!$E:$H,3,0)</f>
        <v>CATERING</v>
      </c>
    </row>
    <row r="340" spans="1:8" x14ac:dyDescent="0.3">
      <c r="A340" s="10" t="s">
        <v>904</v>
      </c>
      <c r="B340" t="s">
        <v>380</v>
      </c>
      <c r="C340" t="s">
        <v>1435</v>
      </c>
      <c r="D340" t="s">
        <v>1092</v>
      </c>
      <c r="E340" s="10" t="s">
        <v>904</v>
      </c>
      <c r="F340" t="s">
        <v>1847</v>
      </c>
      <c r="G340" t="str">
        <f>+VLOOKUP($D340,'TIPO DE PDV'!$E:$H,2,0)</f>
        <v>HORECA</v>
      </c>
      <c r="H340" t="str">
        <f>+VLOOKUP($D340,'TIPO DE PDV'!$E:$H,3,0)</f>
        <v>CAFE</v>
      </c>
    </row>
    <row r="341" spans="1:8" x14ac:dyDescent="0.3">
      <c r="A341" s="10" t="s">
        <v>905</v>
      </c>
      <c r="B341" t="s">
        <v>381</v>
      </c>
      <c r="C341" t="s">
        <v>1436</v>
      </c>
      <c r="D341" t="s">
        <v>1098</v>
      </c>
      <c r="E341" s="10" t="s">
        <v>905</v>
      </c>
      <c r="F341" t="s">
        <v>1847</v>
      </c>
      <c r="G341" t="str">
        <f>+VLOOKUP($D341,'TIPO DE PDV'!$E:$H,2,0)</f>
        <v>BAR</v>
      </c>
      <c r="H341" t="str">
        <f>+VLOOKUP($D341,'TIPO DE PDV'!$E:$H,3,0)</f>
        <v>BAR</v>
      </c>
    </row>
    <row r="342" spans="1:8" x14ac:dyDescent="0.3">
      <c r="A342" s="10" t="s">
        <v>906</v>
      </c>
      <c r="B342" t="s">
        <v>382</v>
      </c>
      <c r="C342" t="s">
        <v>1437</v>
      </c>
      <c r="D342" t="s">
        <v>1100</v>
      </c>
      <c r="E342" s="10" t="s">
        <v>906</v>
      </c>
      <c r="F342" t="s">
        <v>1847</v>
      </c>
      <c r="G342" t="str">
        <f>+VLOOKUP($D342,'TIPO DE PDV'!$E:$H,2,0)</f>
        <v>VARIOS</v>
      </c>
      <c r="H342" t="str">
        <f>+VLOOKUP($D342,'TIPO DE PDV'!$E:$H,3,0)</f>
        <v>CONSUMIDOR FINAL</v>
      </c>
    </row>
    <row r="343" spans="1:8" x14ac:dyDescent="0.3">
      <c r="A343" s="10" t="s">
        <v>907</v>
      </c>
      <c r="B343" t="s">
        <v>383</v>
      </c>
      <c r="C343" t="s">
        <v>1438</v>
      </c>
      <c r="D343" t="s">
        <v>1153</v>
      </c>
      <c r="E343" s="10" t="s">
        <v>907</v>
      </c>
      <c r="F343" t="s">
        <v>1847</v>
      </c>
      <c r="G343" t="str">
        <f>+VLOOKUP($D343,'TIPO DE PDV'!$E:$H,2,0)</f>
        <v>AUTOSERVICIO</v>
      </c>
      <c r="H343" t="str">
        <f>+VLOOKUP($D343,'TIPO DE PDV'!$E:$H,3,0)</f>
        <v>AUTOSERVICIO</v>
      </c>
    </row>
    <row r="344" spans="1:8" x14ac:dyDescent="0.3">
      <c r="A344" s="10" t="s">
        <v>908</v>
      </c>
      <c r="B344" t="s">
        <v>384</v>
      </c>
      <c r="C344" t="s">
        <v>1439</v>
      </c>
      <c r="D344" t="s">
        <v>1106</v>
      </c>
      <c r="E344" s="10" t="s">
        <v>908</v>
      </c>
      <c r="F344" t="s">
        <v>1847</v>
      </c>
      <c r="G344" t="str">
        <f>+VLOOKUP($D344,'TIPO DE PDV'!$E:$H,2,0)</f>
        <v>HORECA</v>
      </c>
      <c r="H344" t="str">
        <f>+VLOOKUP($D344,'TIPO DE PDV'!$E:$H,3,0)</f>
        <v>RESTAURANTE</v>
      </c>
    </row>
    <row r="345" spans="1:8" x14ac:dyDescent="0.3">
      <c r="A345" s="10" t="s">
        <v>909</v>
      </c>
      <c r="B345" t="s">
        <v>385</v>
      </c>
      <c r="C345" t="s">
        <v>1440</v>
      </c>
      <c r="D345" t="s">
        <v>1106</v>
      </c>
      <c r="E345" s="10" t="s">
        <v>909</v>
      </c>
      <c r="F345" t="s">
        <v>1847</v>
      </c>
      <c r="G345" t="str">
        <f>+VLOOKUP($D345,'TIPO DE PDV'!$E:$H,2,0)</f>
        <v>HORECA</v>
      </c>
      <c r="H345" t="str">
        <f>+VLOOKUP($D345,'TIPO DE PDV'!$E:$H,3,0)</f>
        <v>RESTAURANTE</v>
      </c>
    </row>
    <row r="346" spans="1:8" x14ac:dyDescent="0.3">
      <c r="A346" s="10" t="s">
        <v>910</v>
      </c>
      <c r="B346" t="s">
        <v>386</v>
      </c>
      <c r="C346" t="s">
        <v>1441</v>
      </c>
      <c r="D346" t="s">
        <v>1102</v>
      </c>
      <c r="E346" s="10" t="s">
        <v>910</v>
      </c>
      <c r="F346" t="s">
        <v>1847</v>
      </c>
      <c r="G346" t="str">
        <f>+VLOOKUP($D346,'TIPO DE PDV'!$E:$H,2,0)</f>
        <v>AUTOSERVICIO</v>
      </c>
      <c r="H346" t="str">
        <f>+VLOOKUP($D346,'TIPO DE PDV'!$E:$H,3,0)</f>
        <v>AUTOSERVICIO</v>
      </c>
    </row>
    <row r="347" spans="1:8" x14ac:dyDescent="0.3">
      <c r="A347" s="10" t="s">
        <v>911</v>
      </c>
      <c r="B347" t="s">
        <v>387</v>
      </c>
      <c r="C347" t="s">
        <v>1442</v>
      </c>
      <c r="D347" t="s">
        <v>1100</v>
      </c>
      <c r="E347" s="10" t="s">
        <v>911</v>
      </c>
      <c r="F347" t="s">
        <v>1847</v>
      </c>
      <c r="G347" t="str">
        <f>+VLOOKUP($D347,'TIPO DE PDV'!$E:$H,2,0)</f>
        <v>VARIOS</v>
      </c>
      <c r="H347" t="str">
        <f>+VLOOKUP($D347,'TIPO DE PDV'!$E:$H,3,0)</f>
        <v>CONSUMIDOR FINAL</v>
      </c>
    </row>
    <row r="348" spans="1:8" x14ac:dyDescent="0.3">
      <c r="A348" s="10" t="s">
        <v>912</v>
      </c>
      <c r="B348" t="s">
        <v>388</v>
      </c>
      <c r="C348" t="s">
        <v>1334</v>
      </c>
      <c r="D348" t="s">
        <v>1100</v>
      </c>
      <c r="E348" s="10" t="s">
        <v>912</v>
      </c>
      <c r="F348" t="s">
        <v>1847</v>
      </c>
      <c r="G348" t="str">
        <f>+VLOOKUP($D348,'TIPO DE PDV'!$E:$H,2,0)</f>
        <v>VARIOS</v>
      </c>
      <c r="H348" t="str">
        <f>+VLOOKUP($D348,'TIPO DE PDV'!$E:$H,3,0)</f>
        <v>CONSUMIDOR FINAL</v>
      </c>
    </row>
    <row r="349" spans="1:8" x14ac:dyDescent="0.3">
      <c r="A349" s="10" t="s">
        <v>913</v>
      </c>
      <c r="B349" t="s">
        <v>389</v>
      </c>
      <c r="C349" t="s">
        <v>1443</v>
      </c>
      <c r="D349" t="s">
        <v>1100</v>
      </c>
      <c r="E349" s="10" t="s">
        <v>913</v>
      </c>
      <c r="F349" t="s">
        <v>1847</v>
      </c>
      <c r="G349" t="str">
        <f>+VLOOKUP($D349,'TIPO DE PDV'!$E:$H,2,0)</f>
        <v>VARIOS</v>
      </c>
      <c r="H349" t="str">
        <f>+VLOOKUP($D349,'TIPO DE PDV'!$E:$H,3,0)</f>
        <v>CONSUMIDOR FINAL</v>
      </c>
    </row>
    <row r="350" spans="1:8" x14ac:dyDescent="0.3">
      <c r="A350" s="10" t="s">
        <v>914</v>
      </c>
      <c r="B350" t="s">
        <v>390</v>
      </c>
      <c r="C350" t="s">
        <v>1444</v>
      </c>
      <c r="D350" t="s">
        <v>1109</v>
      </c>
      <c r="E350" s="10" t="s">
        <v>914</v>
      </c>
      <c r="F350" t="s">
        <v>1847</v>
      </c>
      <c r="G350" t="str">
        <f>+VLOOKUP($D350,'TIPO DE PDV'!$E:$H,2,0)</f>
        <v>HORECA</v>
      </c>
      <c r="H350" t="str">
        <f>+VLOOKUP($D350,'TIPO DE PDV'!$E:$H,3,0)</f>
        <v>HOTEL</v>
      </c>
    </row>
    <row r="351" spans="1:8" x14ac:dyDescent="0.3">
      <c r="A351" s="10" t="s">
        <v>915</v>
      </c>
      <c r="B351" t="s">
        <v>391</v>
      </c>
      <c r="C351" t="s">
        <v>1445</v>
      </c>
      <c r="D351" t="s">
        <v>1100</v>
      </c>
      <c r="E351" s="10" t="s">
        <v>915</v>
      </c>
      <c r="F351" t="s">
        <v>1847</v>
      </c>
      <c r="G351" t="str">
        <f>+VLOOKUP($D351,'TIPO DE PDV'!$E:$H,2,0)</f>
        <v>VARIOS</v>
      </c>
      <c r="H351" t="str">
        <f>+VLOOKUP($D351,'TIPO DE PDV'!$E:$H,3,0)</f>
        <v>CONSUMIDOR FINAL</v>
      </c>
    </row>
    <row r="352" spans="1:8" x14ac:dyDescent="0.3">
      <c r="A352" s="10" t="s">
        <v>916</v>
      </c>
      <c r="B352" t="s">
        <v>392</v>
      </c>
      <c r="C352" t="s">
        <v>1446</v>
      </c>
      <c r="D352" t="s">
        <v>1102</v>
      </c>
      <c r="E352" s="10" t="s">
        <v>916</v>
      </c>
      <c r="F352" t="s">
        <v>1847</v>
      </c>
      <c r="G352" t="str">
        <f>+VLOOKUP($D352,'TIPO DE PDV'!$E:$H,2,0)</f>
        <v>AUTOSERVICIO</v>
      </c>
      <c r="H352" t="str">
        <f>+VLOOKUP($D352,'TIPO DE PDV'!$E:$H,3,0)</f>
        <v>AUTOSERVICIO</v>
      </c>
    </row>
    <row r="353" spans="1:8" x14ac:dyDescent="0.3">
      <c r="A353" s="10" t="s">
        <v>917</v>
      </c>
      <c r="B353" t="s">
        <v>393</v>
      </c>
      <c r="C353" t="s">
        <v>1447</v>
      </c>
      <c r="D353" t="s">
        <v>34</v>
      </c>
      <c r="E353" s="10" t="s">
        <v>917</v>
      </c>
      <c r="F353" t="s">
        <v>1847</v>
      </c>
      <c r="G353" t="str">
        <f>+VLOOKUP($D353,'TIPO DE PDV'!$E:$H,2,0)</f>
        <v>VINOTECA</v>
      </c>
      <c r="H353" t="str">
        <f>+VLOOKUP($D353,'TIPO DE PDV'!$E:$H,3,0)</f>
        <v>VINOTECA</v>
      </c>
    </row>
    <row r="354" spans="1:8" x14ac:dyDescent="0.3">
      <c r="A354" s="10" t="s">
        <v>918</v>
      </c>
      <c r="B354" t="s">
        <v>394</v>
      </c>
      <c r="C354" t="s">
        <v>1448</v>
      </c>
      <c r="D354" t="s">
        <v>1106</v>
      </c>
      <c r="E354" s="10" t="s">
        <v>918</v>
      </c>
      <c r="F354" t="s">
        <v>1847</v>
      </c>
      <c r="G354" t="str">
        <f>+VLOOKUP($D354,'TIPO DE PDV'!$E:$H,2,0)</f>
        <v>HORECA</v>
      </c>
      <c r="H354" t="str">
        <f>+VLOOKUP($D354,'TIPO DE PDV'!$E:$H,3,0)</f>
        <v>RESTAURANTE</v>
      </c>
    </row>
    <row r="355" spans="1:8" x14ac:dyDescent="0.3">
      <c r="A355" s="10" t="s">
        <v>919</v>
      </c>
      <c r="B355" t="s">
        <v>395</v>
      </c>
      <c r="C355" t="s">
        <v>1293</v>
      </c>
      <c r="D355" t="s">
        <v>1106</v>
      </c>
      <c r="E355" s="10" t="s">
        <v>919</v>
      </c>
      <c r="F355" t="s">
        <v>1847</v>
      </c>
      <c r="G355" t="str">
        <f>+VLOOKUP($D355,'TIPO DE PDV'!$E:$H,2,0)</f>
        <v>HORECA</v>
      </c>
      <c r="H355" t="str">
        <f>+VLOOKUP($D355,'TIPO DE PDV'!$E:$H,3,0)</f>
        <v>RESTAURANTE</v>
      </c>
    </row>
    <row r="356" spans="1:8" x14ac:dyDescent="0.3">
      <c r="A356" s="10" t="s">
        <v>920</v>
      </c>
      <c r="B356" t="s">
        <v>396</v>
      </c>
      <c r="C356" t="s">
        <v>1449</v>
      </c>
      <c r="D356" t="s">
        <v>1106</v>
      </c>
      <c r="E356" s="10" t="s">
        <v>920</v>
      </c>
      <c r="F356" t="s">
        <v>1847</v>
      </c>
      <c r="G356" t="str">
        <f>+VLOOKUP($D356,'TIPO DE PDV'!$E:$H,2,0)</f>
        <v>HORECA</v>
      </c>
      <c r="H356" t="str">
        <f>+VLOOKUP($D356,'TIPO DE PDV'!$E:$H,3,0)</f>
        <v>RESTAURANTE</v>
      </c>
    </row>
    <row r="357" spans="1:8" x14ac:dyDescent="0.3">
      <c r="A357" s="10" t="s">
        <v>921</v>
      </c>
      <c r="B357" t="s">
        <v>397</v>
      </c>
      <c r="C357" t="s">
        <v>1450</v>
      </c>
      <c r="D357" t="s">
        <v>34</v>
      </c>
      <c r="E357" s="10" t="s">
        <v>921</v>
      </c>
      <c r="F357" t="s">
        <v>1847</v>
      </c>
      <c r="G357" t="str">
        <f>+VLOOKUP($D357,'TIPO DE PDV'!$E:$H,2,0)</f>
        <v>VINOTECA</v>
      </c>
      <c r="H357" t="str">
        <f>+VLOOKUP($D357,'TIPO DE PDV'!$E:$H,3,0)</f>
        <v>VINOTECA</v>
      </c>
    </row>
    <row r="358" spans="1:8" x14ac:dyDescent="0.3">
      <c r="A358" s="10" t="s">
        <v>922</v>
      </c>
      <c r="B358" t="s">
        <v>398</v>
      </c>
      <c r="C358" t="s">
        <v>1451</v>
      </c>
      <c r="D358" t="s">
        <v>1102</v>
      </c>
      <c r="E358" s="10" t="s">
        <v>922</v>
      </c>
      <c r="F358" t="s">
        <v>1847</v>
      </c>
      <c r="G358" t="str">
        <f>+VLOOKUP($D358,'TIPO DE PDV'!$E:$H,2,0)</f>
        <v>AUTOSERVICIO</v>
      </c>
      <c r="H358" t="str">
        <f>+VLOOKUP($D358,'TIPO DE PDV'!$E:$H,3,0)</f>
        <v>AUTOSERVICIO</v>
      </c>
    </row>
    <row r="359" spans="1:8" x14ac:dyDescent="0.3">
      <c r="A359" s="10" t="s">
        <v>923</v>
      </c>
      <c r="B359" t="s">
        <v>399</v>
      </c>
      <c r="C359" t="s">
        <v>1452</v>
      </c>
      <c r="D359" t="s">
        <v>1133</v>
      </c>
      <c r="E359" s="10" t="s">
        <v>923</v>
      </c>
      <c r="F359" t="s">
        <v>1847</v>
      </c>
      <c r="G359" t="str">
        <f>+VLOOKUP($D359,'TIPO DE PDV'!$E:$H,2,0)</f>
        <v>CATERING</v>
      </c>
      <c r="H359" t="str">
        <f>+VLOOKUP($D359,'TIPO DE PDV'!$E:$H,3,0)</f>
        <v>CATERING</v>
      </c>
    </row>
    <row r="360" spans="1:8" x14ac:dyDescent="0.3">
      <c r="A360" s="10" t="s">
        <v>924</v>
      </c>
      <c r="B360" t="s">
        <v>400</v>
      </c>
      <c r="C360" t="s">
        <v>1453</v>
      </c>
      <c r="D360" t="s">
        <v>1102</v>
      </c>
      <c r="E360" s="10" t="s">
        <v>924</v>
      </c>
      <c r="F360" t="s">
        <v>1847</v>
      </c>
      <c r="G360" t="str">
        <f>+VLOOKUP($D360,'TIPO DE PDV'!$E:$H,2,0)</f>
        <v>AUTOSERVICIO</v>
      </c>
      <c r="H360" t="str">
        <f>+VLOOKUP($D360,'TIPO DE PDV'!$E:$H,3,0)</f>
        <v>AUTOSERVICIO</v>
      </c>
    </row>
    <row r="361" spans="1:8" x14ac:dyDescent="0.3">
      <c r="A361" s="10" t="s">
        <v>925</v>
      </c>
      <c r="B361" t="s">
        <v>401</v>
      </c>
      <c r="C361" t="s">
        <v>1454</v>
      </c>
      <c r="D361" t="s">
        <v>1100</v>
      </c>
      <c r="E361" s="10" t="s">
        <v>925</v>
      </c>
      <c r="F361" t="s">
        <v>1847</v>
      </c>
      <c r="G361" t="str">
        <f>+VLOOKUP($D361,'TIPO DE PDV'!$E:$H,2,0)</f>
        <v>VARIOS</v>
      </c>
      <c r="H361" t="str">
        <f>+VLOOKUP($D361,'TIPO DE PDV'!$E:$H,3,0)</f>
        <v>CONSUMIDOR FINAL</v>
      </c>
    </row>
    <row r="362" spans="1:8" x14ac:dyDescent="0.3">
      <c r="A362" s="10" t="s">
        <v>926</v>
      </c>
      <c r="B362" t="s">
        <v>402</v>
      </c>
      <c r="C362" t="s">
        <v>1455</v>
      </c>
      <c r="D362" t="s">
        <v>1098</v>
      </c>
      <c r="E362" s="10" t="s">
        <v>926</v>
      </c>
      <c r="F362" t="s">
        <v>1847</v>
      </c>
      <c r="G362" t="str">
        <f>+VLOOKUP($D362,'TIPO DE PDV'!$E:$H,2,0)</f>
        <v>BAR</v>
      </c>
      <c r="H362" t="str">
        <f>+VLOOKUP($D362,'TIPO DE PDV'!$E:$H,3,0)</f>
        <v>BAR</v>
      </c>
    </row>
    <row r="363" spans="1:8" x14ac:dyDescent="0.3">
      <c r="A363" s="10" t="s">
        <v>927</v>
      </c>
      <c r="B363" t="s">
        <v>403</v>
      </c>
      <c r="C363" t="s">
        <v>1456</v>
      </c>
      <c r="D363" t="s">
        <v>1127</v>
      </c>
      <c r="E363" s="10" t="s">
        <v>927</v>
      </c>
      <c r="F363" t="s">
        <v>1847</v>
      </c>
      <c r="G363" t="str">
        <f>+VLOOKUP($D363,'TIPO DE PDV'!$E:$H,2,0)</f>
        <v>VINOTECA</v>
      </c>
      <c r="H363" t="str">
        <f>+VLOOKUP($D363,'TIPO DE PDV'!$E:$H,3,0)</f>
        <v>VINOTECA</v>
      </c>
    </row>
    <row r="364" spans="1:8" x14ac:dyDescent="0.3">
      <c r="A364" s="10" t="s">
        <v>928</v>
      </c>
      <c r="B364" t="s">
        <v>404</v>
      </c>
      <c r="C364" t="s">
        <v>1457</v>
      </c>
      <c r="D364" t="s">
        <v>1106</v>
      </c>
      <c r="E364" s="10" t="s">
        <v>928</v>
      </c>
      <c r="F364" t="s">
        <v>1847</v>
      </c>
      <c r="G364" t="str">
        <f>+VLOOKUP($D364,'TIPO DE PDV'!$E:$H,2,0)</f>
        <v>HORECA</v>
      </c>
      <c r="H364" t="str">
        <f>+VLOOKUP($D364,'TIPO DE PDV'!$E:$H,3,0)</f>
        <v>RESTAURANTE</v>
      </c>
    </row>
    <row r="365" spans="1:8" x14ac:dyDescent="0.3">
      <c r="A365" s="10" t="s">
        <v>929</v>
      </c>
      <c r="B365" t="s">
        <v>405</v>
      </c>
      <c r="C365" t="s">
        <v>1458</v>
      </c>
      <c r="D365" t="s">
        <v>1106</v>
      </c>
      <c r="E365" s="10" t="s">
        <v>929</v>
      </c>
      <c r="F365" t="s">
        <v>1847</v>
      </c>
      <c r="G365" t="str">
        <f>+VLOOKUP($D365,'TIPO DE PDV'!$E:$H,2,0)</f>
        <v>HORECA</v>
      </c>
      <c r="H365" t="str">
        <f>+VLOOKUP($D365,'TIPO DE PDV'!$E:$H,3,0)</f>
        <v>RESTAURANTE</v>
      </c>
    </row>
    <row r="366" spans="1:8" x14ac:dyDescent="0.3">
      <c r="A366" s="10" t="s">
        <v>930</v>
      </c>
      <c r="B366" t="s">
        <v>406</v>
      </c>
      <c r="C366" t="s">
        <v>1459</v>
      </c>
      <c r="D366" t="s">
        <v>1098</v>
      </c>
      <c r="E366" s="10" t="s">
        <v>930</v>
      </c>
      <c r="F366" t="s">
        <v>1847</v>
      </c>
      <c r="G366" t="str">
        <f>+VLOOKUP($D366,'TIPO DE PDV'!$E:$H,2,0)</f>
        <v>BAR</v>
      </c>
      <c r="H366" t="str">
        <f>+VLOOKUP($D366,'TIPO DE PDV'!$E:$H,3,0)</f>
        <v>BAR</v>
      </c>
    </row>
    <row r="367" spans="1:8" x14ac:dyDescent="0.3">
      <c r="A367" s="10" t="s">
        <v>931</v>
      </c>
      <c r="B367" t="s">
        <v>407</v>
      </c>
      <c r="C367" t="s">
        <v>1460</v>
      </c>
      <c r="D367" t="s">
        <v>1100</v>
      </c>
      <c r="E367" s="10" t="s">
        <v>931</v>
      </c>
      <c r="F367" t="s">
        <v>1847</v>
      </c>
      <c r="G367" t="str">
        <f>+VLOOKUP($D367,'TIPO DE PDV'!$E:$H,2,0)</f>
        <v>VARIOS</v>
      </c>
      <c r="H367" t="str">
        <f>+VLOOKUP($D367,'TIPO DE PDV'!$E:$H,3,0)</f>
        <v>CONSUMIDOR FINAL</v>
      </c>
    </row>
    <row r="368" spans="1:8" x14ac:dyDescent="0.3">
      <c r="A368" s="10" t="s">
        <v>932</v>
      </c>
      <c r="B368" t="s">
        <v>408</v>
      </c>
      <c r="C368" t="s">
        <v>1461</v>
      </c>
      <c r="D368" t="s">
        <v>34</v>
      </c>
      <c r="E368" s="10" t="s">
        <v>932</v>
      </c>
      <c r="F368" t="s">
        <v>1847</v>
      </c>
      <c r="G368" t="str">
        <f>+VLOOKUP($D368,'TIPO DE PDV'!$E:$H,2,0)</f>
        <v>VINOTECA</v>
      </c>
      <c r="H368" t="str">
        <f>+VLOOKUP($D368,'TIPO DE PDV'!$E:$H,3,0)</f>
        <v>VINOTECA</v>
      </c>
    </row>
    <row r="369" spans="1:8" x14ac:dyDescent="0.3">
      <c r="A369" s="10" t="s">
        <v>933</v>
      </c>
      <c r="B369" t="s">
        <v>409</v>
      </c>
      <c r="C369" t="s">
        <v>1462</v>
      </c>
      <c r="D369" t="s">
        <v>34</v>
      </c>
      <c r="E369" s="10" t="s">
        <v>933</v>
      </c>
      <c r="F369" t="s">
        <v>1847</v>
      </c>
      <c r="G369" t="str">
        <f>+VLOOKUP($D369,'TIPO DE PDV'!$E:$H,2,0)</f>
        <v>VINOTECA</v>
      </c>
      <c r="H369" t="str">
        <f>+VLOOKUP($D369,'TIPO DE PDV'!$E:$H,3,0)</f>
        <v>VINOTECA</v>
      </c>
    </row>
    <row r="370" spans="1:8" x14ac:dyDescent="0.3">
      <c r="A370" s="10" t="s">
        <v>934</v>
      </c>
      <c r="B370" t="s">
        <v>410</v>
      </c>
      <c r="C370" t="s">
        <v>1463</v>
      </c>
      <c r="D370" t="s">
        <v>1098</v>
      </c>
      <c r="E370" s="10" t="s">
        <v>934</v>
      </c>
      <c r="F370" t="s">
        <v>1847</v>
      </c>
      <c r="G370" t="str">
        <f>+VLOOKUP($D370,'TIPO DE PDV'!$E:$H,2,0)</f>
        <v>BAR</v>
      </c>
      <c r="H370" t="str">
        <f>+VLOOKUP($D370,'TIPO DE PDV'!$E:$H,3,0)</f>
        <v>BAR</v>
      </c>
    </row>
    <row r="371" spans="1:8" x14ac:dyDescent="0.3">
      <c r="A371" s="10" t="s">
        <v>935</v>
      </c>
      <c r="B371" t="s">
        <v>411</v>
      </c>
      <c r="C371" t="s">
        <v>1464</v>
      </c>
      <c r="D371" t="s">
        <v>1111</v>
      </c>
      <c r="E371" s="10" t="s">
        <v>935</v>
      </c>
      <c r="F371" t="s">
        <v>1847</v>
      </c>
      <c r="G371" t="str">
        <f>+VLOOKUP($D371,'TIPO DE PDV'!$E:$H,2,0)</f>
        <v>VINOTECA</v>
      </c>
      <c r="H371" t="str">
        <f>+VLOOKUP($D371,'TIPO DE PDV'!$E:$H,3,0)</f>
        <v>VINOTECA</v>
      </c>
    </row>
    <row r="372" spans="1:8" x14ac:dyDescent="0.3">
      <c r="A372" s="10" t="s">
        <v>936</v>
      </c>
      <c r="B372" t="s">
        <v>412</v>
      </c>
      <c r="C372" t="s">
        <v>1465</v>
      </c>
      <c r="D372" t="s">
        <v>1100</v>
      </c>
      <c r="E372" s="10" t="s">
        <v>936</v>
      </c>
      <c r="F372" t="s">
        <v>1847</v>
      </c>
      <c r="G372" t="str">
        <f>+VLOOKUP($D372,'TIPO DE PDV'!$E:$H,2,0)</f>
        <v>VARIOS</v>
      </c>
      <c r="H372" t="str">
        <f>+VLOOKUP($D372,'TIPO DE PDV'!$E:$H,3,0)</f>
        <v>CONSUMIDOR FINAL</v>
      </c>
    </row>
    <row r="373" spans="1:8" x14ac:dyDescent="0.3">
      <c r="A373" s="10" t="s">
        <v>937</v>
      </c>
      <c r="B373" t="s">
        <v>413</v>
      </c>
      <c r="C373" t="s">
        <v>1466</v>
      </c>
      <c r="D373" t="s">
        <v>1090</v>
      </c>
      <c r="E373" s="10" t="s">
        <v>937</v>
      </c>
      <c r="F373" t="s">
        <v>1847</v>
      </c>
      <c r="G373" t="str">
        <f>+VLOOKUP($D373,'TIPO DE PDV'!$E:$H,2,0)</f>
        <v>HORECA</v>
      </c>
      <c r="H373" t="str">
        <f>+VLOOKUP($D373,'TIPO DE PDV'!$E:$H,3,0)</f>
        <v>RESTAURANTE</v>
      </c>
    </row>
    <row r="374" spans="1:8" x14ac:dyDescent="0.3">
      <c r="A374" s="10" t="s">
        <v>938</v>
      </c>
      <c r="B374" t="s">
        <v>414</v>
      </c>
      <c r="C374" t="s">
        <v>1467</v>
      </c>
      <c r="D374" t="s">
        <v>1100</v>
      </c>
      <c r="E374" s="10" t="s">
        <v>938</v>
      </c>
      <c r="F374" t="s">
        <v>1847</v>
      </c>
      <c r="G374" t="str">
        <f>+VLOOKUP($D374,'TIPO DE PDV'!$E:$H,2,0)</f>
        <v>VARIOS</v>
      </c>
      <c r="H374" t="str">
        <f>+VLOOKUP($D374,'TIPO DE PDV'!$E:$H,3,0)</f>
        <v>CONSUMIDOR FINAL</v>
      </c>
    </row>
    <row r="375" spans="1:8" x14ac:dyDescent="0.3">
      <c r="A375" s="10" t="s">
        <v>939</v>
      </c>
      <c r="B375" t="s">
        <v>415</v>
      </c>
      <c r="C375" t="s">
        <v>1468</v>
      </c>
      <c r="D375" t="s">
        <v>1092</v>
      </c>
      <c r="E375" s="10" t="s">
        <v>939</v>
      </c>
      <c r="F375" t="s">
        <v>1847</v>
      </c>
      <c r="G375" t="str">
        <f>+VLOOKUP($D375,'TIPO DE PDV'!$E:$H,2,0)</f>
        <v>HORECA</v>
      </c>
      <c r="H375" t="str">
        <f>+VLOOKUP($D375,'TIPO DE PDV'!$E:$H,3,0)</f>
        <v>CAFE</v>
      </c>
    </row>
    <row r="376" spans="1:8" x14ac:dyDescent="0.3">
      <c r="A376" s="10" t="s">
        <v>940</v>
      </c>
      <c r="B376" t="s">
        <v>416</v>
      </c>
      <c r="C376" t="s">
        <v>1469</v>
      </c>
      <c r="D376" t="s">
        <v>1098</v>
      </c>
      <c r="E376" s="10" t="s">
        <v>940</v>
      </c>
      <c r="F376" t="s">
        <v>1847</v>
      </c>
      <c r="G376" t="str">
        <f>+VLOOKUP($D376,'TIPO DE PDV'!$E:$H,2,0)</f>
        <v>BAR</v>
      </c>
      <c r="H376" t="str">
        <f>+VLOOKUP($D376,'TIPO DE PDV'!$E:$H,3,0)</f>
        <v>BAR</v>
      </c>
    </row>
    <row r="377" spans="1:8" x14ac:dyDescent="0.3">
      <c r="A377" s="10" t="s">
        <v>941</v>
      </c>
      <c r="B377" t="s">
        <v>417</v>
      </c>
      <c r="C377" t="s">
        <v>1470</v>
      </c>
      <c r="D377" t="s">
        <v>34</v>
      </c>
      <c r="E377" s="10" t="s">
        <v>941</v>
      </c>
      <c r="F377" t="s">
        <v>1847</v>
      </c>
      <c r="G377" t="str">
        <f>+VLOOKUP($D377,'TIPO DE PDV'!$E:$H,2,0)</f>
        <v>VINOTECA</v>
      </c>
      <c r="H377" t="str">
        <f>+VLOOKUP($D377,'TIPO DE PDV'!$E:$H,3,0)</f>
        <v>VINOTECA</v>
      </c>
    </row>
    <row r="378" spans="1:8" x14ac:dyDescent="0.3">
      <c r="A378" s="10" t="s">
        <v>942</v>
      </c>
      <c r="B378" t="s">
        <v>418</v>
      </c>
      <c r="C378" t="s">
        <v>1471</v>
      </c>
      <c r="D378" t="s">
        <v>1153</v>
      </c>
      <c r="E378" s="10" t="s">
        <v>942</v>
      </c>
      <c r="F378" t="s">
        <v>1847</v>
      </c>
      <c r="G378" t="str">
        <f>+VLOOKUP($D378,'TIPO DE PDV'!$E:$H,2,0)</f>
        <v>AUTOSERVICIO</v>
      </c>
      <c r="H378" t="str">
        <f>+VLOOKUP($D378,'TIPO DE PDV'!$E:$H,3,0)</f>
        <v>AUTOSERVICIO</v>
      </c>
    </row>
    <row r="379" spans="1:8" x14ac:dyDescent="0.3">
      <c r="A379" s="10" t="s">
        <v>943</v>
      </c>
      <c r="B379" t="s">
        <v>419</v>
      </c>
      <c r="C379" t="s">
        <v>1472</v>
      </c>
      <c r="D379" t="s">
        <v>1133</v>
      </c>
      <c r="E379" s="10" t="s">
        <v>943</v>
      </c>
      <c r="F379" t="s">
        <v>1847</v>
      </c>
      <c r="G379" t="str">
        <f>+VLOOKUP($D379,'TIPO DE PDV'!$E:$H,2,0)</f>
        <v>CATERING</v>
      </c>
      <c r="H379" t="str">
        <f>+VLOOKUP($D379,'TIPO DE PDV'!$E:$H,3,0)</f>
        <v>CATERING</v>
      </c>
    </row>
    <row r="380" spans="1:8" x14ac:dyDescent="0.3">
      <c r="A380" s="10" t="s">
        <v>944</v>
      </c>
      <c r="B380" t="s">
        <v>420</v>
      </c>
      <c r="C380" t="s">
        <v>1473</v>
      </c>
      <c r="D380" t="s">
        <v>1153</v>
      </c>
      <c r="E380" s="10" t="s">
        <v>944</v>
      </c>
      <c r="F380" t="s">
        <v>1847</v>
      </c>
      <c r="G380" t="str">
        <f>+VLOOKUP($D380,'TIPO DE PDV'!$E:$H,2,0)</f>
        <v>AUTOSERVICIO</v>
      </c>
      <c r="H380" t="str">
        <f>+VLOOKUP($D380,'TIPO DE PDV'!$E:$H,3,0)</f>
        <v>AUTOSERVICIO</v>
      </c>
    </row>
    <row r="381" spans="1:8" x14ac:dyDescent="0.3">
      <c r="A381" s="10" t="s">
        <v>945</v>
      </c>
      <c r="B381" t="s">
        <v>421</v>
      </c>
      <c r="C381" t="s">
        <v>1474</v>
      </c>
      <c r="D381" t="s">
        <v>34</v>
      </c>
      <c r="E381" s="10" t="s">
        <v>945</v>
      </c>
      <c r="F381" t="s">
        <v>1847</v>
      </c>
      <c r="G381" t="str">
        <f>+VLOOKUP($D381,'TIPO DE PDV'!$E:$H,2,0)</f>
        <v>VINOTECA</v>
      </c>
      <c r="H381" t="str">
        <f>+VLOOKUP($D381,'TIPO DE PDV'!$E:$H,3,0)</f>
        <v>VINOTECA</v>
      </c>
    </row>
    <row r="382" spans="1:8" x14ac:dyDescent="0.3">
      <c r="A382" s="10" t="s">
        <v>946</v>
      </c>
      <c r="B382" t="s">
        <v>422</v>
      </c>
      <c r="C382" t="s">
        <v>1475</v>
      </c>
      <c r="D382" t="s">
        <v>1127</v>
      </c>
      <c r="E382" s="10" t="s">
        <v>946</v>
      </c>
      <c r="F382" t="s">
        <v>1847</v>
      </c>
      <c r="G382" t="str">
        <f>+VLOOKUP($D382,'TIPO DE PDV'!$E:$H,2,0)</f>
        <v>VINOTECA</v>
      </c>
      <c r="H382" t="str">
        <f>+VLOOKUP($D382,'TIPO DE PDV'!$E:$H,3,0)</f>
        <v>VINOTECA</v>
      </c>
    </row>
    <row r="383" spans="1:8" x14ac:dyDescent="0.3">
      <c r="A383" s="10" t="s">
        <v>947</v>
      </c>
      <c r="B383" t="s">
        <v>423</v>
      </c>
      <c r="C383" t="s">
        <v>1476</v>
      </c>
      <c r="D383" t="s">
        <v>1100</v>
      </c>
      <c r="E383" s="10" t="s">
        <v>947</v>
      </c>
      <c r="F383" t="s">
        <v>1847</v>
      </c>
      <c r="G383" t="str">
        <f>+VLOOKUP($D383,'TIPO DE PDV'!$E:$H,2,0)</f>
        <v>VARIOS</v>
      </c>
      <c r="H383" t="str">
        <f>+VLOOKUP($D383,'TIPO DE PDV'!$E:$H,3,0)</f>
        <v>CONSUMIDOR FINAL</v>
      </c>
    </row>
    <row r="384" spans="1:8" x14ac:dyDescent="0.3">
      <c r="A384" s="10" t="s">
        <v>948</v>
      </c>
      <c r="B384" t="s">
        <v>424</v>
      </c>
      <c r="C384" t="s">
        <v>1477</v>
      </c>
      <c r="D384" t="s">
        <v>1098</v>
      </c>
      <c r="E384" s="10" t="s">
        <v>948</v>
      </c>
      <c r="F384" t="s">
        <v>1847</v>
      </c>
      <c r="G384" t="str">
        <f>+VLOOKUP($D384,'TIPO DE PDV'!$E:$H,2,0)</f>
        <v>BAR</v>
      </c>
      <c r="H384" t="str">
        <f>+VLOOKUP($D384,'TIPO DE PDV'!$E:$H,3,0)</f>
        <v>BAR</v>
      </c>
    </row>
    <row r="385" spans="1:8" x14ac:dyDescent="0.3">
      <c r="A385" s="10" t="s">
        <v>949</v>
      </c>
      <c r="B385" t="s">
        <v>425</v>
      </c>
      <c r="C385" t="s">
        <v>1478</v>
      </c>
      <c r="D385" t="s">
        <v>1098</v>
      </c>
      <c r="E385" s="10" t="s">
        <v>949</v>
      </c>
      <c r="F385" t="s">
        <v>1847</v>
      </c>
      <c r="G385" t="str">
        <f>+VLOOKUP($D385,'TIPO DE PDV'!$E:$H,2,0)</f>
        <v>BAR</v>
      </c>
      <c r="H385" t="str">
        <f>+VLOOKUP($D385,'TIPO DE PDV'!$E:$H,3,0)</f>
        <v>BAR</v>
      </c>
    </row>
    <row r="386" spans="1:8" x14ac:dyDescent="0.3">
      <c r="A386" s="10" t="s">
        <v>950</v>
      </c>
      <c r="B386" t="s">
        <v>426</v>
      </c>
      <c r="C386" t="s">
        <v>1479</v>
      </c>
      <c r="D386" t="s">
        <v>1117</v>
      </c>
      <c r="E386" s="10" t="s">
        <v>950</v>
      </c>
      <c r="F386" t="s">
        <v>1847</v>
      </c>
      <c r="G386" t="str">
        <f>+VLOOKUP($D386,'TIPO DE PDV'!$E:$H,2,0)</f>
        <v>DISCOTECA</v>
      </c>
      <c r="H386" t="str">
        <f>+VLOOKUP($D386,'TIPO DE PDV'!$E:$H,3,0)</f>
        <v>DISCOTECA</v>
      </c>
    </row>
    <row r="387" spans="1:8" x14ac:dyDescent="0.3">
      <c r="A387" s="10" t="s">
        <v>951</v>
      </c>
      <c r="B387" t="s">
        <v>427</v>
      </c>
      <c r="C387" t="s">
        <v>1480</v>
      </c>
      <c r="D387" t="s">
        <v>1100</v>
      </c>
      <c r="E387" s="10" t="s">
        <v>951</v>
      </c>
      <c r="F387" t="s">
        <v>1847</v>
      </c>
      <c r="G387" t="str">
        <f>+VLOOKUP($D387,'TIPO DE PDV'!$E:$H,2,0)</f>
        <v>VARIOS</v>
      </c>
      <c r="H387" t="str">
        <f>+VLOOKUP($D387,'TIPO DE PDV'!$E:$H,3,0)</f>
        <v>CONSUMIDOR FINAL</v>
      </c>
    </row>
    <row r="388" spans="1:8" x14ac:dyDescent="0.3">
      <c r="A388" s="10" t="s">
        <v>952</v>
      </c>
      <c r="B388" t="s">
        <v>428</v>
      </c>
      <c r="C388" t="s">
        <v>1481</v>
      </c>
      <c r="D388" t="s">
        <v>1100</v>
      </c>
      <c r="E388" s="10" t="s">
        <v>952</v>
      </c>
      <c r="F388" t="s">
        <v>1847</v>
      </c>
      <c r="G388" t="str">
        <f>+VLOOKUP($D388,'TIPO DE PDV'!$E:$H,2,0)</f>
        <v>VARIOS</v>
      </c>
      <c r="H388" t="str">
        <f>+VLOOKUP($D388,'TIPO DE PDV'!$E:$H,3,0)</f>
        <v>CONSUMIDOR FINAL</v>
      </c>
    </row>
    <row r="389" spans="1:8" x14ac:dyDescent="0.3">
      <c r="A389" s="10" t="s">
        <v>953</v>
      </c>
      <c r="B389" t="s">
        <v>429</v>
      </c>
      <c r="C389" t="s">
        <v>1482</v>
      </c>
      <c r="D389" t="s">
        <v>1153</v>
      </c>
      <c r="E389" s="10" t="s">
        <v>953</v>
      </c>
      <c r="F389" t="s">
        <v>1847</v>
      </c>
      <c r="G389" t="str">
        <f>+VLOOKUP($D389,'TIPO DE PDV'!$E:$H,2,0)</f>
        <v>AUTOSERVICIO</v>
      </c>
      <c r="H389" t="str">
        <f>+VLOOKUP($D389,'TIPO DE PDV'!$E:$H,3,0)</f>
        <v>AUTOSERVICIO</v>
      </c>
    </row>
    <row r="390" spans="1:8" x14ac:dyDescent="0.3">
      <c r="A390" s="10" t="s">
        <v>954</v>
      </c>
      <c r="B390" t="s">
        <v>430</v>
      </c>
      <c r="C390" t="s">
        <v>1483</v>
      </c>
      <c r="D390" t="s">
        <v>1100</v>
      </c>
      <c r="E390" s="10" t="s">
        <v>954</v>
      </c>
      <c r="F390" t="s">
        <v>1847</v>
      </c>
      <c r="G390" t="str">
        <f>+VLOOKUP($D390,'TIPO DE PDV'!$E:$H,2,0)</f>
        <v>VARIOS</v>
      </c>
      <c r="H390" t="str">
        <f>+VLOOKUP($D390,'TIPO DE PDV'!$E:$H,3,0)</f>
        <v>CONSUMIDOR FINAL</v>
      </c>
    </row>
    <row r="391" spans="1:8" x14ac:dyDescent="0.3">
      <c r="A391" s="10" t="s">
        <v>955</v>
      </c>
      <c r="B391" t="s">
        <v>431</v>
      </c>
      <c r="C391" t="s">
        <v>1484</v>
      </c>
      <c r="D391" t="s">
        <v>1106</v>
      </c>
      <c r="E391" s="10" t="s">
        <v>955</v>
      </c>
      <c r="F391" t="s">
        <v>1847</v>
      </c>
      <c r="G391" t="str">
        <f>+VLOOKUP($D391,'TIPO DE PDV'!$E:$H,2,0)</f>
        <v>HORECA</v>
      </c>
      <c r="H391" t="str">
        <f>+VLOOKUP($D391,'TIPO DE PDV'!$E:$H,3,0)</f>
        <v>RESTAURANTE</v>
      </c>
    </row>
    <row r="392" spans="1:8" x14ac:dyDescent="0.3">
      <c r="A392" s="10" t="s">
        <v>956</v>
      </c>
      <c r="B392" t="s">
        <v>432</v>
      </c>
      <c r="C392" t="s">
        <v>432</v>
      </c>
      <c r="D392" t="s">
        <v>1106</v>
      </c>
      <c r="E392" s="10" t="s">
        <v>956</v>
      </c>
      <c r="F392" t="s">
        <v>1847</v>
      </c>
      <c r="G392" t="str">
        <f>+VLOOKUP($D392,'TIPO DE PDV'!$E:$H,2,0)</f>
        <v>HORECA</v>
      </c>
      <c r="H392" t="str">
        <f>+VLOOKUP($D392,'TIPO DE PDV'!$E:$H,3,0)</f>
        <v>RESTAURANTE</v>
      </c>
    </row>
    <row r="393" spans="1:8" x14ac:dyDescent="0.3">
      <c r="A393" s="10" t="s">
        <v>957</v>
      </c>
      <c r="B393" t="s">
        <v>433</v>
      </c>
      <c r="C393" t="s">
        <v>1485</v>
      </c>
      <c r="D393" t="s">
        <v>1102</v>
      </c>
      <c r="E393" s="10" t="s">
        <v>957</v>
      </c>
      <c r="F393" t="s">
        <v>1847</v>
      </c>
      <c r="G393" t="str">
        <f>+VLOOKUP($D393,'TIPO DE PDV'!$E:$H,2,0)</f>
        <v>AUTOSERVICIO</v>
      </c>
      <c r="H393" t="str">
        <f>+VLOOKUP($D393,'TIPO DE PDV'!$E:$H,3,0)</f>
        <v>AUTOSERVICIO</v>
      </c>
    </row>
    <row r="394" spans="1:8" x14ac:dyDescent="0.3">
      <c r="A394" s="10" t="s">
        <v>958</v>
      </c>
      <c r="B394" t="s">
        <v>434</v>
      </c>
      <c r="C394" t="s">
        <v>1486</v>
      </c>
      <c r="D394" t="s">
        <v>1100</v>
      </c>
      <c r="E394" s="10" t="s">
        <v>958</v>
      </c>
      <c r="F394" t="s">
        <v>1847</v>
      </c>
      <c r="G394" t="str">
        <f>+VLOOKUP($D394,'TIPO DE PDV'!$E:$H,2,0)</f>
        <v>VARIOS</v>
      </c>
      <c r="H394" t="str">
        <f>+VLOOKUP($D394,'TIPO DE PDV'!$E:$H,3,0)</f>
        <v>CONSUMIDOR FINAL</v>
      </c>
    </row>
    <row r="395" spans="1:8" x14ac:dyDescent="0.3">
      <c r="A395" s="10" t="s">
        <v>959</v>
      </c>
      <c r="B395" t="s">
        <v>435</v>
      </c>
      <c r="C395" t="s">
        <v>1487</v>
      </c>
      <c r="D395" t="s">
        <v>1100</v>
      </c>
      <c r="E395" s="10" t="s">
        <v>959</v>
      </c>
      <c r="F395" t="s">
        <v>1847</v>
      </c>
      <c r="G395" t="str">
        <f>+VLOOKUP($D395,'TIPO DE PDV'!$E:$H,2,0)</f>
        <v>VARIOS</v>
      </c>
      <c r="H395" t="str">
        <f>+VLOOKUP($D395,'TIPO DE PDV'!$E:$H,3,0)</f>
        <v>CONSUMIDOR FINAL</v>
      </c>
    </row>
    <row r="396" spans="1:8" x14ac:dyDescent="0.3">
      <c r="A396" s="10" t="s">
        <v>960</v>
      </c>
      <c r="B396" t="s">
        <v>436</v>
      </c>
      <c r="C396" t="s">
        <v>1488</v>
      </c>
      <c r="D396" t="s">
        <v>1100</v>
      </c>
      <c r="E396" s="10" t="s">
        <v>960</v>
      </c>
      <c r="F396" t="s">
        <v>1847</v>
      </c>
      <c r="G396" t="str">
        <f>+VLOOKUP($D396,'TIPO DE PDV'!$E:$H,2,0)</f>
        <v>VARIOS</v>
      </c>
      <c r="H396" t="str">
        <f>+VLOOKUP($D396,'TIPO DE PDV'!$E:$H,3,0)</f>
        <v>CONSUMIDOR FINAL</v>
      </c>
    </row>
    <row r="397" spans="1:8" x14ac:dyDescent="0.3">
      <c r="A397" s="10" t="s">
        <v>961</v>
      </c>
      <c r="B397" t="s">
        <v>437</v>
      </c>
      <c r="C397" t="s">
        <v>1489</v>
      </c>
      <c r="D397" t="s">
        <v>1092</v>
      </c>
      <c r="E397" s="10" t="s">
        <v>961</v>
      </c>
      <c r="F397" t="s">
        <v>1847</v>
      </c>
      <c r="G397" t="str">
        <f>+VLOOKUP($D397,'TIPO DE PDV'!$E:$H,2,0)</f>
        <v>HORECA</v>
      </c>
      <c r="H397" t="str">
        <f>+VLOOKUP($D397,'TIPO DE PDV'!$E:$H,3,0)</f>
        <v>CAFE</v>
      </c>
    </row>
    <row r="398" spans="1:8" x14ac:dyDescent="0.3">
      <c r="A398" s="10" t="s">
        <v>962</v>
      </c>
      <c r="B398" t="s">
        <v>438</v>
      </c>
      <c r="C398" t="s">
        <v>1490</v>
      </c>
      <c r="D398" t="s">
        <v>1092</v>
      </c>
      <c r="E398" s="10" t="s">
        <v>962</v>
      </c>
      <c r="F398" t="s">
        <v>1847</v>
      </c>
      <c r="G398" t="str">
        <f>+VLOOKUP($D398,'TIPO DE PDV'!$E:$H,2,0)</f>
        <v>HORECA</v>
      </c>
      <c r="H398" t="str">
        <f>+VLOOKUP($D398,'TIPO DE PDV'!$E:$H,3,0)</f>
        <v>CAFE</v>
      </c>
    </row>
    <row r="399" spans="1:8" x14ac:dyDescent="0.3">
      <c r="A399" s="10" t="s">
        <v>963</v>
      </c>
      <c r="B399" t="s">
        <v>439</v>
      </c>
      <c r="C399" t="s">
        <v>1491</v>
      </c>
      <c r="D399" t="s">
        <v>1106</v>
      </c>
      <c r="E399" s="10" t="s">
        <v>963</v>
      </c>
      <c r="F399" t="s">
        <v>1847</v>
      </c>
      <c r="G399" t="str">
        <f>+VLOOKUP($D399,'TIPO DE PDV'!$E:$H,2,0)</f>
        <v>HORECA</v>
      </c>
      <c r="H399" t="str">
        <f>+VLOOKUP($D399,'TIPO DE PDV'!$E:$H,3,0)</f>
        <v>RESTAURANTE</v>
      </c>
    </row>
    <row r="400" spans="1:8" x14ac:dyDescent="0.3">
      <c r="A400" s="10" t="s">
        <v>964</v>
      </c>
      <c r="B400" t="s">
        <v>440</v>
      </c>
      <c r="C400" t="s">
        <v>1492</v>
      </c>
      <c r="D400" t="s">
        <v>1090</v>
      </c>
      <c r="E400" s="10" t="s">
        <v>964</v>
      </c>
      <c r="F400" t="s">
        <v>1847</v>
      </c>
      <c r="G400" t="str">
        <f>+VLOOKUP($D400,'TIPO DE PDV'!$E:$H,2,0)</f>
        <v>HORECA</v>
      </c>
      <c r="H400" t="str">
        <f>+VLOOKUP($D400,'TIPO DE PDV'!$E:$H,3,0)</f>
        <v>RESTAURANTE</v>
      </c>
    </row>
    <row r="401" spans="1:8" x14ac:dyDescent="0.3">
      <c r="A401" s="10" t="s">
        <v>965</v>
      </c>
      <c r="B401" t="s">
        <v>441</v>
      </c>
      <c r="C401" t="s">
        <v>1493</v>
      </c>
      <c r="D401" t="s">
        <v>1094</v>
      </c>
      <c r="E401" s="10" t="s">
        <v>965</v>
      </c>
      <c r="F401" t="s">
        <v>1847</v>
      </c>
      <c r="G401" t="str">
        <f>+VLOOKUP($D401,'TIPO DE PDV'!$E:$H,2,0)</f>
        <v>DISTRIBUIDORA</v>
      </c>
      <c r="H401" t="str">
        <f>+VLOOKUP($D401,'TIPO DE PDV'!$E:$H,3,0)</f>
        <v>DISTRIBUIDORA</v>
      </c>
    </row>
    <row r="402" spans="1:8" x14ac:dyDescent="0.3">
      <c r="A402" s="10" t="s">
        <v>966</v>
      </c>
      <c r="B402" t="s">
        <v>442</v>
      </c>
      <c r="C402" t="s">
        <v>1494</v>
      </c>
      <c r="D402" t="s">
        <v>1133</v>
      </c>
      <c r="E402" s="10" t="s">
        <v>966</v>
      </c>
      <c r="F402" t="s">
        <v>1847</v>
      </c>
      <c r="G402" t="str">
        <f>+VLOOKUP($D402,'TIPO DE PDV'!$E:$H,2,0)</f>
        <v>CATERING</v>
      </c>
      <c r="H402" t="str">
        <f>+VLOOKUP($D402,'TIPO DE PDV'!$E:$H,3,0)</f>
        <v>CATERING</v>
      </c>
    </row>
    <row r="403" spans="1:8" x14ac:dyDescent="0.3">
      <c r="A403" s="10" t="s">
        <v>967</v>
      </c>
      <c r="B403" t="s">
        <v>443</v>
      </c>
      <c r="C403" t="s">
        <v>1495</v>
      </c>
      <c r="D403" t="s">
        <v>1100</v>
      </c>
      <c r="E403" s="10" t="s">
        <v>967</v>
      </c>
      <c r="F403" t="s">
        <v>1847</v>
      </c>
      <c r="G403" t="str">
        <f>+VLOOKUP($D403,'TIPO DE PDV'!$E:$H,2,0)</f>
        <v>VARIOS</v>
      </c>
      <c r="H403" t="str">
        <f>+VLOOKUP($D403,'TIPO DE PDV'!$E:$H,3,0)</f>
        <v>CONSUMIDOR FINAL</v>
      </c>
    </row>
    <row r="404" spans="1:8" x14ac:dyDescent="0.3">
      <c r="A404" s="10" t="s">
        <v>968</v>
      </c>
      <c r="B404" t="s">
        <v>444</v>
      </c>
      <c r="C404" t="s">
        <v>1496</v>
      </c>
      <c r="D404" t="s">
        <v>1092</v>
      </c>
      <c r="E404" s="10" t="s">
        <v>968</v>
      </c>
      <c r="F404" t="s">
        <v>1847</v>
      </c>
      <c r="G404" t="str">
        <f>+VLOOKUP($D404,'TIPO DE PDV'!$E:$H,2,0)</f>
        <v>HORECA</v>
      </c>
      <c r="H404" t="str">
        <f>+VLOOKUP($D404,'TIPO DE PDV'!$E:$H,3,0)</f>
        <v>CAFE</v>
      </c>
    </row>
    <row r="405" spans="1:8" x14ac:dyDescent="0.3">
      <c r="A405" s="10" t="s">
        <v>969</v>
      </c>
      <c r="B405" t="s">
        <v>445</v>
      </c>
      <c r="C405" t="s">
        <v>1497</v>
      </c>
      <c r="D405" t="s">
        <v>1100</v>
      </c>
      <c r="E405" s="10" t="s">
        <v>969</v>
      </c>
      <c r="F405" t="s">
        <v>1847</v>
      </c>
      <c r="G405" t="str">
        <f>+VLOOKUP($D405,'TIPO DE PDV'!$E:$H,2,0)</f>
        <v>VARIOS</v>
      </c>
      <c r="H405" t="str">
        <f>+VLOOKUP($D405,'TIPO DE PDV'!$E:$H,3,0)</f>
        <v>CONSUMIDOR FINAL</v>
      </c>
    </row>
    <row r="406" spans="1:8" x14ac:dyDescent="0.3">
      <c r="A406" s="10" t="s">
        <v>970</v>
      </c>
      <c r="B406" t="s">
        <v>446</v>
      </c>
      <c r="C406" t="s">
        <v>1498</v>
      </c>
      <c r="D406" t="s">
        <v>1100</v>
      </c>
      <c r="E406" s="10" t="s">
        <v>970</v>
      </c>
      <c r="F406" t="s">
        <v>1847</v>
      </c>
      <c r="G406" t="str">
        <f>+VLOOKUP($D406,'TIPO DE PDV'!$E:$H,2,0)</f>
        <v>VARIOS</v>
      </c>
      <c r="H406" t="str">
        <f>+VLOOKUP($D406,'TIPO DE PDV'!$E:$H,3,0)</f>
        <v>CONSUMIDOR FINAL</v>
      </c>
    </row>
    <row r="407" spans="1:8" x14ac:dyDescent="0.3">
      <c r="A407" s="10" t="s">
        <v>971</v>
      </c>
      <c r="B407" t="s">
        <v>447</v>
      </c>
      <c r="C407" t="s">
        <v>1499</v>
      </c>
      <c r="D407" t="s">
        <v>1106</v>
      </c>
      <c r="E407" s="10" t="s">
        <v>971</v>
      </c>
      <c r="F407" t="s">
        <v>1847</v>
      </c>
      <c r="G407" t="str">
        <f>+VLOOKUP($D407,'TIPO DE PDV'!$E:$H,2,0)</f>
        <v>HORECA</v>
      </c>
      <c r="H407" t="str">
        <f>+VLOOKUP($D407,'TIPO DE PDV'!$E:$H,3,0)</f>
        <v>RESTAURANTE</v>
      </c>
    </row>
    <row r="408" spans="1:8" x14ac:dyDescent="0.3">
      <c r="A408" s="10" t="s">
        <v>972</v>
      </c>
      <c r="B408" t="s">
        <v>448</v>
      </c>
      <c r="C408" t="s">
        <v>1500</v>
      </c>
      <c r="D408" t="s">
        <v>1133</v>
      </c>
      <c r="E408" s="10" t="s">
        <v>972</v>
      </c>
      <c r="F408" t="s">
        <v>1847</v>
      </c>
      <c r="G408" t="str">
        <f>+VLOOKUP($D408,'TIPO DE PDV'!$E:$H,2,0)</f>
        <v>CATERING</v>
      </c>
      <c r="H408" t="str">
        <f>+VLOOKUP($D408,'TIPO DE PDV'!$E:$H,3,0)</f>
        <v>CATERING</v>
      </c>
    </row>
    <row r="409" spans="1:8" x14ac:dyDescent="0.3">
      <c r="A409" s="10" t="s">
        <v>973</v>
      </c>
      <c r="B409" t="s">
        <v>449</v>
      </c>
      <c r="C409" t="s">
        <v>1334</v>
      </c>
      <c r="D409" t="s">
        <v>1100</v>
      </c>
      <c r="E409" s="10" t="s">
        <v>973</v>
      </c>
      <c r="F409" t="s">
        <v>1847</v>
      </c>
      <c r="G409" t="str">
        <f>+VLOOKUP($D409,'TIPO DE PDV'!$E:$H,2,0)</f>
        <v>VARIOS</v>
      </c>
      <c r="H409" t="str">
        <f>+VLOOKUP($D409,'TIPO DE PDV'!$E:$H,3,0)</f>
        <v>CONSUMIDOR FINAL</v>
      </c>
    </row>
    <row r="410" spans="1:8" x14ac:dyDescent="0.3">
      <c r="A410" s="10" t="s">
        <v>974</v>
      </c>
      <c r="B410" t="s">
        <v>450</v>
      </c>
      <c r="C410" t="s">
        <v>1501</v>
      </c>
      <c r="D410" t="s">
        <v>1100</v>
      </c>
      <c r="E410" s="10" t="s">
        <v>974</v>
      </c>
      <c r="F410" t="s">
        <v>1847</v>
      </c>
      <c r="G410" t="str">
        <f>+VLOOKUP($D410,'TIPO DE PDV'!$E:$H,2,0)</f>
        <v>VARIOS</v>
      </c>
      <c r="H410" t="str">
        <f>+VLOOKUP($D410,'TIPO DE PDV'!$E:$H,3,0)</f>
        <v>CONSUMIDOR FINAL</v>
      </c>
    </row>
    <row r="411" spans="1:8" x14ac:dyDescent="0.3">
      <c r="A411" s="10" t="s">
        <v>975</v>
      </c>
      <c r="B411" t="s">
        <v>451</v>
      </c>
      <c r="C411" t="s">
        <v>1502</v>
      </c>
      <c r="D411" t="s">
        <v>1109</v>
      </c>
      <c r="E411" s="10" t="s">
        <v>975</v>
      </c>
      <c r="F411" t="s">
        <v>1847</v>
      </c>
      <c r="G411" t="str">
        <f>+VLOOKUP($D411,'TIPO DE PDV'!$E:$H,2,0)</f>
        <v>HORECA</v>
      </c>
      <c r="H411" t="str">
        <f>+VLOOKUP($D411,'TIPO DE PDV'!$E:$H,3,0)</f>
        <v>HOTEL</v>
      </c>
    </row>
    <row r="412" spans="1:8" x14ac:dyDescent="0.3">
      <c r="A412" s="10" t="s">
        <v>976</v>
      </c>
      <c r="B412" t="s">
        <v>452</v>
      </c>
      <c r="C412" t="s">
        <v>1503</v>
      </c>
      <c r="D412" t="s">
        <v>1109</v>
      </c>
      <c r="E412" s="10" t="s">
        <v>976</v>
      </c>
      <c r="F412" t="s">
        <v>1847</v>
      </c>
      <c r="G412" t="str">
        <f>+VLOOKUP($D412,'TIPO DE PDV'!$E:$H,2,0)</f>
        <v>HORECA</v>
      </c>
      <c r="H412" t="str">
        <f>+VLOOKUP($D412,'TIPO DE PDV'!$E:$H,3,0)</f>
        <v>HOTEL</v>
      </c>
    </row>
    <row r="413" spans="1:8" x14ac:dyDescent="0.3">
      <c r="A413" s="10" t="s">
        <v>977</v>
      </c>
      <c r="B413" t="s">
        <v>453</v>
      </c>
      <c r="C413" t="s">
        <v>1504</v>
      </c>
      <c r="D413" t="s">
        <v>1098</v>
      </c>
      <c r="E413" s="10" t="s">
        <v>977</v>
      </c>
      <c r="F413" t="s">
        <v>1847</v>
      </c>
      <c r="G413" t="str">
        <f>+VLOOKUP($D413,'TIPO DE PDV'!$E:$H,2,0)</f>
        <v>BAR</v>
      </c>
      <c r="H413" t="str">
        <f>+VLOOKUP($D413,'TIPO DE PDV'!$E:$H,3,0)</f>
        <v>BAR</v>
      </c>
    </row>
    <row r="414" spans="1:8" x14ac:dyDescent="0.3">
      <c r="A414" s="10" t="s">
        <v>978</v>
      </c>
      <c r="B414" t="s">
        <v>454</v>
      </c>
      <c r="C414" t="s">
        <v>1505</v>
      </c>
      <c r="D414" t="s">
        <v>1092</v>
      </c>
      <c r="E414" s="10" t="s">
        <v>978</v>
      </c>
      <c r="F414" t="s">
        <v>1847</v>
      </c>
      <c r="G414" t="str">
        <f>+VLOOKUP($D414,'TIPO DE PDV'!$E:$H,2,0)</f>
        <v>HORECA</v>
      </c>
      <c r="H414" t="str">
        <f>+VLOOKUP($D414,'TIPO DE PDV'!$E:$H,3,0)</f>
        <v>CAFE</v>
      </c>
    </row>
    <row r="415" spans="1:8" x14ac:dyDescent="0.3">
      <c r="A415" s="10" t="s">
        <v>979</v>
      </c>
      <c r="B415" t="s">
        <v>455</v>
      </c>
      <c r="C415" t="s">
        <v>1506</v>
      </c>
      <c r="D415" t="s">
        <v>1092</v>
      </c>
      <c r="E415" s="10" t="s">
        <v>979</v>
      </c>
      <c r="F415" t="s">
        <v>1847</v>
      </c>
      <c r="G415" t="str">
        <f>+VLOOKUP($D415,'TIPO DE PDV'!$E:$H,2,0)</f>
        <v>HORECA</v>
      </c>
      <c r="H415" t="str">
        <f>+VLOOKUP($D415,'TIPO DE PDV'!$E:$H,3,0)</f>
        <v>CAFE</v>
      </c>
    </row>
    <row r="416" spans="1:8" x14ac:dyDescent="0.3">
      <c r="A416" s="10" t="s">
        <v>980</v>
      </c>
      <c r="B416" t="s">
        <v>456</v>
      </c>
      <c r="C416" t="s">
        <v>1507</v>
      </c>
      <c r="D416" t="s">
        <v>34</v>
      </c>
      <c r="E416" s="10" t="s">
        <v>980</v>
      </c>
      <c r="F416" t="s">
        <v>1847</v>
      </c>
      <c r="G416" t="str">
        <f>+VLOOKUP($D416,'TIPO DE PDV'!$E:$H,2,0)</f>
        <v>VINOTECA</v>
      </c>
      <c r="H416" t="str">
        <f>+VLOOKUP($D416,'TIPO DE PDV'!$E:$H,3,0)</f>
        <v>VINOTECA</v>
      </c>
    </row>
    <row r="417" spans="1:8" x14ac:dyDescent="0.3">
      <c r="A417" s="10" t="s">
        <v>981</v>
      </c>
      <c r="B417" t="s">
        <v>457</v>
      </c>
      <c r="C417" t="s">
        <v>1508</v>
      </c>
      <c r="D417" t="s">
        <v>34</v>
      </c>
      <c r="E417" s="10" t="s">
        <v>981</v>
      </c>
      <c r="F417" t="s">
        <v>1846</v>
      </c>
      <c r="G417" t="str">
        <f>+VLOOKUP($D417,'TIPO DE PDV'!$E:$H,2,0)</f>
        <v>VINOTECA</v>
      </c>
      <c r="H417" t="str">
        <f>+VLOOKUP($D417,'TIPO DE PDV'!$E:$H,3,0)</f>
        <v>VINOTECA</v>
      </c>
    </row>
    <row r="418" spans="1:8" x14ac:dyDescent="0.3">
      <c r="A418" s="10" t="s">
        <v>982</v>
      </c>
      <c r="B418" t="s">
        <v>458</v>
      </c>
      <c r="C418" t="s">
        <v>1509</v>
      </c>
      <c r="D418" t="s">
        <v>1102</v>
      </c>
      <c r="E418" s="10" t="s">
        <v>982</v>
      </c>
      <c r="F418" t="s">
        <v>1847</v>
      </c>
      <c r="G418" t="str">
        <f>+VLOOKUP($D418,'TIPO DE PDV'!$E:$H,2,0)</f>
        <v>AUTOSERVICIO</v>
      </c>
      <c r="H418" t="str">
        <f>+VLOOKUP($D418,'TIPO DE PDV'!$E:$H,3,0)</f>
        <v>AUTOSERVICIO</v>
      </c>
    </row>
    <row r="419" spans="1:8" x14ac:dyDescent="0.3">
      <c r="A419" s="10" t="s">
        <v>983</v>
      </c>
      <c r="B419" t="s">
        <v>459</v>
      </c>
      <c r="C419" t="s">
        <v>1510</v>
      </c>
      <c r="D419" t="s">
        <v>1127</v>
      </c>
      <c r="E419" s="10" t="s">
        <v>983</v>
      </c>
      <c r="F419" t="s">
        <v>1847</v>
      </c>
      <c r="G419" t="str">
        <f>+VLOOKUP($D419,'TIPO DE PDV'!$E:$H,2,0)</f>
        <v>VINOTECA</v>
      </c>
      <c r="H419" t="str">
        <f>+VLOOKUP($D419,'TIPO DE PDV'!$E:$H,3,0)</f>
        <v>VINOTECA</v>
      </c>
    </row>
    <row r="420" spans="1:8" x14ac:dyDescent="0.3">
      <c r="A420" s="10" t="s">
        <v>984</v>
      </c>
      <c r="B420" t="s">
        <v>460</v>
      </c>
      <c r="C420" t="s">
        <v>1511</v>
      </c>
      <c r="D420" t="s">
        <v>1100</v>
      </c>
      <c r="E420" s="10" t="s">
        <v>984</v>
      </c>
      <c r="F420" t="s">
        <v>1847</v>
      </c>
      <c r="G420" t="str">
        <f>+VLOOKUP($D420,'TIPO DE PDV'!$E:$H,2,0)</f>
        <v>VARIOS</v>
      </c>
      <c r="H420" t="str">
        <f>+VLOOKUP($D420,'TIPO DE PDV'!$E:$H,3,0)</f>
        <v>CONSUMIDOR FINAL</v>
      </c>
    </row>
    <row r="421" spans="1:8" x14ac:dyDescent="0.3">
      <c r="A421" s="10" t="s">
        <v>985</v>
      </c>
      <c r="B421" t="s">
        <v>461</v>
      </c>
      <c r="C421" t="s">
        <v>1512</v>
      </c>
      <c r="D421" t="s">
        <v>1100</v>
      </c>
      <c r="E421" s="10" t="s">
        <v>985</v>
      </c>
      <c r="F421" t="s">
        <v>1847</v>
      </c>
      <c r="G421" t="str">
        <f>+VLOOKUP($D421,'TIPO DE PDV'!$E:$H,2,0)</f>
        <v>VARIOS</v>
      </c>
      <c r="H421" t="str">
        <f>+VLOOKUP($D421,'TIPO DE PDV'!$E:$H,3,0)</f>
        <v>CONSUMIDOR FINAL</v>
      </c>
    </row>
    <row r="422" spans="1:8" x14ac:dyDescent="0.3">
      <c r="A422" s="10" t="s">
        <v>986</v>
      </c>
      <c r="B422" t="s">
        <v>462</v>
      </c>
      <c r="C422" t="s">
        <v>1513</v>
      </c>
      <c r="D422" t="s">
        <v>34</v>
      </c>
      <c r="E422" s="10" t="s">
        <v>986</v>
      </c>
      <c r="F422" t="s">
        <v>1847</v>
      </c>
      <c r="G422" t="str">
        <f>+VLOOKUP($D422,'TIPO DE PDV'!$E:$H,2,0)</f>
        <v>VINOTECA</v>
      </c>
      <c r="H422" t="str">
        <f>+VLOOKUP($D422,'TIPO DE PDV'!$E:$H,3,0)</f>
        <v>VINOTECA</v>
      </c>
    </row>
    <row r="423" spans="1:8" x14ac:dyDescent="0.3">
      <c r="A423" s="10" t="s">
        <v>987</v>
      </c>
      <c r="B423" t="s">
        <v>463</v>
      </c>
      <c r="C423" t="s">
        <v>1514</v>
      </c>
      <c r="D423" t="s">
        <v>1100</v>
      </c>
      <c r="E423" s="10" t="s">
        <v>987</v>
      </c>
      <c r="F423" t="s">
        <v>1847</v>
      </c>
      <c r="G423" t="str">
        <f>+VLOOKUP($D423,'TIPO DE PDV'!$E:$H,2,0)</f>
        <v>VARIOS</v>
      </c>
      <c r="H423" t="str">
        <f>+VLOOKUP($D423,'TIPO DE PDV'!$E:$H,3,0)</f>
        <v>CONSUMIDOR FINAL</v>
      </c>
    </row>
    <row r="424" spans="1:8" x14ac:dyDescent="0.3">
      <c r="A424" s="10" t="s">
        <v>988</v>
      </c>
      <c r="B424" t="s">
        <v>464</v>
      </c>
      <c r="C424" t="s">
        <v>1515</v>
      </c>
      <c r="D424" t="s">
        <v>1098</v>
      </c>
      <c r="E424" s="10" t="s">
        <v>988</v>
      </c>
      <c r="F424" t="s">
        <v>1847</v>
      </c>
      <c r="G424" t="str">
        <f>+VLOOKUP($D424,'TIPO DE PDV'!$E:$H,2,0)</f>
        <v>BAR</v>
      </c>
      <c r="H424" t="str">
        <f>+VLOOKUP($D424,'TIPO DE PDV'!$E:$H,3,0)</f>
        <v>BAR</v>
      </c>
    </row>
    <row r="425" spans="1:8" x14ac:dyDescent="0.3">
      <c r="A425" s="10" t="s">
        <v>989</v>
      </c>
      <c r="B425" t="s">
        <v>465</v>
      </c>
      <c r="C425" t="s">
        <v>1516</v>
      </c>
      <c r="D425" t="s">
        <v>1117</v>
      </c>
      <c r="E425" s="10" t="s">
        <v>989</v>
      </c>
      <c r="F425" t="s">
        <v>1847</v>
      </c>
      <c r="G425" t="str">
        <f>+VLOOKUP($D425,'TIPO DE PDV'!$E:$H,2,0)</f>
        <v>DISCOTECA</v>
      </c>
      <c r="H425" t="str">
        <f>+VLOOKUP($D425,'TIPO DE PDV'!$E:$H,3,0)</f>
        <v>DISCOTECA</v>
      </c>
    </row>
    <row r="426" spans="1:8" x14ac:dyDescent="0.3">
      <c r="A426" s="10" t="s">
        <v>990</v>
      </c>
      <c r="B426" t="s">
        <v>466</v>
      </c>
      <c r="C426" t="s">
        <v>1517</v>
      </c>
      <c r="D426" t="s">
        <v>1098</v>
      </c>
      <c r="E426" s="10" t="s">
        <v>990</v>
      </c>
      <c r="F426" t="s">
        <v>1847</v>
      </c>
      <c r="G426" t="str">
        <f>+VLOOKUP($D426,'TIPO DE PDV'!$E:$H,2,0)</f>
        <v>BAR</v>
      </c>
      <c r="H426" t="str">
        <f>+VLOOKUP($D426,'TIPO DE PDV'!$E:$H,3,0)</f>
        <v>BAR</v>
      </c>
    </row>
    <row r="427" spans="1:8" x14ac:dyDescent="0.3">
      <c r="A427" s="10" t="s">
        <v>991</v>
      </c>
      <c r="B427" t="s">
        <v>467</v>
      </c>
      <c r="C427" t="s">
        <v>1518</v>
      </c>
      <c r="D427" t="s">
        <v>1106</v>
      </c>
      <c r="E427" s="10" t="s">
        <v>991</v>
      </c>
      <c r="F427" t="s">
        <v>1847</v>
      </c>
      <c r="G427" t="str">
        <f>+VLOOKUP($D427,'TIPO DE PDV'!$E:$H,2,0)</f>
        <v>HORECA</v>
      </c>
      <c r="H427" t="str">
        <f>+VLOOKUP($D427,'TIPO DE PDV'!$E:$H,3,0)</f>
        <v>RESTAURANTE</v>
      </c>
    </row>
    <row r="428" spans="1:8" x14ac:dyDescent="0.3">
      <c r="A428" s="10" t="s">
        <v>992</v>
      </c>
      <c r="B428" t="s">
        <v>468</v>
      </c>
      <c r="C428" t="s">
        <v>1519</v>
      </c>
      <c r="D428" t="s">
        <v>1127</v>
      </c>
      <c r="E428" s="10" t="s">
        <v>992</v>
      </c>
      <c r="F428" t="s">
        <v>1847</v>
      </c>
      <c r="G428" t="str">
        <f>+VLOOKUP($D428,'TIPO DE PDV'!$E:$H,2,0)</f>
        <v>VINOTECA</v>
      </c>
      <c r="H428" t="str">
        <f>+VLOOKUP($D428,'TIPO DE PDV'!$E:$H,3,0)</f>
        <v>VINOTECA</v>
      </c>
    </row>
    <row r="429" spans="1:8" x14ac:dyDescent="0.3">
      <c r="A429" s="10" t="s">
        <v>993</v>
      </c>
      <c r="B429" t="s">
        <v>469</v>
      </c>
      <c r="C429" t="s">
        <v>1488</v>
      </c>
      <c r="D429" t="s">
        <v>1100</v>
      </c>
      <c r="E429" s="10" t="s">
        <v>993</v>
      </c>
      <c r="F429" t="s">
        <v>1847</v>
      </c>
      <c r="G429" t="str">
        <f>+VLOOKUP($D429,'TIPO DE PDV'!$E:$H,2,0)</f>
        <v>VARIOS</v>
      </c>
      <c r="H429" t="str">
        <f>+VLOOKUP($D429,'TIPO DE PDV'!$E:$H,3,0)</f>
        <v>CONSUMIDOR FINAL</v>
      </c>
    </row>
    <row r="430" spans="1:8" x14ac:dyDescent="0.3">
      <c r="A430" s="10" t="s">
        <v>994</v>
      </c>
      <c r="B430" t="s">
        <v>470</v>
      </c>
      <c r="C430" t="s">
        <v>1520</v>
      </c>
      <c r="D430" t="s">
        <v>1127</v>
      </c>
      <c r="E430" s="10" t="s">
        <v>994</v>
      </c>
      <c r="F430" t="s">
        <v>1847</v>
      </c>
      <c r="G430" t="str">
        <f>+VLOOKUP($D430,'TIPO DE PDV'!$E:$H,2,0)</f>
        <v>VINOTECA</v>
      </c>
      <c r="H430" t="str">
        <f>+VLOOKUP($D430,'TIPO DE PDV'!$E:$H,3,0)</f>
        <v>VINOTECA</v>
      </c>
    </row>
    <row r="431" spans="1:8" x14ac:dyDescent="0.3">
      <c r="A431" s="10" t="s">
        <v>995</v>
      </c>
      <c r="B431" t="s">
        <v>471</v>
      </c>
      <c r="C431" t="s">
        <v>1521</v>
      </c>
      <c r="D431" t="s">
        <v>1133</v>
      </c>
      <c r="E431" s="10" t="s">
        <v>995</v>
      </c>
      <c r="F431" t="s">
        <v>1847</v>
      </c>
      <c r="G431" t="str">
        <f>+VLOOKUP($D431,'TIPO DE PDV'!$E:$H,2,0)</f>
        <v>CATERING</v>
      </c>
      <c r="H431" t="str">
        <f>+VLOOKUP($D431,'TIPO DE PDV'!$E:$H,3,0)</f>
        <v>CATERING</v>
      </c>
    </row>
    <row r="432" spans="1:8" x14ac:dyDescent="0.3">
      <c r="A432" s="10" t="s">
        <v>996</v>
      </c>
      <c r="B432" t="s">
        <v>472</v>
      </c>
      <c r="C432" t="s">
        <v>1522</v>
      </c>
      <c r="D432" t="s">
        <v>1111</v>
      </c>
      <c r="E432" s="10" t="s">
        <v>996</v>
      </c>
      <c r="F432" t="s">
        <v>1847</v>
      </c>
      <c r="G432" t="str">
        <f>+VLOOKUP($D432,'TIPO DE PDV'!$E:$H,2,0)</f>
        <v>VINOTECA</v>
      </c>
      <c r="H432" t="str">
        <f>+VLOOKUP($D432,'TIPO DE PDV'!$E:$H,3,0)</f>
        <v>VINOTECA</v>
      </c>
    </row>
    <row r="433" spans="1:8" x14ac:dyDescent="0.3">
      <c r="A433" s="10" t="s">
        <v>997</v>
      </c>
      <c r="B433" t="s">
        <v>473</v>
      </c>
      <c r="C433" t="s">
        <v>1523</v>
      </c>
      <c r="D433" t="s">
        <v>1100</v>
      </c>
      <c r="E433" s="10" t="s">
        <v>997</v>
      </c>
      <c r="F433" t="s">
        <v>1847</v>
      </c>
      <c r="G433" t="str">
        <f>+VLOOKUP($D433,'TIPO DE PDV'!$E:$H,2,0)</f>
        <v>VARIOS</v>
      </c>
      <c r="H433" t="str">
        <f>+VLOOKUP($D433,'TIPO DE PDV'!$E:$H,3,0)</f>
        <v>CONSUMIDOR FINAL</v>
      </c>
    </row>
    <row r="434" spans="1:8" x14ac:dyDescent="0.3">
      <c r="A434" s="10" t="s">
        <v>998</v>
      </c>
      <c r="B434" t="s">
        <v>474</v>
      </c>
      <c r="C434" t="s">
        <v>1334</v>
      </c>
      <c r="D434" t="s">
        <v>1100</v>
      </c>
      <c r="E434" s="10" t="s">
        <v>998</v>
      </c>
      <c r="F434" t="s">
        <v>1847</v>
      </c>
      <c r="G434" t="str">
        <f>+VLOOKUP($D434,'TIPO DE PDV'!$E:$H,2,0)</f>
        <v>VARIOS</v>
      </c>
      <c r="H434" t="str">
        <f>+VLOOKUP($D434,'TIPO DE PDV'!$E:$H,3,0)</f>
        <v>CONSUMIDOR FINAL</v>
      </c>
    </row>
    <row r="435" spans="1:8" x14ac:dyDescent="0.3">
      <c r="A435" s="10" t="s">
        <v>999</v>
      </c>
      <c r="B435" t="s">
        <v>475</v>
      </c>
      <c r="C435" t="s">
        <v>1484</v>
      </c>
      <c r="D435" t="s">
        <v>34</v>
      </c>
      <c r="E435" s="10" t="s">
        <v>999</v>
      </c>
      <c r="F435" t="s">
        <v>1847</v>
      </c>
      <c r="G435" t="str">
        <f>+VLOOKUP($D435,'TIPO DE PDV'!$E:$H,2,0)</f>
        <v>VINOTECA</v>
      </c>
      <c r="H435" t="str">
        <f>+VLOOKUP($D435,'TIPO DE PDV'!$E:$H,3,0)</f>
        <v>VINOTECA</v>
      </c>
    </row>
    <row r="436" spans="1:8" x14ac:dyDescent="0.3">
      <c r="A436" s="10" t="s">
        <v>1000</v>
      </c>
      <c r="B436" t="s">
        <v>476</v>
      </c>
      <c r="C436" t="s">
        <v>1524</v>
      </c>
      <c r="D436" t="s">
        <v>1102</v>
      </c>
      <c r="E436" s="10" t="s">
        <v>1000</v>
      </c>
      <c r="F436" t="s">
        <v>1847</v>
      </c>
      <c r="G436" t="str">
        <f>+VLOOKUP($D436,'TIPO DE PDV'!$E:$H,2,0)</f>
        <v>AUTOSERVICIO</v>
      </c>
      <c r="H436" t="str">
        <f>+VLOOKUP($D436,'TIPO DE PDV'!$E:$H,3,0)</f>
        <v>AUTOSERVICIO</v>
      </c>
    </row>
    <row r="437" spans="1:8" x14ac:dyDescent="0.3">
      <c r="A437" s="10" t="s">
        <v>1001</v>
      </c>
      <c r="B437" t="s">
        <v>477</v>
      </c>
      <c r="C437" t="s">
        <v>1525</v>
      </c>
      <c r="D437" t="s">
        <v>1153</v>
      </c>
      <c r="E437" s="10" t="s">
        <v>1001</v>
      </c>
      <c r="F437" t="s">
        <v>1847</v>
      </c>
      <c r="G437" t="str">
        <f>+VLOOKUP($D437,'TIPO DE PDV'!$E:$H,2,0)</f>
        <v>AUTOSERVICIO</v>
      </c>
      <c r="H437" t="str">
        <f>+VLOOKUP($D437,'TIPO DE PDV'!$E:$H,3,0)</f>
        <v>AUTOSERVICIO</v>
      </c>
    </row>
    <row r="438" spans="1:8" x14ac:dyDescent="0.3">
      <c r="A438" s="10" t="s">
        <v>1002</v>
      </c>
      <c r="B438" t="s">
        <v>478</v>
      </c>
      <c r="C438" t="s">
        <v>1526</v>
      </c>
      <c r="D438" t="s">
        <v>1106</v>
      </c>
      <c r="E438" s="10" t="s">
        <v>1002</v>
      </c>
      <c r="F438" t="s">
        <v>1847</v>
      </c>
      <c r="G438" t="str">
        <f>+VLOOKUP($D438,'TIPO DE PDV'!$E:$H,2,0)</f>
        <v>HORECA</v>
      </c>
      <c r="H438" t="str">
        <f>+VLOOKUP($D438,'TIPO DE PDV'!$E:$H,3,0)</f>
        <v>RESTAURANTE</v>
      </c>
    </row>
    <row r="439" spans="1:8" x14ac:dyDescent="0.3">
      <c r="A439" s="10" t="s">
        <v>1003</v>
      </c>
      <c r="B439" t="s">
        <v>479</v>
      </c>
      <c r="C439" t="s">
        <v>1527</v>
      </c>
      <c r="D439" t="s">
        <v>1100</v>
      </c>
      <c r="E439" s="10" t="s">
        <v>1003</v>
      </c>
      <c r="F439" t="s">
        <v>1847</v>
      </c>
      <c r="G439" t="str">
        <f>+VLOOKUP($D439,'TIPO DE PDV'!$E:$H,2,0)</f>
        <v>VARIOS</v>
      </c>
      <c r="H439" t="str">
        <f>+VLOOKUP($D439,'TIPO DE PDV'!$E:$H,3,0)</f>
        <v>CONSUMIDOR FINAL</v>
      </c>
    </row>
    <row r="440" spans="1:8" x14ac:dyDescent="0.3">
      <c r="A440" s="10" t="s">
        <v>1004</v>
      </c>
      <c r="B440" t="s">
        <v>480</v>
      </c>
      <c r="C440" t="s">
        <v>1528</v>
      </c>
      <c r="D440" t="s">
        <v>1100</v>
      </c>
      <c r="E440" s="10" t="s">
        <v>1004</v>
      </c>
      <c r="F440" t="s">
        <v>1847</v>
      </c>
      <c r="G440" t="str">
        <f>+VLOOKUP($D440,'TIPO DE PDV'!$E:$H,2,0)</f>
        <v>VARIOS</v>
      </c>
      <c r="H440" t="str">
        <f>+VLOOKUP($D440,'TIPO DE PDV'!$E:$H,3,0)</f>
        <v>CONSUMIDOR FINAL</v>
      </c>
    </row>
    <row r="441" spans="1:8" x14ac:dyDescent="0.3">
      <c r="A441" s="10" t="s">
        <v>1005</v>
      </c>
      <c r="B441" t="s">
        <v>481</v>
      </c>
      <c r="C441" t="s">
        <v>1529</v>
      </c>
      <c r="D441" t="s">
        <v>1100</v>
      </c>
      <c r="E441" s="10" t="s">
        <v>1005</v>
      </c>
      <c r="F441" t="s">
        <v>1847</v>
      </c>
      <c r="G441" t="str">
        <f>+VLOOKUP($D441,'TIPO DE PDV'!$E:$H,2,0)</f>
        <v>VARIOS</v>
      </c>
      <c r="H441" t="str">
        <f>+VLOOKUP($D441,'TIPO DE PDV'!$E:$H,3,0)</f>
        <v>CONSUMIDOR FINAL</v>
      </c>
    </row>
    <row r="442" spans="1:8" x14ac:dyDescent="0.3">
      <c r="A442" s="10" t="s">
        <v>1006</v>
      </c>
      <c r="B442" t="s">
        <v>482</v>
      </c>
      <c r="C442" t="s">
        <v>1488</v>
      </c>
      <c r="D442" t="s">
        <v>1100</v>
      </c>
      <c r="E442" s="10" t="s">
        <v>1006</v>
      </c>
      <c r="F442" t="s">
        <v>1847</v>
      </c>
      <c r="G442" t="str">
        <f>+VLOOKUP($D442,'TIPO DE PDV'!$E:$H,2,0)</f>
        <v>VARIOS</v>
      </c>
      <c r="H442" t="str">
        <f>+VLOOKUP($D442,'TIPO DE PDV'!$E:$H,3,0)</f>
        <v>CONSUMIDOR FINAL</v>
      </c>
    </row>
    <row r="443" spans="1:8" x14ac:dyDescent="0.3">
      <c r="A443" s="10" t="s">
        <v>1007</v>
      </c>
      <c r="B443" t="s">
        <v>483</v>
      </c>
      <c r="C443" t="s">
        <v>1530</v>
      </c>
      <c r="D443" t="s">
        <v>1092</v>
      </c>
      <c r="E443" s="10" t="s">
        <v>1007</v>
      </c>
      <c r="F443" t="s">
        <v>1847</v>
      </c>
      <c r="G443" t="str">
        <f>+VLOOKUP($D443,'TIPO DE PDV'!$E:$H,2,0)</f>
        <v>HORECA</v>
      </c>
      <c r="H443" t="str">
        <f>+VLOOKUP($D443,'TIPO DE PDV'!$E:$H,3,0)</f>
        <v>CAFE</v>
      </c>
    </row>
    <row r="444" spans="1:8" x14ac:dyDescent="0.3">
      <c r="A444" s="10" t="s">
        <v>1008</v>
      </c>
      <c r="B444" t="s">
        <v>484</v>
      </c>
      <c r="C444" t="s">
        <v>1531</v>
      </c>
      <c r="D444" t="s">
        <v>1100</v>
      </c>
      <c r="E444" s="10" t="s">
        <v>1008</v>
      </c>
      <c r="F444" t="s">
        <v>1847</v>
      </c>
      <c r="G444" t="str">
        <f>+VLOOKUP($D444,'TIPO DE PDV'!$E:$H,2,0)</f>
        <v>VARIOS</v>
      </c>
      <c r="H444" t="str">
        <f>+VLOOKUP($D444,'TIPO DE PDV'!$E:$H,3,0)</f>
        <v>CONSUMIDOR FINAL</v>
      </c>
    </row>
    <row r="445" spans="1:8" x14ac:dyDescent="0.3">
      <c r="A445" s="10" t="s">
        <v>1009</v>
      </c>
      <c r="B445" t="s">
        <v>485</v>
      </c>
      <c r="C445" t="s">
        <v>1532</v>
      </c>
      <c r="D445" t="s">
        <v>1100</v>
      </c>
      <c r="E445" s="10" t="s">
        <v>1009</v>
      </c>
      <c r="F445" t="s">
        <v>1847</v>
      </c>
      <c r="G445" t="str">
        <f>+VLOOKUP($D445,'TIPO DE PDV'!$E:$H,2,0)</f>
        <v>VARIOS</v>
      </c>
      <c r="H445" t="str">
        <f>+VLOOKUP($D445,'TIPO DE PDV'!$E:$H,3,0)</f>
        <v>CONSUMIDOR FINAL</v>
      </c>
    </row>
    <row r="446" spans="1:8" x14ac:dyDescent="0.3">
      <c r="A446" s="10" t="s">
        <v>1010</v>
      </c>
      <c r="B446" t="s">
        <v>486</v>
      </c>
      <c r="C446" t="s">
        <v>1533</v>
      </c>
      <c r="D446" t="s">
        <v>1098</v>
      </c>
      <c r="E446" s="10" t="s">
        <v>1010</v>
      </c>
      <c r="F446" t="s">
        <v>1847</v>
      </c>
      <c r="G446" t="str">
        <f>+VLOOKUP($D446,'TIPO DE PDV'!$E:$H,2,0)</f>
        <v>BAR</v>
      </c>
      <c r="H446" t="str">
        <f>+VLOOKUP($D446,'TIPO DE PDV'!$E:$H,3,0)</f>
        <v>BAR</v>
      </c>
    </row>
    <row r="447" spans="1:8" x14ac:dyDescent="0.3">
      <c r="A447" s="10" t="s">
        <v>1011</v>
      </c>
      <c r="B447" t="s">
        <v>487</v>
      </c>
      <c r="C447" t="s">
        <v>1534</v>
      </c>
      <c r="D447" t="s">
        <v>1106</v>
      </c>
      <c r="E447" s="10" t="s">
        <v>1011</v>
      </c>
      <c r="F447" t="s">
        <v>1847</v>
      </c>
      <c r="G447" t="str">
        <f>+VLOOKUP($D447,'TIPO DE PDV'!$E:$H,2,0)</f>
        <v>HORECA</v>
      </c>
      <c r="H447" t="str">
        <f>+VLOOKUP($D447,'TIPO DE PDV'!$E:$H,3,0)</f>
        <v>RESTAURANTE</v>
      </c>
    </row>
    <row r="448" spans="1:8" x14ac:dyDescent="0.3">
      <c r="A448" s="10" t="s">
        <v>1012</v>
      </c>
      <c r="B448" t="s">
        <v>488</v>
      </c>
      <c r="C448" t="s">
        <v>1535</v>
      </c>
      <c r="D448" t="s">
        <v>1102</v>
      </c>
      <c r="E448" s="10" t="s">
        <v>1012</v>
      </c>
      <c r="F448" t="s">
        <v>1847</v>
      </c>
      <c r="G448" t="str">
        <f>+VLOOKUP($D448,'TIPO DE PDV'!$E:$H,2,0)</f>
        <v>AUTOSERVICIO</v>
      </c>
      <c r="H448" t="str">
        <f>+VLOOKUP($D448,'TIPO DE PDV'!$E:$H,3,0)</f>
        <v>AUTOSERVICIO</v>
      </c>
    </row>
    <row r="449" spans="1:8" x14ac:dyDescent="0.3">
      <c r="A449" s="10" t="s">
        <v>1013</v>
      </c>
      <c r="B449" t="s">
        <v>489</v>
      </c>
      <c r="C449" t="s">
        <v>1536</v>
      </c>
      <c r="D449" t="s">
        <v>1100</v>
      </c>
      <c r="E449" s="10" t="s">
        <v>1013</v>
      </c>
      <c r="F449" t="s">
        <v>1847</v>
      </c>
      <c r="G449" t="str">
        <f>+VLOOKUP($D449,'TIPO DE PDV'!$E:$H,2,0)</f>
        <v>VARIOS</v>
      </c>
      <c r="H449" t="str">
        <f>+VLOOKUP($D449,'TIPO DE PDV'!$E:$H,3,0)</f>
        <v>CONSUMIDOR FINAL</v>
      </c>
    </row>
    <row r="450" spans="1:8" x14ac:dyDescent="0.3">
      <c r="A450" s="10" t="s">
        <v>1014</v>
      </c>
      <c r="B450" t="s">
        <v>490</v>
      </c>
      <c r="C450" t="s">
        <v>1537</v>
      </c>
      <c r="D450" t="s">
        <v>1133</v>
      </c>
      <c r="E450" s="10" t="s">
        <v>1014</v>
      </c>
      <c r="F450" t="s">
        <v>1847</v>
      </c>
      <c r="G450" t="str">
        <f>+VLOOKUP($D450,'TIPO DE PDV'!$E:$H,2,0)</f>
        <v>CATERING</v>
      </c>
      <c r="H450" t="str">
        <f>+VLOOKUP($D450,'TIPO DE PDV'!$E:$H,3,0)</f>
        <v>CATERING</v>
      </c>
    </row>
    <row r="451" spans="1:8" x14ac:dyDescent="0.3">
      <c r="A451" s="10" t="s">
        <v>1015</v>
      </c>
      <c r="B451" t="s">
        <v>491</v>
      </c>
      <c r="C451" t="s">
        <v>1334</v>
      </c>
      <c r="D451" t="s">
        <v>1100</v>
      </c>
      <c r="E451" s="10" t="s">
        <v>1015</v>
      </c>
      <c r="F451" t="s">
        <v>1847</v>
      </c>
      <c r="G451" t="str">
        <f>+VLOOKUP($D451,'TIPO DE PDV'!$E:$H,2,0)</f>
        <v>VARIOS</v>
      </c>
      <c r="H451" t="str">
        <f>+VLOOKUP($D451,'TIPO DE PDV'!$E:$H,3,0)</f>
        <v>CONSUMIDOR FINAL</v>
      </c>
    </row>
    <row r="452" spans="1:8" x14ac:dyDescent="0.3">
      <c r="A452" s="10" t="s">
        <v>1016</v>
      </c>
      <c r="B452" t="s">
        <v>492</v>
      </c>
      <c r="C452" t="s">
        <v>1538</v>
      </c>
      <c r="D452" t="s">
        <v>1106</v>
      </c>
      <c r="E452" s="10" t="s">
        <v>1016</v>
      </c>
      <c r="F452" t="s">
        <v>1847</v>
      </c>
      <c r="G452" t="str">
        <f>+VLOOKUP($D452,'TIPO DE PDV'!$E:$H,2,0)</f>
        <v>HORECA</v>
      </c>
      <c r="H452" t="str">
        <f>+VLOOKUP($D452,'TIPO DE PDV'!$E:$H,3,0)</f>
        <v>RESTAURANTE</v>
      </c>
    </row>
    <row r="453" spans="1:8" x14ac:dyDescent="0.3">
      <c r="A453" s="10" t="s">
        <v>1017</v>
      </c>
      <c r="B453" t="s">
        <v>493</v>
      </c>
      <c r="C453" t="s">
        <v>1539</v>
      </c>
      <c r="D453" t="s">
        <v>1102</v>
      </c>
      <c r="E453" s="10" t="s">
        <v>1017</v>
      </c>
      <c r="F453" t="s">
        <v>1847</v>
      </c>
      <c r="G453" t="str">
        <f>+VLOOKUP($D453,'TIPO DE PDV'!$E:$H,2,0)</f>
        <v>AUTOSERVICIO</v>
      </c>
      <c r="H453" t="str">
        <f>+VLOOKUP($D453,'TIPO DE PDV'!$E:$H,3,0)</f>
        <v>AUTOSERVICIO</v>
      </c>
    </row>
    <row r="454" spans="1:8" x14ac:dyDescent="0.3">
      <c r="A454" s="10" t="s">
        <v>1018</v>
      </c>
      <c r="B454" t="s">
        <v>494</v>
      </c>
      <c r="C454" t="s">
        <v>1540</v>
      </c>
      <c r="D454" t="s">
        <v>1100</v>
      </c>
      <c r="E454" s="10" t="s">
        <v>1018</v>
      </c>
      <c r="F454" t="s">
        <v>1847</v>
      </c>
      <c r="G454" t="str">
        <f>+VLOOKUP($D454,'TIPO DE PDV'!$E:$H,2,0)</f>
        <v>VARIOS</v>
      </c>
      <c r="H454" t="str">
        <f>+VLOOKUP($D454,'TIPO DE PDV'!$E:$H,3,0)</f>
        <v>CONSUMIDOR FINAL</v>
      </c>
    </row>
    <row r="455" spans="1:8" x14ac:dyDescent="0.3">
      <c r="A455" s="10" t="s">
        <v>1019</v>
      </c>
      <c r="B455" t="s">
        <v>495</v>
      </c>
      <c r="C455" t="s">
        <v>1541</v>
      </c>
      <c r="D455" t="s">
        <v>1102</v>
      </c>
      <c r="E455" s="10" t="s">
        <v>1019</v>
      </c>
      <c r="F455" t="s">
        <v>1847</v>
      </c>
      <c r="G455" t="str">
        <f>+VLOOKUP($D455,'TIPO DE PDV'!$E:$H,2,0)</f>
        <v>AUTOSERVICIO</v>
      </c>
      <c r="H455" t="str">
        <f>+VLOOKUP($D455,'TIPO DE PDV'!$E:$H,3,0)</f>
        <v>AUTOSERVICIO</v>
      </c>
    </row>
    <row r="456" spans="1:8" x14ac:dyDescent="0.3">
      <c r="A456" s="10" t="s">
        <v>1020</v>
      </c>
      <c r="B456" t="s">
        <v>496</v>
      </c>
      <c r="C456" t="s">
        <v>1542</v>
      </c>
      <c r="D456" t="s">
        <v>1100</v>
      </c>
      <c r="E456" s="10" t="s">
        <v>1020</v>
      </c>
      <c r="F456" t="s">
        <v>1847</v>
      </c>
      <c r="G456" t="str">
        <f>+VLOOKUP($D456,'TIPO DE PDV'!$E:$H,2,0)</f>
        <v>VARIOS</v>
      </c>
      <c r="H456" t="str">
        <f>+VLOOKUP($D456,'TIPO DE PDV'!$E:$H,3,0)</f>
        <v>CONSUMIDOR FINAL</v>
      </c>
    </row>
    <row r="457" spans="1:8" x14ac:dyDescent="0.3">
      <c r="A457" s="10" t="s">
        <v>1021</v>
      </c>
      <c r="B457" t="s">
        <v>497</v>
      </c>
      <c r="C457" t="s">
        <v>1543</v>
      </c>
      <c r="D457" t="s">
        <v>1100</v>
      </c>
      <c r="E457" s="10" t="s">
        <v>1021</v>
      </c>
      <c r="F457" t="s">
        <v>1847</v>
      </c>
      <c r="G457" t="str">
        <f>+VLOOKUP($D457,'TIPO DE PDV'!$E:$H,2,0)</f>
        <v>VARIOS</v>
      </c>
      <c r="H457" t="str">
        <f>+VLOOKUP($D457,'TIPO DE PDV'!$E:$H,3,0)</f>
        <v>CONSUMIDOR FINAL</v>
      </c>
    </row>
    <row r="458" spans="1:8" x14ac:dyDescent="0.3">
      <c r="A458" s="10" t="s">
        <v>1022</v>
      </c>
      <c r="B458" t="s">
        <v>498</v>
      </c>
      <c r="C458" t="s">
        <v>1544</v>
      </c>
      <c r="D458" t="s">
        <v>1098</v>
      </c>
      <c r="E458" s="10" t="s">
        <v>1022</v>
      </c>
      <c r="F458" t="s">
        <v>1847</v>
      </c>
      <c r="G458" t="str">
        <f>+VLOOKUP($D458,'TIPO DE PDV'!$E:$H,2,0)</f>
        <v>BAR</v>
      </c>
      <c r="H458" t="str">
        <f>+VLOOKUP($D458,'TIPO DE PDV'!$E:$H,3,0)</f>
        <v>BAR</v>
      </c>
    </row>
    <row r="459" spans="1:8" x14ac:dyDescent="0.3">
      <c r="A459" s="10" t="s">
        <v>1023</v>
      </c>
      <c r="B459" t="s">
        <v>499</v>
      </c>
      <c r="C459" t="s">
        <v>1545</v>
      </c>
      <c r="D459" t="s">
        <v>1192</v>
      </c>
      <c r="E459" s="10" t="s">
        <v>1023</v>
      </c>
      <c r="F459" t="s">
        <v>1847</v>
      </c>
      <c r="G459" t="str">
        <f>+VLOOKUP($D459,'TIPO DE PDV'!$E:$H,2,0)</f>
        <v>HORECA</v>
      </c>
      <c r="H459" t="str">
        <f>+VLOOKUP($D459,'TIPO DE PDV'!$E:$H,3,0)</f>
        <v>HOTEL</v>
      </c>
    </row>
    <row r="460" spans="1:8" x14ac:dyDescent="0.3">
      <c r="A460" s="10" t="s">
        <v>1024</v>
      </c>
      <c r="B460" t="s">
        <v>500</v>
      </c>
      <c r="C460" t="s">
        <v>1546</v>
      </c>
      <c r="D460" t="s">
        <v>1100</v>
      </c>
      <c r="E460" s="10" t="s">
        <v>1024</v>
      </c>
      <c r="F460" t="s">
        <v>1847</v>
      </c>
      <c r="G460" t="str">
        <f>+VLOOKUP($D460,'TIPO DE PDV'!$E:$H,2,0)</f>
        <v>VARIOS</v>
      </c>
      <c r="H460" t="str">
        <f>+VLOOKUP($D460,'TIPO DE PDV'!$E:$H,3,0)</f>
        <v>CONSUMIDOR FINAL</v>
      </c>
    </row>
    <row r="461" spans="1:8" x14ac:dyDescent="0.3">
      <c r="A461" s="10" t="s">
        <v>1025</v>
      </c>
      <c r="B461" t="s">
        <v>501</v>
      </c>
      <c r="C461" t="s">
        <v>1547</v>
      </c>
      <c r="D461" t="s">
        <v>1133</v>
      </c>
      <c r="E461" s="10" t="s">
        <v>1025</v>
      </c>
      <c r="F461" t="s">
        <v>1847</v>
      </c>
      <c r="G461" t="str">
        <f>+VLOOKUP($D461,'TIPO DE PDV'!$E:$H,2,0)</f>
        <v>CATERING</v>
      </c>
      <c r="H461" t="str">
        <f>+VLOOKUP($D461,'TIPO DE PDV'!$E:$H,3,0)</f>
        <v>CATERING</v>
      </c>
    </row>
    <row r="462" spans="1:8" x14ac:dyDescent="0.3">
      <c r="A462" s="10" t="s">
        <v>1026</v>
      </c>
      <c r="B462" t="s">
        <v>502</v>
      </c>
      <c r="C462" t="s">
        <v>1542</v>
      </c>
      <c r="D462" t="s">
        <v>1100</v>
      </c>
      <c r="E462" s="10" t="s">
        <v>1026</v>
      </c>
      <c r="F462" t="s">
        <v>1847</v>
      </c>
      <c r="G462" t="str">
        <f>+VLOOKUP($D462,'TIPO DE PDV'!$E:$H,2,0)</f>
        <v>VARIOS</v>
      </c>
      <c r="H462" t="str">
        <f>+VLOOKUP($D462,'TIPO DE PDV'!$E:$H,3,0)</f>
        <v>CONSUMIDOR FINAL</v>
      </c>
    </row>
    <row r="463" spans="1:8" x14ac:dyDescent="0.3">
      <c r="A463" s="10" t="s">
        <v>1027</v>
      </c>
      <c r="B463" t="s">
        <v>503</v>
      </c>
      <c r="C463" t="s">
        <v>1548</v>
      </c>
      <c r="D463" t="s">
        <v>1127</v>
      </c>
      <c r="E463" s="10" t="s">
        <v>1027</v>
      </c>
      <c r="F463" t="s">
        <v>1847</v>
      </c>
      <c r="G463" t="str">
        <f>+VLOOKUP($D463,'TIPO DE PDV'!$E:$H,2,0)</f>
        <v>VINOTECA</v>
      </c>
      <c r="H463" t="str">
        <f>+VLOOKUP($D463,'TIPO DE PDV'!$E:$H,3,0)</f>
        <v>VINOTECA</v>
      </c>
    </row>
    <row r="464" spans="1:8" x14ac:dyDescent="0.3">
      <c r="A464" s="10" t="s">
        <v>1028</v>
      </c>
      <c r="B464" t="s">
        <v>504</v>
      </c>
      <c r="C464" t="s">
        <v>1549</v>
      </c>
      <c r="D464" t="s">
        <v>34</v>
      </c>
      <c r="E464" s="10" t="s">
        <v>1028</v>
      </c>
      <c r="F464" t="s">
        <v>1847</v>
      </c>
      <c r="G464" t="str">
        <f>+VLOOKUP($D464,'TIPO DE PDV'!$E:$H,2,0)</f>
        <v>VINOTECA</v>
      </c>
      <c r="H464" t="str">
        <f>+VLOOKUP($D464,'TIPO DE PDV'!$E:$H,3,0)</f>
        <v>VINOTECA</v>
      </c>
    </row>
    <row r="465" spans="1:8" x14ac:dyDescent="0.3">
      <c r="A465" s="10" t="s">
        <v>1029</v>
      </c>
      <c r="B465" t="s">
        <v>505</v>
      </c>
      <c r="C465" t="s">
        <v>1550</v>
      </c>
      <c r="D465" t="s">
        <v>34</v>
      </c>
      <c r="E465" s="10" t="s">
        <v>1029</v>
      </c>
      <c r="F465" t="s">
        <v>1847</v>
      </c>
      <c r="G465" t="str">
        <f>+VLOOKUP($D465,'TIPO DE PDV'!$E:$H,2,0)</f>
        <v>VINOTECA</v>
      </c>
      <c r="H465" t="str">
        <f>+VLOOKUP($D465,'TIPO DE PDV'!$E:$H,3,0)</f>
        <v>VINOTECA</v>
      </c>
    </row>
    <row r="466" spans="1:8" x14ac:dyDescent="0.3">
      <c r="A466" s="10" t="s">
        <v>1030</v>
      </c>
      <c r="B466" t="s">
        <v>506</v>
      </c>
      <c r="C466" t="s">
        <v>1551</v>
      </c>
      <c r="D466" t="s">
        <v>1098</v>
      </c>
      <c r="E466" s="10" t="s">
        <v>1030</v>
      </c>
      <c r="F466" t="s">
        <v>1847</v>
      </c>
      <c r="G466" t="str">
        <f>+VLOOKUP($D466,'TIPO DE PDV'!$E:$H,2,0)</f>
        <v>BAR</v>
      </c>
      <c r="H466" t="str">
        <f>+VLOOKUP($D466,'TIPO DE PDV'!$E:$H,3,0)</f>
        <v>BAR</v>
      </c>
    </row>
    <row r="467" spans="1:8" x14ac:dyDescent="0.3">
      <c r="A467" s="10" t="s">
        <v>1031</v>
      </c>
      <c r="B467" t="s">
        <v>507</v>
      </c>
      <c r="C467" t="s">
        <v>1552</v>
      </c>
      <c r="D467" t="s">
        <v>1090</v>
      </c>
      <c r="E467" s="10" t="s">
        <v>1031</v>
      </c>
      <c r="F467" t="s">
        <v>1847</v>
      </c>
      <c r="G467" t="str">
        <f>+VLOOKUP($D467,'TIPO DE PDV'!$E:$H,2,0)</f>
        <v>HORECA</v>
      </c>
      <c r="H467" t="str">
        <f>+VLOOKUP($D467,'TIPO DE PDV'!$E:$H,3,0)</f>
        <v>RESTAURANTE</v>
      </c>
    </row>
    <row r="468" spans="1:8" x14ac:dyDescent="0.3">
      <c r="A468" s="10" t="s">
        <v>1032</v>
      </c>
      <c r="B468" t="s">
        <v>508</v>
      </c>
      <c r="C468" t="s">
        <v>1553</v>
      </c>
      <c r="D468" t="s">
        <v>1100</v>
      </c>
      <c r="E468" s="10" t="s">
        <v>1032</v>
      </c>
      <c r="F468" t="s">
        <v>1847</v>
      </c>
      <c r="G468" t="str">
        <f>+VLOOKUP($D468,'TIPO DE PDV'!$E:$H,2,0)</f>
        <v>VARIOS</v>
      </c>
      <c r="H468" t="str">
        <f>+VLOOKUP($D468,'TIPO DE PDV'!$E:$H,3,0)</f>
        <v>CONSUMIDOR FINAL</v>
      </c>
    </row>
    <row r="469" spans="1:8" x14ac:dyDescent="0.3">
      <c r="A469" s="10" t="s">
        <v>1033</v>
      </c>
      <c r="B469" t="s">
        <v>509</v>
      </c>
      <c r="C469" t="s">
        <v>1554</v>
      </c>
      <c r="D469" t="s">
        <v>1100</v>
      </c>
      <c r="E469" s="10" t="s">
        <v>1033</v>
      </c>
      <c r="F469" t="s">
        <v>1847</v>
      </c>
      <c r="G469" t="str">
        <f>+VLOOKUP($D469,'TIPO DE PDV'!$E:$H,2,0)</f>
        <v>VARIOS</v>
      </c>
      <c r="H469" t="str">
        <f>+VLOOKUP($D469,'TIPO DE PDV'!$E:$H,3,0)</f>
        <v>CONSUMIDOR FINAL</v>
      </c>
    </row>
    <row r="470" spans="1:8" x14ac:dyDescent="0.3">
      <c r="A470" s="10" t="s">
        <v>1034</v>
      </c>
      <c r="B470" t="s">
        <v>510</v>
      </c>
      <c r="C470" t="s">
        <v>1555</v>
      </c>
      <c r="D470" t="s">
        <v>1100</v>
      </c>
      <c r="E470" s="10" t="s">
        <v>1034</v>
      </c>
      <c r="F470" t="s">
        <v>1847</v>
      </c>
      <c r="G470" t="str">
        <f>+VLOOKUP($D470,'TIPO DE PDV'!$E:$H,2,0)</f>
        <v>VARIOS</v>
      </c>
      <c r="H470" t="str">
        <f>+VLOOKUP($D470,'TIPO DE PDV'!$E:$H,3,0)</f>
        <v>CONSUMIDOR FINAL</v>
      </c>
    </row>
    <row r="471" spans="1:8" x14ac:dyDescent="0.3">
      <c r="A471" s="10" t="s">
        <v>1035</v>
      </c>
      <c r="B471" t="s">
        <v>511</v>
      </c>
      <c r="C471" t="s">
        <v>1556</v>
      </c>
      <c r="D471" t="s">
        <v>1102</v>
      </c>
      <c r="E471" s="10" t="s">
        <v>1035</v>
      </c>
      <c r="F471" t="s">
        <v>1847</v>
      </c>
      <c r="G471" t="str">
        <f>+VLOOKUP($D471,'TIPO DE PDV'!$E:$H,2,0)</f>
        <v>AUTOSERVICIO</v>
      </c>
      <c r="H471" t="str">
        <f>+VLOOKUP($D471,'TIPO DE PDV'!$E:$H,3,0)</f>
        <v>AUTOSERVICIO</v>
      </c>
    </row>
    <row r="472" spans="1:8" x14ac:dyDescent="0.3">
      <c r="A472" s="10" t="s">
        <v>1036</v>
      </c>
      <c r="B472" t="s">
        <v>512</v>
      </c>
      <c r="C472" t="s">
        <v>1557</v>
      </c>
      <c r="D472" t="s">
        <v>1094</v>
      </c>
      <c r="E472" s="10" t="s">
        <v>1036</v>
      </c>
      <c r="F472" t="s">
        <v>1847</v>
      </c>
      <c r="G472" t="str">
        <f>+VLOOKUP($D472,'TIPO DE PDV'!$E:$H,2,0)</f>
        <v>DISTRIBUIDORA</v>
      </c>
      <c r="H472" t="str">
        <f>+VLOOKUP($D472,'TIPO DE PDV'!$E:$H,3,0)</f>
        <v>DISTRIBUIDORA</v>
      </c>
    </row>
    <row r="473" spans="1:8" x14ac:dyDescent="0.3">
      <c r="A473" s="10" t="s">
        <v>1037</v>
      </c>
      <c r="B473" t="s">
        <v>513</v>
      </c>
      <c r="C473" t="s">
        <v>1334</v>
      </c>
      <c r="D473" t="s">
        <v>1100</v>
      </c>
      <c r="E473" s="10" t="s">
        <v>1037</v>
      </c>
      <c r="F473" t="s">
        <v>1847</v>
      </c>
      <c r="G473" t="str">
        <f>+VLOOKUP($D473,'TIPO DE PDV'!$E:$H,2,0)</f>
        <v>VARIOS</v>
      </c>
      <c r="H473" t="str">
        <f>+VLOOKUP($D473,'TIPO DE PDV'!$E:$H,3,0)</f>
        <v>CONSUMIDOR FINAL</v>
      </c>
    </row>
    <row r="474" spans="1:8" x14ac:dyDescent="0.3">
      <c r="A474" s="10" t="s">
        <v>1038</v>
      </c>
      <c r="B474" t="s">
        <v>514</v>
      </c>
      <c r="C474" t="s">
        <v>1558</v>
      </c>
      <c r="D474" t="s">
        <v>1102</v>
      </c>
      <c r="E474" s="10" t="s">
        <v>1038</v>
      </c>
      <c r="F474" t="s">
        <v>1847</v>
      </c>
      <c r="G474" t="str">
        <f>+VLOOKUP($D474,'TIPO DE PDV'!$E:$H,2,0)</f>
        <v>AUTOSERVICIO</v>
      </c>
      <c r="H474" t="str">
        <f>+VLOOKUP($D474,'TIPO DE PDV'!$E:$H,3,0)</f>
        <v>AUTOSERVICIO</v>
      </c>
    </row>
    <row r="475" spans="1:8" x14ac:dyDescent="0.3">
      <c r="A475" s="10" t="s">
        <v>1039</v>
      </c>
      <c r="B475" t="s">
        <v>515</v>
      </c>
      <c r="C475" t="s">
        <v>1559</v>
      </c>
      <c r="D475" t="s">
        <v>1106</v>
      </c>
      <c r="E475" s="10" t="s">
        <v>1039</v>
      </c>
      <c r="F475" t="s">
        <v>1847</v>
      </c>
      <c r="G475" t="str">
        <f>+VLOOKUP($D475,'TIPO DE PDV'!$E:$H,2,0)</f>
        <v>HORECA</v>
      </c>
      <c r="H475" t="str">
        <f>+VLOOKUP($D475,'TIPO DE PDV'!$E:$H,3,0)</f>
        <v>RESTAURANTE</v>
      </c>
    </row>
    <row r="476" spans="1:8" x14ac:dyDescent="0.3">
      <c r="A476" s="10" t="s">
        <v>1040</v>
      </c>
      <c r="B476" t="s">
        <v>516</v>
      </c>
      <c r="C476" t="s">
        <v>1334</v>
      </c>
      <c r="D476" t="s">
        <v>1100</v>
      </c>
      <c r="E476" s="10" t="s">
        <v>1040</v>
      </c>
      <c r="F476" t="s">
        <v>1847</v>
      </c>
      <c r="G476" t="str">
        <f>+VLOOKUP($D476,'TIPO DE PDV'!$E:$H,2,0)</f>
        <v>VARIOS</v>
      </c>
      <c r="H476" t="str">
        <f>+VLOOKUP($D476,'TIPO DE PDV'!$E:$H,3,0)</f>
        <v>CONSUMIDOR FINAL</v>
      </c>
    </row>
    <row r="477" spans="1:8" x14ac:dyDescent="0.3">
      <c r="A477" s="10" t="s">
        <v>1041</v>
      </c>
      <c r="B477" t="s">
        <v>517</v>
      </c>
      <c r="C477" t="s">
        <v>1560</v>
      </c>
      <c r="D477" t="s">
        <v>1133</v>
      </c>
      <c r="E477" s="10" t="s">
        <v>1041</v>
      </c>
      <c r="F477" t="s">
        <v>1847</v>
      </c>
      <c r="G477" t="str">
        <f>+VLOOKUP($D477,'TIPO DE PDV'!$E:$H,2,0)</f>
        <v>CATERING</v>
      </c>
      <c r="H477" t="str">
        <f>+VLOOKUP($D477,'TIPO DE PDV'!$E:$H,3,0)</f>
        <v>CATERING</v>
      </c>
    </row>
    <row r="478" spans="1:8" x14ac:dyDescent="0.3">
      <c r="A478" s="10" t="s">
        <v>1042</v>
      </c>
      <c r="B478" t="s">
        <v>518</v>
      </c>
      <c r="C478" t="s">
        <v>1561</v>
      </c>
      <c r="D478" t="s">
        <v>1106</v>
      </c>
      <c r="E478" s="10" t="s">
        <v>1042</v>
      </c>
      <c r="F478" t="s">
        <v>1847</v>
      </c>
      <c r="G478" t="str">
        <f>+VLOOKUP($D478,'TIPO DE PDV'!$E:$H,2,0)</f>
        <v>HORECA</v>
      </c>
      <c r="H478" t="str">
        <f>+VLOOKUP($D478,'TIPO DE PDV'!$E:$H,3,0)</f>
        <v>RESTAURANTE</v>
      </c>
    </row>
    <row r="479" spans="1:8" x14ac:dyDescent="0.3">
      <c r="A479" s="10" t="s">
        <v>1043</v>
      </c>
      <c r="B479" t="s">
        <v>519</v>
      </c>
      <c r="C479" t="s">
        <v>1562</v>
      </c>
      <c r="D479" t="s">
        <v>34</v>
      </c>
      <c r="E479" s="10" t="s">
        <v>1043</v>
      </c>
      <c r="F479" t="s">
        <v>1847</v>
      </c>
      <c r="G479" t="str">
        <f>+VLOOKUP($D479,'TIPO DE PDV'!$E:$H,2,0)</f>
        <v>VINOTECA</v>
      </c>
      <c r="H479" t="str">
        <f>+VLOOKUP($D479,'TIPO DE PDV'!$E:$H,3,0)</f>
        <v>VINOTECA</v>
      </c>
    </row>
    <row r="480" spans="1:8" x14ac:dyDescent="0.3">
      <c r="A480" s="10" t="s">
        <v>1044</v>
      </c>
      <c r="B480" t="s">
        <v>520</v>
      </c>
      <c r="C480" t="s">
        <v>1348</v>
      </c>
      <c r="D480" t="s">
        <v>1106</v>
      </c>
      <c r="E480" s="10" t="s">
        <v>1044</v>
      </c>
      <c r="F480" t="s">
        <v>1847</v>
      </c>
      <c r="G480" t="str">
        <f>+VLOOKUP($D480,'TIPO DE PDV'!$E:$H,2,0)</f>
        <v>HORECA</v>
      </c>
      <c r="H480" t="str">
        <f>+VLOOKUP($D480,'TIPO DE PDV'!$E:$H,3,0)</f>
        <v>RESTAURANTE</v>
      </c>
    </row>
    <row r="481" spans="1:8" x14ac:dyDescent="0.3">
      <c r="A481" s="10" t="s">
        <v>1045</v>
      </c>
      <c r="B481" t="s">
        <v>521</v>
      </c>
      <c r="C481" t="s">
        <v>1563</v>
      </c>
      <c r="D481" t="s">
        <v>1100</v>
      </c>
      <c r="E481" s="10" t="s">
        <v>1045</v>
      </c>
      <c r="F481" t="s">
        <v>1847</v>
      </c>
      <c r="G481" t="str">
        <f>+VLOOKUP($D481,'TIPO DE PDV'!$E:$H,2,0)</f>
        <v>VARIOS</v>
      </c>
      <c r="H481" t="str">
        <f>+VLOOKUP($D481,'TIPO DE PDV'!$E:$H,3,0)</f>
        <v>CONSUMIDOR FINAL</v>
      </c>
    </row>
    <row r="482" spans="1:8" x14ac:dyDescent="0.3">
      <c r="A482" s="10" t="s">
        <v>1046</v>
      </c>
      <c r="B482" t="s">
        <v>522</v>
      </c>
      <c r="C482" t="s">
        <v>1564</v>
      </c>
      <c r="D482" t="s">
        <v>1127</v>
      </c>
      <c r="E482" s="10" t="s">
        <v>1046</v>
      </c>
      <c r="F482" t="s">
        <v>1847</v>
      </c>
      <c r="G482" t="str">
        <f>+VLOOKUP($D482,'TIPO DE PDV'!$E:$H,2,0)</f>
        <v>VINOTECA</v>
      </c>
      <c r="H482" t="str">
        <f>+VLOOKUP($D482,'TIPO DE PDV'!$E:$H,3,0)</f>
        <v>VINOTECA</v>
      </c>
    </row>
    <row r="483" spans="1:8" x14ac:dyDescent="0.3">
      <c r="A483" s="10" t="s">
        <v>1047</v>
      </c>
      <c r="B483" t="s">
        <v>523</v>
      </c>
      <c r="C483" t="s">
        <v>1565</v>
      </c>
      <c r="D483" t="s">
        <v>1106</v>
      </c>
      <c r="E483" s="10" t="s">
        <v>1047</v>
      </c>
      <c r="F483" t="s">
        <v>1847</v>
      </c>
      <c r="G483" t="str">
        <f>+VLOOKUP($D483,'TIPO DE PDV'!$E:$H,2,0)</f>
        <v>HORECA</v>
      </c>
      <c r="H483" t="str">
        <f>+VLOOKUP($D483,'TIPO DE PDV'!$E:$H,3,0)</f>
        <v>RESTAURANTE</v>
      </c>
    </row>
    <row r="484" spans="1:8" x14ac:dyDescent="0.3">
      <c r="A484" s="10" t="s">
        <v>1048</v>
      </c>
      <c r="B484" t="s">
        <v>524</v>
      </c>
      <c r="C484" t="s">
        <v>1566</v>
      </c>
      <c r="D484" t="s">
        <v>1100</v>
      </c>
      <c r="E484" s="10" t="s">
        <v>1048</v>
      </c>
      <c r="F484" t="s">
        <v>1847</v>
      </c>
      <c r="G484" t="str">
        <f>+VLOOKUP($D484,'TIPO DE PDV'!$E:$H,2,0)</f>
        <v>VARIOS</v>
      </c>
      <c r="H484" t="str">
        <f>+VLOOKUP($D484,'TIPO DE PDV'!$E:$H,3,0)</f>
        <v>CONSUMIDOR FINAL</v>
      </c>
    </row>
    <row r="485" spans="1:8" x14ac:dyDescent="0.3">
      <c r="A485" s="10" t="s">
        <v>1049</v>
      </c>
      <c r="B485" t="s">
        <v>525</v>
      </c>
      <c r="C485" t="s">
        <v>1567</v>
      </c>
      <c r="D485" t="s">
        <v>1098</v>
      </c>
      <c r="E485" s="10" t="s">
        <v>1049</v>
      </c>
      <c r="F485" t="s">
        <v>1847</v>
      </c>
      <c r="G485" t="str">
        <f>+VLOOKUP($D485,'TIPO DE PDV'!$E:$H,2,0)</f>
        <v>BAR</v>
      </c>
      <c r="H485" t="str">
        <f>+VLOOKUP($D485,'TIPO DE PDV'!$E:$H,3,0)</f>
        <v>BAR</v>
      </c>
    </row>
    <row r="486" spans="1:8" x14ac:dyDescent="0.3">
      <c r="A486" s="10" t="s">
        <v>1050</v>
      </c>
      <c r="B486" t="s">
        <v>526</v>
      </c>
      <c r="C486" t="s">
        <v>1568</v>
      </c>
      <c r="D486" t="s">
        <v>1100</v>
      </c>
      <c r="E486" s="10" t="s">
        <v>1050</v>
      </c>
      <c r="F486" t="s">
        <v>1847</v>
      </c>
      <c r="G486" t="str">
        <f>+VLOOKUP($D486,'TIPO DE PDV'!$E:$H,2,0)</f>
        <v>VARIOS</v>
      </c>
      <c r="H486" t="str">
        <f>+VLOOKUP($D486,'TIPO DE PDV'!$E:$H,3,0)</f>
        <v>CONSUMIDOR FINAL</v>
      </c>
    </row>
    <row r="487" spans="1:8" x14ac:dyDescent="0.3">
      <c r="A487" s="10" t="s">
        <v>1051</v>
      </c>
      <c r="B487" t="s">
        <v>527</v>
      </c>
      <c r="C487" t="s">
        <v>1569</v>
      </c>
      <c r="D487" t="s">
        <v>1100</v>
      </c>
      <c r="E487" s="10" t="s">
        <v>1051</v>
      </c>
      <c r="F487" t="s">
        <v>1847</v>
      </c>
      <c r="G487" t="str">
        <f>+VLOOKUP($D487,'TIPO DE PDV'!$E:$H,2,0)</f>
        <v>VARIOS</v>
      </c>
      <c r="H487" t="str">
        <f>+VLOOKUP($D487,'TIPO DE PDV'!$E:$H,3,0)</f>
        <v>CONSUMIDOR FINAL</v>
      </c>
    </row>
    <row r="488" spans="1:8" x14ac:dyDescent="0.3">
      <c r="A488" s="10" t="s">
        <v>1052</v>
      </c>
      <c r="B488" t="s">
        <v>528</v>
      </c>
      <c r="C488" t="s">
        <v>1570</v>
      </c>
      <c r="D488" t="s">
        <v>1100</v>
      </c>
      <c r="E488" s="10" t="s">
        <v>1052</v>
      </c>
      <c r="F488" t="s">
        <v>1847</v>
      </c>
      <c r="G488" t="str">
        <f>+VLOOKUP($D488,'TIPO DE PDV'!$E:$H,2,0)</f>
        <v>VARIOS</v>
      </c>
      <c r="H488" t="str">
        <f>+VLOOKUP($D488,'TIPO DE PDV'!$E:$H,3,0)</f>
        <v>CONSUMIDOR FINAL</v>
      </c>
    </row>
    <row r="489" spans="1:8" x14ac:dyDescent="0.3">
      <c r="A489" s="10" t="s">
        <v>1053</v>
      </c>
      <c r="B489" t="s">
        <v>529</v>
      </c>
      <c r="C489" t="s">
        <v>1571</v>
      </c>
      <c r="D489" t="s">
        <v>1098</v>
      </c>
      <c r="E489" s="10" t="s">
        <v>1053</v>
      </c>
      <c r="F489" t="s">
        <v>1847</v>
      </c>
      <c r="G489" t="str">
        <f>+VLOOKUP($D489,'TIPO DE PDV'!$E:$H,2,0)</f>
        <v>BAR</v>
      </c>
      <c r="H489" t="str">
        <f>+VLOOKUP($D489,'TIPO DE PDV'!$E:$H,3,0)</f>
        <v>BAR</v>
      </c>
    </row>
    <row r="490" spans="1:8" x14ac:dyDescent="0.3">
      <c r="A490" s="10" t="s">
        <v>1054</v>
      </c>
      <c r="B490" t="s">
        <v>530</v>
      </c>
      <c r="C490" t="s">
        <v>1572</v>
      </c>
      <c r="D490" t="s">
        <v>1100</v>
      </c>
      <c r="E490" s="10" t="s">
        <v>1054</v>
      </c>
      <c r="F490" t="s">
        <v>1847</v>
      </c>
      <c r="G490" t="str">
        <f>+VLOOKUP($D490,'TIPO DE PDV'!$E:$H,2,0)</f>
        <v>VARIOS</v>
      </c>
      <c r="H490" t="str">
        <f>+VLOOKUP($D490,'TIPO DE PDV'!$E:$H,3,0)</f>
        <v>CONSUMIDOR FINAL</v>
      </c>
    </row>
    <row r="491" spans="1:8" x14ac:dyDescent="0.3">
      <c r="A491" s="10" t="s">
        <v>1055</v>
      </c>
      <c r="B491" t="s">
        <v>531</v>
      </c>
      <c r="C491" t="s">
        <v>1573</v>
      </c>
      <c r="D491" t="s">
        <v>1092</v>
      </c>
      <c r="E491" s="10" t="s">
        <v>1055</v>
      </c>
      <c r="F491" t="s">
        <v>1847</v>
      </c>
      <c r="G491" t="str">
        <f>+VLOOKUP($D491,'TIPO DE PDV'!$E:$H,2,0)</f>
        <v>HORECA</v>
      </c>
      <c r="H491" t="str">
        <f>+VLOOKUP($D491,'TIPO DE PDV'!$E:$H,3,0)</f>
        <v>CAFE</v>
      </c>
    </row>
    <row r="492" spans="1:8" x14ac:dyDescent="0.3">
      <c r="A492" s="10" t="s">
        <v>1056</v>
      </c>
      <c r="B492" t="s">
        <v>532</v>
      </c>
      <c r="C492" t="s">
        <v>1574</v>
      </c>
      <c r="D492" t="s">
        <v>1100</v>
      </c>
      <c r="E492" s="10" t="s">
        <v>1056</v>
      </c>
      <c r="F492" t="s">
        <v>1847</v>
      </c>
      <c r="G492" t="str">
        <f>+VLOOKUP($D492,'TIPO DE PDV'!$E:$H,2,0)</f>
        <v>VARIOS</v>
      </c>
      <c r="H492" t="str">
        <f>+VLOOKUP($D492,'TIPO DE PDV'!$E:$H,3,0)</f>
        <v>CONSUMIDOR FINAL</v>
      </c>
    </row>
    <row r="493" spans="1:8" x14ac:dyDescent="0.3">
      <c r="A493" s="10" t="s">
        <v>1057</v>
      </c>
      <c r="B493" t="s">
        <v>533</v>
      </c>
      <c r="C493" t="s">
        <v>1575</v>
      </c>
      <c r="D493" t="s">
        <v>1100</v>
      </c>
      <c r="E493" s="10" t="s">
        <v>1057</v>
      </c>
      <c r="F493" t="s">
        <v>1847</v>
      </c>
      <c r="G493" t="str">
        <f>+VLOOKUP($D493,'TIPO DE PDV'!$E:$H,2,0)</f>
        <v>VARIOS</v>
      </c>
      <c r="H493" t="str">
        <f>+VLOOKUP($D493,'TIPO DE PDV'!$E:$H,3,0)</f>
        <v>CONSUMIDOR FINAL</v>
      </c>
    </row>
    <row r="494" spans="1:8" x14ac:dyDescent="0.3">
      <c r="A494" s="10" t="s">
        <v>1058</v>
      </c>
      <c r="B494" t="s">
        <v>534</v>
      </c>
      <c r="C494" t="s">
        <v>1576</v>
      </c>
      <c r="D494" t="s">
        <v>1100</v>
      </c>
      <c r="E494" s="10" t="s">
        <v>1058</v>
      </c>
      <c r="F494" t="s">
        <v>1847</v>
      </c>
      <c r="G494" t="str">
        <f>+VLOOKUP($D494,'TIPO DE PDV'!$E:$H,2,0)</f>
        <v>VARIOS</v>
      </c>
      <c r="H494" t="str">
        <f>+VLOOKUP($D494,'TIPO DE PDV'!$E:$H,3,0)</f>
        <v>CONSUMIDOR FINAL</v>
      </c>
    </row>
    <row r="495" spans="1:8" x14ac:dyDescent="0.3">
      <c r="A495" s="10" t="s">
        <v>1059</v>
      </c>
      <c r="B495" t="s">
        <v>535</v>
      </c>
      <c r="C495" t="s">
        <v>1334</v>
      </c>
      <c r="D495" t="s">
        <v>1100</v>
      </c>
      <c r="E495" s="10" t="s">
        <v>1059</v>
      </c>
      <c r="F495" t="s">
        <v>1847</v>
      </c>
      <c r="G495" t="str">
        <f>+VLOOKUP($D495,'TIPO DE PDV'!$E:$H,2,0)</f>
        <v>VARIOS</v>
      </c>
      <c r="H495" t="str">
        <f>+VLOOKUP($D495,'TIPO DE PDV'!$E:$H,3,0)</f>
        <v>CONSUMIDOR FINAL</v>
      </c>
    </row>
    <row r="496" spans="1:8" x14ac:dyDescent="0.3">
      <c r="A496" s="10" t="s">
        <v>1060</v>
      </c>
      <c r="B496" t="s">
        <v>536</v>
      </c>
      <c r="C496" t="s">
        <v>1577</v>
      </c>
      <c r="D496" t="s">
        <v>1106</v>
      </c>
      <c r="E496" s="10" t="s">
        <v>1060</v>
      </c>
      <c r="F496" t="s">
        <v>1847</v>
      </c>
      <c r="G496" t="str">
        <f>+VLOOKUP($D496,'TIPO DE PDV'!$E:$H,2,0)</f>
        <v>HORECA</v>
      </c>
      <c r="H496" t="str">
        <f>+VLOOKUP($D496,'TIPO DE PDV'!$E:$H,3,0)</f>
        <v>RESTAURANTE</v>
      </c>
    </row>
    <row r="497" spans="1:8" x14ac:dyDescent="0.3">
      <c r="A497" s="10" t="s">
        <v>1061</v>
      </c>
      <c r="B497" t="s">
        <v>537</v>
      </c>
      <c r="C497" t="s">
        <v>1578</v>
      </c>
      <c r="D497" t="s">
        <v>1153</v>
      </c>
      <c r="E497" s="10" t="s">
        <v>1061</v>
      </c>
      <c r="F497" t="s">
        <v>1847</v>
      </c>
      <c r="G497" t="str">
        <f>+VLOOKUP($D497,'TIPO DE PDV'!$E:$H,2,0)</f>
        <v>AUTOSERVICIO</v>
      </c>
      <c r="H497" t="str">
        <f>+VLOOKUP($D497,'TIPO DE PDV'!$E:$H,3,0)</f>
        <v>AUTOSERVICIO</v>
      </c>
    </row>
    <row r="498" spans="1:8" x14ac:dyDescent="0.3">
      <c r="A498" s="10" t="s">
        <v>1062</v>
      </c>
      <c r="B498" t="s">
        <v>538</v>
      </c>
      <c r="C498" t="s">
        <v>1579</v>
      </c>
      <c r="D498" t="s">
        <v>1100</v>
      </c>
      <c r="E498" s="10" t="s">
        <v>1062</v>
      </c>
      <c r="F498" t="s">
        <v>1847</v>
      </c>
      <c r="G498" t="str">
        <f>+VLOOKUP($D498,'TIPO DE PDV'!$E:$H,2,0)</f>
        <v>VARIOS</v>
      </c>
      <c r="H498" t="str">
        <f>+VLOOKUP($D498,'TIPO DE PDV'!$E:$H,3,0)</f>
        <v>CONSUMIDOR FINAL</v>
      </c>
    </row>
    <row r="499" spans="1:8" x14ac:dyDescent="0.3">
      <c r="A499" s="10" t="s">
        <v>1063</v>
      </c>
      <c r="B499" t="s">
        <v>539</v>
      </c>
      <c r="C499" t="s">
        <v>1580</v>
      </c>
      <c r="D499" t="s">
        <v>1100</v>
      </c>
      <c r="E499" s="10" t="s">
        <v>1063</v>
      </c>
      <c r="F499" t="s">
        <v>1847</v>
      </c>
      <c r="G499" t="str">
        <f>+VLOOKUP($D499,'TIPO DE PDV'!$E:$H,2,0)</f>
        <v>VARIOS</v>
      </c>
      <c r="H499" t="str">
        <f>+VLOOKUP($D499,'TIPO DE PDV'!$E:$H,3,0)</f>
        <v>CONSUMIDOR FINAL</v>
      </c>
    </row>
    <row r="500" spans="1:8" x14ac:dyDescent="0.3">
      <c r="A500" s="10" t="s">
        <v>1064</v>
      </c>
      <c r="B500" t="s">
        <v>540</v>
      </c>
      <c r="C500" t="s">
        <v>1581</v>
      </c>
      <c r="D500" t="s">
        <v>1100</v>
      </c>
      <c r="E500" s="10" t="s">
        <v>1064</v>
      </c>
      <c r="F500" t="s">
        <v>1847</v>
      </c>
      <c r="G500" t="str">
        <f>+VLOOKUP($D500,'TIPO DE PDV'!$E:$H,2,0)</f>
        <v>VARIOS</v>
      </c>
      <c r="H500" t="str">
        <f>+VLOOKUP($D500,'TIPO DE PDV'!$E:$H,3,0)</f>
        <v>CONSUMIDOR FINAL</v>
      </c>
    </row>
    <row r="501" spans="1:8" x14ac:dyDescent="0.3">
      <c r="A501" s="10" t="s">
        <v>1065</v>
      </c>
      <c r="B501" t="s">
        <v>541</v>
      </c>
      <c r="C501" t="s">
        <v>1334</v>
      </c>
      <c r="D501" t="s">
        <v>1100</v>
      </c>
      <c r="E501" s="10" t="s">
        <v>1065</v>
      </c>
      <c r="F501" t="s">
        <v>1847</v>
      </c>
      <c r="G501" t="str">
        <f>+VLOOKUP($D501,'TIPO DE PDV'!$E:$H,2,0)</f>
        <v>VARIOS</v>
      </c>
      <c r="H501" t="str">
        <f>+VLOOKUP($D501,'TIPO DE PDV'!$E:$H,3,0)</f>
        <v>CONSUMIDOR FINAL</v>
      </c>
    </row>
    <row r="502" spans="1:8" x14ac:dyDescent="0.3">
      <c r="A502" s="10" t="s">
        <v>1066</v>
      </c>
      <c r="B502" t="s">
        <v>542</v>
      </c>
      <c r="C502" t="s">
        <v>1582</v>
      </c>
      <c r="D502" t="s">
        <v>1100</v>
      </c>
      <c r="E502" s="10" t="s">
        <v>1066</v>
      </c>
      <c r="F502" t="s">
        <v>1847</v>
      </c>
      <c r="G502" t="str">
        <f>+VLOOKUP($D502,'TIPO DE PDV'!$E:$H,2,0)</f>
        <v>VARIOS</v>
      </c>
      <c r="H502" t="str">
        <f>+VLOOKUP($D502,'TIPO DE PDV'!$E:$H,3,0)</f>
        <v>CONSUMIDOR FINAL</v>
      </c>
    </row>
    <row r="503" spans="1:8" x14ac:dyDescent="0.3">
      <c r="A503" s="10" t="s">
        <v>1067</v>
      </c>
      <c r="B503" t="s">
        <v>543</v>
      </c>
      <c r="C503" t="s">
        <v>1583</v>
      </c>
      <c r="D503" t="s">
        <v>1100</v>
      </c>
      <c r="E503" s="10" t="s">
        <v>1067</v>
      </c>
      <c r="F503" t="s">
        <v>1847</v>
      </c>
      <c r="G503" t="str">
        <f>+VLOOKUP($D503,'TIPO DE PDV'!$E:$H,2,0)</f>
        <v>VARIOS</v>
      </c>
      <c r="H503" t="str">
        <f>+VLOOKUP($D503,'TIPO DE PDV'!$E:$H,3,0)</f>
        <v>CONSUMIDOR FINAL</v>
      </c>
    </row>
    <row r="504" spans="1:8" x14ac:dyDescent="0.3">
      <c r="A504" s="10" t="s">
        <v>1068</v>
      </c>
      <c r="B504" t="s">
        <v>544</v>
      </c>
      <c r="C504" t="s">
        <v>1584</v>
      </c>
      <c r="D504" t="s">
        <v>1117</v>
      </c>
      <c r="E504" s="10" t="s">
        <v>1068</v>
      </c>
      <c r="F504" t="s">
        <v>1847</v>
      </c>
      <c r="G504" t="str">
        <f>+VLOOKUP($D504,'TIPO DE PDV'!$E:$H,2,0)</f>
        <v>DISCOTECA</v>
      </c>
      <c r="H504" t="str">
        <f>+VLOOKUP($D504,'TIPO DE PDV'!$E:$H,3,0)</f>
        <v>DISCOTECA</v>
      </c>
    </row>
    <row r="505" spans="1:8" x14ac:dyDescent="0.3">
      <c r="A505" s="10" t="s">
        <v>1069</v>
      </c>
      <c r="B505" t="s">
        <v>545</v>
      </c>
      <c r="C505" t="s">
        <v>1585</v>
      </c>
      <c r="D505" t="s">
        <v>1092</v>
      </c>
      <c r="E505" s="10" t="s">
        <v>1069</v>
      </c>
      <c r="F505" t="s">
        <v>1847</v>
      </c>
      <c r="G505" t="str">
        <f>+VLOOKUP($D505,'TIPO DE PDV'!$E:$H,2,0)</f>
        <v>HORECA</v>
      </c>
      <c r="H505" t="str">
        <f>+VLOOKUP($D505,'TIPO DE PDV'!$E:$H,3,0)</f>
        <v>CAFE</v>
      </c>
    </row>
    <row r="506" spans="1:8" x14ac:dyDescent="0.3">
      <c r="A506" s="10" t="s">
        <v>1070</v>
      </c>
      <c r="B506" t="s">
        <v>546</v>
      </c>
      <c r="C506" t="s">
        <v>1586</v>
      </c>
      <c r="D506" t="s">
        <v>1100</v>
      </c>
      <c r="E506" s="10" t="s">
        <v>1070</v>
      </c>
      <c r="F506" t="s">
        <v>1847</v>
      </c>
      <c r="G506" t="str">
        <f>+VLOOKUP($D506,'TIPO DE PDV'!$E:$H,2,0)</f>
        <v>VARIOS</v>
      </c>
      <c r="H506" t="str">
        <f>+VLOOKUP($D506,'TIPO DE PDV'!$E:$H,3,0)</f>
        <v>CONSUMIDOR FINAL</v>
      </c>
    </row>
    <row r="507" spans="1:8" x14ac:dyDescent="0.3">
      <c r="A507" s="10" t="s">
        <v>1071</v>
      </c>
      <c r="B507" t="s">
        <v>547</v>
      </c>
      <c r="C507" t="s">
        <v>1587</v>
      </c>
      <c r="D507" t="s">
        <v>1100</v>
      </c>
      <c r="E507" s="10" t="s">
        <v>1071</v>
      </c>
      <c r="F507" t="s">
        <v>1847</v>
      </c>
      <c r="G507" t="str">
        <f>+VLOOKUP($D507,'TIPO DE PDV'!$E:$H,2,0)</f>
        <v>VARIOS</v>
      </c>
      <c r="H507" t="str">
        <f>+VLOOKUP($D507,'TIPO DE PDV'!$E:$H,3,0)</f>
        <v>CONSUMIDOR FINAL</v>
      </c>
    </row>
    <row r="508" spans="1:8" x14ac:dyDescent="0.3">
      <c r="A508" s="10" t="s">
        <v>1072</v>
      </c>
      <c r="B508" t="s">
        <v>548</v>
      </c>
      <c r="C508" t="s">
        <v>1588</v>
      </c>
      <c r="D508" t="s">
        <v>1102</v>
      </c>
      <c r="E508" s="10" t="s">
        <v>1072</v>
      </c>
      <c r="F508" t="s">
        <v>1847</v>
      </c>
      <c r="G508" t="str">
        <f>+VLOOKUP($D508,'TIPO DE PDV'!$E:$H,2,0)</f>
        <v>AUTOSERVICIO</v>
      </c>
      <c r="H508" t="str">
        <f>+VLOOKUP($D508,'TIPO DE PDV'!$E:$H,3,0)</f>
        <v>AUTOSERVICIO</v>
      </c>
    </row>
    <row r="509" spans="1:8" x14ac:dyDescent="0.3">
      <c r="A509" s="10" t="s">
        <v>1073</v>
      </c>
      <c r="B509" t="s">
        <v>549</v>
      </c>
      <c r="C509" t="s">
        <v>1589</v>
      </c>
      <c r="D509" t="s">
        <v>1100</v>
      </c>
      <c r="E509" s="10" t="s">
        <v>1073</v>
      </c>
      <c r="F509" t="s">
        <v>1847</v>
      </c>
      <c r="G509" t="str">
        <f>+VLOOKUP($D509,'TIPO DE PDV'!$E:$H,2,0)</f>
        <v>VARIOS</v>
      </c>
      <c r="H509" t="str">
        <f>+VLOOKUP($D509,'TIPO DE PDV'!$E:$H,3,0)</f>
        <v>CONSUMIDOR FINAL</v>
      </c>
    </row>
    <row r="510" spans="1:8" x14ac:dyDescent="0.3">
      <c r="A510" s="10" t="s">
        <v>1074</v>
      </c>
      <c r="B510" t="s">
        <v>550</v>
      </c>
      <c r="C510" t="s">
        <v>1590</v>
      </c>
      <c r="D510" t="s">
        <v>1100</v>
      </c>
      <c r="E510" s="10" t="s">
        <v>1074</v>
      </c>
      <c r="F510" t="s">
        <v>1847</v>
      </c>
      <c r="G510" t="str">
        <f>+VLOOKUP($D510,'TIPO DE PDV'!$E:$H,2,0)</f>
        <v>VARIOS</v>
      </c>
      <c r="H510" t="str">
        <f>+VLOOKUP($D510,'TIPO DE PDV'!$E:$H,3,0)</f>
        <v>CONSUMIDOR FINAL</v>
      </c>
    </row>
    <row r="511" spans="1:8" x14ac:dyDescent="0.3">
      <c r="A511" s="10" t="s">
        <v>1075</v>
      </c>
      <c r="B511" t="s">
        <v>551</v>
      </c>
      <c r="C511" t="s">
        <v>1334</v>
      </c>
      <c r="D511" t="s">
        <v>1094</v>
      </c>
      <c r="E511" s="10" t="s">
        <v>1075</v>
      </c>
      <c r="F511" t="s">
        <v>1847</v>
      </c>
      <c r="G511" t="str">
        <f>+VLOOKUP($D511,'TIPO DE PDV'!$E:$H,2,0)</f>
        <v>DISTRIBUIDORA</v>
      </c>
      <c r="H511" t="str">
        <f>+VLOOKUP($D511,'TIPO DE PDV'!$E:$H,3,0)</f>
        <v>DISTRIBUIDORA</v>
      </c>
    </row>
    <row r="512" spans="1:8" x14ac:dyDescent="0.3">
      <c r="A512" s="10" t="s">
        <v>1076</v>
      </c>
      <c r="B512" t="s">
        <v>552</v>
      </c>
      <c r="C512" t="s">
        <v>1591</v>
      </c>
      <c r="D512" t="s">
        <v>1100</v>
      </c>
      <c r="E512" s="10" t="s">
        <v>1076</v>
      </c>
      <c r="F512" t="s">
        <v>1847</v>
      </c>
      <c r="G512" t="str">
        <f>+VLOOKUP($D512,'TIPO DE PDV'!$E:$H,2,0)</f>
        <v>VARIOS</v>
      </c>
      <c r="H512" t="str">
        <f>+VLOOKUP($D512,'TIPO DE PDV'!$E:$H,3,0)</f>
        <v>CONSUMIDOR FINAL</v>
      </c>
    </row>
    <row r="513" spans="1:8" x14ac:dyDescent="0.3">
      <c r="A513" s="10" t="s">
        <v>1077</v>
      </c>
      <c r="B513" t="s">
        <v>553</v>
      </c>
      <c r="C513" t="s">
        <v>1592</v>
      </c>
      <c r="D513" t="s">
        <v>1102</v>
      </c>
      <c r="E513" s="10" t="s">
        <v>1077</v>
      </c>
      <c r="F513" t="s">
        <v>1847</v>
      </c>
      <c r="G513" t="str">
        <f>+VLOOKUP($D513,'TIPO DE PDV'!$E:$H,2,0)</f>
        <v>AUTOSERVICIO</v>
      </c>
      <c r="H513" t="str">
        <f>+VLOOKUP($D513,'TIPO DE PDV'!$E:$H,3,0)</f>
        <v>AUTOSERVICIO</v>
      </c>
    </row>
    <row r="514" spans="1:8" x14ac:dyDescent="0.3">
      <c r="A514" s="10" t="s">
        <v>1078</v>
      </c>
      <c r="B514" t="s">
        <v>554</v>
      </c>
      <c r="C514" t="s">
        <v>1593</v>
      </c>
      <c r="D514" t="s">
        <v>1100</v>
      </c>
      <c r="E514" s="10" t="s">
        <v>1078</v>
      </c>
      <c r="F514" t="s">
        <v>1847</v>
      </c>
      <c r="G514" t="str">
        <f>+VLOOKUP($D514,'TIPO DE PDV'!$E:$H,2,0)</f>
        <v>VARIOS</v>
      </c>
      <c r="H514" t="str">
        <f>+VLOOKUP($D514,'TIPO DE PDV'!$E:$H,3,0)</f>
        <v>CONSUMIDOR FINAL</v>
      </c>
    </row>
    <row r="515" spans="1:8" x14ac:dyDescent="0.3">
      <c r="A515" s="10" t="s">
        <v>1079</v>
      </c>
      <c r="B515" t="s">
        <v>555</v>
      </c>
      <c r="C515" t="s">
        <v>1594</v>
      </c>
      <c r="D515" t="s">
        <v>1100</v>
      </c>
      <c r="E515" s="10" t="s">
        <v>1079</v>
      </c>
      <c r="F515" t="s">
        <v>1847</v>
      </c>
      <c r="G515" t="str">
        <f>+VLOOKUP($D515,'TIPO DE PDV'!$E:$H,2,0)</f>
        <v>VARIOS</v>
      </c>
      <c r="H515" t="str">
        <f>+VLOOKUP($D515,'TIPO DE PDV'!$E:$H,3,0)</f>
        <v>CONSUMIDOR FINAL</v>
      </c>
    </row>
    <row r="516" spans="1:8" x14ac:dyDescent="0.3">
      <c r="A516" s="10" t="s">
        <v>1080</v>
      </c>
      <c r="B516" t="s">
        <v>556</v>
      </c>
      <c r="C516" t="s">
        <v>1595</v>
      </c>
      <c r="D516" t="s">
        <v>1153</v>
      </c>
      <c r="E516" s="10" t="s">
        <v>1080</v>
      </c>
      <c r="F516" t="s">
        <v>1847</v>
      </c>
      <c r="G516" t="str">
        <f>+VLOOKUP($D516,'TIPO DE PDV'!$E:$H,2,0)</f>
        <v>AUTOSERVICIO</v>
      </c>
      <c r="H516" t="str">
        <f>+VLOOKUP($D516,'TIPO DE PDV'!$E:$H,3,0)</f>
        <v>AUTOSERVICIO</v>
      </c>
    </row>
    <row r="517" spans="1:8" x14ac:dyDescent="0.3">
      <c r="A517" s="10" t="s">
        <v>1081</v>
      </c>
      <c r="B517" t="s">
        <v>557</v>
      </c>
      <c r="C517" t="s">
        <v>1596</v>
      </c>
      <c r="D517" t="s">
        <v>1100</v>
      </c>
      <c r="E517" s="10" t="s">
        <v>1081</v>
      </c>
      <c r="F517" t="s">
        <v>1847</v>
      </c>
      <c r="G517" t="str">
        <f>+VLOOKUP($D517,'TIPO DE PDV'!$E:$H,2,0)</f>
        <v>VARIOS</v>
      </c>
      <c r="H517" t="str">
        <f>+VLOOKUP($D517,'TIPO DE PDV'!$E:$H,3,0)</f>
        <v>CONSUMIDOR FINAL</v>
      </c>
    </row>
    <row r="518" spans="1:8" x14ac:dyDescent="0.3">
      <c r="A518" s="10" t="s">
        <v>1082</v>
      </c>
      <c r="B518" t="s">
        <v>558</v>
      </c>
      <c r="C518" t="s">
        <v>1334</v>
      </c>
      <c r="D518" t="s">
        <v>1100</v>
      </c>
      <c r="E518" s="10" t="s">
        <v>1082</v>
      </c>
      <c r="F518" t="s">
        <v>1847</v>
      </c>
      <c r="G518" t="str">
        <f>+VLOOKUP($D518,'TIPO DE PDV'!$E:$H,2,0)</f>
        <v>VARIOS</v>
      </c>
      <c r="H518" t="str">
        <f>+VLOOKUP($D518,'TIPO DE PDV'!$E:$H,3,0)</f>
        <v>CONSUMIDOR FINAL</v>
      </c>
    </row>
    <row r="519" spans="1:8" x14ac:dyDescent="0.3">
      <c r="A519" s="10" t="s">
        <v>1083</v>
      </c>
      <c r="B519" t="s">
        <v>559</v>
      </c>
      <c r="C519" t="s">
        <v>1597</v>
      </c>
      <c r="D519" t="s">
        <v>1100</v>
      </c>
      <c r="E519" s="10" t="s">
        <v>1083</v>
      </c>
      <c r="F519" t="s">
        <v>1847</v>
      </c>
      <c r="G519" t="str">
        <f>+VLOOKUP($D519,'TIPO DE PDV'!$E:$H,2,0)</f>
        <v>VARIOS</v>
      </c>
      <c r="H519" t="str">
        <f>+VLOOKUP($D519,'TIPO DE PDV'!$E:$H,3,0)</f>
        <v>CONSUMIDOR FINAL</v>
      </c>
    </row>
    <row r="520" spans="1:8" x14ac:dyDescent="0.3">
      <c r="A520" s="10" t="s">
        <v>1084</v>
      </c>
      <c r="B520" t="s">
        <v>560</v>
      </c>
      <c r="C520" t="s">
        <v>1598</v>
      </c>
      <c r="D520" t="s">
        <v>1100</v>
      </c>
      <c r="E520" s="10" t="s">
        <v>1084</v>
      </c>
      <c r="F520" t="s">
        <v>1847</v>
      </c>
      <c r="G520" t="str">
        <f>+VLOOKUP($D520,'TIPO DE PDV'!$E:$H,2,0)</f>
        <v>VARIOS</v>
      </c>
      <c r="H520" t="str">
        <f>+VLOOKUP($D520,'TIPO DE PDV'!$E:$H,3,0)</f>
        <v>CONSUMIDOR FINAL</v>
      </c>
    </row>
    <row r="521" spans="1:8" x14ac:dyDescent="0.3">
      <c r="A521" s="10" t="s">
        <v>1085</v>
      </c>
      <c r="B521" t="s">
        <v>561</v>
      </c>
      <c r="C521" t="s">
        <v>1599</v>
      </c>
      <c r="D521" t="s">
        <v>34</v>
      </c>
      <c r="E521" s="10" t="s">
        <v>1085</v>
      </c>
      <c r="F521" t="s">
        <v>1847</v>
      </c>
      <c r="G521" t="str">
        <f>+VLOOKUP($D521,'TIPO DE PDV'!$E:$H,2,0)</f>
        <v>VINOTECA</v>
      </c>
      <c r="H521" t="str">
        <f>+VLOOKUP($D521,'TIPO DE PDV'!$E:$H,3,0)</f>
        <v>VINOTECA</v>
      </c>
    </row>
    <row r="522" spans="1:8" x14ac:dyDescent="0.3">
      <c r="A522" s="10" t="s">
        <v>1086</v>
      </c>
      <c r="B522" t="s">
        <v>562</v>
      </c>
      <c r="C522" t="s">
        <v>1600</v>
      </c>
      <c r="D522" t="s">
        <v>34</v>
      </c>
      <c r="E522" s="10" t="s">
        <v>1086</v>
      </c>
      <c r="F522" t="s">
        <v>1847</v>
      </c>
      <c r="G522" t="str">
        <f>+VLOOKUP($D522,'TIPO DE PDV'!$E:$H,2,0)</f>
        <v>VINOTECA</v>
      </c>
      <c r="H522" t="str">
        <f>+VLOOKUP($D522,'TIPO DE PDV'!$E:$H,3,0)</f>
        <v>VINOTECA</v>
      </c>
    </row>
    <row r="523" spans="1:8" x14ac:dyDescent="0.3">
      <c r="A523" s="10" t="s">
        <v>1087</v>
      </c>
      <c r="B523" t="s">
        <v>563</v>
      </c>
      <c r="C523" t="s">
        <v>1601</v>
      </c>
      <c r="D523" t="s">
        <v>1106</v>
      </c>
      <c r="E523" s="10" t="s">
        <v>1087</v>
      </c>
      <c r="F523" t="s">
        <v>1847</v>
      </c>
      <c r="G523" t="str">
        <f>+VLOOKUP($D523,'TIPO DE PDV'!$E:$H,2,0)</f>
        <v>HORECA</v>
      </c>
      <c r="H523" t="str">
        <f>+VLOOKUP($D523,'TIPO DE PDV'!$E:$H,3,0)</f>
        <v>RESTAURANTE</v>
      </c>
    </row>
    <row r="524" spans="1:8" x14ac:dyDescent="0.3">
      <c r="A524" s="10" t="s">
        <v>1088</v>
      </c>
      <c r="B524" t="s">
        <v>564</v>
      </c>
      <c r="C524" t="s">
        <v>1602</v>
      </c>
      <c r="D524" t="s">
        <v>1094</v>
      </c>
      <c r="E524" s="10" t="s">
        <v>1088</v>
      </c>
      <c r="F524" t="s">
        <v>1847</v>
      </c>
      <c r="G524" t="str">
        <f>+VLOOKUP($D524,'TIPO DE PDV'!$E:$H,2,0)</f>
        <v>DISTRIBUIDORA</v>
      </c>
      <c r="H524" t="str">
        <f>+VLOOKUP($D524,'TIPO DE PDV'!$E:$H,3,0)</f>
        <v>DISTRIBUIDORA</v>
      </c>
    </row>
    <row r="525" spans="1:8" x14ac:dyDescent="0.3">
      <c r="A525" s="10" t="s">
        <v>2385</v>
      </c>
      <c r="B525" t="s">
        <v>1901</v>
      </c>
      <c r="C525" t="s">
        <v>1902</v>
      </c>
      <c r="D525" t="s">
        <v>1102</v>
      </c>
      <c r="E525" s="10" t="s">
        <v>2385</v>
      </c>
      <c r="F525" t="s">
        <v>1847</v>
      </c>
      <c r="G525" t="str">
        <f>+VLOOKUP($D525,'TIPO DE PDV'!$E:$H,2,0)</f>
        <v>AUTOSERVICIO</v>
      </c>
      <c r="H525" t="str">
        <f>+VLOOKUP($D525,'TIPO DE PDV'!$E:$H,3,0)</f>
        <v>AUTOSERVICIO</v>
      </c>
    </row>
    <row r="526" spans="1:8" x14ac:dyDescent="0.3">
      <c r="A526" s="10" t="s">
        <v>2386</v>
      </c>
      <c r="B526" t="s">
        <v>1903</v>
      </c>
      <c r="C526" t="s">
        <v>1278</v>
      </c>
      <c r="D526" t="s">
        <v>1153</v>
      </c>
      <c r="E526" s="10" t="s">
        <v>2386</v>
      </c>
      <c r="F526" t="s">
        <v>1847</v>
      </c>
      <c r="G526" t="str">
        <f>+VLOOKUP($D526,'TIPO DE PDV'!$E:$H,2,0)</f>
        <v>AUTOSERVICIO</v>
      </c>
      <c r="H526" t="str">
        <f>+VLOOKUP($D526,'TIPO DE PDV'!$E:$H,3,0)</f>
        <v>AUTOSERVICIO</v>
      </c>
    </row>
    <row r="527" spans="1:8" x14ac:dyDescent="0.3">
      <c r="A527" s="10" t="s">
        <v>2387</v>
      </c>
      <c r="B527" t="s">
        <v>1904</v>
      </c>
      <c r="C527" t="s">
        <v>1905</v>
      </c>
      <c r="D527" t="s">
        <v>1092</v>
      </c>
      <c r="E527" s="10" t="s">
        <v>2387</v>
      </c>
      <c r="F527" t="s">
        <v>1847</v>
      </c>
      <c r="G527" t="str">
        <f>+VLOOKUP($D527,'TIPO DE PDV'!$E:$H,2,0)</f>
        <v>HORECA</v>
      </c>
      <c r="H527" t="str">
        <f>+VLOOKUP($D527,'TIPO DE PDV'!$E:$H,3,0)</f>
        <v>CAFE</v>
      </c>
    </row>
    <row r="528" spans="1:8" x14ac:dyDescent="0.3">
      <c r="A528" s="10" t="s">
        <v>2388</v>
      </c>
      <c r="B528" t="s">
        <v>1906</v>
      </c>
      <c r="C528" t="s">
        <v>1907</v>
      </c>
      <c r="D528" t="s">
        <v>1090</v>
      </c>
      <c r="E528" s="10" t="s">
        <v>2388</v>
      </c>
      <c r="F528" t="s">
        <v>1847</v>
      </c>
      <c r="G528" t="str">
        <f>+VLOOKUP($D528,'TIPO DE PDV'!$E:$H,2,0)</f>
        <v>HORECA</v>
      </c>
      <c r="H528" t="str">
        <f>+VLOOKUP($D528,'TIPO DE PDV'!$E:$H,3,0)</f>
        <v>RESTAURANTE</v>
      </c>
    </row>
    <row r="529" spans="1:8" x14ac:dyDescent="0.3">
      <c r="A529" s="10" t="s">
        <v>2389</v>
      </c>
      <c r="B529" t="s">
        <v>1908</v>
      </c>
      <c r="C529" t="s">
        <v>1909</v>
      </c>
      <c r="D529" t="s">
        <v>1153</v>
      </c>
      <c r="E529" s="10" t="s">
        <v>2389</v>
      </c>
      <c r="F529" t="s">
        <v>1847</v>
      </c>
      <c r="G529" t="str">
        <f>+VLOOKUP($D529,'TIPO DE PDV'!$E:$H,2,0)</f>
        <v>AUTOSERVICIO</v>
      </c>
      <c r="H529" t="str">
        <f>+VLOOKUP($D529,'TIPO DE PDV'!$E:$H,3,0)</f>
        <v>AUTOSERVICIO</v>
      </c>
    </row>
    <row r="530" spans="1:8" x14ac:dyDescent="0.3">
      <c r="A530" s="10" t="s">
        <v>2390</v>
      </c>
      <c r="B530" t="s">
        <v>1910</v>
      </c>
      <c r="C530" t="s">
        <v>1911</v>
      </c>
      <c r="D530" t="s">
        <v>1106</v>
      </c>
      <c r="E530" s="10" t="s">
        <v>2390</v>
      </c>
      <c r="F530" t="s">
        <v>1847</v>
      </c>
      <c r="G530" t="str">
        <f>+VLOOKUP($D530,'TIPO DE PDV'!$E:$H,2,0)</f>
        <v>HORECA</v>
      </c>
      <c r="H530" t="str">
        <f>+VLOOKUP($D530,'TIPO DE PDV'!$E:$H,3,0)</f>
        <v>RESTAURANTE</v>
      </c>
    </row>
    <row r="531" spans="1:8" x14ac:dyDescent="0.3">
      <c r="A531" s="10" t="s">
        <v>2391</v>
      </c>
      <c r="B531" t="s">
        <v>1912</v>
      </c>
      <c r="C531" t="s">
        <v>1913</v>
      </c>
      <c r="D531" t="s">
        <v>1153</v>
      </c>
      <c r="E531" s="10" t="s">
        <v>2391</v>
      </c>
      <c r="F531" t="s">
        <v>1847</v>
      </c>
      <c r="G531" t="str">
        <f>+VLOOKUP($D531,'TIPO DE PDV'!$E:$H,2,0)</f>
        <v>AUTOSERVICIO</v>
      </c>
      <c r="H531" t="str">
        <f>+VLOOKUP($D531,'TIPO DE PDV'!$E:$H,3,0)</f>
        <v>AUTOSERVICIO</v>
      </c>
    </row>
    <row r="532" spans="1:8" x14ac:dyDescent="0.3">
      <c r="A532" s="10" t="s">
        <v>2392</v>
      </c>
      <c r="B532" t="s">
        <v>1914</v>
      </c>
      <c r="C532" t="s">
        <v>1915</v>
      </c>
      <c r="D532" t="s">
        <v>1102</v>
      </c>
      <c r="E532" s="10" t="s">
        <v>2392</v>
      </c>
      <c r="F532" t="s">
        <v>1847</v>
      </c>
      <c r="G532" t="str">
        <f>+VLOOKUP($D532,'TIPO DE PDV'!$E:$H,2,0)</f>
        <v>AUTOSERVICIO</v>
      </c>
      <c r="H532" t="str">
        <f>+VLOOKUP($D532,'TIPO DE PDV'!$E:$H,3,0)</f>
        <v>AUTOSERVICIO</v>
      </c>
    </row>
    <row r="533" spans="1:8" x14ac:dyDescent="0.3">
      <c r="A533" s="10" t="s">
        <v>2393</v>
      </c>
      <c r="B533" t="s">
        <v>1916</v>
      </c>
      <c r="C533" t="s">
        <v>1917</v>
      </c>
      <c r="D533" t="s">
        <v>1090</v>
      </c>
      <c r="E533" s="10" t="s">
        <v>2393</v>
      </c>
      <c r="F533" t="s">
        <v>1847</v>
      </c>
      <c r="G533" t="str">
        <f>+VLOOKUP($D533,'TIPO DE PDV'!$E:$H,2,0)</f>
        <v>HORECA</v>
      </c>
      <c r="H533" t="str">
        <f>+VLOOKUP($D533,'TIPO DE PDV'!$E:$H,3,0)</f>
        <v>RESTAURANTE</v>
      </c>
    </row>
    <row r="534" spans="1:8" x14ac:dyDescent="0.3">
      <c r="A534" s="10" t="s">
        <v>2394</v>
      </c>
      <c r="B534" t="s">
        <v>1918</v>
      </c>
      <c r="C534" t="s">
        <v>1919</v>
      </c>
      <c r="D534" t="s">
        <v>1102</v>
      </c>
      <c r="E534" s="10" t="s">
        <v>2394</v>
      </c>
      <c r="F534" t="s">
        <v>1847</v>
      </c>
      <c r="G534" t="str">
        <f>+VLOOKUP($D534,'TIPO DE PDV'!$E:$H,2,0)</f>
        <v>AUTOSERVICIO</v>
      </c>
      <c r="H534" t="str">
        <f>+VLOOKUP($D534,'TIPO DE PDV'!$E:$H,3,0)</f>
        <v>AUTOSERVICIO</v>
      </c>
    </row>
    <row r="535" spans="1:8" x14ac:dyDescent="0.3">
      <c r="A535" s="10" t="s">
        <v>2395</v>
      </c>
      <c r="B535" t="s">
        <v>1920</v>
      </c>
      <c r="C535" t="s">
        <v>1921</v>
      </c>
      <c r="D535" t="s">
        <v>1106</v>
      </c>
      <c r="E535" s="10" t="s">
        <v>2395</v>
      </c>
      <c r="F535" t="s">
        <v>1847</v>
      </c>
      <c r="G535" t="str">
        <f>+VLOOKUP($D535,'TIPO DE PDV'!$E:$H,2,0)</f>
        <v>HORECA</v>
      </c>
      <c r="H535" t="str">
        <f>+VLOOKUP($D535,'TIPO DE PDV'!$E:$H,3,0)</f>
        <v>RESTAURANTE</v>
      </c>
    </row>
    <row r="536" spans="1:8" x14ac:dyDescent="0.3">
      <c r="A536" s="10" t="s">
        <v>2396</v>
      </c>
      <c r="B536" t="s">
        <v>1922</v>
      </c>
      <c r="C536" t="s">
        <v>1923</v>
      </c>
      <c r="D536" t="s">
        <v>1153</v>
      </c>
      <c r="E536" s="10" t="s">
        <v>2396</v>
      </c>
      <c r="F536" t="s">
        <v>1847</v>
      </c>
      <c r="G536" t="str">
        <f>+VLOOKUP($D536,'TIPO DE PDV'!$E:$H,2,0)</f>
        <v>AUTOSERVICIO</v>
      </c>
      <c r="H536" t="str">
        <f>+VLOOKUP($D536,'TIPO DE PDV'!$E:$H,3,0)</f>
        <v>AUTOSERVICIO</v>
      </c>
    </row>
    <row r="537" spans="1:8" x14ac:dyDescent="0.3">
      <c r="A537" s="10" t="s">
        <v>2397</v>
      </c>
      <c r="B537" t="s">
        <v>1924</v>
      </c>
      <c r="C537" t="s">
        <v>1925</v>
      </c>
      <c r="D537" t="s">
        <v>1100</v>
      </c>
      <c r="E537" s="10" t="s">
        <v>2397</v>
      </c>
      <c r="F537" t="s">
        <v>1847</v>
      </c>
      <c r="G537" t="str">
        <f>+VLOOKUP($D537,'TIPO DE PDV'!$E:$H,2,0)</f>
        <v>VARIOS</v>
      </c>
      <c r="H537" t="str">
        <f>+VLOOKUP($D537,'TIPO DE PDV'!$E:$H,3,0)</f>
        <v>CONSUMIDOR FINAL</v>
      </c>
    </row>
    <row r="538" spans="1:8" x14ac:dyDescent="0.3">
      <c r="A538" s="10" t="s">
        <v>2398</v>
      </c>
      <c r="B538" t="s">
        <v>1926</v>
      </c>
      <c r="C538" t="s">
        <v>1104</v>
      </c>
      <c r="D538" t="s">
        <v>34</v>
      </c>
      <c r="E538" s="10" t="s">
        <v>2398</v>
      </c>
      <c r="F538" t="s">
        <v>1847</v>
      </c>
      <c r="G538" t="str">
        <f>+VLOOKUP($D538,'TIPO DE PDV'!$E:$H,2,0)</f>
        <v>VINOTECA</v>
      </c>
      <c r="H538" t="str">
        <f>+VLOOKUP($D538,'TIPO DE PDV'!$E:$H,3,0)</f>
        <v>VINOTECA</v>
      </c>
    </row>
    <row r="539" spans="1:8" x14ac:dyDescent="0.3">
      <c r="A539" s="10" t="s">
        <v>2399</v>
      </c>
      <c r="B539" t="s">
        <v>1927</v>
      </c>
      <c r="C539" t="s">
        <v>1928</v>
      </c>
      <c r="D539" t="s">
        <v>1090</v>
      </c>
      <c r="E539" s="10" t="s">
        <v>2399</v>
      </c>
      <c r="F539" t="s">
        <v>1847</v>
      </c>
      <c r="G539" t="str">
        <f>+VLOOKUP($D539,'TIPO DE PDV'!$E:$H,2,0)</f>
        <v>HORECA</v>
      </c>
      <c r="H539" t="str">
        <f>+VLOOKUP($D539,'TIPO DE PDV'!$E:$H,3,0)</f>
        <v>RESTAURANTE</v>
      </c>
    </row>
    <row r="540" spans="1:8" x14ac:dyDescent="0.3">
      <c r="A540" s="10" t="s">
        <v>2400</v>
      </c>
      <c r="B540" t="s">
        <v>1929</v>
      </c>
      <c r="C540" t="s">
        <v>1930</v>
      </c>
      <c r="D540" t="s">
        <v>1111</v>
      </c>
      <c r="E540" s="10" t="s">
        <v>2400</v>
      </c>
      <c r="F540" t="s">
        <v>1847</v>
      </c>
      <c r="G540" t="str">
        <f>+VLOOKUP($D540,'TIPO DE PDV'!$E:$H,2,0)</f>
        <v>VINOTECA</v>
      </c>
      <c r="H540" t="str">
        <f>+VLOOKUP($D540,'TIPO DE PDV'!$E:$H,3,0)</f>
        <v>VINOTECA</v>
      </c>
    </row>
    <row r="541" spans="1:8" x14ac:dyDescent="0.3">
      <c r="A541" s="10" t="s">
        <v>2401</v>
      </c>
      <c r="B541" t="s">
        <v>1931</v>
      </c>
      <c r="C541" t="s">
        <v>1932</v>
      </c>
      <c r="D541" t="s">
        <v>1106</v>
      </c>
      <c r="E541" s="10" t="s">
        <v>2401</v>
      </c>
      <c r="F541" t="s">
        <v>1847</v>
      </c>
      <c r="G541" t="str">
        <f>+VLOOKUP($D541,'TIPO DE PDV'!$E:$H,2,0)</f>
        <v>HORECA</v>
      </c>
      <c r="H541" t="str">
        <f>+VLOOKUP($D541,'TIPO DE PDV'!$E:$H,3,0)</f>
        <v>RESTAURANTE</v>
      </c>
    </row>
    <row r="542" spans="1:8" x14ac:dyDescent="0.3">
      <c r="A542" s="10" t="s">
        <v>2402</v>
      </c>
      <c r="B542" t="s">
        <v>1933</v>
      </c>
      <c r="C542" t="s">
        <v>1934</v>
      </c>
      <c r="D542" t="s">
        <v>1133</v>
      </c>
      <c r="E542" s="10" t="s">
        <v>2402</v>
      </c>
      <c r="F542" t="s">
        <v>1847</v>
      </c>
      <c r="G542" t="str">
        <f>+VLOOKUP($D542,'TIPO DE PDV'!$E:$H,2,0)</f>
        <v>CATERING</v>
      </c>
      <c r="H542" t="str">
        <f>+VLOOKUP($D542,'TIPO DE PDV'!$E:$H,3,0)</f>
        <v>CATERING</v>
      </c>
    </row>
    <row r="543" spans="1:8" x14ac:dyDescent="0.3">
      <c r="A543" s="10" t="s">
        <v>2403</v>
      </c>
      <c r="B543" t="s">
        <v>1935</v>
      </c>
      <c r="C543" t="s">
        <v>1936</v>
      </c>
      <c r="D543" t="s">
        <v>1106</v>
      </c>
      <c r="E543" s="10" t="s">
        <v>2403</v>
      </c>
      <c r="F543" t="s">
        <v>1847</v>
      </c>
      <c r="G543" t="str">
        <f>+VLOOKUP($D543,'TIPO DE PDV'!$E:$H,2,0)</f>
        <v>HORECA</v>
      </c>
      <c r="H543" t="str">
        <f>+VLOOKUP($D543,'TIPO DE PDV'!$E:$H,3,0)</f>
        <v>RESTAURANTE</v>
      </c>
    </row>
    <row r="544" spans="1:8" x14ac:dyDescent="0.3">
      <c r="A544" s="10" t="s">
        <v>2404</v>
      </c>
      <c r="B544" t="s">
        <v>1937</v>
      </c>
      <c r="C544" t="s">
        <v>1938</v>
      </c>
      <c r="D544" t="s">
        <v>1094</v>
      </c>
      <c r="E544" s="10" t="s">
        <v>2404</v>
      </c>
      <c r="F544" t="s">
        <v>1847</v>
      </c>
      <c r="G544" t="str">
        <f>+VLOOKUP($D544,'TIPO DE PDV'!$E:$H,2,0)</f>
        <v>DISTRIBUIDORA</v>
      </c>
      <c r="H544" t="str">
        <f>+VLOOKUP($D544,'TIPO DE PDV'!$E:$H,3,0)</f>
        <v>DISTRIBUIDORA</v>
      </c>
    </row>
    <row r="545" spans="1:8" x14ac:dyDescent="0.3">
      <c r="A545" s="10" t="s">
        <v>2405</v>
      </c>
      <c r="B545" t="s">
        <v>1939</v>
      </c>
      <c r="C545" t="s">
        <v>1940</v>
      </c>
      <c r="D545" t="s">
        <v>1106</v>
      </c>
      <c r="E545" s="10" t="s">
        <v>2405</v>
      </c>
      <c r="F545" t="s">
        <v>1847</v>
      </c>
      <c r="G545" t="str">
        <f>+VLOOKUP($D545,'TIPO DE PDV'!$E:$H,2,0)</f>
        <v>HORECA</v>
      </c>
      <c r="H545" t="str">
        <f>+VLOOKUP($D545,'TIPO DE PDV'!$E:$H,3,0)</f>
        <v>RESTAURANTE</v>
      </c>
    </row>
    <row r="546" spans="1:8" x14ac:dyDescent="0.3">
      <c r="A546" s="10" t="s">
        <v>2406</v>
      </c>
      <c r="B546" t="s">
        <v>1941</v>
      </c>
      <c r="C546" t="s">
        <v>1942</v>
      </c>
      <c r="D546" t="s">
        <v>1102</v>
      </c>
      <c r="E546" s="10" t="s">
        <v>2406</v>
      </c>
      <c r="F546" t="s">
        <v>1847</v>
      </c>
      <c r="G546" t="str">
        <f>+VLOOKUP($D546,'TIPO DE PDV'!$E:$H,2,0)</f>
        <v>AUTOSERVICIO</v>
      </c>
      <c r="H546" t="str">
        <f>+VLOOKUP($D546,'TIPO DE PDV'!$E:$H,3,0)</f>
        <v>AUTOSERVICIO</v>
      </c>
    </row>
    <row r="547" spans="1:8" x14ac:dyDescent="0.3">
      <c r="A547" s="10" t="s">
        <v>2407</v>
      </c>
      <c r="B547" t="s">
        <v>1943</v>
      </c>
      <c r="C547" t="s">
        <v>1944</v>
      </c>
      <c r="D547" t="s">
        <v>34</v>
      </c>
      <c r="E547" s="10" t="s">
        <v>2407</v>
      </c>
      <c r="F547" t="s">
        <v>1847</v>
      </c>
      <c r="G547" t="str">
        <f>+VLOOKUP($D547,'TIPO DE PDV'!$E:$H,2,0)</f>
        <v>VINOTECA</v>
      </c>
      <c r="H547" t="str">
        <f>+VLOOKUP($D547,'TIPO DE PDV'!$E:$H,3,0)</f>
        <v>VINOTECA</v>
      </c>
    </row>
    <row r="548" spans="1:8" x14ac:dyDescent="0.3">
      <c r="A548" s="10" t="s">
        <v>2408</v>
      </c>
      <c r="B548" t="s">
        <v>1945</v>
      </c>
      <c r="C548" t="s">
        <v>1946</v>
      </c>
      <c r="D548" t="s">
        <v>1102</v>
      </c>
      <c r="E548" s="10" t="s">
        <v>2408</v>
      </c>
      <c r="F548" t="s">
        <v>1847</v>
      </c>
      <c r="G548" t="str">
        <f>+VLOOKUP($D548,'TIPO DE PDV'!$E:$H,2,0)</f>
        <v>AUTOSERVICIO</v>
      </c>
      <c r="H548" t="str">
        <f>+VLOOKUP($D548,'TIPO DE PDV'!$E:$H,3,0)</f>
        <v>AUTOSERVICIO</v>
      </c>
    </row>
    <row r="549" spans="1:8" x14ac:dyDescent="0.3">
      <c r="A549" s="10" t="s">
        <v>2409</v>
      </c>
      <c r="B549" t="s">
        <v>1947</v>
      </c>
      <c r="C549" t="s">
        <v>1948</v>
      </c>
      <c r="D549" t="s">
        <v>1102</v>
      </c>
      <c r="E549" s="10" t="s">
        <v>2409</v>
      </c>
      <c r="F549" t="s">
        <v>1847</v>
      </c>
      <c r="G549" t="str">
        <f>+VLOOKUP($D549,'TIPO DE PDV'!$E:$H,2,0)</f>
        <v>AUTOSERVICIO</v>
      </c>
      <c r="H549" t="str">
        <f>+VLOOKUP($D549,'TIPO DE PDV'!$E:$H,3,0)</f>
        <v>AUTOSERVICIO</v>
      </c>
    </row>
    <row r="550" spans="1:8" x14ac:dyDescent="0.3">
      <c r="A550" s="10" t="s">
        <v>2410</v>
      </c>
      <c r="B550" t="s">
        <v>1949</v>
      </c>
      <c r="C550" t="s">
        <v>1950</v>
      </c>
      <c r="D550" t="s">
        <v>1100</v>
      </c>
      <c r="E550" s="10" t="s">
        <v>2410</v>
      </c>
      <c r="F550" t="s">
        <v>1847</v>
      </c>
      <c r="G550" t="str">
        <f>+VLOOKUP($D550,'TIPO DE PDV'!$E:$H,2,0)</f>
        <v>VARIOS</v>
      </c>
      <c r="H550" t="str">
        <f>+VLOOKUP($D550,'TIPO DE PDV'!$E:$H,3,0)</f>
        <v>CONSUMIDOR FINAL</v>
      </c>
    </row>
    <row r="551" spans="1:8" x14ac:dyDescent="0.3">
      <c r="A551" s="10" t="s">
        <v>2411</v>
      </c>
      <c r="B551" t="s">
        <v>1951</v>
      </c>
      <c r="C551" t="s">
        <v>1952</v>
      </c>
      <c r="D551" t="s">
        <v>1092</v>
      </c>
      <c r="E551" s="10" t="s">
        <v>2411</v>
      </c>
      <c r="F551" t="s">
        <v>1847</v>
      </c>
      <c r="G551" t="str">
        <f>+VLOOKUP($D551,'TIPO DE PDV'!$E:$H,2,0)</f>
        <v>HORECA</v>
      </c>
      <c r="H551" t="str">
        <f>+VLOOKUP($D551,'TIPO DE PDV'!$E:$H,3,0)</f>
        <v>CAFE</v>
      </c>
    </row>
    <row r="552" spans="1:8" x14ac:dyDescent="0.3">
      <c r="A552" s="10" t="s">
        <v>2412</v>
      </c>
      <c r="B552" t="s">
        <v>1953</v>
      </c>
      <c r="C552" t="s">
        <v>1954</v>
      </c>
      <c r="D552" t="s">
        <v>34</v>
      </c>
      <c r="E552" s="10" t="s">
        <v>2412</v>
      </c>
      <c r="F552" t="s">
        <v>1847</v>
      </c>
      <c r="G552" t="str">
        <f>+VLOOKUP($D552,'TIPO DE PDV'!$E:$H,2,0)</f>
        <v>VINOTECA</v>
      </c>
      <c r="H552" t="str">
        <f>+VLOOKUP($D552,'TIPO DE PDV'!$E:$H,3,0)</f>
        <v>VINOTECA</v>
      </c>
    </row>
    <row r="553" spans="1:8" x14ac:dyDescent="0.3">
      <c r="A553" s="10" t="s">
        <v>2413</v>
      </c>
      <c r="B553" t="s">
        <v>1955</v>
      </c>
      <c r="C553" t="s">
        <v>1956</v>
      </c>
      <c r="D553" t="s">
        <v>1127</v>
      </c>
      <c r="E553" s="10" t="s">
        <v>2413</v>
      </c>
      <c r="F553" t="s">
        <v>1847</v>
      </c>
      <c r="G553" t="str">
        <f>+VLOOKUP($D553,'TIPO DE PDV'!$E:$H,2,0)</f>
        <v>VINOTECA</v>
      </c>
      <c r="H553" t="str">
        <f>+VLOOKUP($D553,'TIPO DE PDV'!$E:$H,3,0)</f>
        <v>VINOTECA</v>
      </c>
    </row>
    <row r="554" spans="1:8" x14ac:dyDescent="0.3">
      <c r="A554" s="10" t="s">
        <v>2414</v>
      </c>
      <c r="B554" t="s">
        <v>1957</v>
      </c>
      <c r="C554" t="s">
        <v>1958</v>
      </c>
      <c r="D554" t="s">
        <v>1106</v>
      </c>
      <c r="E554" s="10" t="s">
        <v>2414</v>
      </c>
      <c r="F554" t="s">
        <v>1847</v>
      </c>
      <c r="G554" t="str">
        <f>+VLOOKUP($D554,'TIPO DE PDV'!$E:$H,2,0)</f>
        <v>HORECA</v>
      </c>
      <c r="H554" t="str">
        <f>+VLOOKUP($D554,'TIPO DE PDV'!$E:$H,3,0)</f>
        <v>RESTAURANTE</v>
      </c>
    </row>
    <row r="555" spans="1:8" x14ac:dyDescent="0.3">
      <c r="A555" s="10" t="s">
        <v>2415</v>
      </c>
      <c r="B555" t="s">
        <v>1959</v>
      </c>
      <c r="C555" t="s">
        <v>1960</v>
      </c>
      <c r="D555" t="s">
        <v>1102</v>
      </c>
      <c r="E555" s="10" t="s">
        <v>2415</v>
      </c>
      <c r="F555" t="s">
        <v>1847</v>
      </c>
      <c r="G555" t="str">
        <f>+VLOOKUP($D555,'TIPO DE PDV'!$E:$H,2,0)</f>
        <v>AUTOSERVICIO</v>
      </c>
      <c r="H555" t="str">
        <f>+VLOOKUP($D555,'TIPO DE PDV'!$E:$H,3,0)</f>
        <v>AUTOSERVICIO</v>
      </c>
    </row>
    <row r="556" spans="1:8" x14ac:dyDescent="0.3">
      <c r="A556" s="10" t="s">
        <v>2416</v>
      </c>
      <c r="B556" t="s">
        <v>1961</v>
      </c>
      <c r="C556" t="s">
        <v>1962</v>
      </c>
      <c r="D556" t="s">
        <v>1153</v>
      </c>
      <c r="E556" s="10" t="s">
        <v>2416</v>
      </c>
      <c r="F556" t="s">
        <v>1847</v>
      </c>
      <c r="G556" t="str">
        <f>+VLOOKUP($D556,'TIPO DE PDV'!$E:$H,2,0)</f>
        <v>AUTOSERVICIO</v>
      </c>
      <c r="H556" t="str">
        <f>+VLOOKUP($D556,'TIPO DE PDV'!$E:$H,3,0)</f>
        <v>AUTOSERVICIO</v>
      </c>
    </row>
    <row r="557" spans="1:8" x14ac:dyDescent="0.3">
      <c r="A557" s="10" t="s">
        <v>2417</v>
      </c>
      <c r="B557" t="s">
        <v>1963</v>
      </c>
      <c r="C557" t="s">
        <v>1964</v>
      </c>
      <c r="D557" t="s">
        <v>1100</v>
      </c>
      <c r="E557" s="10" t="s">
        <v>2417</v>
      </c>
      <c r="F557" t="s">
        <v>1847</v>
      </c>
      <c r="G557" t="str">
        <f>+VLOOKUP($D557,'TIPO DE PDV'!$E:$H,2,0)</f>
        <v>VARIOS</v>
      </c>
      <c r="H557" t="str">
        <f>+VLOOKUP($D557,'TIPO DE PDV'!$E:$H,3,0)</f>
        <v>CONSUMIDOR FINAL</v>
      </c>
    </row>
    <row r="558" spans="1:8" x14ac:dyDescent="0.3">
      <c r="A558" s="10" t="s">
        <v>2418</v>
      </c>
      <c r="B558" t="s">
        <v>1965</v>
      </c>
      <c r="C558" t="s">
        <v>1966</v>
      </c>
      <c r="D558" t="s">
        <v>1102</v>
      </c>
      <c r="E558" s="10" t="s">
        <v>2418</v>
      </c>
      <c r="F558" t="s">
        <v>1847</v>
      </c>
      <c r="G558" t="str">
        <f>+VLOOKUP($D558,'TIPO DE PDV'!$E:$H,2,0)</f>
        <v>AUTOSERVICIO</v>
      </c>
      <c r="H558" t="str">
        <f>+VLOOKUP($D558,'TIPO DE PDV'!$E:$H,3,0)</f>
        <v>AUTOSERVICIO</v>
      </c>
    </row>
    <row r="559" spans="1:8" x14ac:dyDescent="0.3">
      <c r="A559" s="10" t="s">
        <v>2419</v>
      </c>
      <c r="B559" t="s">
        <v>1967</v>
      </c>
      <c r="C559" t="s">
        <v>1968</v>
      </c>
      <c r="D559" t="s">
        <v>1090</v>
      </c>
      <c r="E559" s="10" t="s">
        <v>2419</v>
      </c>
      <c r="F559" t="s">
        <v>1847</v>
      </c>
      <c r="G559" t="str">
        <f>+VLOOKUP($D559,'TIPO DE PDV'!$E:$H,2,0)</f>
        <v>HORECA</v>
      </c>
      <c r="H559" t="str">
        <f>+VLOOKUP($D559,'TIPO DE PDV'!$E:$H,3,0)</f>
        <v>RESTAURANTE</v>
      </c>
    </row>
    <row r="560" spans="1:8" x14ac:dyDescent="0.3">
      <c r="A560" s="10" t="s">
        <v>2420</v>
      </c>
      <c r="B560" t="s">
        <v>1969</v>
      </c>
      <c r="C560" t="s">
        <v>1970</v>
      </c>
      <c r="D560" t="s">
        <v>1127</v>
      </c>
      <c r="E560" s="10" t="s">
        <v>2420</v>
      </c>
      <c r="F560" t="s">
        <v>1847</v>
      </c>
      <c r="G560" t="str">
        <f>+VLOOKUP($D560,'TIPO DE PDV'!$E:$H,2,0)</f>
        <v>VINOTECA</v>
      </c>
      <c r="H560" t="str">
        <f>+VLOOKUP($D560,'TIPO DE PDV'!$E:$H,3,0)</f>
        <v>VINOTECA</v>
      </c>
    </row>
    <row r="561" spans="1:8" x14ac:dyDescent="0.3">
      <c r="A561" s="10" t="s">
        <v>2421</v>
      </c>
      <c r="B561" t="s">
        <v>1971</v>
      </c>
      <c r="C561" t="s">
        <v>1972</v>
      </c>
      <c r="D561" t="s">
        <v>1106</v>
      </c>
      <c r="E561" s="10" t="s">
        <v>2421</v>
      </c>
      <c r="F561" t="s">
        <v>1847</v>
      </c>
      <c r="G561" t="str">
        <f>+VLOOKUP($D561,'TIPO DE PDV'!$E:$H,2,0)</f>
        <v>HORECA</v>
      </c>
      <c r="H561" t="str">
        <f>+VLOOKUP($D561,'TIPO DE PDV'!$E:$H,3,0)</f>
        <v>RESTAURANTE</v>
      </c>
    </row>
    <row r="562" spans="1:8" x14ac:dyDescent="0.3">
      <c r="A562" s="10" t="s">
        <v>2422</v>
      </c>
      <c r="B562" t="s">
        <v>1973</v>
      </c>
      <c r="C562" t="s">
        <v>1974</v>
      </c>
      <c r="D562" t="s">
        <v>34</v>
      </c>
      <c r="E562" s="10" t="s">
        <v>2422</v>
      </c>
      <c r="F562" t="s">
        <v>1847</v>
      </c>
      <c r="G562" t="str">
        <f>+VLOOKUP($D562,'TIPO DE PDV'!$E:$H,2,0)</f>
        <v>VINOTECA</v>
      </c>
      <c r="H562" t="str">
        <f>+VLOOKUP($D562,'TIPO DE PDV'!$E:$H,3,0)</f>
        <v>VINOTECA</v>
      </c>
    </row>
    <row r="563" spans="1:8" x14ac:dyDescent="0.3">
      <c r="A563" s="10" t="s">
        <v>2423</v>
      </c>
      <c r="B563" t="s">
        <v>1975</v>
      </c>
      <c r="C563" t="s">
        <v>1976</v>
      </c>
      <c r="D563" t="s">
        <v>34</v>
      </c>
      <c r="E563" s="10" t="s">
        <v>2423</v>
      </c>
      <c r="F563" t="s">
        <v>1847</v>
      </c>
      <c r="G563" t="str">
        <f>+VLOOKUP($D563,'TIPO DE PDV'!$E:$H,2,0)</f>
        <v>VINOTECA</v>
      </c>
      <c r="H563" t="str">
        <f>+VLOOKUP($D563,'TIPO DE PDV'!$E:$H,3,0)</f>
        <v>VINOTECA</v>
      </c>
    </row>
    <row r="564" spans="1:8" x14ac:dyDescent="0.3">
      <c r="A564" s="10" t="s">
        <v>2424</v>
      </c>
      <c r="B564" t="s">
        <v>1977</v>
      </c>
      <c r="C564" t="s">
        <v>1978</v>
      </c>
      <c r="D564" t="s">
        <v>1979</v>
      </c>
      <c r="E564" s="10" t="s">
        <v>2424</v>
      </c>
      <c r="F564" t="s">
        <v>1847</v>
      </c>
      <c r="G564" t="str">
        <f>+VLOOKUP($D564,'TIPO DE PDV'!$E:$H,2,0)</f>
        <v>E-COMMERCE</v>
      </c>
      <c r="H564" t="str">
        <f>+VLOOKUP($D564,'TIPO DE PDV'!$E:$H,3,0)</f>
        <v>E-COMMERCE</v>
      </c>
    </row>
    <row r="565" spans="1:8" x14ac:dyDescent="0.3">
      <c r="A565" s="10" t="s">
        <v>2425</v>
      </c>
      <c r="B565" t="s">
        <v>1980</v>
      </c>
      <c r="C565" t="s">
        <v>1981</v>
      </c>
      <c r="D565" t="s">
        <v>1979</v>
      </c>
      <c r="E565" s="10" t="s">
        <v>2425</v>
      </c>
      <c r="F565" t="s">
        <v>1847</v>
      </c>
      <c r="G565" t="str">
        <f>+VLOOKUP($D565,'TIPO DE PDV'!$E:$H,2,0)</f>
        <v>E-COMMERCE</v>
      </c>
      <c r="H565" t="str">
        <f>+VLOOKUP($D565,'TIPO DE PDV'!$E:$H,3,0)</f>
        <v>E-COMMERCE</v>
      </c>
    </row>
    <row r="566" spans="1:8" x14ac:dyDescent="0.3">
      <c r="A566" s="10" t="s">
        <v>2426</v>
      </c>
      <c r="B566" t="s">
        <v>1982</v>
      </c>
      <c r="C566" t="s">
        <v>1983</v>
      </c>
      <c r="D566" t="s">
        <v>1979</v>
      </c>
      <c r="E566" s="10" t="s">
        <v>2426</v>
      </c>
      <c r="F566" t="s">
        <v>1847</v>
      </c>
      <c r="G566" t="str">
        <f>+VLOOKUP($D566,'TIPO DE PDV'!$E:$H,2,0)</f>
        <v>E-COMMERCE</v>
      </c>
      <c r="H566" t="str">
        <f>+VLOOKUP($D566,'TIPO DE PDV'!$E:$H,3,0)</f>
        <v>E-COMMERCE</v>
      </c>
    </row>
    <row r="567" spans="1:8" x14ac:dyDescent="0.3">
      <c r="A567" s="10" t="s">
        <v>2427</v>
      </c>
      <c r="B567" t="s">
        <v>1984</v>
      </c>
      <c r="C567" t="s">
        <v>1985</v>
      </c>
      <c r="D567" t="s">
        <v>34</v>
      </c>
      <c r="E567" s="10" t="s">
        <v>2427</v>
      </c>
      <c r="F567" t="s">
        <v>1847</v>
      </c>
      <c r="G567" t="str">
        <f>+VLOOKUP($D567,'TIPO DE PDV'!$E:$H,2,0)</f>
        <v>VINOTECA</v>
      </c>
      <c r="H567" t="str">
        <f>+VLOOKUP($D567,'TIPO DE PDV'!$E:$H,3,0)</f>
        <v>VINOTECA</v>
      </c>
    </row>
    <row r="568" spans="1:8" x14ac:dyDescent="0.3">
      <c r="A568" s="10" t="s">
        <v>2428</v>
      </c>
      <c r="B568" t="s">
        <v>1986</v>
      </c>
      <c r="C568" t="s">
        <v>1987</v>
      </c>
      <c r="D568" t="s">
        <v>1100</v>
      </c>
      <c r="E568" s="10" t="s">
        <v>2428</v>
      </c>
      <c r="F568" t="s">
        <v>1847</v>
      </c>
      <c r="G568" t="str">
        <f>+VLOOKUP($D568,'TIPO DE PDV'!$E:$H,2,0)</f>
        <v>VARIOS</v>
      </c>
      <c r="H568" t="str">
        <f>+VLOOKUP($D568,'TIPO DE PDV'!$E:$H,3,0)</f>
        <v>CONSUMIDOR FINAL</v>
      </c>
    </row>
    <row r="569" spans="1:8" x14ac:dyDescent="0.3">
      <c r="A569" s="10" t="s">
        <v>2429</v>
      </c>
      <c r="B569" t="s">
        <v>1988</v>
      </c>
      <c r="C569" t="s">
        <v>1989</v>
      </c>
      <c r="D569" t="s">
        <v>1100</v>
      </c>
      <c r="E569" s="10" t="s">
        <v>2429</v>
      </c>
      <c r="F569" t="s">
        <v>1847</v>
      </c>
      <c r="G569" t="str">
        <f>+VLOOKUP($D569,'TIPO DE PDV'!$E:$H,2,0)</f>
        <v>VARIOS</v>
      </c>
      <c r="H569" t="str">
        <f>+VLOOKUP($D569,'TIPO DE PDV'!$E:$H,3,0)</f>
        <v>CONSUMIDOR FINAL</v>
      </c>
    </row>
    <row r="570" spans="1:8" x14ac:dyDescent="0.3">
      <c r="A570" s="10" t="s">
        <v>2430</v>
      </c>
      <c r="B570" t="s">
        <v>1990</v>
      </c>
      <c r="C570" t="s">
        <v>1991</v>
      </c>
      <c r="D570" t="s">
        <v>1979</v>
      </c>
      <c r="E570" s="10" t="s">
        <v>2430</v>
      </c>
      <c r="F570" t="s">
        <v>1847</v>
      </c>
      <c r="G570" t="str">
        <f>+VLOOKUP($D570,'TIPO DE PDV'!$E:$H,2,0)</f>
        <v>E-COMMERCE</v>
      </c>
      <c r="H570" t="str">
        <f>+VLOOKUP($D570,'TIPO DE PDV'!$E:$H,3,0)</f>
        <v>E-COMMERCE</v>
      </c>
    </row>
    <row r="571" spans="1:8" x14ac:dyDescent="0.3">
      <c r="A571" s="10" t="s">
        <v>2431</v>
      </c>
      <c r="B571" t="s">
        <v>1992</v>
      </c>
      <c r="C571" t="s">
        <v>1993</v>
      </c>
      <c r="D571" t="s">
        <v>1979</v>
      </c>
      <c r="E571" s="10" t="s">
        <v>2431</v>
      </c>
      <c r="F571" t="s">
        <v>1847</v>
      </c>
      <c r="G571" t="str">
        <f>+VLOOKUP($D571,'TIPO DE PDV'!$E:$H,2,0)</f>
        <v>E-COMMERCE</v>
      </c>
      <c r="H571" t="str">
        <f>+VLOOKUP($D571,'TIPO DE PDV'!$E:$H,3,0)</f>
        <v>E-COMMERCE</v>
      </c>
    </row>
    <row r="572" spans="1:8" x14ac:dyDescent="0.3">
      <c r="A572" s="10" t="s">
        <v>2432</v>
      </c>
      <c r="B572" t="s">
        <v>1994</v>
      </c>
      <c r="C572" t="s">
        <v>1995</v>
      </c>
      <c r="D572" t="s">
        <v>1979</v>
      </c>
      <c r="E572" s="10" t="s">
        <v>2432</v>
      </c>
      <c r="F572" t="s">
        <v>1847</v>
      </c>
      <c r="G572" t="str">
        <f>+VLOOKUP($D572,'TIPO DE PDV'!$E:$H,2,0)</f>
        <v>E-COMMERCE</v>
      </c>
      <c r="H572" t="str">
        <f>+VLOOKUP($D572,'TIPO DE PDV'!$E:$H,3,0)</f>
        <v>E-COMMERCE</v>
      </c>
    </row>
    <row r="573" spans="1:8" x14ac:dyDescent="0.3">
      <c r="A573" s="10" t="s">
        <v>2433</v>
      </c>
      <c r="B573" t="s">
        <v>1996</v>
      </c>
      <c r="C573" t="s">
        <v>1997</v>
      </c>
      <c r="D573" t="s">
        <v>1096</v>
      </c>
      <c r="E573" s="10" t="s">
        <v>2433</v>
      </c>
      <c r="F573" t="s">
        <v>1847</v>
      </c>
      <c r="G573" t="str">
        <f>+VLOOKUP($D573,'TIPO DE PDV'!$E:$H,2,0)</f>
        <v>CATERING</v>
      </c>
      <c r="H573" t="str">
        <f>+VLOOKUP($D573,'TIPO DE PDV'!$E:$H,3,0)</f>
        <v>FIESTA/EVENTO</v>
      </c>
    </row>
    <row r="574" spans="1:8" x14ac:dyDescent="0.3">
      <c r="A574" s="10" t="s">
        <v>2434</v>
      </c>
      <c r="B574" t="s">
        <v>1998</v>
      </c>
      <c r="C574" t="s">
        <v>1999</v>
      </c>
      <c r="D574" t="s">
        <v>34</v>
      </c>
      <c r="E574" s="10" t="s">
        <v>2434</v>
      </c>
      <c r="F574" t="s">
        <v>1847</v>
      </c>
      <c r="G574" t="str">
        <f>+VLOOKUP($D574,'TIPO DE PDV'!$E:$H,2,0)</f>
        <v>VINOTECA</v>
      </c>
      <c r="H574" t="str">
        <f>+VLOOKUP($D574,'TIPO DE PDV'!$E:$H,3,0)</f>
        <v>VINOTECA</v>
      </c>
    </row>
    <row r="575" spans="1:8" x14ac:dyDescent="0.3">
      <c r="A575" s="10" t="s">
        <v>2435</v>
      </c>
      <c r="B575" t="s">
        <v>2000</v>
      </c>
      <c r="C575" t="s">
        <v>2001</v>
      </c>
      <c r="D575" t="s">
        <v>1102</v>
      </c>
      <c r="E575" s="10" t="s">
        <v>2435</v>
      </c>
      <c r="F575" t="s">
        <v>1847</v>
      </c>
      <c r="G575" t="str">
        <f>+VLOOKUP($D575,'TIPO DE PDV'!$E:$H,2,0)</f>
        <v>AUTOSERVICIO</v>
      </c>
      <c r="H575" t="str">
        <f>+VLOOKUP($D575,'TIPO DE PDV'!$E:$H,3,0)</f>
        <v>AUTOSERVICIO</v>
      </c>
    </row>
    <row r="576" spans="1:8" x14ac:dyDescent="0.3">
      <c r="A576" s="10" t="s">
        <v>2436</v>
      </c>
      <c r="B576" t="s">
        <v>2002</v>
      </c>
      <c r="C576" t="s">
        <v>2003</v>
      </c>
      <c r="D576" t="s">
        <v>1100</v>
      </c>
      <c r="E576" s="10" t="s">
        <v>2436</v>
      </c>
      <c r="F576" t="s">
        <v>1847</v>
      </c>
      <c r="G576" t="str">
        <f>+VLOOKUP($D576,'TIPO DE PDV'!$E:$H,2,0)</f>
        <v>VARIOS</v>
      </c>
      <c r="H576" t="str">
        <f>+VLOOKUP($D576,'TIPO DE PDV'!$E:$H,3,0)</f>
        <v>CONSUMIDOR FINAL</v>
      </c>
    </row>
    <row r="577" spans="1:8" x14ac:dyDescent="0.3">
      <c r="A577" s="10" t="s">
        <v>2437</v>
      </c>
      <c r="B577" t="s">
        <v>2004</v>
      </c>
      <c r="C577" t="s">
        <v>2005</v>
      </c>
      <c r="D577" t="s">
        <v>1979</v>
      </c>
      <c r="E577" s="10" t="s">
        <v>2437</v>
      </c>
      <c r="F577" t="s">
        <v>1847</v>
      </c>
      <c r="G577" t="str">
        <f>+VLOOKUP($D577,'TIPO DE PDV'!$E:$H,2,0)</f>
        <v>E-COMMERCE</v>
      </c>
      <c r="H577" t="str">
        <f>+VLOOKUP($D577,'TIPO DE PDV'!$E:$H,3,0)</f>
        <v>E-COMMERCE</v>
      </c>
    </row>
    <row r="578" spans="1:8" x14ac:dyDescent="0.3">
      <c r="A578" s="10" t="s">
        <v>2438</v>
      </c>
      <c r="B578" t="s">
        <v>2006</v>
      </c>
      <c r="C578" t="s">
        <v>2007</v>
      </c>
      <c r="D578" t="s">
        <v>1100</v>
      </c>
      <c r="E578" s="10" t="s">
        <v>2438</v>
      </c>
      <c r="F578" t="s">
        <v>1847</v>
      </c>
      <c r="G578" t="str">
        <f>+VLOOKUP($D578,'TIPO DE PDV'!$E:$H,2,0)</f>
        <v>VARIOS</v>
      </c>
      <c r="H578" t="str">
        <f>+VLOOKUP($D578,'TIPO DE PDV'!$E:$H,3,0)</f>
        <v>CONSUMIDOR FINAL</v>
      </c>
    </row>
    <row r="579" spans="1:8" x14ac:dyDescent="0.3">
      <c r="A579" s="10" t="s">
        <v>2439</v>
      </c>
      <c r="B579" t="s">
        <v>2008</v>
      </c>
      <c r="C579" t="s">
        <v>2009</v>
      </c>
      <c r="D579" t="s">
        <v>1102</v>
      </c>
      <c r="E579" s="10" t="s">
        <v>2439</v>
      </c>
      <c r="F579" t="s">
        <v>1847</v>
      </c>
      <c r="G579" t="str">
        <f>+VLOOKUP($D579,'TIPO DE PDV'!$E:$H,2,0)</f>
        <v>AUTOSERVICIO</v>
      </c>
      <c r="H579" t="str">
        <f>+VLOOKUP($D579,'TIPO DE PDV'!$E:$H,3,0)</f>
        <v>AUTOSERVICIO</v>
      </c>
    </row>
    <row r="580" spans="1:8" x14ac:dyDescent="0.3">
      <c r="A580" s="10" t="s">
        <v>2440</v>
      </c>
      <c r="B580" t="s">
        <v>2010</v>
      </c>
      <c r="C580" t="s">
        <v>2011</v>
      </c>
      <c r="D580" t="s">
        <v>1979</v>
      </c>
      <c r="E580" s="10" t="s">
        <v>2440</v>
      </c>
      <c r="F580" t="s">
        <v>1847</v>
      </c>
      <c r="G580" t="str">
        <f>+VLOOKUP($D580,'TIPO DE PDV'!$E:$H,2,0)</f>
        <v>E-COMMERCE</v>
      </c>
      <c r="H580" t="str">
        <f>+VLOOKUP($D580,'TIPO DE PDV'!$E:$H,3,0)</f>
        <v>E-COMMERCE</v>
      </c>
    </row>
    <row r="581" spans="1:8" x14ac:dyDescent="0.3">
      <c r="A581" s="10" t="s">
        <v>2441</v>
      </c>
      <c r="B581" t="s">
        <v>2012</v>
      </c>
      <c r="C581" t="s">
        <v>2013</v>
      </c>
      <c r="D581" t="s">
        <v>1094</v>
      </c>
      <c r="E581" s="10" t="s">
        <v>2441</v>
      </c>
      <c r="F581" t="s">
        <v>1847</v>
      </c>
      <c r="G581" t="str">
        <f>+VLOOKUP($D581,'TIPO DE PDV'!$E:$H,2,0)</f>
        <v>DISTRIBUIDORA</v>
      </c>
      <c r="H581" t="str">
        <f>+VLOOKUP($D581,'TIPO DE PDV'!$E:$H,3,0)</f>
        <v>DISTRIBUIDORA</v>
      </c>
    </row>
    <row r="582" spans="1:8" x14ac:dyDescent="0.3">
      <c r="A582" s="10" t="s">
        <v>2442</v>
      </c>
      <c r="B582" t="s">
        <v>2014</v>
      </c>
      <c r="C582" t="s">
        <v>2015</v>
      </c>
      <c r="D582" t="s">
        <v>1098</v>
      </c>
      <c r="E582" s="10" t="s">
        <v>2442</v>
      </c>
      <c r="F582" t="s">
        <v>1847</v>
      </c>
      <c r="G582" t="str">
        <f>+VLOOKUP($D582,'TIPO DE PDV'!$E:$H,2,0)</f>
        <v>BAR</v>
      </c>
      <c r="H582" t="str">
        <f>+VLOOKUP($D582,'TIPO DE PDV'!$E:$H,3,0)</f>
        <v>BAR</v>
      </c>
    </row>
    <row r="583" spans="1:8" x14ac:dyDescent="0.3">
      <c r="A583" s="10" t="s">
        <v>2443</v>
      </c>
      <c r="B583" t="s">
        <v>2016</v>
      </c>
      <c r="C583" t="s">
        <v>2017</v>
      </c>
      <c r="D583" t="s">
        <v>1100</v>
      </c>
      <c r="E583" s="10" t="s">
        <v>2443</v>
      </c>
      <c r="F583" t="s">
        <v>1847</v>
      </c>
      <c r="G583" t="str">
        <f>+VLOOKUP($D583,'TIPO DE PDV'!$E:$H,2,0)</f>
        <v>VARIOS</v>
      </c>
      <c r="H583" t="str">
        <f>+VLOOKUP($D583,'TIPO DE PDV'!$E:$H,3,0)</f>
        <v>CONSUMIDOR FINAL</v>
      </c>
    </row>
    <row r="584" spans="1:8" x14ac:dyDescent="0.3">
      <c r="A584" s="10" t="s">
        <v>2444</v>
      </c>
      <c r="B584" t="s">
        <v>2018</v>
      </c>
      <c r="C584" t="s">
        <v>2019</v>
      </c>
      <c r="D584" t="s">
        <v>1979</v>
      </c>
      <c r="E584" s="10" t="s">
        <v>2444</v>
      </c>
      <c r="F584" t="s">
        <v>1847</v>
      </c>
      <c r="G584" t="str">
        <f>+VLOOKUP($D584,'TIPO DE PDV'!$E:$H,2,0)</f>
        <v>E-COMMERCE</v>
      </c>
      <c r="H584" t="str">
        <f>+VLOOKUP($D584,'TIPO DE PDV'!$E:$H,3,0)</f>
        <v>E-COMMERCE</v>
      </c>
    </row>
    <row r="585" spans="1:8" x14ac:dyDescent="0.3">
      <c r="A585" s="10" t="s">
        <v>2445</v>
      </c>
      <c r="B585" t="s">
        <v>2020</v>
      </c>
      <c r="C585" t="s">
        <v>2021</v>
      </c>
      <c r="D585" t="s">
        <v>1153</v>
      </c>
      <c r="E585" s="10" t="s">
        <v>2445</v>
      </c>
      <c r="F585" t="s">
        <v>1847</v>
      </c>
      <c r="G585" t="str">
        <f>+VLOOKUP($D585,'TIPO DE PDV'!$E:$H,2,0)</f>
        <v>AUTOSERVICIO</v>
      </c>
      <c r="H585" t="str">
        <f>+VLOOKUP($D585,'TIPO DE PDV'!$E:$H,3,0)</f>
        <v>AUTOSERVICIO</v>
      </c>
    </row>
    <row r="586" spans="1:8" x14ac:dyDescent="0.3">
      <c r="A586" s="10" t="s">
        <v>2446</v>
      </c>
      <c r="B586" t="s">
        <v>2022</v>
      </c>
      <c r="C586" t="s">
        <v>2023</v>
      </c>
      <c r="D586" t="s">
        <v>1102</v>
      </c>
      <c r="E586" s="10" t="s">
        <v>2446</v>
      </c>
      <c r="F586" t="s">
        <v>1847</v>
      </c>
      <c r="G586" t="str">
        <f>+VLOOKUP($D586,'TIPO DE PDV'!$E:$H,2,0)</f>
        <v>AUTOSERVICIO</v>
      </c>
      <c r="H586" t="str">
        <f>+VLOOKUP($D586,'TIPO DE PDV'!$E:$H,3,0)</f>
        <v>AUTOSERVICIO</v>
      </c>
    </row>
    <row r="587" spans="1:8" x14ac:dyDescent="0.3">
      <c r="A587" s="10" t="s">
        <v>2447</v>
      </c>
      <c r="B587" t="s">
        <v>2024</v>
      </c>
      <c r="C587" t="s">
        <v>2025</v>
      </c>
      <c r="D587" t="s">
        <v>1153</v>
      </c>
      <c r="E587" s="10" t="s">
        <v>2447</v>
      </c>
      <c r="F587" t="s">
        <v>1847</v>
      </c>
      <c r="G587" t="str">
        <f>+VLOOKUP($D587,'TIPO DE PDV'!$E:$H,2,0)</f>
        <v>AUTOSERVICIO</v>
      </c>
      <c r="H587" t="str">
        <f>+VLOOKUP($D587,'TIPO DE PDV'!$E:$H,3,0)</f>
        <v>AUTOSERVICIO</v>
      </c>
    </row>
    <row r="588" spans="1:8" x14ac:dyDescent="0.3">
      <c r="A588" s="10" t="s">
        <v>2448</v>
      </c>
      <c r="B588" t="s">
        <v>2026</v>
      </c>
      <c r="C588" t="s">
        <v>2027</v>
      </c>
      <c r="D588" t="s">
        <v>1979</v>
      </c>
      <c r="E588" s="10" t="s">
        <v>2448</v>
      </c>
      <c r="F588" t="s">
        <v>1847</v>
      </c>
      <c r="G588" t="str">
        <f>+VLOOKUP($D588,'TIPO DE PDV'!$E:$H,2,0)</f>
        <v>E-COMMERCE</v>
      </c>
      <c r="H588" t="str">
        <f>+VLOOKUP($D588,'TIPO DE PDV'!$E:$H,3,0)</f>
        <v>E-COMMERCE</v>
      </c>
    </row>
    <row r="589" spans="1:8" x14ac:dyDescent="0.3">
      <c r="A589" s="10" t="s">
        <v>2449</v>
      </c>
      <c r="B589" t="s">
        <v>2028</v>
      </c>
      <c r="C589" t="s">
        <v>2029</v>
      </c>
      <c r="D589" t="s">
        <v>1102</v>
      </c>
      <c r="E589" s="10" t="s">
        <v>2449</v>
      </c>
      <c r="F589" t="s">
        <v>1847</v>
      </c>
      <c r="G589" t="str">
        <f>+VLOOKUP($D589,'TIPO DE PDV'!$E:$H,2,0)</f>
        <v>AUTOSERVICIO</v>
      </c>
      <c r="H589" t="str">
        <f>+VLOOKUP($D589,'TIPO DE PDV'!$E:$H,3,0)</f>
        <v>AUTOSERVICIO</v>
      </c>
    </row>
    <row r="590" spans="1:8" x14ac:dyDescent="0.3">
      <c r="A590" s="10" t="s">
        <v>2450</v>
      </c>
      <c r="B590" t="s">
        <v>2030</v>
      </c>
      <c r="C590" t="s">
        <v>2031</v>
      </c>
      <c r="D590" t="s">
        <v>1100</v>
      </c>
      <c r="E590" s="10" t="s">
        <v>2450</v>
      </c>
      <c r="F590" t="s">
        <v>1847</v>
      </c>
      <c r="G590" t="str">
        <f>+VLOOKUP($D590,'TIPO DE PDV'!$E:$H,2,0)</f>
        <v>VARIOS</v>
      </c>
      <c r="H590" t="str">
        <f>+VLOOKUP($D590,'TIPO DE PDV'!$E:$H,3,0)</f>
        <v>CONSUMIDOR FINAL</v>
      </c>
    </row>
    <row r="591" spans="1:8" x14ac:dyDescent="0.3">
      <c r="A591" s="10" t="s">
        <v>2451</v>
      </c>
      <c r="B591" t="s">
        <v>2032</v>
      </c>
      <c r="C591" t="s">
        <v>2033</v>
      </c>
      <c r="D591" t="s">
        <v>1100</v>
      </c>
      <c r="E591" s="10" t="s">
        <v>2451</v>
      </c>
      <c r="F591" t="s">
        <v>1847</v>
      </c>
      <c r="G591" t="str">
        <f>+VLOOKUP($D591,'TIPO DE PDV'!$E:$H,2,0)</f>
        <v>VARIOS</v>
      </c>
      <c r="H591" t="str">
        <f>+VLOOKUP($D591,'TIPO DE PDV'!$E:$H,3,0)</f>
        <v>CONSUMIDOR FINAL</v>
      </c>
    </row>
    <row r="592" spans="1:8" x14ac:dyDescent="0.3">
      <c r="A592" s="10" t="s">
        <v>2452</v>
      </c>
      <c r="B592" t="s">
        <v>2034</v>
      </c>
      <c r="C592" t="s">
        <v>2035</v>
      </c>
      <c r="D592" t="s">
        <v>1100</v>
      </c>
      <c r="E592" s="10" t="s">
        <v>2452</v>
      </c>
      <c r="F592" t="s">
        <v>1847</v>
      </c>
      <c r="G592" t="str">
        <f>+VLOOKUP($D592,'TIPO DE PDV'!$E:$H,2,0)</f>
        <v>VARIOS</v>
      </c>
      <c r="H592" t="str">
        <f>+VLOOKUP($D592,'TIPO DE PDV'!$E:$H,3,0)</f>
        <v>CONSUMIDOR FINAL</v>
      </c>
    </row>
    <row r="593" spans="1:8" x14ac:dyDescent="0.3">
      <c r="A593" s="10" t="s">
        <v>2453</v>
      </c>
      <c r="B593" t="s">
        <v>2036</v>
      </c>
      <c r="C593" t="s">
        <v>2037</v>
      </c>
      <c r="D593" t="s">
        <v>1979</v>
      </c>
      <c r="E593" s="10" t="s">
        <v>2453</v>
      </c>
      <c r="F593" t="s">
        <v>1847</v>
      </c>
      <c r="G593" t="str">
        <f>+VLOOKUP($D593,'TIPO DE PDV'!$E:$H,2,0)</f>
        <v>E-COMMERCE</v>
      </c>
      <c r="H593" t="str">
        <f>+VLOOKUP($D593,'TIPO DE PDV'!$E:$H,3,0)</f>
        <v>E-COMMERCE</v>
      </c>
    </row>
    <row r="594" spans="1:8" x14ac:dyDescent="0.3">
      <c r="A594" s="10" t="s">
        <v>2454</v>
      </c>
      <c r="B594" t="s">
        <v>2038</v>
      </c>
      <c r="C594" t="s">
        <v>2039</v>
      </c>
      <c r="D594" t="s">
        <v>1100</v>
      </c>
      <c r="E594" s="10" t="s">
        <v>2454</v>
      </c>
      <c r="F594" t="s">
        <v>1847</v>
      </c>
      <c r="G594" t="str">
        <f>+VLOOKUP($D594,'TIPO DE PDV'!$E:$H,2,0)</f>
        <v>VARIOS</v>
      </c>
      <c r="H594" t="str">
        <f>+VLOOKUP($D594,'TIPO DE PDV'!$E:$H,3,0)</f>
        <v>CONSUMIDOR FINAL</v>
      </c>
    </row>
    <row r="595" spans="1:8" x14ac:dyDescent="0.3">
      <c r="A595" s="10" t="s">
        <v>2455</v>
      </c>
      <c r="B595" t="s">
        <v>2040</v>
      </c>
      <c r="C595" t="s">
        <v>2041</v>
      </c>
      <c r="D595" t="s">
        <v>1100</v>
      </c>
      <c r="E595" s="10" t="s">
        <v>2455</v>
      </c>
      <c r="F595" t="s">
        <v>1847</v>
      </c>
      <c r="G595" t="str">
        <f>+VLOOKUP($D595,'TIPO DE PDV'!$E:$H,2,0)</f>
        <v>VARIOS</v>
      </c>
      <c r="H595" t="str">
        <f>+VLOOKUP($D595,'TIPO DE PDV'!$E:$H,3,0)</f>
        <v>CONSUMIDOR FINAL</v>
      </c>
    </row>
    <row r="596" spans="1:8" x14ac:dyDescent="0.3">
      <c r="A596" s="10" t="s">
        <v>2456</v>
      </c>
      <c r="B596" t="s">
        <v>2042</v>
      </c>
      <c r="C596" t="s">
        <v>2043</v>
      </c>
      <c r="D596" t="s">
        <v>1979</v>
      </c>
      <c r="E596" s="10" t="s">
        <v>2456</v>
      </c>
      <c r="F596" t="s">
        <v>1847</v>
      </c>
      <c r="G596" t="str">
        <f>+VLOOKUP($D596,'TIPO DE PDV'!$E:$H,2,0)</f>
        <v>E-COMMERCE</v>
      </c>
      <c r="H596" t="str">
        <f>+VLOOKUP($D596,'TIPO DE PDV'!$E:$H,3,0)</f>
        <v>E-COMMERCE</v>
      </c>
    </row>
    <row r="597" spans="1:8" x14ac:dyDescent="0.3">
      <c r="A597" s="10" t="s">
        <v>2457</v>
      </c>
      <c r="B597" t="s">
        <v>2044</v>
      </c>
      <c r="C597" t="s">
        <v>2045</v>
      </c>
      <c r="D597" t="s">
        <v>1100</v>
      </c>
      <c r="E597" s="10" t="s">
        <v>2457</v>
      </c>
      <c r="F597" t="s">
        <v>1847</v>
      </c>
      <c r="G597" t="str">
        <f>+VLOOKUP($D597,'TIPO DE PDV'!$E:$H,2,0)</f>
        <v>VARIOS</v>
      </c>
      <c r="H597" t="str">
        <f>+VLOOKUP($D597,'TIPO DE PDV'!$E:$H,3,0)</f>
        <v>CONSUMIDOR FINAL</v>
      </c>
    </row>
    <row r="598" spans="1:8" x14ac:dyDescent="0.3">
      <c r="A598" s="10" t="s">
        <v>2458</v>
      </c>
      <c r="B598" t="s">
        <v>2046</v>
      </c>
      <c r="C598" t="s">
        <v>2047</v>
      </c>
      <c r="D598" t="s">
        <v>1133</v>
      </c>
      <c r="E598" s="10" t="s">
        <v>2458</v>
      </c>
      <c r="F598" t="s">
        <v>1847</v>
      </c>
      <c r="G598" t="str">
        <f>+VLOOKUP($D598,'TIPO DE PDV'!$E:$H,2,0)</f>
        <v>CATERING</v>
      </c>
      <c r="H598" t="str">
        <f>+VLOOKUP($D598,'TIPO DE PDV'!$E:$H,3,0)</f>
        <v>CATERING</v>
      </c>
    </row>
    <row r="599" spans="1:8" x14ac:dyDescent="0.3">
      <c r="A599" s="10" t="s">
        <v>2459</v>
      </c>
      <c r="B599" t="s">
        <v>2048</v>
      </c>
      <c r="C599" t="s">
        <v>2049</v>
      </c>
      <c r="D599" t="s">
        <v>1100</v>
      </c>
      <c r="E599" s="10" t="s">
        <v>2459</v>
      </c>
      <c r="F599" t="s">
        <v>1847</v>
      </c>
      <c r="G599" t="str">
        <f>+VLOOKUP($D599,'TIPO DE PDV'!$E:$H,2,0)</f>
        <v>VARIOS</v>
      </c>
      <c r="H599" t="str">
        <f>+VLOOKUP($D599,'TIPO DE PDV'!$E:$H,3,0)</f>
        <v>CONSUMIDOR FINAL</v>
      </c>
    </row>
    <row r="600" spans="1:8" x14ac:dyDescent="0.3">
      <c r="A600" s="10" t="s">
        <v>2460</v>
      </c>
      <c r="B600" t="s">
        <v>2050</v>
      </c>
      <c r="C600" t="s">
        <v>2051</v>
      </c>
      <c r="D600" t="s">
        <v>1979</v>
      </c>
      <c r="E600" s="10" t="s">
        <v>2460</v>
      </c>
      <c r="F600" t="s">
        <v>1847</v>
      </c>
      <c r="G600" t="str">
        <f>+VLOOKUP($D600,'TIPO DE PDV'!$E:$H,2,0)</f>
        <v>E-COMMERCE</v>
      </c>
      <c r="H600" t="str">
        <f>+VLOOKUP($D600,'TIPO DE PDV'!$E:$H,3,0)</f>
        <v>E-COMMERCE</v>
      </c>
    </row>
    <row r="601" spans="1:8" x14ac:dyDescent="0.3">
      <c r="A601" s="10" t="s">
        <v>2461</v>
      </c>
      <c r="B601" t="s">
        <v>2052</v>
      </c>
      <c r="C601" t="s">
        <v>2053</v>
      </c>
      <c r="D601" t="s">
        <v>1100</v>
      </c>
      <c r="E601" s="10" t="s">
        <v>2461</v>
      </c>
      <c r="F601" t="s">
        <v>1847</v>
      </c>
      <c r="G601" t="str">
        <f>+VLOOKUP($D601,'TIPO DE PDV'!$E:$H,2,0)</f>
        <v>VARIOS</v>
      </c>
      <c r="H601" t="str">
        <f>+VLOOKUP($D601,'TIPO DE PDV'!$E:$H,3,0)</f>
        <v>CONSUMIDOR FINAL</v>
      </c>
    </row>
    <row r="602" spans="1:8" x14ac:dyDescent="0.3">
      <c r="A602" s="10" t="s">
        <v>2462</v>
      </c>
      <c r="B602" t="s">
        <v>2054</v>
      </c>
      <c r="C602" t="s">
        <v>2055</v>
      </c>
      <c r="D602" t="s">
        <v>1102</v>
      </c>
      <c r="E602" s="10" t="s">
        <v>2462</v>
      </c>
      <c r="F602" t="s">
        <v>1847</v>
      </c>
      <c r="G602" t="str">
        <f>+VLOOKUP($D602,'TIPO DE PDV'!$E:$H,2,0)</f>
        <v>AUTOSERVICIO</v>
      </c>
      <c r="H602" t="str">
        <f>+VLOOKUP($D602,'TIPO DE PDV'!$E:$H,3,0)</f>
        <v>AUTOSERVICIO</v>
      </c>
    </row>
    <row r="603" spans="1:8" x14ac:dyDescent="0.3">
      <c r="A603" s="10" t="s">
        <v>2463</v>
      </c>
      <c r="B603" t="s">
        <v>2056</v>
      </c>
      <c r="C603" t="s">
        <v>2057</v>
      </c>
      <c r="D603" t="s">
        <v>1153</v>
      </c>
      <c r="E603" s="10" t="s">
        <v>2463</v>
      </c>
      <c r="F603" t="s">
        <v>1847</v>
      </c>
      <c r="G603" t="str">
        <f>+VLOOKUP($D603,'TIPO DE PDV'!$E:$H,2,0)</f>
        <v>AUTOSERVICIO</v>
      </c>
      <c r="H603" t="str">
        <f>+VLOOKUP($D603,'TIPO DE PDV'!$E:$H,3,0)</f>
        <v>AUTOSERVICIO</v>
      </c>
    </row>
    <row r="604" spans="1:8" x14ac:dyDescent="0.3">
      <c r="A604" s="10" t="s">
        <v>2464</v>
      </c>
      <c r="B604" t="s">
        <v>2058</v>
      </c>
      <c r="C604" t="s">
        <v>2059</v>
      </c>
      <c r="D604" t="s">
        <v>1100</v>
      </c>
      <c r="E604" s="10" t="s">
        <v>2464</v>
      </c>
      <c r="F604" t="s">
        <v>1847</v>
      </c>
      <c r="G604" t="str">
        <f>+VLOOKUP($D604,'TIPO DE PDV'!$E:$H,2,0)</f>
        <v>VARIOS</v>
      </c>
      <c r="H604" t="str">
        <f>+VLOOKUP($D604,'TIPO DE PDV'!$E:$H,3,0)</f>
        <v>CONSUMIDOR FINAL</v>
      </c>
    </row>
    <row r="605" spans="1:8" x14ac:dyDescent="0.3">
      <c r="A605" s="10" t="s">
        <v>2465</v>
      </c>
      <c r="B605" t="s">
        <v>2060</v>
      </c>
      <c r="C605" t="s">
        <v>2061</v>
      </c>
      <c r="D605" t="s">
        <v>34</v>
      </c>
      <c r="E605" s="10" t="s">
        <v>2465</v>
      </c>
      <c r="F605" t="s">
        <v>1847</v>
      </c>
      <c r="G605" t="str">
        <f>+VLOOKUP($D605,'TIPO DE PDV'!$E:$H,2,0)</f>
        <v>VINOTECA</v>
      </c>
      <c r="H605" t="str">
        <f>+VLOOKUP($D605,'TIPO DE PDV'!$E:$H,3,0)</f>
        <v>VINOTECA</v>
      </c>
    </row>
    <row r="606" spans="1:8" x14ac:dyDescent="0.3">
      <c r="A606" s="10" t="s">
        <v>2466</v>
      </c>
      <c r="B606" t="s">
        <v>2062</v>
      </c>
      <c r="C606" t="s">
        <v>1555</v>
      </c>
      <c r="D606" t="s">
        <v>1100</v>
      </c>
      <c r="E606" s="10" t="s">
        <v>2466</v>
      </c>
      <c r="F606" t="s">
        <v>1847</v>
      </c>
      <c r="G606" t="str">
        <f>+VLOOKUP($D606,'TIPO DE PDV'!$E:$H,2,0)</f>
        <v>VARIOS</v>
      </c>
      <c r="H606" t="str">
        <f>+VLOOKUP($D606,'TIPO DE PDV'!$E:$H,3,0)</f>
        <v>CONSUMIDOR FINAL</v>
      </c>
    </row>
    <row r="607" spans="1:8" x14ac:dyDescent="0.3">
      <c r="A607" s="10" t="s">
        <v>2467</v>
      </c>
      <c r="B607" t="s">
        <v>2063</v>
      </c>
      <c r="C607" t="s">
        <v>2064</v>
      </c>
      <c r="D607" t="s">
        <v>1100</v>
      </c>
      <c r="E607" s="10" t="s">
        <v>2467</v>
      </c>
      <c r="F607" t="s">
        <v>1847</v>
      </c>
      <c r="G607" t="str">
        <f>+VLOOKUP($D607,'TIPO DE PDV'!$E:$H,2,0)</f>
        <v>VARIOS</v>
      </c>
      <c r="H607" t="str">
        <f>+VLOOKUP($D607,'TIPO DE PDV'!$E:$H,3,0)</f>
        <v>CONSUMIDOR FINAL</v>
      </c>
    </row>
    <row r="608" spans="1:8" x14ac:dyDescent="0.3">
      <c r="A608" s="10" t="s">
        <v>2468</v>
      </c>
      <c r="B608" t="s">
        <v>2065</v>
      </c>
      <c r="C608" t="s">
        <v>2066</v>
      </c>
      <c r="D608" t="s">
        <v>34</v>
      </c>
      <c r="E608" s="10" t="s">
        <v>2468</v>
      </c>
      <c r="F608" t="s">
        <v>1847</v>
      </c>
      <c r="G608" t="str">
        <f>+VLOOKUP($D608,'TIPO DE PDV'!$E:$H,2,0)</f>
        <v>VINOTECA</v>
      </c>
      <c r="H608" t="str">
        <f>+VLOOKUP($D608,'TIPO DE PDV'!$E:$H,3,0)</f>
        <v>VINOTECA</v>
      </c>
    </row>
    <row r="609" spans="1:8" x14ac:dyDescent="0.3">
      <c r="A609" s="10" t="s">
        <v>2469</v>
      </c>
      <c r="B609" t="s">
        <v>2067</v>
      </c>
      <c r="C609" t="s">
        <v>2068</v>
      </c>
      <c r="D609" t="s">
        <v>1100</v>
      </c>
      <c r="E609" s="10" t="s">
        <v>2469</v>
      </c>
      <c r="F609" t="s">
        <v>1847</v>
      </c>
      <c r="G609" t="str">
        <f>+VLOOKUP($D609,'TIPO DE PDV'!$E:$H,2,0)</f>
        <v>VARIOS</v>
      </c>
      <c r="H609" t="str">
        <f>+VLOOKUP($D609,'TIPO DE PDV'!$E:$H,3,0)</f>
        <v>CONSUMIDOR FINAL</v>
      </c>
    </row>
    <row r="610" spans="1:8" x14ac:dyDescent="0.3">
      <c r="A610" s="10" t="s">
        <v>2470</v>
      </c>
      <c r="B610" t="s">
        <v>2069</v>
      </c>
      <c r="C610" t="s">
        <v>2070</v>
      </c>
      <c r="D610" t="s">
        <v>1100</v>
      </c>
      <c r="E610" s="10" t="s">
        <v>2470</v>
      </c>
      <c r="F610" t="s">
        <v>1847</v>
      </c>
      <c r="G610" t="str">
        <f>+VLOOKUP($D610,'TIPO DE PDV'!$E:$H,2,0)</f>
        <v>VARIOS</v>
      </c>
      <c r="H610" t="str">
        <f>+VLOOKUP($D610,'TIPO DE PDV'!$E:$H,3,0)</f>
        <v>CONSUMIDOR FINAL</v>
      </c>
    </row>
    <row r="611" spans="1:8" x14ac:dyDescent="0.3">
      <c r="A611" s="10" t="s">
        <v>2471</v>
      </c>
      <c r="B611" t="s">
        <v>2071</v>
      </c>
      <c r="C611" t="s">
        <v>2072</v>
      </c>
      <c r="D611" t="s">
        <v>1100</v>
      </c>
      <c r="E611" s="10" t="s">
        <v>2471</v>
      </c>
      <c r="F611" t="s">
        <v>1847</v>
      </c>
      <c r="G611" t="str">
        <f>+VLOOKUP($D611,'TIPO DE PDV'!$E:$H,2,0)</f>
        <v>VARIOS</v>
      </c>
      <c r="H611" t="str">
        <f>+VLOOKUP($D611,'TIPO DE PDV'!$E:$H,3,0)</f>
        <v>CONSUMIDOR FINAL</v>
      </c>
    </row>
    <row r="612" spans="1:8" x14ac:dyDescent="0.3">
      <c r="A612" s="10" t="s">
        <v>2472</v>
      </c>
      <c r="B612" t="s">
        <v>2073</v>
      </c>
      <c r="C612" t="s">
        <v>2074</v>
      </c>
      <c r="D612" t="s">
        <v>1127</v>
      </c>
      <c r="E612" s="10" t="s">
        <v>2472</v>
      </c>
      <c r="F612" t="s">
        <v>1847</v>
      </c>
      <c r="G612" t="str">
        <f>+VLOOKUP($D612,'TIPO DE PDV'!$E:$H,2,0)</f>
        <v>VINOTECA</v>
      </c>
      <c r="H612" t="str">
        <f>+VLOOKUP($D612,'TIPO DE PDV'!$E:$H,3,0)</f>
        <v>VINOTECA</v>
      </c>
    </row>
    <row r="613" spans="1:8" x14ac:dyDescent="0.3">
      <c r="A613" s="10" t="s">
        <v>2473</v>
      </c>
      <c r="B613" t="s">
        <v>2075</v>
      </c>
      <c r="C613" t="s">
        <v>2076</v>
      </c>
      <c r="D613" t="s">
        <v>1094</v>
      </c>
      <c r="E613" s="10" t="s">
        <v>2473</v>
      </c>
      <c r="F613" t="s">
        <v>1847</v>
      </c>
      <c r="G613" t="str">
        <f>+VLOOKUP($D613,'TIPO DE PDV'!$E:$H,2,0)</f>
        <v>DISTRIBUIDORA</v>
      </c>
      <c r="H613" t="str">
        <f>+VLOOKUP($D613,'TIPO DE PDV'!$E:$H,3,0)</f>
        <v>DISTRIBUIDORA</v>
      </c>
    </row>
    <row r="614" spans="1:8" x14ac:dyDescent="0.3">
      <c r="A614" s="10" t="s">
        <v>2474</v>
      </c>
      <c r="B614" t="s">
        <v>2077</v>
      </c>
      <c r="C614" t="s">
        <v>2078</v>
      </c>
      <c r="D614" t="s">
        <v>1094</v>
      </c>
      <c r="E614" s="10" t="s">
        <v>2474</v>
      </c>
      <c r="F614" t="s">
        <v>1847</v>
      </c>
      <c r="G614" t="str">
        <f>+VLOOKUP($D614,'TIPO DE PDV'!$E:$H,2,0)</f>
        <v>DISTRIBUIDORA</v>
      </c>
      <c r="H614" t="str">
        <f>+VLOOKUP($D614,'TIPO DE PDV'!$E:$H,3,0)</f>
        <v>DISTRIBUIDORA</v>
      </c>
    </row>
    <row r="615" spans="1:8" x14ac:dyDescent="0.3">
      <c r="A615" s="10" t="s">
        <v>2475</v>
      </c>
      <c r="B615" t="s">
        <v>2079</v>
      </c>
      <c r="C615" t="s">
        <v>2080</v>
      </c>
      <c r="D615" t="s">
        <v>1979</v>
      </c>
      <c r="E615" s="10" t="s">
        <v>2475</v>
      </c>
      <c r="F615" t="s">
        <v>1847</v>
      </c>
      <c r="G615" t="str">
        <f>+VLOOKUP($D615,'TIPO DE PDV'!$E:$H,2,0)</f>
        <v>E-COMMERCE</v>
      </c>
      <c r="H615" t="str">
        <f>+VLOOKUP($D615,'TIPO DE PDV'!$E:$H,3,0)</f>
        <v>E-COMMERCE</v>
      </c>
    </row>
    <row r="616" spans="1:8" x14ac:dyDescent="0.3">
      <c r="A616" s="10" t="s">
        <v>2476</v>
      </c>
      <c r="B616" t="s">
        <v>2081</v>
      </c>
      <c r="C616" t="s">
        <v>2082</v>
      </c>
      <c r="D616" t="s">
        <v>1979</v>
      </c>
      <c r="E616" s="10" t="s">
        <v>2476</v>
      </c>
      <c r="F616" t="s">
        <v>1847</v>
      </c>
      <c r="G616" t="str">
        <f>+VLOOKUP($D616,'TIPO DE PDV'!$E:$H,2,0)</f>
        <v>E-COMMERCE</v>
      </c>
      <c r="H616" t="str">
        <f>+VLOOKUP($D616,'TIPO DE PDV'!$E:$H,3,0)</f>
        <v>E-COMMERCE</v>
      </c>
    </row>
    <row r="617" spans="1:8" x14ac:dyDescent="0.3">
      <c r="A617" s="10" t="s">
        <v>2477</v>
      </c>
      <c r="B617" t="s">
        <v>2083</v>
      </c>
      <c r="C617" t="s">
        <v>2084</v>
      </c>
      <c r="D617" t="s">
        <v>1100</v>
      </c>
      <c r="E617" s="10" t="s">
        <v>2477</v>
      </c>
      <c r="F617" t="s">
        <v>1847</v>
      </c>
      <c r="G617" t="str">
        <f>+VLOOKUP($D617,'TIPO DE PDV'!$E:$H,2,0)</f>
        <v>VARIOS</v>
      </c>
      <c r="H617" t="str">
        <f>+VLOOKUP($D617,'TIPO DE PDV'!$E:$H,3,0)</f>
        <v>CONSUMIDOR FINAL</v>
      </c>
    </row>
    <row r="618" spans="1:8" x14ac:dyDescent="0.3">
      <c r="A618" s="10" t="s">
        <v>2478</v>
      </c>
      <c r="B618" t="s">
        <v>2085</v>
      </c>
      <c r="C618" t="s">
        <v>2086</v>
      </c>
      <c r="D618" t="s">
        <v>1100</v>
      </c>
      <c r="E618" s="10" t="s">
        <v>2478</v>
      </c>
      <c r="F618" t="s">
        <v>1847</v>
      </c>
      <c r="G618" t="str">
        <f>+VLOOKUP($D618,'TIPO DE PDV'!$E:$H,2,0)</f>
        <v>VARIOS</v>
      </c>
      <c r="H618" t="str">
        <f>+VLOOKUP($D618,'TIPO DE PDV'!$E:$H,3,0)</f>
        <v>CONSUMIDOR FINAL</v>
      </c>
    </row>
    <row r="619" spans="1:8" x14ac:dyDescent="0.3">
      <c r="A619" s="10" t="s">
        <v>2479</v>
      </c>
      <c r="B619" t="s">
        <v>2087</v>
      </c>
      <c r="C619" t="s">
        <v>2088</v>
      </c>
      <c r="D619" t="s">
        <v>1102</v>
      </c>
      <c r="E619" s="10" t="s">
        <v>2479</v>
      </c>
      <c r="F619" t="s">
        <v>1847</v>
      </c>
      <c r="G619" t="str">
        <f>+VLOOKUP($D619,'TIPO DE PDV'!$E:$H,2,0)</f>
        <v>AUTOSERVICIO</v>
      </c>
      <c r="H619" t="str">
        <f>+VLOOKUP($D619,'TIPO DE PDV'!$E:$H,3,0)</f>
        <v>AUTOSERVICIO</v>
      </c>
    </row>
    <row r="620" spans="1:8" x14ac:dyDescent="0.3">
      <c r="A620" s="10" t="s">
        <v>2480</v>
      </c>
      <c r="B620" t="s">
        <v>2089</v>
      </c>
      <c r="C620" t="s">
        <v>1334</v>
      </c>
      <c r="D620" t="s">
        <v>1100</v>
      </c>
      <c r="E620" s="10" t="s">
        <v>2480</v>
      </c>
      <c r="F620" t="s">
        <v>1847</v>
      </c>
      <c r="G620" t="str">
        <f>+VLOOKUP($D620,'TIPO DE PDV'!$E:$H,2,0)</f>
        <v>VARIOS</v>
      </c>
      <c r="H620" t="str">
        <f>+VLOOKUP($D620,'TIPO DE PDV'!$E:$H,3,0)</f>
        <v>CONSUMIDOR FINAL</v>
      </c>
    </row>
    <row r="621" spans="1:8" x14ac:dyDescent="0.3">
      <c r="A621" s="10" t="s">
        <v>2481</v>
      </c>
      <c r="B621" t="s">
        <v>2090</v>
      </c>
      <c r="C621" t="s">
        <v>2091</v>
      </c>
      <c r="D621" t="s">
        <v>34</v>
      </c>
      <c r="E621" s="10" t="s">
        <v>2481</v>
      </c>
      <c r="F621" t="s">
        <v>1847</v>
      </c>
      <c r="G621" t="str">
        <f>+VLOOKUP($D621,'TIPO DE PDV'!$E:$H,2,0)</f>
        <v>VINOTECA</v>
      </c>
      <c r="H621" t="str">
        <f>+VLOOKUP($D621,'TIPO DE PDV'!$E:$H,3,0)</f>
        <v>VINOTECA</v>
      </c>
    </row>
    <row r="622" spans="1:8" x14ac:dyDescent="0.3">
      <c r="A622" s="10" t="s">
        <v>2482</v>
      </c>
      <c r="B622" t="s">
        <v>2092</v>
      </c>
      <c r="C622" t="s">
        <v>2093</v>
      </c>
      <c r="D622" t="s">
        <v>1100</v>
      </c>
      <c r="E622" s="10" t="s">
        <v>2482</v>
      </c>
      <c r="F622" t="s">
        <v>1847</v>
      </c>
      <c r="G622" t="str">
        <f>+VLOOKUP($D622,'TIPO DE PDV'!$E:$H,2,0)</f>
        <v>VARIOS</v>
      </c>
      <c r="H622" t="str">
        <f>+VLOOKUP($D622,'TIPO DE PDV'!$E:$H,3,0)</f>
        <v>CONSUMIDOR FINAL</v>
      </c>
    </row>
    <row r="623" spans="1:8" x14ac:dyDescent="0.3">
      <c r="A623" s="10" t="s">
        <v>2483</v>
      </c>
      <c r="B623" t="s">
        <v>2094</v>
      </c>
      <c r="C623" t="s">
        <v>2095</v>
      </c>
      <c r="D623" t="s">
        <v>1979</v>
      </c>
      <c r="E623" s="10" t="s">
        <v>2483</v>
      </c>
      <c r="F623" t="s">
        <v>1847</v>
      </c>
      <c r="G623" t="str">
        <f>+VLOOKUP($D623,'TIPO DE PDV'!$E:$H,2,0)</f>
        <v>E-COMMERCE</v>
      </c>
      <c r="H623" t="str">
        <f>+VLOOKUP($D623,'TIPO DE PDV'!$E:$H,3,0)</f>
        <v>E-COMMERCE</v>
      </c>
    </row>
    <row r="624" spans="1:8" x14ac:dyDescent="0.3">
      <c r="A624" s="10" t="s">
        <v>2484</v>
      </c>
      <c r="B624" t="s">
        <v>2096</v>
      </c>
      <c r="C624" t="s">
        <v>2097</v>
      </c>
      <c r="D624" t="s">
        <v>1979</v>
      </c>
      <c r="E624" s="10" t="s">
        <v>2484</v>
      </c>
      <c r="F624" t="s">
        <v>1847</v>
      </c>
      <c r="G624" t="str">
        <f>+VLOOKUP($D624,'TIPO DE PDV'!$E:$H,2,0)</f>
        <v>E-COMMERCE</v>
      </c>
      <c r="H624" t="str">
        <f>+VLOOKUP($D624,'TIPO DE PDV'!$E:$H,3,0)</f>
        <v>E-COMMERCE</v>
      </c>
    </row>
    <row r="625" spans="1:8" x14ac:dyDescent="0.3">
      <c r="A625" s="10" t="s">
        <v>2485</v>
      </c>
      <c r="B625" t="s">
        <v>2098</v>
      </c>
      <c r="C625" t="s">
        <v>2099</v>
      </c>
      <c r="D625" t="s">
        <v>34</v>
      </c>
      <c r="E625" s="10" t="s">
        <v>2485</v>
      </c>
      <c r="F625" t="s">
        <v>1847</v>
      </c>
      <c r="G625" t="str">
        <f>+VLOOKUP($D625,'TIPO DE PDV'!$E:$H,2,0)</f>
        <v>VINOTECA</v>
      </c>
      <c r="H625" t="str">
        <f>+VLOOKUP($D625,'TIPO DE PDV'!$E:$H,3,0)</f>
        <v>VINOTECA</v>
      </c>
    </row>
    <row r="626" spans="1:8" x14ac:dyDescent="0.3">
      <c r="A626" s="10" t="s">
        <v>2486</v>
      </c>
      <c r="B626" t="s">
        <v>2100</v>
      </c>
      <c r="C626" t="s">
        <v>2101</v>
      </c>
      <c r="D626" t="s">
        <v>1100</v>
      </c>
      <c r="E626" s="10" t="s">
        <v>2486</v>
      </c>
      <c r="F626" t="s">
        <v>1847</v>
      </c>
      <c r="G626" t="str">
        <f>+VLOOKUP($D626,'TIPO DE PDV'!$E:$H,2,0)</f>
        <v>VARIOS</v>
      </c>
      <c r="H626" t="str">
        <f>+VLOOKUP($D626,'TIPO DE PDV'!$E:$H,3,0)</f>
        <v>CONSUMIDOR FINAL</v>
      </c>
    </row>
    <row r="627" spans="1:8" x14ac:dyDescent="0.3">
      <c r="A627" s="10" t="s">
        <v>2487</v>
      </c>
      <c r="B627" t="s">
        <v>2102</v>
      </c>
      <c r="C627" t="s">
        <v>2103</v>
      </c>
      <c r="D627" t="s">
        <v>1100</v>
      </c>
      <c r="E627" s="10" t="s">
        <v>2487</v>
      </c>
      <c r="F627" t="s">
        <v>1847</v>
      </c>
      <c r="G627" t="str">
        <f>+VLOOKUP($D627,'TIPO DE PDV'!$E:$H,2,0)</f>
        <v>VARIOS</v>
      </c>
      <c r="H627" t="str">
        <f>+VLOOKUP($D627,'TIPO DE PDV'!$E:$H,3,0)</f>
        <v>CONSUMIDOR FINAL</v>
      </c>
    </row>
    <row r="628" spans="1:8" x14ac:dyDescent="0.3">
      <c r="A628" s="10" t="s">
        <v>2488</v>
      </c>
      <c r="B628" t="s">
        <v>2104</v>
      </c>
      <c r="C628" t="s">
        <v>2105</v>
      </c>
      <c r="D628" t="s">
        <v>1100</v>
      </c>
      <c r="E628" s="10" t="s">
        <v>2488</v>
      </c>
      <c r="F628" t="s">
        <v>1847</v>
      </c>
      <c r="G628" t="str">
        <f>+VLOOKUP($D628,'TIPO DE PDV'!$E:$H,2,0)</f>
        <v>VARIOS</v>
      </c>
      <c r="H628" t="str">
        <f>+VLOOKUP($D628,'TIPO DE PDV'!$E:$H,3,0)</f>
        <v>CONSUMIDOR FINAL</v>
      </c>
    </row>
    <row r="629" spans="1:8" x14ac:dyDescent="0.3">
      <c r="A629" s="10" t="s">
        <v>2489</v>
      </c>
      <c r="B629" t="s">
        <v>2106</v>
      </c>
      <c r="C629" t="s">
        <v>2107</v>
      </c>
      <c r="D629" t="s">
        <v>34</v>
      </c>
      <c r="E629" s="10" t="s">
        <v>2489</v>
      </c>
      <c r="F629" t="s">
        <v>1847</v>
      </c>
      <c r="G629" t="str">
        <f>+VLOOKUP($D629,'TIPO DE PDV'!$E:$H,2,0)</f>
        <v>VINOTECA</v>
      </c>
      <c r="H629" t="str">
        <f>+VLOOKUP($D629,'TIPO DE PDV'!$E:$H,3,0)</f>
        <v>VINOTECA</v>
      </c>
    </row>
    <row r="630" spans="1:8" x14ac:dyDescent="0.3">
      <c r="A630" s="10" t="s">
        <v>2490</v>
      </c>
      <c r="B630" t="s">
        <v>2108</v>
      </c>
      <c r="C630" t="s">
        <v>2109</v>
      </c>
      <c r="D630" t="s">
        <v>1153</v>
      </c>
      <c r="E630" s="10" t="s">
        <v>2490</v>
      </c>
      <c r="F630" t="s">
        <v>1847</v>
      </c>
      <c r="G630" t="str">
        <f>+VLOOKUP($D630,'TIPO DE PDV'!$E:$H,2,0)</f>
        <v>AUTOSERVICIO</v>
      </c>
      <c r="H630" t="str">
        <f>+VLOOKUP($D630,'TIPO DE PDV'!$E:$H,3,0)</f>
        <v>AUTOSERVICIO</v>
      </c>
    </row>
    <row r="631" spans="1:8" x14ac:dyDescent="0.3">
      <c r="A631" s="10" t="s">
        <v>2491</v>
      </c>
      <c r="B631" t="s">
        <v>2110</v>
      </c>
      <c r="C631" t="s">
        <v>2111</v>
      </c>
      <c r="D631" t="s">
        <v>34</v>
      </c>
      <c r="E631" s="10" t="s">
        <v>2491</v>
      </c>
      <c r="F631" t="s">
        <v>1847</v>
      </c>
      <c r="G631" t="str">
        <f>+VLOOKUP($D631,'TIPO DE PDV'!$E:$H,2,0)</f>
        <v>VINOTECA</v>
      </c>
      <c r="H631" t="str">
        <f>+VLOOKUP($D631,'TIPO DE PDV'!$E:$H,3,0)</f>
        <v>VINOTECA</v>
      </c>
    </row>
    <row r="632" spans="1:8" x14ac:dyDescent="0.3">
      <c r="A632" s="10" t="s">
        <v>2492</v>
      </c>
      <c r="B632" t="s">
        <v>2112</v>
      </c>
      <c r="C632" t="s">
        <v>2113</v>
      </c>
      <c r="D632" t="s">
        <v>34</v>
      </c>
      <c r="E632" s="10" t="s">
        <v>2492</v>
      </c>
      <c r="F632" t="s">
        <v>1847</v>
      </c>
      <c r="G632" t="str">
        <f>+VLOOKUP($D632,'TIPO DE PDV'!$E:$H,2,0)</f>
        <v>VINOTECA</v>
      </c>
      <c r="H632" t="str">
        <f>+VLOOKUP($D632,'TIPO DE PDV'!$E:$H,3,0)</f>
        <v>VINOTECA</v>
      </c>
    </row>
    <row r="633" spans="1:8" x14ac:dyDescent="0.3">
      <c r="A633" s="10" t="s">
        <v>2493</v>
      </c>
      <c r="B633" t="s">
        <v>2114</v>
      </c>
      <c r="C633" t="s">
        <v>2115</v>
      </c>
      <c r="D633" t="s">
        <v>1153</v>
      </c>
      <c r="E633" s="10" t="s">
        <v>2493</v>
      </c>
      <c r="F633" t="s">
        <v>1847</v>
      </c>
      <c r="G633" t="str">
        <f>+VLOOKUP($D633,'TIPO DE PDV'!$E:$H,2,0)</f>
        <v>AUTOSERVICIO</v>
      </c>
      <c r="H633" t="str">
        <f>+VLOOKUP($D633,'TIPO DE PDV'!$E:$H,3,0)</f>
        <v>AUTOSERVICIO</v>
      </c>
    </row>
    <row r="634" spans="1:8" x14ac:dyDescent="0.3">
      <c r="A634" s="10" t="s">
        <v>2494</v>
      </c>
      <c r="B634" t="s">
        <v>2116</v>
      </c>
      <c r="C634" t="s">
        <v>2117</v>
      </c>
      <c r="D634" t="s">
        <v>1153</v>
      </c>
      <c r="E634" s="10" t="s">
        <v>2494</v>
      </c>
      <c r="F634" t="s">
        <v>1847</v>
      </c>
      <c r="G634" t="str">
        <f>+VLOOKUP($D634,'TIPO DE PDV'!$E:$H,2,0)</f>
        <v>AUTOSERVICIO</v>
      </c>
      <c r="H634" t="str">
        <f>+VLOOKUP($D634,'TIPO DE PDV'!$E:$H,3,0)</f>
        <v>AUTOSERVICIO</v>
      </c>
    </row>
    <row r="635" spans="1:8" x14ac:dyDescent="0.3">
      <c r="A635" s="10" t="s">
        <v>2495</v>
      </c>
      <c r="B635" t="s">
        <v>2118</v>
      </c>
      <c r="C635" t="s">
        <v>2119</v>
      </c>
      <c r="D635" t="s">
        <v>1100</v>
      </c>
      <c r="E635" s="10" t="s">
        <v>2495</v>
      </c>
      <c r="F635" t="s">
        <v>1847</v>
      </c>
      <c r="G635" t="str">
        <f>+VLOOKUP($D635,'TIPO DE PDV'!$E:$H,2,0)</f>
        <v>VARIOS</v>
      </c>
      <c r="H635" t="str">
        <f>+VLOOKUP($D635,'TIPO DE PDV'!$E:$H,3,0)</f>
        <v>CONSUMIDOR FINAL</v>
      </c>
    </row>
    <row r="636" spans="1:8" x14ac:dyDescent="0.3">
      <c r="A636" s="10" t="s">
        <v>2496</v>
      </c>
      <c r="B636" t="s">
        <v>2120</v>
      </c>
      <c r="C636" t="s">
        <v>2121</v>
      </c>
      <c r="D636" t="s">
        <v>1100</v>
      </c>
      <c r="E636" s="10" t="s">
        <v>2496</v>
      </c>
      <c r="F636" t="s">
        <v>1847</v>
      </c>
      <c r="G636" t="str">
        <f>+VLOOKUP($D636,'TIPO DE PDV'!$E:$H,2,0)</f>
        <v>VARIOS</v>
      </c>
      <c r="H636" t="str">
        <f>+VLOOKUP($D636,'TIPO DE PDV'!$E:$H,3,0)</f>
        <v>CONSUMIDOR FINAL</v>
      </c>
    </row>
    <row r="637" spans="1:8" x14ac:dyDescent="0.3">
      <c r="A637" s="10" t="s">
        <v>2497</v>
      </c>
      <c r="B637" t="s">
        <v>2122</v>
      </c>
      <c r="C637" t="s">
        <v>2123</v>
      </c>
      <c r="D637" t="s">
        <v>1100</v>
      </c>
      <c r="E637" s="10" t="s">
        <v>2497</v>
      </c>
      <c r="F637" t="s">
        <v>1847</v>
      </c>
      <c r="G637" t="str">
        <f>+VLOOKUP($D637,'TIPO DE PDV'!$E:$H,2,0)</f>
        <v>VARIOS</v>
      </c>
      <c r="H637" t="str">
        <f>+VLOOKUP($D637,'TIPO DE PDV'!$E:$H,3,0)</f>
        <v>CONSUMIDOR FINAL</v>
      </c>
    </row>
    <row r="638" spans="1:8" x14ac:dyDescent="0.3">
      <c r="A638" s="10" t="s">
        <v>2498</v>
      </c>
      <c r="B638" t="s">
        <v>2124</v>
      </c>
      <c r="C638" t="s">
        <v>2125</v>
      </c>
      <c r="D638" t="s">
        <v>1102</v>
      </c>
      <c r="E638" s="10" t="s">
        <v>2498</v>
      </c>
      <c r="F638" t="s">
        <v>1847</v>
      </c>
      <c r="G638" t="str">
        <f>+VLOOKUP($D638,'TIPO DE PDV'!$E:$H,2,0)</f>
        <v>AUTOSERVICIO</v>
      </c>
      <c r="H638" t="str">
        <f>+VLOOKUP($D638,'TIPO DE PDV'!$E:$H,3,0)</f>
        <v>AUTOSERVICIO</v>
      </c>
    </row>
    <row r="639" spans="1:8" x14ac:dyDescent="0.3">
      <c r="A639" s="10" t="s">
        <v>2499</v>
      </c>
      <c r="B639" t="s">
        <v>2126</v>
      </c>
      <c r="C639" t="s">
        <v>2127</v>
      </c>
      <c r="D639" t="s">
        <v>1106</v>
      </c>
      <c r="E639" s="10" t="s">
        <v>2499</v>
      </c>
      <c r="F639" t="s">
        <v>1847</v>
      </c>
      <c r="G639" t="str">
        <f>+VLOOKUP($D639,'TIPO DE PDV'!$E:$H,2,0)</f>
        <v>HORECA</v>
      </c>
      <c r="H639" t="str">
        <f>+VLOOKUP($D639,'TIPO DE PDV'!$E:$H,3,0)</f>
        <v>RESTAURANTE</v>
      </c>
    </row>
    <row r="640" spans="1:8" x14ac:dyDescent="0.3">
      <c r="A640" s="10" t="s">
        <v>2500</v>
      </c>
      <c r="B640" t="s">
        <v>2128</v>
      </c>
      <c r="C640" t="s">
        <v>2129</v>
      </c>
      <c r="D640" t="s">
        <v>1109</v>
      </c>
      <c r="E640" s="10" t="s">
        <v>2500</v>
      </c>
      <c r="F640" t="s">
        <v>1847</v>
      </c>
      <c r="G640" t="str">
        <f>+VLOOKUP($D640,'TIPO DE PDV'!$E:$H,2,0)</f>
        <v>HORECA</v>
      </c>
      <c r="H640" t="str">
        <f>+VLOOKUP($D640,'TIPO DE PDV'!$E:$H,3,0)</f>
        <v>HOTEL</v>
      </c>
    </row>
    <row r="641" spans="1:8" x14ac:dyDescent="0.3">
      <c r="A641" s="10" t="s">
        <v>2501</v>
      </c>
      <c r="B641" t="s">
        <v>2130</v>
      </c>
      <c r="C641" t="s">
        <v>2131</v>
      </c>
      <c r="D641" t="s">
        <v>34</v>
      </c>
      <c r="E641" s="10" t="s">
        <v>2501</v>
      </c>
      <c r="F641" t="s">
        <v>1847</v>
      </c>
      <c r="G641" t="str">
        <f>+VLOOKUP($D641,'TIPO DE PDV'!$E:$H,2,0)</f>
        <v>VINOTECA</v>
      </c>
      <c r="H641" t="str">
        <f>+VLOOKUP($D641,'TIPO DE PDV'!$E:$H,3,0)</f>
        <v>VINOTECA</v>
      </c>
    </row>
    <row r="642" spans="1:8" x14ac:dyDescent="0.3">
      <c r="A642" s="10" t="s">
        <v>2502</v>
      </c>
      <c r="B642" t="s">
        <v>2132</v>
      </c>
      <c r="C642" t="s">
        <v>2133</v>
      </c>
      <c r="D642" t="s">
        <v>1100</v>
      </c>
      <c r="E642" s="10" t="s">
        <v>2502</v>
      </c>
      <c r="F642" t="s">
        <v>1847</v>
      </c>
      <c r="G642" t="str">
        <f>+VLOOKUP($D642,'TIPO DE PDV'!$E:$H,2,0)</f>
        <v>VARIOS</v>
      </c>
      <c r="H642" t="str">
        <f>+VLOOKUP($D642,'TIPO DE PDV'!$E:$H,3,0)</f>
        <v>CONSUMIDOR FINAL</v>
      </c>
    </row>
    <row r="643" spans="1:8" x14ac:dyDescent="0.3">
      <c r="A643" s="10" t="s">
        <v>2503</v>
      </c>
      <c r="B643" t="s">
        <v>2134</v>
      </c>
      <c r="C643" t="s">
        <v>2135</v>
      </c>
      <c r="D643" t="s">
        <v>1100</v>
      </c>
      <c r="E643" s="10" t="s">
        <v>2503</v>
      </c>
      <c r="F643" t="s">
        <v>1847</v>
      </c>
      <c r="G643" t="str">
        <f>+VLOOKUP($D643,'TIPO DE PDV'!$E:$H,2,0)</f>
        <v>VARIOS</v>
      </c>
      <c r="H643" t="str">
        <f>+VLOOKUP($D643,'TIPO DE PDV'!$E:$H,3,0)</f>
        <v>CONSUMIDOR FINAL</v>
      </c>
    </row>
    <row r="644" spans="1:8" x14ac:dyDescent="0.3">
      <c r="A644" s="10" t="s">
        <v>2504</v>
      </c>
      <c r="B644" t="s">
        <v>2136</v>
      </c>
      <c r="C644" t="s">
        <v>2137</v>
      </c>
      <c r="D644" t="s">
        <v>1094</v>
      </c>
      <c r="E644" s="10" t="s">
        <v>2504</v>
      </c>
      <c r="F644" t="s">
        <v>1847</v>
      </c>
      <c r="G644" t="str">
        <f>+VLOOKUP($D644,'TIPO DE PDV'!$E:$H,2,0)</f>
        <v>DISTRIBUIDORA</v>
      </c>
      <c r="H644" t="str">
        <f>+VLOOKUP($D644,'TIPO DE PDV'!$E:$H,3,0)</f>
        <v>DISTRIBUIDORA</v>
      </c>
    </row>
    <row r="645" spans="1:8" x14ac:dyDescent="0.3">
      <c r="A645" s="10" t="s">
        <v>2505</v>
      </c>
      <c r="B645" t="s">
        <v>2138</v>
      </c>
      <c r="C645" t="s">
        <v>2139</v>
      </c>
      <c r="D645" t="s">
        <v>1100</v>
      </c>
      <c r="E645" s="10" t="s">
        <v>2505</v>
      </c>
      <c r="F645" t="s">
        <v>1847</v>
      </c>
      <c r="G645" t="str">
        <f>+VLOOKUP($D645,'TIPO DE PDV'!$E:$H,2,0)</f>
        <v>VARIOS</v>
      </c>
      <c r="H645" t="str">
        <f>+VLOOKUP($D645,'TIPO DE PDV'!$E:$H,3,0)</f>
        <v>CONSUMIDOR FINAL</v>
      </c>
    </row>
    <row r="646" spans="1:8" x14ac:dyDescent="0.3">
      <c r="A646" s="10" t="s">
        <v>2506</v>
      </c>
      <c r="B646" t="s">
        <v>2140</v>
      </c>
      <c r="C646" t="s">
        <v>2141</v>
      </c>
      <c r="D646" t="s">
        <v>1100</v>
      </c>
      <c r="E646" s="10" t="s">
        <v>2506</v>
      </c>
      <c r="F646" t="s">
        <v>1847</v>
      </c>
      <c r="G646" t="str">
        <f>+VLOOKUP($D646,'TIPO DE PDV'!$E:$H,2,0)</f>
        <v>VARIOS</v>
      </c>
      <c r="H646" t="str">
        <f>+VLOOKUP($D646,'TIPO DE PDV'!$E:$H,3,0)</f>
        <v>CONSUMIDOR FINAL</v>
      </c>
    </row>
    <row r="647" spans="1:8" x14ac:dyDescent="0.3">
      <c r="A647" s="10" t="s">
        <v>2507</v>
      </c>
      <c r="B647" t="s">
        <v>2142</v>
      </c>
      <c r="C647" t="s">
        <v>2143</v>
      </c>
      <c r="D647" t="s">
        <v>1102</v>
      </c>
      <c r="E647" s="10" t="s">
        <v>2507</v>
      </c>
      <c r="F647" t="s">
        <v>1847</v>
      </c>
      <c r="G647" t="str">
        <f>+VLOOKUP($D647,'TIPO DE PDV'!$E:$H,2,0)</f>
        <v>AUTOSERVICIO</v>
      </c>
      <c r="H647" t="str">
        <f>+VLOOKUP($D647,'TIPO DE PDV'!$E:$H,3,0)</f>
        <v>AUTOSERVICIO</v>
      </c>
    </row>
    <row r="648" spans="1:8" x14ac:dyDescent="0.3">
      <c r="A648" s="10" t="s">
        <v>2508</v>
      </c>
      <c r="B648" t="s">
        <v>2144</v>
      </c>
      <c r="C648" t="s">
        <v>2145</v>
      </c>
      <c r="D648" t="s">
        <v>1100</v>
      </c>
      <c r="E648" s="10" t="s">
        <v>2508</v>
      </c>
      <c r="F648" t="s">
        <v>1847</v>
      </c>
      <c r="G648" t="str">
        <f>+VLOOKUP($D648,'TIPO DE PDV'!$E:$H,2,0)</f>
        <v>VARIOS</v>
      </c>
      <c r="H648" t="str">
        <f>+VLOOKUP($D648,'TIPO DE PDV'!$E:$H,3,0)</f>
        <v>CONSUMIDOR FINAL</v>
      </c>
    </row>
    <row r="649" spans="1:8" x14ac:dyDescent="0.3">
      <c r="A649" s="10" t="s">
        <v>2509</v>
      </c>
      <c r="B649" t="s">
        <v>2146</v>
      </c>
      <c r="C649" t="s">
        <v>2147</v>
      </c>
      <c r="D649" t="s">
        <v>1153</v>
      </c>
      <c r="E649" s="10" t="s">
        <v>2509</v>
      </c>
      <c r="F649" t="s">
        <v>1847</v>
      </c>
      <c r="G649" t="str">
        <f>+VLOOKUP($D649,'TIPO DE PDV'!$E:$H,2,0)</f>
        <v>AUTOSERVICIO</v>
      </c>
      <c r="H649" t="str">
        <f>+VLOOKUP($D649,'TIPO DE PDV'!$E:$H,3,0)</f>
        <v>AUTOSERVICIO</v>
      </c>
    </row>
    <row r="650" spans="1:8" x14ac:dyDescent="0.3">
      <c r="A650" s="10" t="s">
        <v>2510</v>
      </c>
      <c r="B650" t="s">
        <v>2148</v>
      </c>
      <c r="C650" t="s">
        <v>2149</v>
      </c>
      <c r="D650" t="s">
        <v>1102</v>
      </c>
      <c r="E650" s="10" t="s">
        <v>2510</v>
      </c>
      <c r="F650" t="s">
        <v>1847</v>
      </c>
      <c r="G650" t="str">
        <f>+VLOOKUP($D650,'TIPO DE PDV'!$E:$H,2,0)</f>
        <v>AUTOSERVICIO</v>
      </c>
      <c r="H650" t="str">
        <f>+VLOOKUP($D650,'TIPO DE PDV'!$E:$H,3,0)</f>
        <v>AUTOSERVICIO</v>
      </c>
    </row>
    <row r="651" spans="1:8" x14ac:dyDescent="0.3">
      <c r="A651" s="10" t="s">
        <v>2511</v>
      </c>
      <c r="B651" t="s">
        <v>2150</v>
      </c>
      <c r="C651" t="s">
        <v>2151</v>
      </c>
      <c r="D651" t="s">
        <v>1153</v>
      </c>
      <c r="E651" s="10" t="s">
        <v>2511</v>
      </c>
      <c r="F651" t="s">
        <v>1847</v>
      </c>
      <c r="G651" t="str">
        <f>+VLOOKUP($D651,'TIPO DE PDV'!$E:$H,2,0)</f>
        <v>AUTOSERVICIO</v>
      </c>
      <c r="H651" t="str">
        <f>+VLOOKUP($D651,'TIPO DE PDV'!$E:$H,3,0)</f>
        <v>AUTOSERVICIO</v>
      </c>
    </row>
    <row r="652" spans="1:8" x14ac:dyDescent="0.3">
      <c r="A652" s="10" t="s">
        <v>2512</v>
      </c>
      <c r="B652" t="s">
        <v>2152</v>
      </c>
      <c r="C652" t="s">
        <v>2153</v>
      </c>
      <c r="D652" t="s">
        <v>1100</v>
      </c>
      <c r="E652" s="10" t="s">
        <v>2512</v>
      </c>
      <c r="F652" t="s">
        <v>1847</v>
      </c>
      <c r="G652" t="str">
        <f>+VLOOKUP($D652,'TIPO DE PDV'!$E:$H,2,0)</f>
        <v>VARIOS</v>
      </c>
      <c r="H652" t="str">
        <f>+VLOOKUP($D652,'TIPO DE PDV'!$E:$H,3,0)</f>
        <v>CONSUMIDOR FINAL</v>
      </c>
    </row>
    <row r="653" spans="1:8" x14ac:dyDescent="0.3">
      <c r="A653" s="10" t="s">
        <v>2513</v>
      </c>
      <c r="B653" t="s">
        <v>2154</v>
      </c>
      <c r="C653" t="s">
        <v>2155</v>
      </c>
      <c r="D653" t="s">
        <v>1979</v>
      </c>
      <c r="E653" s="10" t="s">
        <v>2513</v>
      </c>
      <c r="F653" t="s">
        <v>1847</v>
      </c>
      <c r="G653" t="str">
        <f>+VLOOKUP($D653,'TIPO DE PDV'!$E:$H,2,0)</f>
        <v>E-COMMERCE</v>
      </c>
      <c r="H653" t="str">
        <f>+VLOOKUP($D653,'TIPO DE PDV'!$E:$H,3,0)</f>
        <v>E-COMMERCE</v>
      </c>
    </row>
    <row r="654" spans="1:8" x14ac:dyDescent="0.3">
      <c r="A654" s="10" t="s">
        <v>2514</v>
      </c>
      <c r="B654" t="s">
        <v>2156</v>
      </c>
      <c r="C654" t="s">
        <v>2157</v>
      </c>
      <c r="D654" t="s">
        <v>1153</v>
      </c>
      <c r="E654" s="10" t="s">
        <v>2514</v>
      </c>
      <c r="F654" t="s">
        <v>1847</v>
      </c>
      <c r="G654" t="str">
        <f>+VLOOKUP($D654,'TIPO DE PDV'!$E:$H,2,0)</f>
        <v>AUTOSERVICIO</v>
      </c>
      <c r="H654" t="str">
        <f>+VLOOKUP($D654,'TIPO DE PDV'!$E:$H,3,0)</f>
        <v>AUTOSERVICIO</v>
      </c>
    </row>
    <row r="655" spans="1:8" x14ac:dyDescent="0.3">
      <c r="A655" s="10" t="s">
        <v>2515</v>
      </c>
      <c r="B655" t="s">
        <v>2158</v>
      </c>
      <c r="C655" t="s">
        <v>2159</v>
      </c>
      <c r="D655" t="s">
        <v>1100</v>
      </c>
      <c r="E655" s="10" t="s">
        <v>2515</v>
      </c>
      <c r="F655" t="s">
        <v>1847</v>
      </c>
      <c r="G655" t="str">
        <f>+VLOOKUP($D655,'TIPO DE PDV'!$E:$H,2,0)</f>
        <v>VARIOS</v>
      </c>
      <c r="H655" t="str">
        <f>+VLOOKUP($D655,'TIPO DE PDV'!$E:$H,3,0)</f>
        <v>CONSUMIDOR FINAL</v>
      </c>
    </row>
    <row r="656" spans="1:8" x14ac:dyDescent="0.3">
      <c r="A656" s="10" t="s">
        <v>2516</v>
      </c>
      <c r="B656" t="s">
        <v>2160</v>
      </c>
      <c r="C656" t="s">
        <v>2161</v>
      </c>
      <c r="D656" t="s">
        <v>1153</v>
      </c>
      <c r="E656" s="10" t="s">
        <v>2516</v>
      </c>
      <c r="F656" t="s">
        <v>1847</v>
      </c>
      <c r="G656" t="str">
        <f>+VLOOKUP($D656,'TIPO DE PDV'!$E:$H,2,0)</f>
        <v>AUTOSERVICIO</v>
      </c>
      <c r="H656" t="str">
        <f>+VLOOKUP($D656,'TIPO DE PDV'!$E:$H,3,0)</f>
        <v>AUTOSERVICIO</v>
      </c>
    </row>
    <row r="657" spans="1:8" x14ac:dyDescent="0.3">
      <c r="A657" s="10" t="s">
        <v>2517</v>
      </c>
      <c r="B657" t="s">
        <v>2162</v>
      </c>
      <c r="C657" t="s">
        <v>2163</v>
      </c>
      <c r="D657" t="s">
        <v>1102</v>
      </c>
      <c r="E657" s="10" t="s">
        <v>2517</v>
      </c>
      <c r="F657" t="s">
        <v>1847</v>
      </c>
      <c r="G657" t="str">
        <f>+VLOOKUP($D657,'TIPO DE PDV'!$E:$H,2,0)</f>
        <v>AUTOSERVICIO</v>
      </c>
      <c r="H657" t="str">
        <f>+VLOOKUP($D657,'TIPO DE PDV'!$E:$H,3,0)</f>
        <v>AUTOSERVICIO</v>
      </c>
    </row>
    <row r="658" spans="1:8" x14ac:dyDescent="0.3">
      <c r="A658" s="10" t="s">
        <v>2518</v>
      </c>
      <c r="B658" t="s">
        <v>2164</v>
      </c>
      <c r="C658" t="s">
        <v>2165</v>
      </c>
      <c r="D658" t="s">
        <v>1979</v>
      </c>
      <c r="E658" s="10" t="s">
        <v>2518</v>
      </c>
      <c r="F658" t="s">
        <v>1847</v>
      </c>
      <c r="G658" t="str">
        <f>+VLOOKUP($D658,'TIPO DE PDV'!$E:$H,2,0)</f>
        <v>E-COMMERCE</v>
      </c>
      <c r="H658" t="str">
        <f>+VLOOKUP($D658,'TIPO DE PDV'!$E:$H,3,0)</f>
        <v>E-COMMERCE</v>
      </c>
    </row>
    <row r="659" spans="1:8" x14ac:dyDescent="0.3">
      <c r="A659" s="10" t="s">
        <v>2519</v>
      </c>
      <c r="B659" t="s">
        <v>2166</v>
      </c>
      <c r="C659" t="s">
        <v>2167</v>
      </c>
      <c r="D659" t="s">
        <v>1102</v>
      </c>
      <c r="E659" s="10" t="s">
        <v>2519</v>
      </c>
      <c r="F659" t="s">
        <v>1847</v>
      </c>
      <c r="G659" t="str">
        <f>+VLOOKUP($D659,'TIPO DE PDV'!$E:$H,2,0)</f>
        <v>AUTOSERVICIO</v>
      </c>
      <c r="H659" t="str">
        <f>+VLOOKUP($D659,'TIPO DE PDV'!$E:$H,3,0)</f>
        <v>AUTOSERVICIO</v>
      </c>
    </row>
    <row r="660" spans="1:8" x14ac:dyDescent="0.3">
      <c r="A660" s="10" t="s">
        <v>2520</v>
      </c>
      <c r="B660" t="s">
        <v>2168</v>
      </c>
      <c r="C660" t="s">
        <v>2169</v>
      </c>
      <c r="D660" t="s">
        <v>1100</v>
      </c>
      <c r="E660" s="10" t="s">
        <v>2520</v>
      </c>
      <c r="F660" t="s">
        <v>1847</v>
      </c>
      <c r="G660" t="str">
        <f>+VLOOKUP($D660,'TIPO DE PDV'!$E:$H,2,0)</f>
        <v>VARIOS</v>
      </c>
      <c r="H660" t="str">
        <f>+VLOOKUP($D660,'TIPO DE PDV'!$E:$H,3,0)</f>
        <v>CONSUMIDOR FINAL</v>
      </c>
    </row>
    <row r="661" spans="1:8" x14ac:dyDescent="0.3">
      <c r="A661" s="10" t="s">
        <v>2521</v>
      </c>
      <c r="B661" t="s">
        <v>2170</v>
      </c>
      <c r="C661" t="s">
        <v>2171</v>
      </c>
      <c r="D661" t="s">
        <v>1100</v>
      </c>
      <c r="E661" s="10" t="s">
        <v>2521</v>
      </c>
      <c r="F661" t="s">
        <v>1847</v>
      </c>
      <c r="G661" t="str">
        <f>+VLOOKUP($D661,'TIPO DE PDV'!$E:$H,2,0)</f>
        <v>VARIOS</v>
      </c>
      <c r="H661" t="str">
        <f>+VLOOKUP($D661,'TIPO DE PDV'!$E:$H,3,0)</f>
        <v>CONSUMIDOR FINAL</v>
      </c>
    </row>
    <row r="662" spans="1:8" x14ac:dyDescent="0.3">
      <c r="A662" s="10" t="s">
        <v>2522</v>
      </c>
      <c r="B662" t="s">
        <v>2172</v>
      </c>
      <c r="C662" t="s">
        <v>2173</v>
      </c>
      <c r="D662" t="s">
        <v>34</v>
      </c>
      <c r="E662" s="10" t="s">
        <v>2522</v>
      </c>
      <c r="F662" t="s">
        <v>1847</v>
      </c>
      <c r="G662" t="str">
        <f>+VLOOKUP($D662,'TIPO DE PDV'!$E:$H,2,0)</f>
        <v>VINOTECA</v>
      </c>
      <c r="H662" t="str">
        <f>+VLOOKUP($D662,'TIPO DE PDV'!$E:$H,3,0)</f>
        <v>VINOTECA</v>
      </c>
    </row>
    <row r="663" spans="1:8" x14ac:dyDescent="0.3">
      <c r="A663" s="10" t="s">
        <v>2523</v>
      </c>
      <c r="B663" t="s">
        <v>2174</v>
      </c>
      <c r="C663" t="s">
        <v>2175</v>
      </c>
      <c r="D663" t="s">
        <v>1102</v>
      </c>
      <c r="E663" s="10" t="s">
        <v>2523</v>
      </c>
      <c r="F663" t="s">
        <v>1847</v>
      </c>
      <c r="G663" t="str">
        <f>+VLOOKUP($D663,'TIPO DE PDV'!$E:$H,2,0)</f>
        <v>AUTOSERVICIO</v>
      </c>
      <c r="H663" t="str">
        <f>+VLOOKUP($D663,'TIPO DE PDV'!$E:$H,3,0)</f>
        <v>AUTOSERVICIO</v>
      </c>
    </row>
    <row r="664" spans="1:8" x14ac:dyDescent="0.3">
      <c r="A664" s="10" t="s">
        <v>2524</v>
      </c>
      <c r="B664" t="s">
        <v>2176</v>
      </c>
      <c r="C664" t="s">
        <v>2177</v>
      </c>
      <c r="D664" t="s">
        <v>1098</v>
      </c>
      <c r="E664" s="10" t="s">
        <v>2524</v>
      </c>
      <c r="F664" t="s">
        <v>1847</v>
      </c>
      <c r="G664" t="str">
        <f>+VLOOKUP($D664,'TIPO DE PDV'!$E:$H,2,0)</f>
        <v>BAR</v>
      </c>
      <c r="H664" t="str">
        <f>+VLOOKUP($D664,'TIPO DE PDV'!$E:$H,3,0)</f>
        <v>BAR</v>
      </c>
    </row>
    <row r="665" spans="1:8" x14ac:dyDescent="0.3">
      <c r="A665" s="10" t="s">
        <v>2525</v>
      </c>
      <c r="B665" t="s">
        <v>2178</v>
      </c>
      <c r="C665" t="s">
        <v>2179</v>
      </c>
      <c r="D665" t="s">
        <v>1979</v>
      </c>
      <c r="E665" s="10" t="s">
        <v>2525</v>
      </c>
      <c r="F665" t="s">
        <v>1847</v>
      </c>
      <c r="G665" t="str">
        <f>+VLOOKUP($D665,'TIPO DE PDV'!$E:$H,2,0)</f>
        <v>E-COMMERCE</v>
      </c>
      <c r="H665" t="str">
        <f>+VLOOKUP($D665,'TIPO DE PDV'!$E:$H,3,0)</f>
        <v>E-COMMERCE</v>
      </c>
    </row>
    <row r="666" spans="1:8" x14ac:dyDescent="0.3">
      <c r="A666" s="10" t="s">
        <v>2526</v>
      </c>
      <c r="B666" t="s">
        <v>2180</v>
      </c>
      <c r="C666" t="s">
        <v>2181</v>
      </c>
      <c r="D666" t="s">
        <v>1100</v>
      </c>
      <c r="E666" s="10" t="s">
        <v>2526</v>
      </c>
      <c r="F666" t="s">
        <v>1847</v>
      </c>
      <c r="G666" t="str">
        <f>+VLOOKUP($D666,'TIPO DE PDV'!$E:$H,2,0)</f>
        <v>VARIOS</v>
      </c>
      <c r="H666" t="str">
        <f>+VLOOKUP($D666,'TIPO DE PDV'!$E:$H,3,0)</f>
        <v>CONSUMIDOR FINAL</v>
      </c>
    </row>
    <row r="667" spans="1:8" x14ac:dyDescent="0.3">
      <c r="A667" s="10" t="s">
        <v>2527</v>
      </c>
      <c r="B667" t="s">
        <v>2182</v>
      </c>
      <c r="C667" t="s">
        <v>2183</v>
      </c>
      <c r="D667" t="s">
        <v>1979</v>
      </c>
      <c r="E667" s="10" t="s">
        <v>2527</v>
      </c>
      <c r="F667" t="s">
        <v>1847</v>
      </c>
      <c r="G667" t="str">
        <f>+VLOOKUP($D667,'TIPO DE PDV'!$E:$H,2,0)</f>
        <v>E-COMMERCE</v>
      </c>
      <c r="H667" t="str">
        <f>+VLOOKUP($D667,'TIPO DE PDV'!$E:$H,3,0)</f>
        <v>E-COMMERCE</v>
      </c>
    </row>
    <row r="668" spans="1:8" x14ac:dyDescent="0.3">
      <c r="A668" s="10" t="s">
        <v>2528</v>
      </c>
      <c r="B668" t="s">
        <v>2184</v>
      </c>
      <c r="C668" t="s">
        <v>2185</v>
      </c>
      <c r="D668" t="s">
        <v>1100</v>
      </c>
      <c r="E668" s="10" t="s">
        <v>2528</v>
      </c>
      <c r="F668" t="s">
        <v>1847</v>
      </c>
      <c r="G668" t="str">
        <f>+VLOOKUP($D668,'TIPO DE PDV'!$E:$H,2,0)</f>
        <v>VARIOS</v>
      </c>
      <c r="H668" t="str">
        <f>+VLOOKUP($D668,'TIPO DE PDV'!$E:$H,3,0)</f>
        <v>CONSUMIDOR FINAL</v>
      </c>
    </row>
    <row r="669" spans="1:8" x14ac:dyDescent="0.3">
      <c r="A669" s="10" t="s">
        <v>2529</v>
      </c>
      <c r="B669" t="s">
        <v>2186</v>
      </c>
      <c r="C669" t="s">
        <v>2187</v>
      </c>
      <c r="D669" t="s">
        <v>1100</v>
      </c>
      <c r="E669" s="10" t="s">
        <v>2529</v>
      </c>
      <c r="F669" t="s">
        <v>1847</v>
      </c>
      <c r="G669" t="str">
        <f>+VLOOKUP($D669,'TIPO DE PDV'!$E:$H,2,0)</f>
        <v>VARIOS</v>
      </c>
      <c r="H669" t="str">
        <f>+VLOOKUP($D669,'TIPO DE PDV'!$E:$H,3,0)</f>
        <v>CONSUMIDOR FINAL</v>
      </c>
    </row>
    <row r="670" spans="1:8" x14ac:dyDescent="0.3">
      <c r="A670" s="10" t="s">
        <v>2530</v>
      </c>
      <c r="B670" t="s">
        <v>2188</v>
      </c>
      <c r="C670" t="s">
        <v>2189</v>
      </c>
      <c r="D670" t="s">
        <v>1100</v>
      </c>
      <c r="E670" s="10" t="s">
        <v>2530</v>
      </c>
      <c r="F670" t="s">
        <v>1847</v>
      </c>
      <c r="G670" t="str">
        <f>+VLOOKUP($D670,'TIPO DE PDV'!$E:$H,2,0)</f>
        <v>VARIOS</v>
      </c>
      <c r="H670" t="str">
        <f>+VLOOKUP($D670,'TIPO DE PDV'!$E:$H,3,0)</f>
        <v>CONSUMIDOR FINAL</v>
      </c>
    </row>
    <row r="671" spans="1:8" x14ac:dyDescent="0.3">
      <c r="A671" s="10" t="s">
        <v>2531</v>
      </c>
      <c r="B671" t="s">
        <v>2190</v>
      </c>
      <c r="C671" t="s">
        <v>2191</v>
      </c>
      <c r="D671" t="s">
        <v>1100</v>
      </c>
      <c r="E671" s="10" t="s">
        <v>2531</v>
      </c>
      <c r="F671" t="s">
        <v>1847</v>
      </c>
      <c r="G671" t="str">
        <f>+VLOOKUP($D671,'TIPO DE PDV'!$E:$H,2,0)</f>
        <v>VARIOS</v>
      </c>
      <c r="H671" t="str">
        <f>+VLOOKUP($D671,'TIPO DE PDV'!$E:$H,3,0)</f>
        <v>CONSUMIDOR FINAL</v>
      </c>
    </row>
    <row r="672" spans="1:8" x14ac:dyDescent="0.3">
      <c r="A672" s="10" t="s">
        <v>2532</v>
      </c>
      <c r="B672" t="s">
        <v>2192</v>
      </c>
      <c r="C672" t="s">
        <v>2193</v>
      </c>
      <c r="D672" t="s">
        <v>34</v>
      </c>
      <c r="E672" s="10" t="s">
        <v>2532</v>
      </c>
      <c r="F672" t="s">
        <v>1847</v>
      </c>
      <c r="G672" t="str">
        <f>+VLOOKUP($D672,'TIPO DE PDV'!$E:$H,2,0)</f>
        <v>VINOTECA</v>
      </c>
      <c r="H672" t="str">
        <f>+VLOOKUP($D672,'TIPO DE PDV'!$E:$H,3,0)</f>
        <v>VINOTECA</v>
      </c>
    </row>
    <row r="673" spans="1:8" x14ac:dyDescent="0.3">
      <c r="A673" s="10" t="s">
        <v>2533</v>
      </c>
      <c r="B673" t="s">
        <v>2194</v>
      </c>
      <c r="C673" t="s">
        <v>2195</v>
      </c>
      <c r="D673" t="s">
        <v>34</v>
      </c>
      <c r="E673" s="10" t="s">
        <v>2533</v>
      </c>
      <c r="F673" t="s">
        <v>1847</v>
      </c>
      <c r="G673" t="str">
        <f>+VLOOKUP($D673,'TIPO DE PDV'!$E:$H,2,0)</f>
        <v>VINOTECA</v>
      </c>
      <c r="H673" t="str">
        <f>+VLOOKUP($D673,'TIPO DE PDV'!$E:$H,3,0)</f>
        <v>VINOTECA</v>
      </c>
    </row>
    <row r="674" spans="1:8" x14ac:dyDescent="0.3">
      <c r="A674" s="10" t="s">
        <v>2534</v>
      </c>
      <c r="B674" t="s">
        <v>2196</v>
      </c>
      <c r="C674" t="s">
        <v>2197</v>
      </c>
      <c r="D674" t="s">
        <v>1102</v>
      </c>
      <c r="E674" s="10" t="s">
        <v>2534</v>
      </c>
      <c r="F674" t="s">
        <v>1847</v>
      </c>
      <c r="G674" t="str">
        <f>+VLOOKUP($D674,'TIPO DE PDV'!$E:$H,2,0)</f>
        <v>AUTOSERVICIO</v>
      </c>
      <c r="H674" t="str">
        <f>+VLOOKUP($D674,'TIPO DE PDV'!$E:$H,3,0)</f>
        <v>AUTOSERVICIO</v>
      </c>
    </row>
    <row r="675" spans="1:8" x14ac:dyDescent="0.3">
      <c r="A675" s="10" t="s">
        <v>2535</v>
      </c>
      <c r="B675" t="s">
        <v>2198</v>
      </c>
      <c r="C675" t="s">
        <v>2199</v>
      </c>
      <c r="D675" t="s">
        <v>1102</v>
      </c>
      <c r="E675" s="10" t="s">
        <v>2535</v>
      </c>
      <c r="F675" t="s">
        <v>1847</v>
      </c>
      <c r="G675" t="str">
        <f>+VLOOKUP($D675,'TIPO DE PDV'!$E:$H,2,0)</f>
        <v>AUTOSERVICIO</v>
      </c>
      <c r="H675" t="str">
        <f>+VLOOKUP($D675,'TIPO DE PDV'!$E:$H,3,0)</f>
        <v>AUTOSERVICIO</v>
      </c>
    </row>
    <row r="676" spans="1:8" x14ac:dyDescent="0.3">
      <c r="A676" s="10" t="s">
        <v>2536</v>
      </c>
      <c r="B676" t="s">
        <v>2200</v>
      </c>
      <c r="C676" t="s">
        <v>2201</v>
      </c>
      <c r="D676" t="s">
        <v>34</v>
      </c>
      <c r="E676" s="10" t="s">
        <v>2536</v>
      </c>
      <c r="F676" t="s">
        <v>1847</v>
      </c>
      <c r="G676" t="str">
        <f>+VLOOKUP($D676,'TIPO DE PDV'!$E:$H,2,0)</f>
        <v>VINOTECA</v>
      </c>
      <c r="H676" t="str">
        <f>+VLOOKUP($D676,'TIPO DE PDV'!$E:$H,3,0)</f>
        <v>VINOTECA</v>
      </c>
    </row>
    <row r="677" spans="1:8" x14ac:dyDescent="0.3">
      <c r="A677" s="10" t="s">
        <v>2537</v>
      </c>
      <c r="B677" t="s">
        <v>2202</v>
      </c>
      <c r="C677" t="s">
        <v>2203</v>
      </c>
      <c r="D677" t="s">
        <v>1102</v>
      </c>
      <c r="E677" s="10" t="s">
        <v>2537</v>
      </c>
      <c r="F677" t="s">
        <v>1847</v>
      </c>
      <c r="G677" t="str">
        <f>+VLOOKUP($D677,'TIPO DE PDV'!$E:$H,2,0)</f>
        <v>AUTOSERVICIO</v>
      </c>
      <c r="H677" t="str">
        <f>+VLOOKUP($D677,'TIPO DE PDV'!$E:$H,3,0)</f>
        <v>AUTOSERVICIO</v>
      </c>
    </row>
    <row r="678" spans="1:8" x14ac:dyDescent="0.3">
      <c r="A678" s="10" t="s">
        <v>2538</v>
      </c>
      <c r="B678" t="s">
        <v>2204</v>
      </c>
      <c r="C678" t="s">
        <v>2205</v>
      </c>
      <c r="D678" t="s">
        <v>34</v>
      </c>
      <c r="E678" s="10" t="s">
        <v>2538</v>
      </c>
      <c r="F678" t="s">
        <v>1847</v>
      </c>
      <c r="G678" t="str">
        <f>+VLOOKUP($D678,'TIPO DE PDV'!$E:$H,2,0)</f>
        <v>VINOTECA</v>
      </c>
      <c r="H678" t="str">
        <f>+VLOOKUP($D678,'TIPO DE PDV'!$E:$H,3,0)</f>
        <v>VINOTECA</v>
      </c>
    </row>
    <row r="679" spans="1:8" x14ac:dyDescent="0.3">
      <c r="A679" s="10" t="s">
        <v>2539</v>
      </c>
      <c r="B679" t="s">
        <v>2206</v>
      </c>
      <c r="C679" t="s">
        <v>2207</v>
      </c>
      <c r="D679" t="s">
        <v>1102</v>
      </c>
      <c r="E679" s="10" t="s">
        <v>2539</v>
      </c>
      <c r="F679" t="s">
        <v>1847</v>
      </c>
      <c r="G679" t="str">
        <f>+VLOOKUP($D679,'TIPO DE PDV'!$E:$H,2,0)</f>
        <v>AUTOSERVICIO</v>
      </c>
      <c r="H679" t="str">
        <f>+VLOOKUP($D679,'TIPO DE PDV'!$E:$H,3,0)</f>
        <v>AUTOSERVICIO</v>
      </c>
    </row>
    <row r="680" spans="1:8" x14ac:dyDescent="0.3">
      <c r="A680" s="10" t="s">
        <v>2540</v>
      </c>
      <c r="B680" t="s">
        <v>2208</v>
      </c>
      <c r="C680" t="s">
        <v>2209</v>
      </c>
      <c r="D680" t="s">
        <v>1102</v>
      </c>
      <c r="E680" s="10" t="s">
        <v>2540</v>
      </c>
      <c r="F680" t="s">
        <v>1847</v>
      </c>
      <c r="G680" t="str">
        <f>+VLOOKUP($D680,'TIPO DE PDV'!$E:$H,2,0)</f>
        <v>AUTOSERVICIO</v>
      </c>
      <c r="H680" t="str">
        <f>+VLOOKUP($D680,'TIPO DE PDV'!$E:$H,3,0)</f>
        <v>AUTOSERVICIO</v>
      </c>
    </row>
    <row r="681" spans="1:8" x14ac:dyDescent="0.3">
      <c r="A681" s="10" t="s">
        <v>2541</v>
      </c>
      <c r="B681" t="s">
        <v>2210</v>
      </c>
      <c r="C681" t="s">
        <v>2211</v>
      </c>
      <c r="D681" t="s">
        <v>1102</v>
      </c>
      <c r="E681" s="10" t="s">
        <v>2541</v>
      </c>
      <c r="F681" t="s">
        <v>1847</v>
      </c>
      <c r="G681" t="str">
        <f>+VLOOKUP($D681,'TIPO DE PDV'!$E:$H,2,0)</f>
        <v>AUTOSERVICIO</v>
      </c>
      <c r="H681" t="str">
        <f>+VLOOKUP($D681,'TIPO DE PDV'!$E:$H,3,0)</f>
        <v>AUTOSERVICIO</v>
      </c>
    </row>
    <row r="682" spans="1:8" x14ac:dyDescent="0.3">
      <c r="A682" s="10" t="s">
        <v>2542</v>
      </c>
      <c r="B682" t="s">
        <v>2212</v>
      </c>
      <c r="C682" t="s">
        <v>2213</v>
      </c>
      <c r="D682" t="s">
        <v>1098</v>
      </c>
      <c r="E682" s="10" t="s">
        <v>2542</v>
      </c>
      <c r="F682" t="s">
        <v>1847</v>
      </c>
      <c r="G682" t="str">
        <f>+VLOOKUP($D682,'TIPO DE PDV'!$E:$H,2,0)</f>
        <v>BAR</v>
      </c>
      <c r="H682" t="str">
        <f>+VLOOKUP($D682,'TIPO DE PDV'!$E:$H,3,0)</f>
        <v>BAR</v>
      </c>
    </row>
    <row r="683" spans="1:8" x14ac:dyDescent="0.3">
      <c r="A683" s="10" t="s">
        <v>2543</v>
      </c>
      <c r="B683" t="s">
        <v>2214</v>
      </c>
      <c r="C683" t="s">
        <v>2215</v>
      </c>
      <c r="D683" t="s">
        <v>1098</v>
      </c>
      <c r="E683" s="10" t="s">
        <v>2543</v>
      </c>
      <c r="F683" t="s">
        <v>1847</v>
      </c>
      <c r="G683" t="str">
        <f>+VLOOKUP($D683,'TIPO DE PDV'!$E:$H,2,0)</f>
        <v>BAR</v>
      </c>
      <c r="H683" t="str">
        <f>+VLOOKUP($D683,'TIPO DE PDV'!$E:$H,3,0)</f>
        <v>BAR</v>
      </c>
    </row>
    <row r="684" spans="1:8" x14ac:dyDescent="0.3">
      <c r="A684" s="10" t="s">
        <v>2544</v>
      </c>
      <c r="B684" t="s">
        <v>2216</v>
      </c>
      <c r="C684" t="s">
        <v>2217</v>
      </c>
      <c r="D684" t="s">
        <v>34</v>
      </c>
      <c r="E684" s="10" t="s">
        <v>2544</v>
      </c>
      <c r="F684" t="s">
        <v>1847</v>
      </c>
      <c r="G684" t="str">
        <f>+VLOOKUP($D684,'TIPO DE PDV'!$E:$H,2,0)</f>
        <v>VINOTECA</v>
      </c>
      <c r="H684" t="str">
        <f>+VLOOKUP($D684,'TIPO DE PDV'!$E:$H,3,0)</f>
        <v>VINOTECA</v>
      </c>
    </row>
    <row r="685" spans="1:8" x14ac:dyDescent="0.3">
      <c r="A685" s="10" t="s">
        <v>2545</v>
      </c>
      <c r="B685" t="s">
        <v>2218</v>
      </c>
      <c r="C685" t="s">
        <v>2219</v>
      </c>
      <c r="D685" t="s">
        <v>1117</v>
      </c>
      <c r="E685" s="10" t="s">
        <v>2545</v>
      </c>
      <c r="F685" t="s">
        <v>1847</v>
      </c>
      <c r="G685" t="str">
        <f>+VLOOKUP($D685,'TIPO DE PDV'!$E:$H,2,0)</f>
        <v>DISCOTECA</v>
      </c>
      <c r="H685" t="str">
        <f>+VLOOKUP($D685,'TIPO DE PDV'!$E:$H,3,0)</f>
        <v>DISCOTECA</v>
      </c>
    </row>
    <row r="686" spans="1:8" x14ac:dyDescent="0.3">
      <c r="A686" s="10" t="s">
        <v>2546</v>
      </c>
      <c r="B686" t="s">
        <v>2220</v>
      </c>
      <c r="C686" t="s">
        <v>2221</v>
      </c>
      <c r="D686" t="s">
        <v>1100</v>
      </c>
      <c r="E686" s="10" t="s">
        <v>2546</v>
      </c>
      <c r="F686" t="s">
        <v>1847</v>
      </c>
      <c r="G686" t="str">
        <f>+VLOOKUP($D686,'TIPO DE PDV'!$E:$H,2,0)</f>
        <v>VARIOS</v>
      </c>
      <c r="H686" t="str">
        <f>+VLOOKUP($D686,'TIPO DE PDV'!$E:$H,3,0)</f>
        <v>CONSUMIDOR FINAL</v>
      </c>
    </row>
    <row r="687" spans="1:8" x14ac:dyDescent="0.3">
      <c r="A687" s="10" t="s">
        <v>2547</v>
      </c>
      <c r="B687" t="s">
        <v>2222</v>
      </c>
      <c r="C687" t="s">
        <v>2223</v>
      </c>
      <c r="D687" t="s">
        <v>1100</v>
      </c>
      <c r="E687" s="10" t="s">
        <v>2547</v>
      </c>
      <c r="F687" t="s">
        <v>1847</v>
      </c>
      <c r="G687" t="str">
        <f>+VLOOKUP($D687,'TIPO DE PDV'!$E:$H,2,0)</f>
        <v>VARIOS</v>
      </c>
      <c r="H687" t="str">
        <f>+VLOOKUP($D687,'TIPO DE PDV'!$E:$H,3,0)</f>
        <v>CONSUMIDOR FINAL</v>
      </c>
    </row>
    <row r="688" spans="1:8" x14ac:dyDescent="0.3">
      <c r="A688" s="10" t="s">
        <v>2548</v>
      </c>
      <c r="B688" t="s">
        <v>2224</v>
      </c>
      <c r="C688" t="s">
        <v>2225</v>
      </c>
      <c r="D688" t="s">
        <v>1092</v>
      </c>
      <c r="E688" s="10" t="s">
        <v>2548</v>
      </c>
      <c r="F688" t="s">
        <v>1847</v>
      </c>
      <c r="G688" t="str">
        <f>+VLOOKUP($D688,'TIPO DE PDV'!$E:$H,2,0)</f>
        <v>HORECA</v>
      </c>
      <c r="H688" t="str">
        <f>+VLOOKUP($D688,'TIPO DE PDV'!$E:$H,3,0)</f>
        <v>CAFE</v>
      </c>
    </row>
    <row r="689" spans="1:8" x14ac:dyDescent="0.3">
      <c r="A689" s="10" t="s">
        <v>2549</v>
      </c>
      <c r="B689" t="s">
        <v>2226</v>
      </c>
      <c r="C689" t="s">
        <v>2227</v>
      </c>
      <c r="D689" t="s">
        <v>1098</v>
      </c>
      <c r="E689" s="10" t="s">
        <v>2549</v>
      </c>
      <c r="F689" t="s">
        <v>1847</v>
      </c>
      <c r="G689" t="str">
        <f>+VLOOKUP($D689,'TIPO DE PDV'!$E:$H,2,0)</f>
        <v>BAR</v>
      </c>
      <c r="H689" t="str">
        <f>+VLOOKUP($D689,'TIPO DE PDV'!$E:$H,3,0)</f>
        <v>BAR</v>
      </c>
    </row>
    <row r="690" spans="1:8" x14ac:dyDescent="0.3">
      <c r="A690" s="10" t="s">
        <v>2550</v>
      </c>
      <c r="B690" t="s">
        <v>2228</v>
      </c>
      <c r="C690" t="s">
        <v>2229</v>
      </c>
      <c r="D690" t="s">
        <v>1102</v>
      </c>
      <c r="E690" s="10" t="s">
        <v>2550</v>
      </c>
      <c r="F690" t="s">
        <v>1847</v>
      </c>
      <c r="G690" t="str">
        <f>+VLOOKUP($D690,'TIPO DE PDV'!$E:$H,2,0)</f>
        <v>AUTOSERVICIO</v>
      </c>
      <c r="H690" t="str">
        <f>+VLOOKUP($D690,'TIPO DE PDV'!$E:$H,3,0)</f>
        <v>AUTOSERVICIO</v>
      </c>
    </row>
    <row r="691" spans="1:8" x14ac:dyDescent="0.3">
      <c r="A691" s="10" t="s">
        <v>2551</v>
      </c>
      <c r="B691" t="s">
        <v>2230</v>
      </c>
      <c r="C691" t="s">
        <v>2231</v>
      </c>
      <c r="D691" t="s">
        <v>1094</v>
      </c>
      <c r="E691" s="10" t="s">
        <v>2551</v>
      </c>
      <c r="F691" t="s">
        <v>1847</v>
      </c>
      <c r="G691" t="str">
        <f>+VLOOKUP($D691,'TIPO DE PDV'!$E:$H,2,0)</f>
        <v>DISTRIBUIDORA</v>
      </c>
      <c r="H691" t="str">
        <f>+VLOOKUP($D691,'TIPO DE PDV'!$E:$H,3,0)</f>
        <v>DISTRIBUIDORA</v>
      </c>
    </row>
    <row r="692" spans="1:8" x14ac:dyDescent="0.3">
      <c r="A692" s="10" t="s">
        <v>2552</v>
      </c>
      <c r="B692" t="s">
        <v>2232</v>
      </c>
      <c r="C692" t="s">
        <v>2233</v>
      </c>
      <c r="D692" t="s">
        <v>1100</v>
      </c>
      <c r="E692" s="10" t="s">
        <v>2552</v>
      </c>
      <c r="F692" t="s">
        <v>1847</v>
      </c>
      <c r="G692" t="str">
        <f>+VLOOKUP($D692,'TIPO DE PDV'!$E:$H,2,0)</f>
        <v>VARIOS</v>
      </c>
      <c r="H692" t="str">
        <f>+VLOOKUP($D692,'TIPO DE PDV'!$E:$H,3,0)</f>
        <v>CONSUMIDOR FINAL</v>
      </c>
    </row>
    <row r="693" spans="1:8" x14ac:dyDescent="0.3">
      <c r="A693" s="10" t="s">
        <v>2553</v>
      </c>
      <c r="B693" t="s">
        <v>2234</v>
      </c>
      <c r="C693" t="s">
        <v>2235</v>
      </c>
      <c r="D693" t="s">
        <v>1102</v>
      </c>
      <c r="E693" s="10" t="s">
        <v>2553</v>
      </c>
      <c r="F693" t="s">
        <v>1847</v>
      </c>
      <c r="G693" t="str">
        <f>+VLOOKUP($D693,'TIPO DE PDV'!$E:$H,2,0)</f>
        <v>AUTOSERVICIO</v>
      </c>
      <c r="H693" t="str">
        <f>+VLOOKUP($D693,'TIPO DE PDV'!$E:$H,3,0)</f>
        <v>AUTOSERVICIO</v>
      </c>
    </row>
    <row r="694" spans="1:8" x14ac:dyDescent="0.3">
      <c r="A694" s="10" t="s">
        <v>2554</v>
      </c>
      <c r="B694" t="s">
        <v>2236</v>
      </c>
      <c r="C694" t="s">
        <v>2237</v>
      </c>
      <c r="D694" t="s">
        <v>1100</v>
      </c>
      <c r="E694" s="10" t="s">
        <v>2554</v>
      </c>
      <c r="F694" t="s">
        <v>1847</v>
      </c>
      <c r="G694" t="str">
        <f>+VLOOKUP($D694,'TIPO DE PDV'!$E:$H,2,0)</f>
        <v>VARIOS</v>
      </c>
      <c r="H694" t="str">
        <f>+VLOOKUP($D694,'TIPO DE PDV'!$E:$H,3,0)</f>
        <v>CONSUMIDOR FINAL</v>
      </c>
    </row>
    <row r="695" spans="1:8" x14ac:dyDescent="0.3">
      <c r="A695" s="10" t="s">
        <v>2555</v>
      </c>
      <c r="B695" t="s">
        <v>2238</v>
      </c>
      <c r="C695" t="s">
        <v>2239</v>
      </c>
      <c r="D695" t="s">
        <v>1106</v>
      </c>
      <c r="E695" s="10" t="s">
        <v>2555</v>
      </c>
      <c r="F695" t="s">
        <v>1847</v>
      </c>
      <c r="G695" t="str">
        <f>+VLOOKUP($D695,'TIPO DE PDV'!$E:$H,2,0)</f>
        <v>HORECA</v>
      </c>
      <c r="H695" t="str">
        <f>+VLOOKUP($D695,'TIPO DE PDV'!$E:$H,3,0)</f>
        <v>RESTAURANTE</v>
      </c>
    </row>
    <row r="696" spans="1:8" x14ac:dyDescent="0.3">
      <c r="A696" s="10" t="s">
        <v>2556</v>
      </c>
      <c r="B696" t="s">
        <v>2240</v>
      </c>
      <c r="C696" t="s">
        <v>2001</v>
      </c>
      <c r="D696" t="s">
        <v>1102</v>
      </c>
      <c r="E696" s="10" t="s">
        <v>2556</v>
      </c>
      <c r="F696" t="s">
        <v>1847</v>
      </c>
      <c r="G696" t="str">
        <f>+VLOOKUP($D696,'TIPO DE PDV'!$E:$H,2,0)</f>
        <v>AUTOSERVICIO</v>
      </c>
      <c r="H696" t="str">
        <f>+VLOOKUP($D696,'TIPO DE PDV'!$E:$H,3,0)</f>
        <v>AUTOSERVICIO</v>
      </c>
    </row>
    <row r="697" spans="1:8" x14ac:dyDescent="0.3">
      <c r="A697" s="10" t="s">
        <v>2557</v>
      </c>
      <c r="B697" t="s">
        <v>2241</v>
      </c>
      <c r="C697" t="s">
        <v>2242</v>
      </c>
      <c r="D697" t="s">
        <v>1102</v>
      </c>
      <c r="E697" s="10" t="s">
        <v>2557</v>
      </c>
      <c r="F697" t="s">
        <v>1847</v>
      </c>
      <c r="G697" t="str">
        <f>+VLOOKUP($D697,'TIPO DE PDV'!$E:$H,2,0)</f>
        <v>AUTOSERVICIO</v>
      </c>
      <c r="H697" t="str">
        <f>+VLOOKUP($D697,'TIPO DE PDV'!$E:$H,3,0)</f>
        <v>AUTOSERVICIO</v>
      </c>
    </row>
    <row r="698" spans="1:8" x14ac:dyDescent="0.3">
      <c r="A698" s="10" t="s">
        <v>2558</v>
      </c>
      <c r="B698" t="s">
        <v>2243</v>
      </c>
      <c r="C698" t="s">
        <v>2244</v>
      </c>
      <c r="D698" t="s">
        <v>1100</v>
      </c>
      <c r="E698" s="10" t="s">
        <v>2558</v>
      </c>
      <c r="F698" t="s">
        <v>1847</v>
      </c>
      <c r="G698" t="str">
        <f>+VLOOKUP($D698,'TIPO DE PDV'!$E:$H,2,0)</f>
        <v>VARIOS</v>
      </c>
      <c r="H698" t="str">
        <f>+VLOOKUP($D698,'TIPO DE PDV'!$E:$H,3,0)</f>
        <v>CONSUMIDOR FINAL</v>
      </c>
    </row>
    <row r="699" spans="1:8" x14ac:dyDescent="0.3">
      <c r="A699" s="10" t="s">
        <v>2559</v>
      </c>
      <c r="B699" t="s">
        <v>2245</v>
      </c>
      <c r="C699" t="s">
        <v>2246</v>
      </c>
      <c r="D699" t="s">
        <v>1102</v>
      </c>
      <c r="E699" s="10" t="s">
        <v>2559</v>
      </c>
      <c r="F699" t="s">
        <v>1847</v>
      </c>
      <c r="G699" t="str">
        <f>+VLOOKUP($D699,'TIPO DE PDV'!$E:$H,2,0)</f>
        <v>AUTOSERVICIO</v>
      </c>
      <c r="H699" t="str">
        <f>+VLOOKUP($D699,'TIPO DE PDV'!$E:$H,3,0)</f>
        <v>AUTOSERVICIO</v>
      </c>
    </row>
    <row r="700" spans="1:8" x14ac:dyDescent="0.3">
      <c r="A700" s="10" t="s">
        <v>2560</v>
      </c>
      <c r="B700" t="s">
        <v>2247</v>
      </c>
      <c r="C700" t="s">
        <v>2248</v>
      </c>
      <c r="D700" t="s">
        <v>34</v>
      </c>
      <c r="E700" s="10" t="s">
        <v>2560</v>
      </c>
      <c r="F700" t="s">
        <v>1847</v>
      </c>
      <c r="G700" t="str">
        <f>+VLOOKUP($D700,'TIPO DE PDV'!$E:$H,2,0)</f>
        <v>VINOTECA</v>
      </c>
      <c r="H700" t="str">
        <f>+VLOOKUP($D700,'TIPO DE PDV'!$E:$H,3,0)</f>
        <v>VINOTECA</v>
      </c>
    </row>
    <row r="701" spans="1:8" x14ac:dyDescent="0.3">
      <c r="A701" s="10" t="s">
        <v>2561</v>
      </c>
      <c r="B701" t="s">
        <v>2249</v>
      </c>
      <c r="C701" t="s">
        <v>2250</v>
      </c>
      <c r="D701" t="s">
        <v>1090</v>
      </c>
      <c r="E701" s="10" t="s">
        <v>2561</v>
      </c>
      <c r="F701" t="s">
        <v>1847</v>
      </c>
      <c r="G701" t="str">
        <f>+VLOOKUP($D701,'TIPO DE PDV'!$E:$H,2,0)</f>
        <v>HORECA</v>
      </c>
      <c r="H701" t="str">
        <f>+VLOOKUP($D701,'TIPO DE PDV'!$E:$H,3,0)</f>
        <v>RESTAURANTE</v>
      </c>
    </row>
    <row r="702" spans="1:8" x14ac:dyDescent="0.3">
      <c r="A702" s="10" t="s">
        <v>2562</v>
      </c>
      <c r="B702" t="s">
        <v>2251</v>
      </c>
      <c r="C702" t="s">
        <v>2252</v>
      </c>
      <c r="D702" t="s">
        <v>1094</v>
      </c>
      <c r="E702" s="10" t="s">
        <v>2562</v>
      </c>
      <c r="F702" t="s">
        <v>1847</v>
      </c>
      <c r="G702" t="str">
        <f>+VLOOKUP($D702,'TIPO DE PDV'!$E:$H,2,0)</f>
        <v>DISTRIBUIDORA</v>
      </c>
      <c r="H702" t="str">
        <f>+VLOOKUP($D702,'TIPO DE PDV'!$E:$H,3,0)</f>
        <v>DISTRIBUIDORA</v>
      </c>
    </row>
    <row r="703" spans="1:8" x14ac:dyDescent="0.3">
      <c r="A703" s="10" t="s">
        <v>2563</v>
      </c>
      <c r="B703" t="s">
        <v>2253</v>
      </c>
      <c r="C703" t="s">
        <v>2254</v>
      </c>
      <c r="D703" t="s">
        <v>1106</v>
      </c>
      <c r="E703" s="10" t="s">
        <v>2563</v>
      </c>
      <c r="F703" t="s">
        <v>1847</v>
      </c>
      <c r="G703" t="str">
        <f>+VLOOKUP($D703,'TIPO DE PDV'!$E:$H,2,0)</f>
        <v>HORECA</v>
      </c>
      <c r="H703" t="str">
        <f>+VLOOKUP($D703,'TIPO DE PDV'!$E:$H,3,0)</f>
        <v>RESTAURANTE</v>
      </c>
    </row>
    <row r="704" spans="1:8" x14ac:dyDescent="0.3">
      <c r="A704" s="10" t="s">
        <v>2564</v>
      </c>
      <c r="B704" t="s">
        <v>2255</v>
      </c>
      <c r="C704" t="s">
        <v>2256</v>
      </c>
      <c r="D704" t="s">
        <v>1100</v>
      </c>
      <c r="E704" s="10" t="s">
        <v>2564</v>
      </c>
      <c r="F704" t="s">
        <v>1847</v>
      </c>
      <c r="G704" t="str">
        <f>+VLOOKUP($D704,'TIPO DE PDV'!$E:$H,2,0)</f>
        <v>VARIOS</v>
      </c>
      <c r="H704" t="str">
        <f>+VLOOKUP($D704,'TIPO DE PDV'!$E:$H,3,0)</f>
        <v>CONSUMIDOR FINAL</v>
      </c>
    </row>
    <row r="705" spans="1:8" x14ac:dyDescent="0.3">
      <c r="A705" s="10" t="s">
        <v>2565</v>
      </c>
      <c r="B705" t="s">
        <v>2257</v>
      </c>
      <c r="C705" t="s">
        <v>2258</v>
      </c>
      <c r="D705" t="s">
        <v>1117</v>
      </c>
      <c r="E705" s="10" t="s">
        <v>2565</v>
      </c>
      <c r="F705" t="s">
        <v>1847</v>
      </c>
      <c r="G705" t="str">
        <f>+VLOOKUP($D705,'TIPO DE PDV'!$E:$H,2,0)</f>
        <v>DISCOTECA</v>
      </c>
      <c r="H705" t="str">
        <f>+VLOOKUP($D705,'TIPO DE PDV'!$E:$H,3,0)</f>
        <v>DISCOTECA</v>
      </c>
    </row>
    <row r="706" spans="1:8" x14ac:dyDescent="0.3">
      <c r="A706" s="10" t="s">
        <v>2566</v>
      </c>
      <c r="B706" t="s">
        <v>2259</v>
      </c>
      <c r="C706" t="s">
        <v>1293</v>
      </c>
      <c r="D706" t="s">
        <v>1106</v>
      </c>
      <c r="E706" s="10" t="s">
        <v>2566</v>
      </c>
      <c r="F706" t="s">
        <v>1847</v>
      </c>
      <c r="G706" t="str">
        <f>+VLOOKUP($D706,'TIPO DE PDV'!$E:$H,2,0)</f>
        <v>HORECA</v>
      </c>
      <c r="H706" t="str">
        <f>+VLOOKUP($D706,'TIPO DE PDV'!$E:$H,3,0)</f>
        <v>RESTAURANTE</v>
      </c>
    </row>
    <row r="707" spans="1:8" x14ac:dyDescent="0.3">
      <c r="A707" s="10" t="s">
        <v>2567</v>
      </c>
      <c r="B707" t="s">
        <v>2260</v>
      </c>
      <c r="C707" t="s">
        <v>2261</v>
      </c>
      <c r="D707" t="s">
        <v>1106</v>
      </c>
      <c r="E707" s="10" t="s">
        <v>2567</v>
      </c>
      <c r="F707" t="s">
        <v>1847</v>
      </c>
      <c r="G707" t="str">
        <f>+VLOOKUP($D707,'TIPO DE PDV'!$E:$H,2,0)</f>
        <v>HORECA</v>
      </c>
      <c r="H707" t="str">
        <f>+VLOOKUP($D707,'TIPO DE PDV'!$E:$H,3,0)</f>
        <v>RESTAURANTE</v>
      </c>
    </row>
    <row r="708" spans="1:8" x14ac:dyDescent="0.3">
      <c r="A708" s="10" t="s">
        <v>2568</v>
      </c>
      <c r="B708" t="s">
        <v>2262</v>
      </c>
      <c r="C708" t="s">
        <v>2263</v>
      </c>
      <c r="D708" t="s">
        <v>1094</v>
      </c>
      <c r="E708" s="10" t="s">
        <v>2568</v>
      </c>
      <c r="F708" t="s">
        <v>1847</v>
      </c>
      <c r="G708" t="str">
        <f>+VLOOKUP($D708,'TIPO DE PDV'!$E:$H,2,0)</f>
        <v>DISTRIBUIDORA</v>
      </c>
      <c r="H708" t="str">
        <f>+VLOOKUP($D708,'TIPO DE PDV'!$E:$H,3,0)</f>
        <v>DISTRIBUIDORA</v>
      </c>
    </row>
    <row r="709" spans="1:8" x14ac:dyDescent="0.3">
      <c r="A709" s="10" t="s">
        <v>2569</v>
      </c>
      <c r="B709" t="s">
        <v>2264</v>
      </c>
      <c r="C709" t="s">
        <v>2265</v>
      </c>
      <c r="D709" t="s">
        <v>1098</v>
      </c>
      <c r="E709" s="10" t="s">
        <v>2569</v>
      </c>
      <c r="F709" t="s">
        <v>1847</v>
      </c>
      <c r="G709" t="str">
        <f>+VLOOKUP($D709,'TIPO DE PDV'!$E:$H,2,0)</f>
        <v>BAR</v>
      </c>
      <c r="H709" t="str">
        <f>+VLOOKUP($D709,'TIPO DE PDV'!$E:$H,3,0)</f>
        <v>BAR</v>
      </c>
    </row>
    <row r="710" spans="1:8" x14ac:dyDescent="0.3">
      <c r="A710" s="10" t="s">
        <v>2570</v>
      </c>
      <c r="B710" t="s">
        <v>2266</v>
      </c>
      <c r="C710" t="s">
        <v>2267</v>
      </c>
      <c r="D710" t="s">
        <v>1100</v>
      </c>
      <c r="E710" s="10" t="s">
        <v>2570</v>
      </c>
      <c r="F710" t="s">
        <v>1847</v>
      </c>
      <c r="G710" t="str">
        <f>+VLOOKUP($D710,'TIPO DE PDV'!$E:$H,2,0)</f>
        <v>VARIOS</v>
      </c>
      <c r="H710" t="str">
        <f>+VLOOKUP($D710,'TIPO DE PDV'!$E:$H,3,0)</f>
        <v>CONSUMIDOR FINAL</v>
      </c>
    </row>
    <row r="711" spans="1:8" x14ac:dyDescent="0.3">
      <c r="A711" s="10" t="s">
        <v>2571</v>
      </c>
      <c r="B711" t="s">
        <v>2268</v>
      </c>
      <c r="C711" t="s">
        <v>2269</v>
      </c>
      <c r="D711" t="s">
        <v>1100</v>
      </c>
      <c r="E711" s="10" t="s">
        <v>2571</v>
      </c>
      <c r="F711" t="s">
        <v>1847</v>
      </c>
      <c r="G711" t="str">
        <f>+VLOOKUP($D711,'TIPO DE PDV'!$E:$H,2,0)</f>
        <v>VARIOS</v>
      </c>
      <c r="H711" t="str">
        <f>+VLOOKUP($D711,'TIPO DE PDV'!$E:$H,3,0)</f>
        <v>CONSUMIDOR FINAL</v>
      </c>
    </row>
    <row r="712" spans="1:8" x14ac:dyDescent="0.3">
      <c r="A712" s="10" t="s">
        <v>2572</v>
      </c>
      <c r="B712" t="s">
        <v>2270</v>
      </c>
      <c r="C712" t="s">
        <v>2271</v>
      </c>
      <c r="D712" t="s">
        <v>1100</v>
      </c>
      <c r="E712" s="10" t="s">
        <v>2572</v>
      </c>
      <c r="F712" t="s">
        <v>1847</v>
      </c>
      <c r="G712" t="str">
        <f>+VLOOKUP($D712,'TIPO DE PDV'!$E:$H,2,0)</f>
        <v>VARIOS</v>
      </c>
      <c r="H712" t="str">
        <f>+VLOOKUP($D712,'TIPO DE PDV'!$E:$H,3,0)</f>
        <v>CONSUMIDOR FINAL</v>
      </c>
    </row>
    <row r="713" spans="1:8" x14ac:dyDescent="0.3">
      <c r="A713" s="10" t="s">
        <v>2573</v>
      </c>
      <c r="B713" t="s">
        <v>2272</v>
      </c>
      <c r="C713" t="s">
        <v>2273</v>
      </c>
      <c r="D713" t="s">
        <v>1102</v>
      </c>
      <c r="E713" s="10" t="s">
        <v>2573</v>
      </c>
      <c r="F713" t="s">
        <v>1847</v>
      </c>
      <c r="G713" t="str">
        <f>+VLOOKUP($D713,'TIPO DE PDV'!$E:$H,2,0)</f>
        <v>AUTOSERVICIO</v>
      </c>
      <c r="H713" t="str">
        <f>+VLOOKUP($D713,'TIPO DE PDV'!$E:$H,3,0)</f>
        <v>AUTOSERVICIO</v>
      </c>
    </row>
    <row r="714" spans="1:8" x14ac:dyDescent="0.3">
      <c r="A714" s="10" t="s">
        <v>2574</v>
      </c>
      <c r="B714" t="s">
        <v>2274</v>
      </c>
      <c r="C714" t="s">
        <v>2275</v>
      </c>
      <c r="D714" t="s">
        <v>1100</v>
      </c>
      <c r="E714" s="10" t="s">
        <v>2574</v>
      </c>
      <c r="F714" t="s">
        <v>1847</v>
      </c>
      <c r="G714" t="str">
        <f>+VLOOKUP($D714,'TIPO DE PDV'!$E:$H,2,0)</f>
        <v>VARIOS</v>
      </c>
      <c r="H714" t="str">
        <f>+VLOOKUP($D714,'TIPO DE PDV'!$E:$H,3,0)</f>
        <v>CONSUMIDOR FINAL</v>
      </c>
    </row>
    <row r="715" spans="1:8" x14ac:dyDescent="0.3">
      <c r="A715" s="10" t="s">
        <v>2575</v>
      </c>
      <c r="B715" t="s">
        <v>2276</v>
      </c>
      <c r="C715" t="s">
        <v>2277</v>
      </c>
      <c r="D715" t="s">
        <v>1153</v>
      </c>
      <c r="E715" s="10" t="s">
        <v>2575</v>
      </c>
      <c r="F715" t="s">
        <v>1847</v>
      </c>
      <c r="G715" t="str">
        <f>+VLOOKUP($D715,'TIPO DE PDV'!$E:$H,2,0)</f>
        <v>AUTOSERVICIO</v>
      </c>
      <c r="H715" t="str">
        <f>+VLOOKUP($D715,'TIPO DE PDV'!$E:$H,3,0)</f>
        <v>AUTOSERVICIO</v>
      </c>
    </row>
    <row r="716" spans="1:8" x14ac:dyDescent="0.3">
      <c r="A716" s="10" t="s">
        <v>2576</v>
      </c>
      <c r="B716" t="s">
        <v>2278</v>
      </c>
      <c r="C716" t="s">
        <v>2279</v>
      </c>
      <c r="D716" t="s">
        <v>1106</v>
      </c>
      <c r="E716" s="10" t="s">
        <v>2576</v>
      </c>
      <c r="F716" t="s">
        <v>1847</v>
      </c>
      <c r="G716" t="str">
        <f>+VLOOKUP($D716,'TIPO DE PDV'!$E:$H,2,0)</f>
        <v>HORECA</v>
      </c>
      <c r="H716" t="str">
        <f>+VLOOKUP($D716,'TIPO DE PDV'!$E:$H,3,0)</f>
        <v>RESTAURANTE</v>
      </c>
    </row>
    <row r="717" spans="1:8" x14ac:dyDescent="0.3">
      <c r="A717" s="10" t="s">
        <v>2577</v>
      </c>
      <c r="B717" t="s">
        <v>2280</v>
      </c>
      <c r="C717" t="s">
        <v>2281</v>
      </c>
      <c r="D717" t="s">
        <v>34</v>
      </c>
      <c r="E717" s="10" t="s">
        <v>2577</v>
      </c>
      <c r="F717" t="s">
        <v>1847</v>
      </c>
      <c r="G717" t="str">
        <f>+VLOOKUP($D717,'TIPO DE PDV'!$E:$H,2,0)</f>
        <v>VINOTECA</v>
      </c>
      <c r="H717" t="str">
        <f>+VLOOKUP($D717,'TIPO DE PDV'!$E:$H,3,0)</f>
        <v>VINOTECA</v>
      </c>
    </row>
    <row r="718" spans="1:8" x14ac:dyDescent="0.3">
      <c r="A718" s="10" t="s">
        <v>2578</v>
      </c>
      <c r="B718" t="s">
        <v>2282</v>
      </c>
      <c r="C718" t="s">
        <v>2283</v>
      </c>
      <c r="D718" t="s">
        <v>1102</v>
      </c>
      <c r="E718" s="10" t="s">
        <v>2578</v>
      </c>
      <c r="F718" t="s">
        <v>1847</v>
      </c>
      <c r="G718" t="str">
        <f>+VLOOKUP($D718,'TIPO DE PDV'!$E:$H,2,0)</f>
        <v>AUTOSERVICIO</v>
      </c>
      <c r="H718" t="str">
        <f>+VLOOKUP($D718,'TIPO DE PDV'!$E:$H,3,0)</f>
        <v>AUTOSERVICIO</v>
      </c>
    </row>
    <row r="719" spans="1:8" x14ac:dyDescent="0.3">
      <c r="A719" s="10" t="s">
        <v>2579</v>
      </c>
      <c r="B719" t="s">
        <v>2284</v>
      </c>
      <c r="C719" t="s">
        <v>2285</v>
      </c>
      <c r="D719" t="s">
        <v>1098</v>
      </c>
      <c r="E719" s="10" t="s">
        <v>2579</v>
      </c>
      <c r="F719" t="s">
        <v>1847</v>
      </c>
      <c r="G719" t="str">
        <f>+VLOOKUP($D719,'TIPO DE PDV'!$E:$H,2,0)</f>
        <v>BAR</v>
      </c>
      <c r="H719" t="str">
        <f>+VLOOKUP($D719,'TIPO DE PDV'!$E:$H,3,0)</f>
        <v>BAR</v>
      </c>
    </row>
    <row r="720" spans="1:8" x14ac:dyDescent="0.3">
      <c r="A720" s="10" t="s">
        <v>2580</v>
      </c>
      <c r="B720" t="s">
        <v>2286</v>
      </c>
      <c r="C720" t="s">
        <v>2287</v>
      </c>
      <c r="D720" t="s">
        <v>1100</v>
      </c>
      <c r="E720" s="10" t="s">
        <v>2580</v>
      </c>
      <c r="F720" t="s">
        <v>1847</v>
      </c>
      <c r="G720" t="str">
        <f>+VLOOKUP($D720,'TIPO DE PDV'!$E:$H,2,0)</f>
        <v>VARIOS</v>
      </c>
      <c r="H720" t="str">
        <f>+VLOOKUP($D720,'TIPO DE PDV'!$E:$H,3,0)</f>
        <v>CONSUMIDOR FINAL</v>
      </c>
    </row>
    <row r="721" spans="1:8" x14ac:dyDescent="0.3">
      <c r="A721" s="10" t="s">
        <v>2581</v>
      </c>
      <c r="B721" t="s">
        <v>2288</v>
      </c>
      <c r="C721" t="s">
        <v>2289</v>
      </c>
      <c r="D721" t="s">
        <v>1100</v>
      </c>
      <c r="E721" s="10" t="s">
        <v>2581</v>
      </c>
      <c r="F721" t="s">
        <v>1847</v>
      </c>
      <c r="G721" t="str">
        <f>+VLOOKUP($D721,'TIPO DE PDV'!$E:$H,2,0)</f>
        <v>VARIOS</v>
      </c>
      <c r="H721" t="str">
        <f>+VLOOKUP($D721,'TIPO DE PDV'!$E:$H,3,0)</f>
        <v>CONSUMIDOR FINAL</v>
      </c>
    </row>
    <row r="722" spans="1:8" x14ac:dyDescent="0.3">
      <c r="A722" s="10" t="s">
        <v>2582</v>
      </c>
      <c r="B722" t="s">
        <v>2290</v>
      </c>
      <c r="C722" t="s">
        <v>2291</v>
      </c>
      <c r="D722" t="s">
        <v>1106</v>
      </c>
      <c r="E722" s="10" t="s">
        <v>2582</v>
      </c>
      <c r="F722" t="s">
        <v>1847</v>
      </c>
      <c r="G722" t="str">
        <f>+VLOOKUP($D722,'TIPO DE PDV'!$E:$H,2,0)</f>
        <v>HORECA</v>
      </c>
      <c r="H722" t="str">
        <f>+VLOOKUP($D722,'TIPO DE PDV'!$E:$H,3,0)</f>
        <v>RESTAURANTE</v>
      </c>
    </row>
    <row r="723" spans="1:8" x14ac:dyDescent="0.3">
      <c r="A723" s="10" t="s">
        <v>2583</v>
      </c>
      <c r="B723" t="s">
        <v>2292</v>
      </c>
      <c r="C723" t="s">
        <v>2293</v>
      </c>
      <c r="D723" t="s">
        <v>1100</v>
      </c>
      <c r="E723" s="10" t="s">
        <v>2583</v>
      </c>
      <c r="F723" t="s">
        <v>1847</v>
      </c>
      <c r="G723" t="str">
        <f>+VLOOKUP($D723,'TIPO DE PDV'!$E:$H,2,0)</f>
        <v>VARIOS</v>
      </c>
      <c r="H723" t="str">
        <f>+VLOOKUP($D723,'TIPO DE PDV'!$E:$H,3,0)</f>
        <v>CONSUMIDOR FINAL</v>
      </c>
    </row>
    <row r="724" spans="1:8" x14ac:dyDescent="0.3">
      <c r="A724" s="10" t="s">
        <v>2584</v>
      </c>
      <c r="B724" t="s">
        <v>2294</v>
      </c>
      <c r="C724" t="s">
        <v>2295</v>
      </c>
      <c r="D724" t="s">
        <v>1100</v>
      </c>
      <c r="E724" s="10" t="s">
        <v>2584</v>
      </c>
      <c r="F724" t="s">
        <v>1847</v>
      </c>
      <c r="G724" t="str">
        <f>+VLOOKUP($D724,'TIPO DE PDV'!$E:$H,2,0)</f>
        <v>VARIOS</v>
      </c>
      <c r="H724" t="str">
        <f>+VLOOKUP($D724,'TIPO DE PDV'!$E:$H,3,0)</f>
        <v>CONSUMIDOR FINAL</v>
      </c>
    </row>
    <row r="725" spans="1:8" x14ac:dyDescent="0.3">
      <c r="A725" s="10" t="s">
        <v>2585</v>
      </c>
      <c r="B725" t="s">
        <v>2296</v>
      </c>
      <c r="C725" t="s">
        <v>2297</v>
      </c>
      <c r="D725" t="s">
        <v>1102</v>
      </c>
      <c r="E725" s="10" t="s">
        <v>2585</v>
      </c>
      <c r="F725" t="s">
        <v>1847</v>
      </c>
      <c r="G725" t="str">
        <f>+VLOOKUP($D725,'TIPO DE PDV'!$E:$H,2,0)</f>
        <v>AUTOSERVICIO</v>
      </c>
      <c r="H725" t="str">
        <f>+VLOOKUP($D725,'TIPO DE PDV'!$E:$H,3,0)</f>
        <v>AUTOSERVICIO</v>
      </c>
    </row>
    <row r="726" spans="1:8" x14ac:dyDescent="0.3">
      <c r="A726" s="10" t="s">
        <v>2586</v>
      </c>
      <c r="B726" t="s">
        <v>2298</v>
      </c>
      <c r="C726" t="s">
        <v>2299</v>
      </c>
      <c r="D726" t="s">
        <v>1106</v>
      </c>
      <c r="E726" s="10" t="s">
        <v>2586</v>
      </c>
      <c r="F726" t="s">
        <v>1847</v>
      </c>
      <c r="G726" t="str">
        <f>+VLOOKUP($D726,'TIPO DE PDV'!$E:$H,2,0)</f>
        <v>HORECA</v>
      </c>
      <c r="H726" t="str">
        <f>+VLOOKUP($D726,'TIPO DE PDV'!$E:$H,3,0)</f>
        <v>RESTAURANTE</v>
      </c>
    </row>
    <row r="727" spans="1:8" x14ac:dyDescent="0.3">
      <c r="A727" s="10" t="s">
        <v>2587</v>
      </c>
      <c r="B727" t="s">
        <v>2300</v>
      </c>
      <c r="C727" t="s">
        <v>2301</v>
      </c>
      <c r="D727" t="s">
        <v>1106</v>
      </c>
      <c r="E727" s="10" t="s">
        <v>2587</v>
      </c>
      <c r="F727" t="s">
        <v>1847</v>
      </c>
      <c r="G727" t="str">
        <f>+VLOOKUP($D727,'TIPO DE PDV'!$E:$H,2,0)</f>
        <v>HORECA</v>
      </c>
      <c r="H727" t="str">
        <f>+VLOOKUP($D727,'TIPO DE PDV'!$E:$H,3,0)</f>
        <v>RESTAURANTE</v>
      </c>
    </row>
    <row r="728" spans="1:8" x14ac:dyDescent="0.3">
      <c r="A728" s="10" t="s">
        <v>2588</v>
      </c>
      <c r="B728" t="s">
        <v>2302</v>
      </c>
      <c r="C728" t="s">
        <v>2303</v>
      </c>
      <c r="D728" t="s">
        <v>1100</v>
      </c>
      <c r="E728" s="10" t="s">
        <v>2588</v>
      </c>
      <c r="F728" t="s">
        <v>1847</v>
      </c>
      <c r="G728" t="str">
        <f>+VLOOKUP($D728,'TIPO DE PDV'!$E:$H,2,0)</f>
        <v>VARIOS</v>
      </c>
      <c r="H728" t="str">
        <f>+VLOOKUP($D728,'TIPO DE PDV'!$E:$H,3,0)</f>
        <v>CONSUMIDOR FINAL</v>
      </c>
    </row>
    <row r="729" spans="1:8" x14ac:dyDescent="0.3">
      <c r="A729" s="10" t="s">
        <v>2589</v>
      </c>
      <c r="B729" t="s">
        <v>2304</v>
      </c>
      <c r="C729" t="s">
        <v>2305</v>
      </c>
      <c r="D729" t="s">
        <v>1090</v>
      </c>
      <c r="E729" s="10" t="s">
        <v>2589</v>
      </c>
      <c r="F729" t="s">
        <v>1847</v>
      </c>
      <c r="G729" t="str">
        <f>+VLOOKUP($D729,'TIPO DE PDV'!$E:$H,2,0)</f>
        <v>HORECA</v>
      </c>
      <c r="H729" t="str">
        <f>+VLOOKUP($D729,'TIPO DE PDV'!$E:$H,3,0)</f>
        <v>RESTAURANTE</v>
      </c>
    </row>
    <row r="730" spans="1:8" x14ac:dyDescent="0.3">
      <c r="A730" s="10" t="s">
        <v>2590</v>
      </c>
      <c r="B730" t="s">
        <v>2306</v>
      </c>
      <c r="C730" t="s">
        <v>2307</v>
      </c>
      <c r="D730" t="s">
        <v>1102</v>
      </c>
      <c r="E730" s="10" t="s">
        <v>2590</v>
      </c>
      <c r="F730" t="s">
        <v>1847</v>
      </c>
      <c r="G730" t="str">
        <f>+VLOOKUP($D730,'TIPO DE PDV'!$E:$H,2,0)</f>
        <v>AUTOSERVICIO</v>
      </c>
      <c r="H730" t="str">
        <f>+VLOOKUP($D730,'TIPO DE PDV'!$E:$H,3,0)</f>
        <v>AUTOSERVICIO</v>
      </c>
    </row>
    <row r="731" spans="1:8" x14ac:dyDescent="0.3">
      <c r="A731" s="10" t="s">
        <v>2591</v>
      </c>
      <c r="B731" t="s">
        <v>2308</v>
      </c>
      <c r="C731" t="s">
        <v>2309</v>
      </c>
      <c r="D731" t="s">
        <v>1100</v>
      </c>
      <c r="E731" s="10" t="s">
        <v>2591</v>
      </c>
      <c r="F731" t="s">
        <v>1847</v>
      </c>
      <c r="G731" t="str">
        <f>+VLOOKUP($D731,'TIPO DE PDV'!$E:$H,2,0)</f>
        <v>VARIOS</v>
      </c>
      <c r="H731" t="str">
        <f>+VLOOKUP($D731,'TIPO DE PDV'!$E:$H,3,0)</f>
        <v>CONSUMIDOR FINAL</v>
      </c>
    </row>
    <row r="732" spans="1:8" x14ac:dyDescent="0.3">
      <c r="A732" s="10" t="s">
        <v>2592</v>
      </c>
      <c r="B732" t="s">
        <v>2310</v>
      </c>
      <c r="C732" t="s">
        <v>2311</v>
      </c>
      <c r="D732" t="s">
        <v>1098</v>
      </c>
      <c r="E732" s="10" t="s">
        <v>2592</v>
      </c>
      <c r="F732" t="s">
        <v>1847</v>
      </c>
      <c r="G732" t="str">
        <f>+VLOOKUP($D732,'TIPO DE PDV'!$E:$H,2,0)</f>
        <v>BAR</v>
      </c>
      <c r="H732" t="str">
        <f>+VLOOKUP($D732,'TIPO DE PDV'!$E:$H,3,0)</f>
        <v>BAR</v>
      </c>
    </row>
    <row r="733" spans="1:8" x14ac:dyDescent="0.3">
      <c r="A733" s="10" t="s">
        <v>2593</v>
      </c>
      <c r="B733" t="s">
        <v>2312</v>
      </c>
      <c r="C733" t="s">
        <v>2313</v>
      </c>
      <c r="D733" t="s">
        <v>1102</v>
      </c>
      <c r="E733" s="10" t="s">
        <v>2593</v>
      </c>
      <c r="F733" t="s">
        <v>1847</v>
      </c>
      <c r="G733" t="str">
        <f>+VLOOKUP($D733,'TIPO DE PDV'!$E:$H,2,0)</f>
        <v>AUTOSERVICIO</v>
      </c>
      <c r="H733" t="str">
        <f>+VLOOKUP($D733,'TIPO DE PDV'!$E:$H,3,0)</f>
        <v>AUTOSERVICIO</v>
      </c>
    </row>
    <row r="734" spans="1:8" x14ac:dyDescent="0.3">
      <c r="A734" s="10" t="s">
        <v>2594</v>
      </c>
      <c r="B734" t="s">
        <v>2314</v>
      </c>
      <c r="C734" t="s">
        <v>2315</v>
      </c>
      <c r="D734" t="s">
        <v>1100</v>
      </c>
      <c r="E734" s="10" t="s">
        <v>2594</v>
      </c>
      <c r="F734" t="s">
        <v>1847</v>
      </c>
      <c r="G734" t="str">
        <f>+VLOOKUP($D734,'TIPO DE PDV'!$E:$H,2,0)</f>
        <v>VARIOS</v>
      </c>
      <c r="H734" t="str">
        <f>+VLOOKUP($D734,'TIPO DE PDV'!$E:$H,3,0)</f>
        <v>CONSUMIDOR FINAL</v>
      </c>
    </row>
    <row r="735" spans="1:8" x14ac:dyDescent="0.3">
      <c r="A735" s="10" t="s">
        <v>2595</v>
      </c>
      <c r="B735" t="s">
        <v>2316</v>
      </c>
      <c r="C735" t="s">
        <v>1488</v>
      </c>
      <c r="D735" t="s">
        <v>1100</v>
      </c>
      <c r="E735" s="10" t="s">
        <v>2595</v>
      </c>
      <c r="F735" t="s">
        <v>1847</v>
      </c>
      <c r="G735" t="str">
        <f>+VLOOKUP($D735,'TIPO DE PDV'!$E:$H,2,0)</f>
        <v>VARIOS</v>
      </c>
      <c r="H735" t="str">
        <f>+VLOOKUP($D735,'TIPO DE PDV'!$E:$H,3,0)</f>
        <v>CONSUMIDOR FINAL</v>
      </c>
    </row>
    <row r="736" spans="1:8" x14ac:dyDescent="0.3">
      <c r="A736" s="10" t="s">
        <v>2596</v>
      </c>
      <c r="B736" t="s">
        <v>2317</v>
      </c>
      <c r="C736" t="s">
        <v>2318</v>
      </c>
      <c r="D736" t="s">
        <v>1102</v>
      </c>
      <c r="E736" s="10" t="s">
        <v>2596</v>
      </c>
      <c r="F736" t="s">
        <v>1847</v>
      </c>
      <c r="G736" t="str">
        <f>+VLOOKUP($D736,'TIPO DE PDV'!$E:$H,2,0)</f>
        <v>AUTOSERVICIO</v>
      </c>
      <c r="H736" t="str">
        <f>+VLOOKUP($D736,'TIPO DE PDV'!$E:$H,3,0)</f>
        <v>AUTOSERVICIO</v>
      </c>
    </row>
    <row r="737" spans="1:8" x14ac:dyDescent="0.3">
      <c r="A737" s="10" t="s">
        <v>2597</v>
      </c>
      <c r="B737" t="s">
        <v>2319</v>
      </c>
      <c r="C737" t="s">
        <v>2320</v>
      </c>
      <c r="D737" t="s">
        <v>1100</v>
      </c>
      <c r="E737" s="10" t="s">
        <v>2597</v>
      </c>
      <c r="F737" t="s">
        <v>1847</v>
      </c>
      <c r="G737" t="str">
        <f>+VLOOKUP($D737,'TIPO DE PDV'!$E:$H,2,0)</f>
        <v>VARIOS</v>
      </c>
      <c r="H737" t="str">
        <f>+VLOOKUP($D737,'TIPO DE PDV'!$E:$H,3,0)</f>
        <v>CONSUMIDOR FINAL</v>
      </c>
    </row>
    <row r="738" spans="1:8" x14ac:dyDescent="0.3">
      <c r="A738" s="10" t="s">
        <v>2598</v>
      </c>
      <c r="B738" t="s">
        <v>2321</v>
      </c>
      <c r="C738" t="s">
        <v>2322</v>
      </c>
      <c r="D738" t="s">
        <v>1100</v>
      </c>
      <c r="E738" s="10" t="s">
        <v>2598</v>
      </c>
      <c r="F738" t="s">
        <v>1847</v>
      </c>
      <c r="G738" t="str">
        <f>+VLOOKUP($D738,'TIPO DE PDV'!$E:$H,2,0)</f>
        <v>VARIOS</v>
      </c>
      <c r="H738" t="str">
        <f>+VLOOKUP($D738,'TIPO DE PDV'!$E:$H,3,0)</f>
        <v>CONSUMIDOR FINAL</v>
      </c>
    </row>
    <row r="739" spans="1:8" x14ac:dyDescent="0.3">
      <c r="A739" s="10" t="s">
        <v>2599</v>
      </c>
      <c r="B739" t="s">
        <v>2323</v>
      </c>
      <c r="C739" t="s">
        <v>2324</v>
      </c>
      <c r="D739" t="s">
        <v>1092</v>
      </c>
      <c r="E739" s="10" t="s">
        <v>2599</v>
      </c>
      <c r="F739" t="s">
        <v>1847</v>
      </c>
      <c r="G739" t="str">
        <f>+VLOOKUP($D739,'TIPO DE PDV'!$E:$H,2,0)</f>
        <v>HORECA</v>
      </c>
      <c r="H739" t="str">
        <f>+VLOOKUP($D739,'TIPO DE PDV'!$E:$H,3,0)</f>
        <v>CAFE</v>
      </c>
    </row>
    <row r="740" spans="1:8" x14ac:dyDescent="0.3">
      <c r="A740" s="10" t="s">
        <v>2600</v>
      </c>
      <c r="B740" t="s">
        <v>2325</v>
      </c>
      <c r="C740" t="s">
        <v>2326</v>
      </c>
      <c r="D740" t="s">
        <v>1100</v>
      </c>
      <c r="E740" s="10" t="s">
        <v>2600</v>
      </c>
      <c r="F740" t="s">
        <v>1847</v>
      </c>
      <c r="G740" t="str">
        <f>+VLOOKUP($D740,'TIPO DE PDV'!$E:$H,2,0)</f>
        <v>VARIOS</v>
      </c>
      <c r="H740" t="str">
        <f>+VLOOKUP($D740,'TIPO DE PDV'!$E:$H,3,0)</f>
        <v>CONSUMIDOR FINAL</v>
      </c>
    </row>
    <row r="741" spans="1:8" x14ac:dyDescent="0.3">
      <c r="A741" s="10" t="s">
        <v>2601</v>
      </c>
      <c r="B741" t="s">
        <v>2327</v>
      </c>
      <c r="C741" t="s">
        <v>2328</v>
      </c>
      <c r="D741" t="s">
        <v>1092</v>
      </c>
      <c r="E741" s="10" t="s">
        <v>2601</v>
      </c>
      <c r="F741" t="s">
        <v>1847</v>
      </c>
      <c r="G741" t="str">
        <f>+VLOOKUP($D741,'TIPO DE PDV'!$E:$H,2,0)</f>
        <v>HORECA</v>
      </c>
      <c r="H741" t="str">
        <f>+VLOOKUP($D741,'TIPO DE PDV'!$E:$H,3,0)</f>
        <v>CAFE</v>
      </c>
    </row>
    <row r="742" spans="1:8" x14ac:dyDescent="0.3">
      <c r="A742" s="10" t="s">
        <v>2602</v>
      </c>
      <c r="B742" t="s">
        <v>2329</v>
      </c>
      <c r="C742" t="s">
        <v>2330</v>
      </c>
      <c r="D742" t="s">
        <v>1100</v>
      </c>
      <c r="E742" s="10" t="s">
        <v>2602</v>
      </c>
      <c r="F742" t="s">
        <v>1847</v>
      </c>
      <c r="G742" t="str">
        <f>+VLOOKUP($D742,'TIPO DE PDV'!$E:$H,2,0)</f>
        <v>VARIOS</v>
      </c>
      <c r="H742" t="str">
        <f>+VLOOKUP($D742,'TIPO DE PDV'!$E:$H,3,0)</f>
        <v>CONSUMIDOR FINAL</v>
      </c>
    </row>
    <row r="743" spans="1:8" x14ac:dyDescent="0.3">
      <c r="A743" s="10" t="s">
        <v>2603</v>
      </c>
      <c r="B743" t="s">
        <v>2331</v>
      </c>
      <c r="C743" t="s">
        <v>2332</v>
      </c>
      <c r="D743" t="s">
        <v>1098</v>
      </c>
      <c r="E743" s="10" t="s">
        <v>2603</v>
      </c>
      <c r="F743" t="s">
        <v>1847</v>
      </c>
      <c r="G743" t="str">
        <f>+VLOOKUP($D743,'TIPO DE PDV'!$E:$H,2,0)</f>
        <v>BAR</v>
      </c>
      <c r="H743" t="str">
        <f>+VLOOKUP($D743,'TIPO DE PDV'!$E:$H,3,0)</f>
        <v>BAR</v>
      </c>
    </row>
    <row r="744" spans="1:8" x14ac:dyDescent="0.3">
      <c r="A744" s="10" t="s">
        <v>2604</v>
      </c>
      <c r="B744" t="s">
        <v>2333</v>
      </c>
      <c r="C744" t="s">
        <v>2334</v>
      </c>
      <c r="D744" t="s">
        <v>1106</v>
      </c>
      <c r="E744" s="10" t="s">
        <v>2604</v>
      </c>
      <c r="F744" t="s">
        <v>1847</v>
      </c>
      <c r="G744" t="str">
        <f>+VLOOKUP($D744,'TIPO DE PDV'!$E:$H,2,0)</f>
        <v>HORECA</v>
      </c>
      <c r="H744" t="str">
        <f>+VLOOKUP($D744,'TIPO DE PDV'!$E:$H,3,0)</f>
        <v>RESTAURANTE</v>
      </c>
    </row>
    <row r="745" spans="1:8" x14ac:dyDescent="0.3">
      <c r="A745" s="10" t="s">
        <v>2605</v>
      </c>
      <c r="B745" t="s">
        <v>2335</v>
      </c>
      <c r="C745" t="s">
        <v>2336</v>
      </c>
      <c r="D745" t="s">
        <v>1100</v>
      </c>
      <c r="E745" s="10" t="s">
        <v>2605</v>
      </c>
      <c r="F745" t="s">
        <v>1847</v>
      </c>
      <c r="G745" t="str">
        <f>+VLOOKUP($D745,'TIPO DE PDV'!$E:$H,2,0)</f>
        <v>VARIOS</v>
      </c>
      <c r="H745" t="str">
        <f>+VLOOKUP($D745,'TIPO DE PDV'!$E:$H,3,0)</f>
        <v>CONSUMIDOR FINAL</v>
      </c>
    </row>
    <row r="746" spans="1:8" x14ac:dyDescent="0.3">
      <c r="A746" s="10" t="s">
        <v>2606</v>
      </c>
      <c r="B746" t="s">
        <v>2337</v>
      </c>
      <c r="C746" t="s">
        <v>2338</v>
      </c>
      <c r="D746" t="s">
        <v>1117</v>
      </c>
      <c r="E746" s="10" t="s">
        <v>2606</v>
      </c>
      <c r="F746" t="s">
        <v>1847</v>
      </c>
      <c r="G746" t="str">
        <f>+VLOOKUP($D746,'TIPO DE PDV'!$E:$H,2,0)</f>
        <v>DISCOTECA</v>
      </c>
      <c r="H746" t="str">
        <f>+VLOOKUP($D746,'TIPO DE PDV'!$E:$H,3,0)</f>
        <v>DISCOTECA</v>
      </c>
    </row>
    <row r="747" spans="1:8" x14ac:dyDescent="0.3">
      <c r="A747" s="10" t="s">
        <v>2607</v>
      </c>
      <c r="B747" t="s">
        <v>2339</v>
      </c>
      <c r="C747" t="s">
        <v>2340</v>
      </c>
      <c r="D747" t="s">
        <v>1100</v>
      </c>
      <c r="E747" s="10" t="s">
        <v>2607</v>
      </c>
      <c r="F747" t="s">
        <v>1847</v>
      </c>
      <c r="G747" t="str">
        <f>+VLOOKUP($D747,'TIPO DE PDV'!$E:$H,2,0)</f>
        <v>VARIOS</v>
      </c>
      <c r="H747" t="str">
        <f>+VLOOKUP($D747,'TIPO DE PDV'!$E:$H,3,0)</f>
        <v>CONSUMIDOR FINAL</v>
      </c>
    </row>
    <row r="748" spans="1:8" x14ac:dyDescent="0.3">
      <c r="A748" s="10" t="s">
        <v>2608</v>
      </c>
      <c r="B748" t="s">
        <v>2341</v>
      </c>
      <c r="C748" t="s">
        <v>2342</v>
      </c>
      <c r="D748" t="s">
        <v>1098</v>
      </c>
      <c r="E748" s="10" t="s">
        <v>2608</v>
      </c>
      <c r="F748" t="s">
        <v>1847</v>
      </c>
      <c r="G748" t="str">
        <f>+VLOOKUP($D748,'TIPO DE PDV'!$E:$H,2,0)</f>
        <v>BAR</v>
      </c>
      <c r="H748" t="str">
        <f>+VLOOKUP($D748,'TIPO DE PDV'!$E:$H,3,0)</f>
        <v>BAR</v>
      </c>
    </row>
    <row r="749" spans="1:8" x14ac:dyDescent="0.3">
      <c r="A749" s="10" t="s">
        <v>2609</v>
      </c>
      <c r="B749" t="s">
        <v>2343</v>
      </c>
      <c r="C749" t="s">
        <v>2344</v>
      </c>
      <c r="D749" t="s">
        <v>1100</v>
      </c>
      <c r="E749" s="10" t="s">
        <v>2609</v>
      </c>
      <c r="F749" t="s">
        <v>1847</v>
      </c>
      <c r="G749" t="str">
        <f>+VLOOKUP($D749,'TIPO DE PDV'!$E:$H,2,0)</f>
        <v>VARIOS</v>
      </c>
      <c r="H749" t="str">
        <f>+VLOOKUP($D749,'TIPO DE PDV'!$E:$H,3,0)</f>
        <v>CONSUMIDOR FINAL</v>
      </c>
    </row>
    <row r="750" spans="1:8" x14ac:dyDescent="0.3">
      <c r="A750" s="10" t="s">
        <v>2610</v>
      </c>
      <c r="B750" t="s">
        <v>2345</v>
      </c>
      <c r="C750" t="s">
        <v>2346</v>
      </c>
      <c r="D750" t="s">
        <v>1100</v>
      </c>
      <c r="E750" s="10" t="s">
        <v>2610</v>
      </c>
      <c r="F750" t="s">
        <v>1847</v>
      </c>
      <c r="G750" t="str">
        <f>+VLOOKUP($D750,'TIPO DE PDV'!$E:$H,2,0)</f>
        <v>VARIOS</v>
      </c>
      <c r="H750" t="str">
        <f>+VLOOKUP($D750,'TIPO DE PDV'!$E:$H,3,0)</f>
        <v>CONSUMIDOR FINAL</v>
      </c>
    </row>
    <row r="751" spans="1:8" x14ac:dyDescent="0.3">
      <c r="A751" s="10" t="s">
        <v>2611</v>
      </c>
      <c r="B751" t="s">
        <v>2347</v>
      </c>
      <c r="C751" t="s">
        <v>2348</v>
      </c>
      <c r="D751" t="s">
        <v>34</v>
      </c>
      <c r="E751" s="10" t="s">
        <v>2611</v>
      </c>
      <c r="F751" t="s">
        <v>1847</v>
      </c>
      <c r="G751" t="str">
        <f>+VLOOKUP($D751,'TIPO DE PDV'!$E:$H,2,0)</f>
        <v>VINOTECA</v>
      </c>
      <c r="H751" t="str">
        <f>+VLOOKUP($D751,'TIPO DE PDV'!$E:$H,3,0)</f>
        <v>VINOTECA</v>
      </c>
    </row>
    <row r="752" spans="1:8" x14ac:dyDescent="0.3">
      <c r="A752" s="10" t="s">
        <v>2612</v>
      </c>
      <c r="B752" t="s">
        <v>2349</v>
      </c>
      <c r="C752" t="s">
        <v>2350</v>
      </c>
      <c r="D752" t="s">
        <v>1102</v>
      </c>
      <c r="E752" s="10" t="s">
        <v>2612</v>
      </c>
      <c r="F752" t="s">
        <v>1847</v>
      </c>
      <c r="G752" t="str">
        <f>+VLOOKUP($D752,'TIPO DE PDV'!$E:$H,2,0)</f>
        <v>AUTOSERVICIO</v>
      </c>
      <c r="H752" t="str">
        <f>+VLOOKUP($D752,'TIPO DE PDV'!$E:$H,3,0)</f>
        <v>AUTOSERVICIO</v>
      </c>
    </row>
    <row r="753" spans="1:8" x14ac:dyDescent="0.3">
      <c r="A753" s="10" t="s">
        <v>2613</v>
      </c>
      <c r="B753" t="s">
        <v>2351</v>
      </c>
      <c r="C753" t="s">
        <v>2352</v>
      </c>
      <c r="D753" t="s">
        <v>1102</v>
      </c>
      <c r="E753" s="10" t="s">
        <v>2613</v>
      </c>
      <c r="F753" t="s">
        <v>1847</v>
      </c>
      <c r="G753" t="str">
        <f>+VLOOKUP($D753,'TIPO DE PDV'!$E:$H,2,0)</f>
        <v>AUTOSERVICIO</v>
      </c>
      <c r="H753" t="str">
        <f>+VLOOKUP($D753,'TIPO DE PDV'!$E:$H,3,0)</f>
        <v>AUTOSERVICIO</v>
      </c>
    </row>
    <row r="754" spans="1:8" x14ac:dyDescent="0.3">
      <c r="A754" s="10" t="s">
        <v>2614</v>
      </c>
      <c r="B754" t="s">
        <v>2353</v>
      </c>
      <c r="C754" t="s">
        <v>2354</v>
      </c>
      <c r="D754" t="s">
        <v>1102</v>
      </c>
      <c r="E754" s="10" t="s">
        <v>2614</v>
      </c>
      <c r="F754" t="s">
        <v>1847</v>
      </c>
      <c r="G754" t="str">
        <f>+VLOOKUP($D754,'TIPO DE PDV'!$E:$H,2,0)</f>
        <v>AUTOSERVICIO</v>
      </c>
      <c r="H754" t="str">
        <f>+VLOOKUP($D754,'TIPO DE PDV'!$E:$H,3,0)</f>
        <v>AUTOSERVICIO</v>
      </c>
    </row>
    <row r="755" spans="1:8" x14ac:dyDescent="0.3">
      <c r="A755" s="10" t="s">
        <v>2615</v>
      </c>
      <c r="B755" t="s">
        <v>2355</v>
      </c>
      <c r="C755" t="s">
        <v>2356</v>
      </c>
      <c r="D755" t="s">
        <v>1100</v>
      </c>
      <c r="E755" s="10" t="s">
        <v>2615</v>
      </c>
      <c r="F755" t="s">
        <v>1847</v>
      </c>
      <c r="G755" t="str">
        <f>+VLOOKUP($D755,'TIPO DE PDV'!$E:$H,2,0)</f>
        <v>VARIOS</v>
      </c>
      <c r="H755" t="str">
        <f>+VLOOKUP($D755,'TIPO DE PDV'!$E:$H,3,0)</f>
        <v>CONSUMIDOR FINAL</v>
      </c>
    </row>
    <row r="756" spans="1:8" x14ac:dyDescent="0.3">
      <c r="A756" s="10" t="s">
        <v>2616</v>
      </c>
      <c r="B756" t="s">
        <v>2357</v>
      </c>
      <c r="C756" t="s">
        <v>2358</v>
      </c>
      <c r="D756" t="s">
        <v>1090</v>
      </c>
      <c r="E756" s="10" t="s">
        <v>2616</v>
      </c>
      <c r="F756" t="s">
        <v>1847</v>
      </c>
      <c r="G756" t="str">
        <f>+VLOOKUP($D756,'TIPO DE PDV'!$E:$H,2,0)</f>
        <v>HORECA</v>
      </c>
      <c r="H756" t="str">
        <f>+VLOOKUP($D756,'TIPO DE PDV'!$E:$H,3,0)</f>
        <v>RESTAURANTE</v>
      </c>
    </row>
    <row r="757" spans="1:8" x14ac:dyDescent="0.3">
      <c r="A757" s="10" t="s">
        <v>2617</v>
      </c>
      <c r="B757" t="s">
        <v>2359</v>
      </c>
      <c r="C757" t="s">
        <v>2360</v>
      </c>
      <c r="D757" t="s">
        <v>1100</v>
      </c>
      <c r="E757" s="10" t="s">
        <v>2617</v>
      </c>
      <c r="F757" t="s">
        <v>1847</v>
      </c>
      <c r="G757" t="str">
        <f>+VLOOKUP($D757,'TIPO DE PDV'!$E:$H,2,0)</f>
        <v>VARIOS</v>
      </c>
      <c r="H757" t="str">
        <f>+VLOOKUP($D757,'TIPO DE PDV'!$E:$H,3,0)</f>
        <v>CONSUMIDOR FINAL</v>
      </c>
    </row>
    <row r="758" spans="1:8" x14ac:dyDescent="0.3">
      <c r="A758" s="10" t="s">
        <v>2618</v>
      </c>
      <c r="B758" t="s">
        <v>2361</v>
      </c>
      <c r="C758" t="s">
        <v>2362</v>
      </c>
      <c r="D758" t="s">
        <v>1090</v>
      </c>
      <c r="E758" s="10" t="s">
        <v>2618</v>
      </c>
      <c r="F758" t="s">
        <v>1847</v>
      </c>
      <c r="G758" t="str">
        <f>+VLOOKUP($D758,'TIPO DE PDV'!$E:$H,2,0)</f>
        <v>HORECA</v>
      </c>
      <c r="H758" t="str">
        <f>+VLOOKUP($D758,'TIPO DE PDV'!$E:$H,3,0)</f>
        <v>RESTAURANTE</v>
      </c>
    </row>
    <row r="759" spans="1:8" x14ac:dyDescent="0.3">
      <c r="A759" s="10" t="s">
        <v>2619</v>
      </c>
      <c r="B759" t="s">
        <v>2118</v>
      </c>
      <c r="C759" t="s">
        <v>2363</v>
      </c>
      <c r="D759" t="s">
        <v>1979</v>
      </c>
      <c r="E759" s="10" t="s">
        <v>2619</v>
      </c>
      <c r="F759" t="s">
        <v>1847</v>
      </c>
      <c r="G759" t="str">
        <f>+VLOOKUP($D759,'TIPO DE PDV'!$E:$H,2,0)</f>
        <v>E-COMMERCE</v>
      </c>
      <c r="H759" t="str">
        <f>+VLOOKUP($D759,'TIPO DE PDV'!$E:$H,3,0)</f>
        <v>E-COMMERCE</v>
      </c>
    </row>
    <row r="760" spans="1:8" x14ac:dyDescent="0.3">
      <c r="A760" s="10" t="s">
        <v>2620</v>
      </c>
      <c r="B760" t="s">
        <v>2364</v>
      </c>
      <c r="C760" t="s">
        <v>1334</v>
      </c>
      <c r="D760" t="s">
        <v>1100</v>
      </c>
      <c r="E760" s="10" t="s">
        <v>2620</v>
      </c>
      <c r="F760" t="s">
        <v>1847</v>
      </c>
      <c r="G760" t="str">
        <f>+VLOOKUP($D760,'TIPO DE PDV'!$E:$H,2,0)</f>
        <v>VARIOS</v>
      </c>
      <c r="H760" t="str">
        <f>+VLOOKUP($D760,'TIPO DE PDV'!$E:$H,3,0)</f>
        <v>CONSUMIDOR FINAL</v>
      </c>
    </row>
    <row r="761" spans="1:8" x14ac:dyDescent="0.3">
      <c r="A761" s="10" t="s">
        <v>2621</v>
      </c>
      <c r="B761" t="s">
        <v>2365</v>
      </c>
      <c r="C761" t="s">
        <v>2366</v>
      </c>
      <c r="D761" t="s">
        <v>1127</v>
      </c>
      <c r="E761" s="10" t="s">
        <v>2621</v>
      </c>
      <c r="F761" t="s">
        <v>1847</v>
      </c>
      <c r="G761" t="str">
        <f>+VLOOKUP($D761,'TIPO DE PDV'!$E:$H,2,0)</f>
        <v>VINOTECA</v>
      </c>
      <c r="H761" t="str">
        <f>+VLOOKUP($D761,'TIPO DE PDV'!$E:$H,3,0)</f>
        <v>VINOTECA</v>
      </c>
    </row>
    <row r="762" spans="1:8" x14ac:dyDescent="0.3">
      <c r="A762" s="10" t="s">
        <v>2622</v>
      </c>
      <c r="B762" t="s">
        <v>2367</v>
      </c>
      <c r="C762" t="s">
        <v>2368</v>
      </c>
      <c r="D762" t="s">
        <v>1153</v>
      </c>
      <c r="E762" s="10" t="s">
        <v>2622</v>
      </c>
      <c r="F762" t="s">
        <v>1847</v>
      </c>
      <c r="G762" t="str">
        <f>+VLOOKUP($D762,'TIPO DE PDV'!$E:$H,2,0)</f>
        <v>AUTOSERVICIO</v>
      </c>
      <c r="H762" t="str">
        <f>+VLOOKUP($D762,'TIPO DE PDV'!$E:$H,3,0)</f>
        <v>AUTOSERVICIO</v>
      </c>
    </row>
    <row r="763" spans="1:8" x14ac:dyDescent="0.3">
      <c r="A763" s="10" t="s">
        <v>2623</v>
      </c>
      <c r="B763" t="s">
        <v>2369</v>
      </c>
      <c r="C763" t="s">
        <v>2370</v>
      </c>
      <c r="D763" t="s">
        <v>1100</v>
      </c>
      <c r="E763" s="10" t="s">
        <v>2623</v>
      </c>
      <c r="F763" t="s">
        <v>1847</v>
      </c>
      <c r="G763" t="str">
        <f>+VLOOKUP($D763,'TIPO DE PDV'!$E:$H,2,0)</f>
        <v>VARIOS</v>
      </c>
      <c r="H763" t="str">
        <f>+VLOOKUP($D763,'TIPO DE PDV'!$E:$H,3,0)</f>
        <v>CONSUMIDOR FINAL</v>
      </c>
    </row>
    <row r="764" spans="1:8" x14ac:dyDescent="0.3">
      <c r="A764" s="10" t="s">
        <v>2624</v>
      </c>
      <c r="B764" t="s">
        <v>2371</v>
      </c>
      <c r="C764" t="s">
        <v>2372</v>
      </c>
      <c r="D764" t="s">
        <v>1100</v>
      </c>
      <c r="E764" s="10" t="s">
        <v>2624</v>
      </c>
      <c r="F764" t="s">
        <v>1847</v>
      </c>
      <c r="G764" t="str">
        <f>+VLOOKUP($D764,'TIPO DE PDV'!$E:$H,2,0)</f>
        <v>VARIOS</v>
      </c>
      <c r="H764" t="str">
        <f>+VLOOKUP($D764,'TIPO DE PDV'!$E:$H,3,0)</f>
        <v>CONSUMIDOR FINAL</v>
      </c>
    </row>
    <row r="765" spans="1:8" x14ac:dyDescent="0.3">
      <c r="A765" s="10" t="s">
        <v>2625</v>
      </c>
      <c r="B765" t="s">
        <v>2373</v>
      </c>
      <c r="C765" t="s">
        <v>2374</v>
      </c>
      <c r="D765" t="s">
        <v>34</v>
      </c>
      <c r="E765" s="10" t="s">
        <v>2625</v>
      </c>
      <c r="F765" t="s">
        <v>1847</v>
      </c>
      <c r="G765" t="str">
        <f>+VLOOKUP($D765,'TIPO DE PDV'!$E:$H,2,0)</f>
        <v>VINOTECA</v>
      </c>
      <c r="H765" t="str">
        <f>+VLOOKUP($D765,'TIPO DE PDV'!$E:$H,3,0)</f>
        <v>VINOTECA</v>
      </c>
    </row>
    <row r="766" spans="1:8" x14ac:dyDescent="0.3">
      <c r="A766" s="10" t="s">
        <v>2626</v>
      </c>
      <c r="B766" t="s">
        <v>2375</v>
      </c>
      <c r="C766" t="s">
        <v>2376</v>
      </c>
      <c r="D766" t="s">
        <v>34</v>
      </c>
      <c r="E766" s="10" t="s">
        <v>2626</v>
      </c>
      <c r="F766" t="s">
        <v>1847</v>
      </c>
      <c r="G766" t="str">
        <f>+VLOOKUP($D766,'TIPO DE PDV'!$E:$H,2,0)</f>
        <v>VINOTECA</v>
      </c>
      <c r="H766" t="str">
        <f>+VLOOKUP($D766,'TIPO DE PDV'!$E:$H,3,0)</f>
        <v>VINOTECA</v>
      </c>
    </row>
    <row r="767" spans="1:8" x14ac:dyDescent="0.3">
      <c r="A767" s="10" t="s">
        <v>2627</v>
      </c>
      <c r="B767" t="s">
        <v>2377</v>
      </c>
      <c r="C767" t="s">
        <v>2378</v>
      </c>
      <c r="D767" t="s">
        <v>1100</v>
      </c>
      <c r="E767" s="10" t="s">
        <v>2627</v>
      </c>
      <c r="F767" t="s">
        <v>1847</v>
      </c>
      <c r="G767" t="str">
        <f>+VLOOKUP($D767,'TIPO DE PDV'!$E:$H,2,0)</f>
        <v>VARIOS</v>
      </c>
      <c r="H767" t="str">
        <f>+VLOOKUP($D767,'TIPO DE PDV'!$E:$H,3,0)</f>
        <v>CONSUMIDOR FINAL</v>
      </c>
    </row>
    <row r="768" spans="1:8" x14ac:dyDescent="0.3">
      <c r="A768" s="10" t="s">
        <v>2628</v>
      </c>
      <c r="B768" t="s">
        <v>2379</v>
      </c>
      <c r="C768" t="s">
        <v>2380</v>
      </c>
      <c r="D768" t="s">
        <v>1153</v>
      </c>
      <c r="E768" s="10" t="s">
        <v>2628</v>
      </c>
      <c r="F768" t="s">
        <v>1847</v>
      </c>
      <c r="G768" t="str">
        <f>+VLOOKUP($D768,'TIPO DE PDV'!$E:$H,2,0)</f>
        <v>AUTOSERVICIO</v>
      </c>
      <c r="H768" t="str">
        <f>+VLOOKUP($D768,'TIPO DE PDV'!$E:$H,3,0)</f>
        <v>AUTOSERVICIO</v>
      </c>
    </row>
    <row r="769" spans="1:8" x14ac:dyDescent="0.3">
      <c r="A769" s="10" t="s">
        <v>2629</v>
      </c>
      <c r="B769" t="s">
        <v>2381</v>
      </c>
      <c r="C769" t="s">
        <v>2382</v>
      </c>
      <c r="D769" t="s">
        <v>1100</v>
      </c>
      <c r="E769" s="10" t="s">
        <v>2629</v>
      </c>
      <c r="F769" t="s">
        <v>1847</v>
      </c>
      <c r="G769" t="str">
        <f>+VLOOKUP($D769,'TIPO DE PDV'!$E:$H,2,0)</f>
        <v>VARIOS</v>
      </c>
      <c r="H769" t="str">
        <f>+VLOOKUP($D769,'TIPO DE PDV'!$E:$H,3,0)</f>
        <v>CONSUMIDOR FINAL</v>
      </c>
    </row>
    <row r="770" spans="1:8" x14ac:dyDescent="0.3">
      <c r="A770" s="10" t="s">
        <v>2630</v>
      </c>
      <c r="B770" t="s">
        <v>2383</v>
      </c>
      <c r="C770" t="s">
        <v>2384</v>
      </c>
      <c r="D770" t="s">
        <v>1127</v>
      </c>
      <c r="E770" s="10" t="s">
        <v>2630</v>
      </c>
      <c r="F770" t="s">
        <v>1847</v>
      </c>
      <c r="G770" t="str">
        <f>+VLOOKUP($D770,'TIPO DE PDV'!$E:$H,2,0)</f>
        <v>VINOTECA</v>
      </c>
      <c r="H770" t="str">
        <f>+VLOOKUP($D770,'TIPO DE PDV'!$E:$H,3,0)</f>
        <v>VINOTECA</v>
      </c>
    </row>
    <row r="771" spans="1:8" x14ac:dyDescent="0.3">
      <c r="A771" s="10" t="s">
        <v>3199</v>
      </c>
      <c r="B771" t="s">
        <v>2631</v>
      </c>
      <c r="C771" t="s">
        <v>2632</v>
      </c>
      <c r="D771" t="s">
        <v>1133</v>
      </c>
      <c r="E771" s="10" t="s">
        <v>3199</v>
      </c>
      <c r="F771" t="s">
        <v>1847</v>
      </c>
      <c r="G771" t="str">
        <f>+VLOOKUP($D771,'TIPO DE PDV'!$E:$H,2,0)</f>
        <v>CATERING</v>
      </c>
      <c r="H771" t="str">
        <f>+VLOOKUP($D771,'TIPO DE PDV'!$E:$H,3,0)</f>
        <v>CATERING</v>
      </c>
    </row>
    <row r="772" spans="1:8" x14ac:dyDescent="0.3">
      <c r="A772" s="10" t="s">
        <v>3200</v>
      </c>
      <c r="B772" t="s">
        <v>2633</v>
      </c>
      <c r="C772" t="s">
        <v>2634</v>
      </c>
      <c r="D772" t="s">
        <v>1090</v>
      </c>
      <c r="E772" s="10" t="s">
        <v>3200</v>
      </c>
      <c r="F772" t="s">
        <v>1847</v>
      </c>
      <c r="G772" t="str">
        <f>+VLOOKUP($D772,'TIPO DE PDV'!$E:$H,2,0)</f>
        <v>HORECA</v>
      </c>
      <c r="H772" t="str">
        <f>+VLOOKUP($D772,'TIPO DE PDV'!$E:$H,3,0)</f>
        <v>RESTAURANTE</v>
      </c>
    </row>
    <row r="773" spans="1:8" x14ac:dyDescent="0.3">
      <c r="A773" s="10" t="s">
        <v>3201</v>
      </c>
      <c r="B773" t="s">
        <v>2635</v>
      </c>
      <c r="C773" t="s">
        <v>2636</v>
      </c>
      <c r="D773" t="s">
        <v>1100</v>
      </c>
      <c r="E773" s="10" t="s">
        <v>3201</v>
      </c>
      <c r="F773" t="s">
        <v>1847</v>
      </c>
      <c r="G773" t="str">
        <f>+VLOOKUP($D773,'TIPO DE PDV'!$E:$H,2,0)</f>
        <v>VARIOS</v>
      </c>
      <c r="H773" t="str">
        <f>+VLOOKUP($D773,'TIPO DE PDV'!$E:$H,3,0)</f>
        <v>CONSUMIDOR FINAL</v>
      </c>
    </row>
    <row r="774" spans="1:8" x14ac:dyDescent="0.3">
      <c r="A774" s="10" t="s">
        <v>3202</v>
      </c>
      <c r="B774" t="s">
        <v>2637</v>
      </c>
      <c r="C774" t="s">
        <v>2638</v>
      </c>
      <c r="D774" t="s">
        <v>1153</v>
      </c>
      <c r="E774" s="10" t="s">
        <v>3202</v>
      </c>
      <c r="F774" t="s">
        <v>1847</v>
      </c>
      <c r="G774" t="str">
        <f>+VLOOKUP($D774,'TIPO DE PDV'!$E:$H,2,0)</f>
        <v>AUTOSERVICIO</v>
      </c>
      <c r="H774" t="str">
        <f>+VLOOKUP($D774,'TIPO DE PDV'!$E:$H,3,0)</f>
        <v>AUTOSERVICIO</v>
      </c>
    </row>
    <row r="775" spans="1:8" x14ac:dyDescent="0.3">
      <c r="A775" s="10" t="s">
        <v>3203</v>
      </c>
      <c r="B775" t="s">
        <v>2639</v>
      </c>
      <c r="C775" t="s">
        <v>2640</v>
      </c>
      <c r="D775" t="s">
        <v>1117</v>
      </c>
      <c r="E775" s="10" t="s">
        <v>3203</v>
      </c>
      <c r="F775" t="s">
        <v>1847</v>
      </c>
      <c r="G775" t="str">
        <f>+VLOOKUP($D775,'TIPO DE PDV'!$E:$H,2,0)</f>
        <v>DISCOTECA</v>
      </c>
      <c r="H775" t="str">
        <f>+VLOOKUP($D775,'TIPO DE PDV'!$E:$H,3,0)</f>
        <v>DISCOTECA</v>
      </c>
    </row>
    <row r="776" spans="1:8" x14ac:dyDescent="0.3">
      <c r="A776" s="10" t="s">
        <v>3204</v>
      </c>
      <c r="B776" t="s">
        <v>2641</v>
      </c>
      <c r="C776" t="s">
        <v>2642</v>
      </c>
      <c r="D776" t="s">
        <v>1127</v>
      </c>
      <c r="E776" s="10" t="s">
        <v>3204</v>
      </c>
      <c r="F776" t="s">
        <v>1847</v>
      </c>
      <c r="G776" t="str">
        <f>+VLOOKUP($D776,'TIPO DE PDV'!$E:$H,2,0)</f>
        <v>VINOTECA</v>
      </c>
      <c r="H776" t="str">
        <f>+VLOOKUP($D776,'TIPO DE PDV'!$E:$H,3,0)</f>
        <v>VINOTECA</v>
      </c>
    </row>
    <row r="777" spans="1:8" x14ac:dyDescent="0.3">
      <c r="A777" s="10" t="s">
        <v>3205</v>
      </c>
      <c r="B777" t="s">
        <v>2643</v>
      </c>
      <c r="C777" t="s">
        <v>2644</v>
      </c>
      <c r="D777" t="s">
        <v>1102</v>
      </c>
      <c r="E777" s="10" t="s">
        <v>3205</v>
      </c>
      <c r="F777" t="s">
        <v>1847</v>
      </c>
      <c r="G777" t="str">
        <f>+VLOOKUP($D777,'TIPO DE PDV'!$E:$H,2,0)</f>
        <v>AUTOSERVICIO</v>
      </c>
      <c r="H777" t="str">
        <f>+VLOOKUP($D777,'TIPO DE PDV'!$E:$H,3,0)</f>
        <v>AUTOSERVICIO</v>
      </c>
    </row>
    <row r="778" spans="1:8" x14ac:dyDescent="0.3">
      <c r="A778" s="10" t="s">
        <v>3206</v>
      </c>
      <c r="B778" t="s">
        <v>2645</v>
      </c>
      <c r="C778" t="s">
        <v>2646</v>
      </c>
      <c r="D778" t="s">
        <v>1098</v>
      </c>
      <c r="E778" s="10" t="s">
        <v>3206</v>
      </c>
      <c r="F778" t="s">
        <v>1847</v>
      </c>
      <c r="G778" t="str">
        <f>+VLOOKUP($D778,'TIPO DE PDV'!$E:$H,2,0)</f>
        <v>BAR</v>
      </c>
      <c r="H778" t="str">
        <f>+VLOOKUP($D778,'TIPO DE PDV'!$E:$H,3,0)</f>
        <v>BAR</v>
      </c>
    </row>
    <row r="779" spans="1:8" x14ac:dyDescent="0.3">
      <c r="A779" s="10" t="s">
        <v>3207</v>
      </c>
      <c r="B779" t="s">
        <v>2647</v>
      </c>
      <c r="C779" t="s">
        <v>2648</v>
      </c>
      <c r="D779" t="s">
        <v>1098</v>
      </c>
      <c r="E779" s="10" t="s">
        <v>3207</v>
      </c>
      <c r="F779" t="s">
        <v>1847</v>
      </c>
      <c r="G779" t="str">
        <f>+VLOOKUP($D779,'TIPO DE PDV'!$E:$H,2,0)</f>
        <v>BAR</v>
      </c>
      <c r="H779" t="str">
        <f>+VLOOKUP($D779,'TIPO DE PDV'!$E:$H,3,0)</f>
        <v>BAR</v>
      </c>
    </row>
    <row r="780" spans="1:8" x14ac:dyDescent="0.3">
      <c r="A780" s="10" t="s">
        <v>3208</v>
      </c>
      <c r="B780" t="s">
        <v>2649</v>
      </c>
      <c r="C780" t="s">
        <v>2650</v>
      </c>
      <c r="D780" t="s">
        <v>1100</v>
      </c>
      <c r="E780" s="10" t="s">
        <v>3208</v>
      </c>
      <c r="F780" t="s">
        <v>1847</v>
      </c>
      <c r="G780" t="str">
        <f>+VLOOKUP($D780,'TIPO DE PDV'!$E:$H,2,0)</f>
        <v>VARIOS</v>
      </c>
      <c r="H780" t="str">
        <f>+VLOOKUP($D780,'TIPO DE PDV'!$E:$H,3,0)</f>
        <v>CONSUMIDOR FINAL</v>
      </c>
    </row>
    <row r="781" spans="1:8" x14ac:dyDescent="0.3">
      <c r="A781" s="10" t="s">
        <v>3209</v>
      </c>
      <c r="B781" t="s">
        <v>2651</v>
      </c>
      <c r="C781" t="s">
        <v>2652</v>
      </c>
      <c r="D781" t="s">
        <v>1098</v>
      </c>
      <c r="E781" s="10" t="s">
        <v>3209</v>
      </c>
      <c r="F781" t="s">
        <v>1847</v>
      </c>
      <c r="G781" t="str">
        <f>+VLOOKUP($D781,'TIPO DE PDV'!$E:$H,2,0)</f>
        <v>BAR</v>
      </c>
      <c r="H781" t="str">
        <f>+VLOOKUP($D781,'TIPO DE PDV'!$E:$H,3,0)</f>
        <v>BAR</v>
      </c>
    </row>
    <row r="782" spans="1:8" x14ac:dyDescent="0.3">
      <c r="A782" s="10" t="s">
        <v>3210</v>
      </c>
      <c r="B782" t="s">
        <v>2653</v>
      </c>
      <c r="C782" t="s">
        <v>2654</v>
      </c>
      <c r="D782" t="s">
        <v>1100</v>
      </c>
      <c r="E782" s="10" t="s">
        <v>3210</v>
      </c>
      <c r="F782" t="s">
        <v>1847</v>
      </c>
      <c r="G782" t="str">
        <f>+VLOOKUP($D782,'TIPO DE PDV'!$E:$H,2,0)</f>
        <v>VARIOS</v>
      </c>
      <c r="H782" t="str">
        <f>+VLOOKUP($D782,'TIPO DE PDV'!$E:$H,3,0)</f>
        <v>CONSUMIDOR FINAL</v>
      </c>
    </row>
    <row r="783" spans="1:8" x14ac:dyDescent="0.3">
      <c r="A783" s="10" t="s">
        <v>3211</v>
      </c>
      <c r="B783" t="s">
        <v>2655</v>
      </c>
      <c r="C783" t="s">
        <v>2656</v>
      </c>
      <c r="D783" t="s">
        <v>1090</v>
      </c>
      <c r="E783" s="10" t="s">
        <v>3211</v>
      </c>
      <c r="F783" t="s">
        <v>1847</v>
      </c>
      <c r="G783" t="str">
        <f>+VLOOKUP($D783,'TIPO DE PDV'!$E:$H,2,0)</f>
        <v>HORECA</v>
      </c>
      <c r="H783" t="str">
        <f>+VLOOKUP($D783,'TIPO DE PDV'!$E:$H,3,0)</f>
        <v>RESTAURANTE</v>
      </c>
    </row>
    <row r="784" spans="1:8" x14ac:dyDescent="0.3">
      <c r="A784" s="10" t="s">
        <v>3212</v>
      </c>
      <c r="B784" t="s">
        <v>2657</v>
      </c>
      <c r="C784" t="s">
        <v>2658</v>
      </c>
      <c r="D784" t="s">
        <v>34</v>
      </c>
      <c r="E784" s="10" t="s">
        <v>3212</v>
      </c>
      <c r="F784" t="s">
        <v>1847</v>
      </c>
      <c r="G784" t="str">
        <f>+VLOOKUP($D784,'TIPO DE PDV'!$E:$H,2,0)</f>
        <v>VINOTECA</v>
      </c>
      <c r="H784" t="str">
        <f>+VLOOKUP($D784,'TIPO DE PDV'!$E:$H,3,0)</f>
        <v>VINOTECA</v>
      </c>
    </row>
    <row r="785" spans="1:8" x14ac:dyDescent="0.3">
      <c r="A785" s="10" t="s">
        <v>3213</v>
      </c>
      <c r="B785" t="s">
        <v>2659</v>
      </c>
      <c r="C785" t="s">
        <v>2660</v>
      </c>
      <c r="D785" t="s">
        <v>1098</v>
      </c>
      <c r="E785" s="10" t="s">
        <v>3213</v>
      </c>
      <c r="F785" t="s">
        <v>1847</v>
      </c>
      <c r="G785" t="str">
        <f>+VLOOKUP($D785,'TIPO DE PDV'!$E:$H,2,0)</f>
        <v>BAR</v>
      </c>
      <c r="H785" t="str">
        <f>+VLOOKUP($D785,'TIPO DE PDV'!$E:$H,3,0)</f>
        <v>BAR</v>
      </c>
    </row>
    <row r="786" spans="1:8" x14ac:dyDescent="0.3">
      <c r="A786" s="10" t="s">
        <v>3214</v>
      </c>
      <c r="B786" t="s">
        <v>2661</v>
      </c>
      <c r="C786" t="s">
        <v>2662</v>
      </c>
      <c r="D786" t="s">
        <v>1127</v>
      </c>
      <c r="E786" s="10" t="s">
        <v>3214</v>
      </c>
      <c r="F786" t="s">
        <v>1847</v>
      </c>
      <c r="G786" t="str">
        <f>+VLOOKUP($D786,'TIPO DE PDV'!$E:$H,2,0)</f>
        <v>VINOTECA</v>
      </c>
      <c r="H786" t="str">
        <f>+VLOOKUP($D786,'TIPO DE PDV'!$E:$H,3,0)</f>
        <v>VINOTECA</v>
      </c>
    </row>
    <row r="787" spans="1:8" x14ac:dyDescent="0.3">
      <c r="A787" s="10" t="s">
        <v>3215</v>
      </c>
      <c r="B787" t="s">
        <v>2663</v>
      </c>
      <c r="C787" t="s">
        <v>2664</v>
      </c>
      <c r="D787" t="s">
        <v>1117</v>
      </c>
      <c r="E787" s="10" t="s">
        <v>3215</v>
      </c>
      <c r="F787" t="s">
        <v>1847</v>
      </c>
      <c r="G787" t="str">
        <f>+VLOOKUP($D787,'TIPO DE PDV'!$E:$H,2,0)</f>
        <v>DISCOTECA</v>
      </c>
      <c r="H787" t="str">
        <f>+VLOOKUP($D787,'TIPO DE PDV'!$E:$H,3,0)</f>
        <v>DISCOTECA</v>
      </c>
    </row>
    <row r="788" spans="1:8" x14ac:dyDescent="0.3">
      <c r="A788" s="10" t="s">
        <v>3216</v>
      </c>
      <c r="B788" t="s">
        <v>2665</v>
      </c>
      <c r="C788" t="s">
        <v>2666</v>
      </c>
      <c r="D788" t="s">
        <v>1100</v>
      </c>
      <c r="E788" s="10" t="s">
        <v>3216</v>
      </c>
      <c r="F788" t="s">
        <v>1847</v>
      </c>
      <c r="G788" t="str">
        <f>+VLOOKUP($D788,'TIPO DE PDV'!$E:$H,2,0)</f>
        <v>VARIOS</v>
      </c>
      <c r="H788" t="str">
        <f>+VLOOKUP($D788,'TIPO DE PDV'!$E:$H,3,0)</f>
        <v>CONSUMIDOR FINAL</v>
      </c>
    </row>
    <row r="789" spans="1:8" x14ac:dyDescent="0.3">
      <c r="A789" s="10" t="s">
        <v>3217</v>
      </c>
      <c r="B789" t="s">
        <v>2667</v>
      </c>
      <c r="C789" t="s">
        <v>2668</v>
      </c>
      <c r="D789" t="s">
        <v>1100</v>
      </c>
      <c r="E789" s="10" t="s">
        <v>3217</v>
      </c>
      <c r="F789" t="s">
        <v>1847</v>
      </c>
      <c r="G789" t="str">
        <f>+VLOOKUP($D789,'TIPO DE PDV'!$E:$H,2,0)</f>
        <v>VARIOS</v>
      </c>
      <c r="H789" t="str">
        <f>+VLOOKUP($D789,'TIPO DE PDV'!$E:$H,3,0)</f>
        <v>CONSUMIDOR FINAL</v>
      </c>
    </row>
    <row r="790" spans="1:8" x14ac:dyDescent="0.3">
      <c r="A790" s="10" t="s">
        <v>3218</v>
      </c>
      <c r="B790" t="s">
        <v>2669</v>
      </c>
      <c r="C790" t="s">
        <v>2670</v>
      </c>
      <c r="D790" t="s">
        <v>1153</v>
      </c>
      <c r="E790" s="10" t="s">
        <v>3218</v>
      </c>
      <c r="F790" t="s">
        <v>1847</v>
      </c>
      <c r="G790" t="str">
        <f>+VLOOKUP($D790,'TIPO DE PDV'!$E:$H,2,0)</f>
        <v>AUTOSERVICIO</v>
      </c>
      <c r="H790" t="str">
        <f>+VLOOKUP($D790,'TIPO DE PDV'!$E:$H,3,0)</f>
        <v>AUTOSERVICIO</v>
      </c>
    </row>
    <row r="791" spans="1:8" x14ac:dyDescent="0.3">
      <c r="A791" s="10" t="s">
        <v>3219</v>
      </c>
      <c r="B791" t="s">
        <v>2671</v>
      </c>
      <c r="C791" t="s">
        <v>2672</v>
      </c>
      <c r="D791" t="s">
        <v>1100</v>
      </c>
      <c r="E791" s="10" t="s">
        <v>3219</v>
      </c>
      <c r="F791" t="s">
        <v>1847</v>
      </c>
      <c r="G791" t="str">
        <f>+VLOOKUP($D791,'TIPO DE PDV'!$E:$H,2,0)</f>
        <v>VARIOS</v>
      </c>
      <c r="H791" t="str">
        <f>+VLOOKUP($D791,'TIPO DE PDV'!$E:$H,3,0)</f>
        <v>CONSUMIDOR FINAL</v>
      </c>
    </row>
    <row r="792" spans="1:8" x14ac:dyDescent="0.3">
      <c r="A792" s="10" t="s">
        <v>3220</v>
      </c>
      <c r="B792" t="s">
        <v>2673</v>
      </c>
      <c r="C792" t="s">
        <v>2674</v>
      </c>
      <c r="D792" t="s">
        <v>1153</v>
      </c>
      <c r="E792" s="10" t="s">
        <v>3220</v>
      </c>
      <c r="F792" t="s">
        <v>1847</v>
      </c>
      <c r="G792" t="str">
        <f>+VLOOKUP($D792,'TIPO DE PDV'!$E:$H,2,0)</f>
        <v>AUTOSERVICIO</v>
      </c>
      <c r="H792" t="str">
        <f>+VLOOKUP($D792,'TIPO DE PDV'!$E:$H,3,0)</f>
        <v>AUTOSERVICIO</v>
      </c>
    </row>
    <row r="793" spans="1:8" x14ac:dyDescent="0.3">
      <c r="A793" s="10" t="s">
        <v>3221</v>
      </c>
      <c r="B793" t="s">
        <v>2675</v>
      </c>
      <c r="C793" t="s">
        <v>2676</v>
      </c>
      <c r="D793" t="s">
        <v>1133</v>
      </c>
      <c r="E793" s="10" t="s">
        <v>3221</v>
      </c>
      <c r="F793" t="s">
        <v>1847</v>
      </c>
      <c r="G793" t="str">
        <f>+VLOOKUP($D793,'TIPO DE PDV'!$E:$H,2,0)</f>
        <v>CATERING</v>
      </c>
      <c r="H793" t="str">
        <f>+VLOOKUP($D793,'TIPO DE PDV'!$E:$H,3,0)</f>
        <v>CATERING</v>
      </c>
    </row>
    <row r="794" spans="1:8" x14ac:dyDescent="0.3">
      <c r="A794" s="10" t="s">
        <v>3222</v>
      </c>
      <c r="B794" t="s">
        <v>2677</v>
      </c>
      <c r="C794" t="s">
        <v>2678</v>
      </c>
      <c r="D794" t="s">
        <v>1109</v>
      </c>
      <c r="E794" s="10" t="s">
        <v>3222</v>
      </c>
      <c r="F794" t="s">
        <v>1847</v>
      </c>
      <c r="G794" t="str">
        <f>+VLOOKUP($D794,'TIPO DE PDV'!$E:$H,2,0)</f>
        <v>HORECA</v>
      </c>
      <c r="H794" t="str">
        <f>+VLOOKUP($D794,'TIPO DE PDV'!$E:$H,3,0)</f>
        <v>HOTEL</v>
      </c>
    </row>
    <row r="795" spans="1:8" x14ac:dyDescent="0.3">
      <c r="A795" s="10" t="s">
        <v>3223</v>
      </c>
      <c r="B795" t="s">
        <v>2679</v>
      </c>
      <c r="C795" t="s">
        <v>2680</v>
      </c>
      <c r="D795" t="s">
        <v>1100</v>
      </c>
      <c r="E795" s="10" t="s">
        <v>3223</v>
      </c>
      <c r="F795" t="s">
        <v>1847</v>
      </c>
      <c r="G795" t="str">
        <f>+VLOOKUP($D795,'TIPO DE PDV'!$E:$H,2,0)</f>
        <v>VARIOS</v>
      </c>
      <c r="H795" t="str">
        <f>+VLOOKUP($D795,'TIPO DE PDV'!$E:$H,3,0)</f>
        <v>CONSUMIDOR FINAL</v>
      </c>
    </row>
    <row r="796" spans="1:8" x14ac:dyDescent="0.3">
      <c r="A796" s="10" t="s">
        <v>3224</v>
      </c>
      <c r="B796" t="s">
        <v>2681</v>
      </c>
      <c r="C796" t="s">
        <v>1548</v>
      </c>
      <c r="D796" t="s">
        <v>34</v>
      </c>
      <c r="E796" s="10" t="s">
        <v>3224</v>
      </c>
      <c r="F796" t="s">
        <v>1847</v>
      </c>
      <c r="G796" t="str">
        <f>+VLOOKUP($D796,'TIPO DE PDV'!$E:$H,2,0)</f>
        <v>VINOTECA</v>
      </c>
      <c r="H796" t="str">
        <f>+VLOOKUP($D796,'TIPO DE PDV'!$E:$H,3,0)</f>
        <v>VINOTECA</v>
      </c>
    </row>
    <row r="797" spans="1:8" x14ac:dyDescent="0.3">
      <c r="A797" s="10" t="s">
        <v>3225</v>
      </c>
      <c r="B797" t="s">
        <v>2682</v>
      </c>
      <c r="C797" t="s">
        <v>2683</v>
      </c>
      <c r="D797" t="s">
        <v>1106</v>
      </c>
      <c r="E797" s="10" t="s">
        <v>3225</v>
      </c>
      <c r="F797" t="s">
        <v>1847</v>
      </c>
      <c r="G797" t="str">
        <f>+VLOOKUP($D797,'TIPO DE PDV'!$E:$H,2,0)</f>
        <v>HORECA</v>
      </c>
      <c r="H797" t="str">
        <f>+VLOOKUP($D797,'TIPO DE PDV'!$E:$H,3,0)</f>
        <v>RESTAURANTE</v>
      </c>
    </row>
    <row r="798" spans="1:8" x14ac:dyDescent="0.3">
      <c r="A798" s="10" t="s">
        <v>3226</v>
      </c>
      <c r="B798" t="s">
        <v>2684</v>
      </c>
      <c r="C798" t="s">
        <v>2685</v>
      </c>
      <c r="D798" t="s">
        <v>1106</v>
      </c>
      <c r="E798" s="10" t="s">
        <v>3226</v>
      </c>
      <c r="F798" t="s">
        <v>1847</v>
      </c>
      <c r="G798" t="str">
        <f>+VLOOKUP($D798,'TIPO DE PDV'!$E:$H,2,0)</f>
        <v>HORECA</v>
      </c>
      <c r="H798" t="str">
        <f>+VLOOKUP($D798,'TIPO DE PDV'!$E:$H,3,0)</f>
        <v>RESTAURANTE</v>
      </c>
    </row>
    <row r="799" spans="1:8" x14ac:dyDescent="0.3">
      <c r="A799" s="10" t="s">
        <v>3227</v>
      </c>
      <c r="B799" t="s">
        <v>2686</v>
      </c>
      <c r="C799" t="s">
        <v>2687</v>
      </c>
      <c r="D799" t="s">
        <v>1106</v>
      </c>
      <c r="E799" s="10" t="s">
        <v>3227</v>
      </c>
      <c r="F799" t="s">
        <v>1847</v>
      </c>
      <c r="G799" t="str">
        <f>+VLOOKUP($D799,'TIPO DE PDV'!$E:$H,2,0)</f>
        <v>HORECA</v>
      </c>
      <c r="H799" t="str">
        <f>+VLOOKUP($D799,'TIPO DE PDV'!$E:$H,3,0)</f>
        <v>RESTAURANTE</v>
      </c>
    </row>
    <row r="800" spans="1:8" x14ac:dyDescent="0.3">
      <c r="A800" s="10" t="s">
        <v>3228</v>
      </c>
      <c r="B800" t="s">
        <v>2688</v>
      </c>
      <c r="C800" t="s">
        <v>2689</v>
      </c>
      <c r="D800" t="s">
        <v>1098</v>
      </c>
      <c r="E800" s="10" t="s">
        <v>3228</v>
      </c>
      <c r="F800" t="s">
        <v>1847</v>
      </c>
      <c r="G800" t="str">
        <f>+VLOOKUP($D800,'TIPO DE PDV'!$E:$H,2,0)</f>
        <v>BAR</v>
      </c>
      <c r="H800" t="str">
        <f>+VLOOKUP($D800,'TIPO DE PDV'!$E:$H,3,0)</f>
        <v>BAR</v>
      </c>
    </row>
    <row r="801" spans="1:8" x14ac:dyDescent="0.3">
      <c r="A801" s="10" t="s">
        <v>3229</v>
      </c>
      <c r="B801" t="s">
        <v>2690</v>
      </c>
      <c r="C801" t="s">
        <v>2691</v>
      </c>
      <c r="D801" t="s">
        <v>1100</v>
      </c>
      <c r="E801" s="10" t="s">
        <v>3229</v>
      </c>
      <c r="F801" t="s">
        <v>1847</v>
      </c>
      <c r="G801" t="str">
        <f>+VLOOKUP($D801,'TIPO DE PDV'!$E:$H,2,0)</f>
        <v>VARIOS</v>
      </c>
      <c r="H801" t="str">
        <f>+VLOOKUP($D801,'TIPO DE PDV'!$E:$H,3,0)</f>
        <v>CONSUMIDOR FINAL</v>
      </c>
    </row>
    <row r="802" spans="1:8" x14ac:dyDescent="0.3">
      <c r="A802" s="10" t="s">
        <v>3230</v>
      </c>
      <c r="B802" t="s">
        <v>2692</v>
      </c>
      <c r="C802" t="s">
        <v>2693</v>
      </c>
      <c r="D802" t="s">
        <v>1102</v>
      </c>
      <c r="E802" s="10" t="s">
        <v>3230</v>
      </c>
      <c r="F802" t="s">
        <v>1847</v>
      </c>
      <c r="G802" t="str">
        <f>+VLOOKUP($D802,'TIPO DE PDV'!$E:$H,2,0)</f>
        <v>AUTOSERVICIO</v>
      </c>
      <c r="H802" t="str">
        <f>+VLOOKUP($D802,'TIPO DE PDV'!$E:$H,3,0)</f>
        <v>AUTOSERVICIO</v>
      </c>
    </row>
    <row r="803" spans="1:8" x14ac:dyDescent="0.3">
      <c r="A803" s="10" t="s">
        <v>3231</v>
      </c>
      <c r="B803" t="s">
        <v>2694</v>
      </c>
      <c r="C803" t="s">
        <v>2695</v>
      </c>
      <c r="D803" t="s">
        <v>1102</v>
      </c>
      <c r="E803" s="10" t="s">
        <v>3231</v>
      </c>
      <c r="F803" t="s">
        <v>1847</v>
      </c>
      <c r="G803" t="str">
        <f>+VLOOKUP($D803,'TIPO DE PDV'!$E:$H,2,0)</f>
        <v>AUTOSERVICIO</v>
      </c>
      <c r="H803" t="str">
        <f>+VLOOKUP($D803,'TIPO DE PDV'!$E:$H,3,0)</f>
        <v>AUTOSERVICIO</v>
      </c>
    </row>
    <row r="804" spans="1:8" x14ac:dyDescent="0.3">
      <c r="A804" s="10" t="s">
        <v>3232</v>
      </c>
      <c r="B804" t="s">
        <v>2696</v>
      </c>
      <c r="C804" t="s">
        <v>2697</v>
      </c>
      <c r="D804" t="s">
        <v>1092</v>
      </c>
      <c r="E804" s="10" t="s">
        <v>3232</v>
      </c>
      <c r="F804" t="s">
        <v>1847</v>
      </c>
      <c r="G804" t="str">
        <f>+VLOOKUP($D804,'TIPO DE PDV'!$E:$H,2,0)</f>
        <v>HORECA</v>
      </c>
      <c r="H804" t="str">
        <f>+VLOOKUP($D804,'TIPO DE PDV'!$E:$H,3,0)</f>
        <v>CAFE</v>
      </c>
    </row>
    <row r="805" spans="1:8" x14ac:dyDescent="0.3">
      <c r="A805" s="10" t="s">
        <v>3233</v>
      </c>
      <c r="B805" t="s">
        <v>2698</v>
      </c>
      <c r="C805" t="s">
        <v>2699</v>
      </c>
      <c r="D805" t="s">
        <v>34</v>
      </c>
      <c r="E805" s="10" t="s">
        <v>3233</v>
      </c>
      <c r="F805" t="s">
        <v>1847</v>
      </c>
      <c r="G805" t="str">
        <f>+VLOOKUP($D805,'TIPO DE PDV'!$E:$H,2,0)</f>
        <v>VINOTECA</v>
      </c>
      <c r="H805" t="str">
        <f>+VLOOKUP($D805,'TIPO DE PDV'!$E:$H,3,0)</f>
        <v>VINOTECA</v>
      </c>
    </row>
    <row r="806" spans="1:8" x14ac:dyDescent="0.3">
      <c r="A806" s="10" t="s">
        <v>3234</v>
      </c>
      <c r="B806" t="s">
        <v>2700</v>
      </c>
      <c r="C806" t="s">
        <v>2701</v>
      </c>
      <c r="D806" t="s">
        <v>1098</v>
      </c>
      <c r="E806" s="10" t="s">
        <v>3234</v>
      </c>
      <c r="F806" t="s">
        <v>1847</v>
      </c>
      <c r="G806" t="str">
        <f>+VLOOKUP($D806,'TIPO DE PDV'!$E:$H,2,0)</f>
        <v>BAR</v>
      </c>
      <c r="H806" t="str">
        <f>+VLOOKUP($D806,'TIPO DE PDV'!$E:$H,3,0)</f>
        <v>BAR</v>
      </c>
    </row>
    <row r="807" spans="1:8" x14ac:dyDescent="0.3">
      <c r="A807" s="10" t="s">
        <v>3235</v>
      </c>
      <c r="B807" t="s">
        <v>2702</v>
      </c>
      <c r="C807" t="s">
        <v>2703</v>
      </c>
      <c r="D807" t="s">
        <v>1100</v>
      </c>
      <c r="E807" s="10" t="s">
        <v>3235</v>
      </c>
      <c r="F807" t="s">
        <v>1847</v>
      </c>
      <c r="G807" t="str">
        <f>+VLOOKUP($D807,'TIPO DE PDV'!$E:$H,2,0)</f>
        <v>VARIOS</v>
      </c>
      <c r="H807" t="str">
        <f>+VLOOKUP($D807,'TIPO DE PDV'!$E:$H,3,0)</f>
        <v>CONSUMIDOR FINAL</v>
      </c>
    </row>
    <row r="808" spans="1:8" x14ac:dyDescent="0.3">
      <c r="A808" s="10" t="s">
        <v>3236</v>
      </c>
      <c r="B808" t="s">
        <v>2704</v>
      </c>
      <c r="C808" t="s">
        <v>2705</v>
      </c>
      <c r="D808" t="s">
        <v>1100</v>
      </c>
      <c r="E808" s="10" t="s">
        <v>3236</v>
      </c>
      <c r="F808" t="s">
        <v>1847</v>
      </c>
      <c r="G808" t="str">
        <f>+VLOOKUP($D808,'TIPO DE PDV'!$E:$H,2,0)</f>
        <v>VARIOS</v>
      </c>
      <c r="H808" t="str">
        <f>+VLOOKUP($D808,'TIPO DE PDV'!$E:$H,3,0)</f>
        <v>CONSUMIDOR FINAL</v>
      </c>
    </row>
    <row r="809" spans="1:8" x14ac:dyDescent="0.3">
      <c r="A809" s="10" t="s">
        <v>3237</v>
      </c>
      <c r="B809" t="s">
        <v>2706</v>
      </c>
      <c r="C809" t="s">
        <v>2707</v>
      </c>
      <c r="D809" t="s">
        <v>1098</v>
      </c>
      <c r="E809" s="10" t="s">
        <v>3237</v>
      </c>
      <c r="F809" t="s">
        <v>1847</v>
      </c>
      <c r="G809" t="str">
        <f>+VLOOKUP($D809,'TIPO DE PDV'!$E:$H,2,0)</f>
        <v>BAR</v>
      </c>
      <c r="H809" t="str">
        <f>+VLOOKUP($D809,'TIPO DE PDV'!$E:$H,3,0)</f>
        <v>BAR</v>
      </c>
    </row>
    <row r="810" spans="1:8" x14ac:dyDescent="0.3">
      <c r="A810" s="10" t="s">
        <v>3238</v>
      </c>
      <c r="B810" t="s">
        <v>2708</v>
      </c>
      <c r="C810" t="s">
        <v>2709</v>
      </c>
      <c r="D810" t="s">
        <v>1109</v>
      </c>
      <c r="E810" s="10" t="s">
        <v>3238</v>
      </c>
      <c r="F810" t="s">
        <v>1847</v>
      </c>
      <c r="G810" t="str">
        <f>+VLOOKUP($D810,'TIPO DE PDV'!$E:$H,2,0)</f>
        <v>HORECA</v>
      </c>
      <c r="H810" t="str">
        <f>+VLOOKUP($D810,'TIPO DE PDV'!$E:$H,3,0)</f>
        <v>HOTEL</v>
      </c>
    </row>
    <row r="811" spans="1:8" x14ac:dyDescent="0.3">
      <c r="A811" s="10" t="s">
        <v>3239</v>
      </c>
      <c r="B811" t="s">
        <v>2710</v>
      </c>
      <c r="C811" t="s">
        <v>2711</v>
      </c>
      <c r="D811" t="s">
        <v>1092</v>
      </c>
      <c r="E811" s="10" t="s">
        <v>3239</v>
      </c>
      <c r="F811" t="s">
        <v>1847</v>
      </c>
      <c r="G811" t="str">
        <f>+VLOOKUP($D811,'TIPO DE PDV'!$E:$H,2,0)</f>
        <v>HORECA</v>
      </c>
      <c r="H811" t="str">
        <f>+VLOOKUP($D811,'TIPO DE PDV'!$E:$H,3,0)</f>
        <v>CAFE</v>
      </c>
    </row>
    <row r="812" spans="1:8" x14ac:dyDescent="0.3">
      <c r="A812" s="10" t="s">
        <v>3240</v>
      </c>
      <c r="B812" t="s">
        <v>2712</v>
      </c>
      <c r="C812" t="s">
        <v>1391</v>
      </c>
      <c r="D812" t="s">
        <v>1098</v>
      </c>
      <c r="E812" s="10" t="s">
        <v>3240</v>
      </c>
      <c r="F812" t="s">
        <v>1847</v>
      </c>
      <c r="G812" t="str">
        <f>+VLOOKUP($D812,'TIPO DE PDV'!$E:$H,2,0)</f>
        <v>BAR</v>
      </c>
      <c r="H812" t="str">
        <f>+VLOOKUP($D812,'TIPO DE PDV'!$E:$H,3,0)</f>
        <v>BAR</v>
      </c>
    </row>
    <row r="813" spans="1:8" x14ac:dyDescent="0.3">
      <c r="A813" s="10" t="s">
        <v>3241</v>
      </c>
      <c r="B813" t="s">
        <v>2713</v>
      </c>
      <c r="C813" t="s">
        <v>2714</v>
      </c>
      <c r="D813" t="s">
        <v>1100</v>
      </c>
      <c r="E813" s="10" t="s">
        <v>3241</v>
      </c>
      <c r="F813" t="s">
        <v>1847</v>
      </c>
      <c r="G813" t="str">
        <f>+VLOOKUP($D813,'TIPO DE PDV'!$E:$H,2,0)</f>
        <v>VARIOS</v>
      </c>
      <c r="H813" t="str">
        <f>+VLOOKUP($D813,'TIPO DE PDV'!$E:$H,3,0)</f>
        <v>CONSUMIDOR FINAL</v>
      </c>
    </row>
    <row r="814" spans="1:8" x14ac:dyDescent="0.3">
      <c r="A814" s="10" t="s">
        <v>3242</v>
      </c>
      <c r="B814" t="s">
        <v>2715</v>
      </c>
      <c r="C814" t="s">
        <v>2716</v>
      </c>
      <c r="D814" t="s">
        <v>1092</v>
      </c>
      <c r="E814" s="10" t="s">
        <v>3242</v>
      </c>
      <c r="F814" t="s">
        <v>1847</v>
      </c>
      <c r="G814" t="str">
        <f>+VLOOKUP($D814,'TIPO DE PDV'!$E:$H,2,0)</f>
        <v>HORECA</v>
      </c>
      <c r="H814" t="str">
        <f>+VLOOKUP($D814,'TIPO DE PDV'!$E:$H,3,0)</f>
        <v>CAFE</v>
      </c>
    </row>
    <row r="815" spans="1:8" x14ac:dyDescent="0.3">
      <c r="A815" s="10" t="s">
        <v>3243</v>
      </c>
      <c r="B815" t="s">
        <v>2717</v>
      </c>
      <c r="C815" t="s">
        <v>2285</v>
      </c>
      <c r="D815" t="s">
        <v>1098</v>
      </c>
      <c r="E815" s="10" t="s">
        <v>3243</v>
      </c>
      <c r="F815" t="s">
        <v>1847</v>
      </c>
      <c r="G815" t="str">
        <f>+VLOOKUP($D815,'TIPO DE PDV'!$E:$H,2,0)</f>
        <v>BAR</v>
      </c>
      <c r="H815" t="str">
        <f>+VLOOKUP($D815,'TIPO DE PDV'!$E:$H,3,0)</f>
        <v>BAR</v>
      </c>
    </row>
    <row r="816" spans="1:8" x14ac:dyDescent="0.3">
      <c r="A816" s="10" t="s">
        <v>3244</v>
      </c>
      <c r="B816" t="s">
        <v>2718</v>
      </c>
      <c r="C816" t="s">
        <v>2719</v>
      </c>
      <c r="D816" t="s">
        <v>1092</v>
      </c>
      <c r="E816" s="10" t="s">
        <v>3244</v>
      </c>
      <c r="F816" t="s">
        <v>1847</v>
      </c>
      <c r="G816" t="str">
        <f>+VLOOKUP($D816,'TIPO DE PDV'!$E:$H,2,0)</f>
        <v>HORECA</v>
      </c>
      <c r="H816" t="str">
        <f>+VLOOKUP($D816,'TIPO DE PDV'!$E:$H,3,0)</f>
        <v>CAFE</v>
      </c>
    </row>
    <row r="817" spans="1:8" x14ac:dyDescent="0.3">
      <c r="A817" s="10" t="s">
        <v>3245</v>
      </c>
      <c r="B817" t="s">
        <v>2720</v>
      </c>
      <c r="C817" t="s">
        <v>1488</v>
      </c>
      <c r="D817" t="s">
        <v>1100</v>
      </c>
      <c r="E817" s="10" t="s">
        <v>3245</v>
      </c>
      <c r="F817" t="s">
        <v>1847</v>
      </c>
      <c r="G817" t="str">
        <f>+VLOOKUP($D817,'TIPO DE PDV'!$E:$H,2,0)</f>
        <v>VARIOS</v>
      </c>
      <c r="H817" t="str">
        <f>+VLOOKUP($D817,'TIPO DE PDV'!$E:$H,3,0)</f>
        <v>CONSUMIDOR FINAL</v>
      </c>
    </row>
    <row r="818" spans="1:8" x14ac:dyDescent="0.3">
      <c r="A818" s="10" t="s">
        <v>3246</v>
      </c>
      <c r="B818" t="s">
        <v>2721</v>
      </c>
      <c r="C818" t="s">
        <v>2722</v>
      </c>
      <c r="D818" t="s">
        <v>1102</v>
      </c>
      <c r="E818" s="10" t="s">
        <v>3246</v>
      </c>
      <c r="F818" t="s">
        <v>1847</v>
      </c>
      <c r="G818" t="str">
        <f>+VLOOKUP($D818,'TIPO DE PDV'!$E:$H,2,0)</f>
        <v>AUTOSERVICIO</v>
      </c>
      <c r="H818" t="str">
        <f>+VLOOKUP($D818,'TIPO DE PDV'!$E:$H,3,0)</f>
        <v>AUTOSERVICIO</v>
      </c>
    </row>
    <row r="819" spans="1:8" x14ac:dyDescent="0.3">
      <c r="A819" s="10" t="s">
        <v>3247</v>
      </c>
      <c r="B819" t="s">
        <v>2723</v>
      </c>
      <c r="C819" t="s">
        <v>2724</v>
      </c>
      <c r="D819" t="s">
        <v>1098</v>
      </c>
      <c r="E819" s="10" t="s">
        <v>3247</v>
      </c>
      <c r="F819" t="s">
        <v>1847</v>
      </c>
      <c r="G819" t="str">
        <f>+VLOOKUP($D819,'TIPO DE PDV'!$E:$H,2,0)</f>
        <v>BAR</v>
      </c>
      <c r="H819" t="str">
        <f>+VLOOKUP($D819,'TIPO DE PDV'!$E:$H,3,0)</f>
        <v>BAR</v>
      </c>
    </row>
    <row r="820" spans="1:8" x14ac:dyDescent="0.3">
      <c r="A820" s="10" t="s">
        <v>3248</v>
      </c>
      <c r="B820" t="s">
        <v>2725</v>
      </c>
      <c r="C820" t="s">
        <v>2726</v>
      </c>
      <c r="D820" t="s">
        <v>1098</v>
      </c>
      <c r="E820" s="10" t="s">
        <v>3248</v>
      </c>
      <c r="F820" t="s">
        <v>1847</v>
      </c>
      <c r="G820" t="str">
        <f>+VLOOKUP($D820,'TIPO DE PDV'!$E:$H,2,0)</f>
        <v>BAR</v>
      </c>
      <c r="H820" t="str">
        <f>+VLOOKUP($D820,'TIPO DE PDV'!$E:$H,3,0)</f>
        <v>BAR</v>
      </c>
    </row>
    <row r="821" spans="1:8" x14ac:dyDescent="0.3">
      <c r="A821" s="10" t="s">
        <v>3249</v>
      </c>
      <c r="B821" t="s">
        <v>2727</v>
      </c>
      <c r="C821" t="s">
        <v>2728</v>
      </c>
      <c r="D821" t="s">
        <v>1090</v>
      </c>
      <c r="E821" s="10" t="s">
        <v>3249</v>
      </c>
      <c r="F821" t="s">
        <v>1847</v>
      </c>
      <c r="G821" t="str">
        <f>+VLOOKUP($D821,'TIPO DE PDV'!$E:$H,2,0)</f>
        <v>HORECA</v>
      </c>
      <c r="H821" t="str">
        <f>+VLOOKUP($D821,'TIPO DE PDV'!$E:$H,3,0)</f>
        <v>RESTAURANTE</v>
      </c>
    </row>
    <row r="822" spans="1:8" x14ac:dyDescent="0.3">
      <c r="A822" s="10" t="s">
        <v>3250</v>
      </c>
      <c r="B822" t="s">
        <v>2729</v>
      </c>
      <c r="C822" t="s">
        <v>2730</v>
      </c>
      <c r="D822" t="s">
        <v>1098</v>
      </c>
      <c r="E822" s="10" t="s">
        <v>3250</v>
      </c>
      <c r="F822" t="s">
        <v>1847</v>
      </c>
      <c r="G822" t="str">
        <f>+VLOOKUP($D822,'TIPO DE PDV'!$E:$H,2,0)</f>
        <v>BAR</v>
      </c>
      <c r="H822" t="str">
        <f>+VLOOKUP($D822,'TIPO DE PDV'!$E:$H,3,0)</f>
        <v>BAR</v>
      </c>
    </row>
    <row r="823" spans="1:8" x14ac:dyDescent="0.3">
      <c r="A823" s="10" t="s">
        <v>3251</v>
      </c>
      <c r="B823" t="s">
        <v>2731</v>
      </c>
      <c r="C823" t="s">
        <v>2732</v>
      </c>
      <c r="D823" t="s">
        <v>1094</v>
      </c>
      <c r="E823" s="10" t="s">
        <v>3251</v>
      </c>
      <c r="F823" t="s">
        <v>1847</v>
      </c>
      <c r="G823" t="str">
        <f>+VLOOKUP($D823,'TIPO DE PDV'!$E:$H,2,0)</f>
        <v>DISTRIBUIDORA</v>
      </c>
      <c r="H823" t="str">
        <f>+VLOOKUP($D823,'TIPO DE PDV'!$E:$H,3,0)</f>
        <v>DISTRIBUIDORA</v>
      </c>
    </row>
    <row r="824" spans="1:8" x14ac:dyDescent="0.3">
      <c r="A824" s="10" t="s">
        <v>3252</v>
      </c>
      <c r="B824" t="s">
        <v>2733</v>
      </c>
      <c r="C824" t="s">
        <v>2734</v>
      </c>
      <c r="D824" t="s">
        <v>1102</v>
      </c>
      <c r="E824" s="10" t="s">
        <v>3252</v>
      </c>
      <c r="F824" t="s">
        <v>1847</v>
      </c>
      <c r="G824" t="str">
        <f>+VLOOKUP($D824,'TIPO DE PDV'!$E:$H,2,0)</f>
        <v>AUTOSERVICIO</v>
      </c>
      <c r="H824" t="str">
        <f>+VLOOKUP($D824,'TIPO DE PDV'!$E:$H,3,0)</f>
        <v>AUTOSERVICIO</v>
      </c>
    </row>
    <row r="825" spans="1:8" x14ac:dyDescent="0.3">
      <c r="A825" s="10" t="s">
        <v>3253</v>
      </c>
      <c r="B825" t="s">
        <v>2735</v>
      </c>
      <c r="C825" t="s">
        <v>2736</v>
      </c>
      <c r="D825" t="s">
        <v>1098</v>
      </c>
      <c r="E825" s="10" t="s">
        <v>3253</v>
      </c>
      <c r="F825" t="s">
        <v>1847</v>
      </c>
      <c r="G825" t="str">
        <f>+VLOOKUP($D825,'TIPO DE PDV'!$E:$H,2,0)</f>
        <v>BAR</v>
      </c>
      <c r="H825" t="str">
        <f>+VLOOKUP($D825,'TIPO DE PDV'!$E:$H,3,0)</f>
        <v>BAR</v>
      </c>
    </row>
    <row r="826" spans="1:8" x14ac:dyDescent="0.3">
      <c r="A826" s="10" t="s">
        <v>3254</v>
      </c>
      <c r="B826" t="s">
        <v>2737</v>
      </c>
      <c r="C826" t="s">
        <v>2738</v>
      </c>
      <c r="D826" t="s">
        <v>1100</v>
      </c>
      <c r="E826" s="10" t="s">
        <v>3254</v>
      </c>
      <c r="F826" t="s">
        <v>1847</v>
      </c>
      <c r="G826" t="str">
        <f>+VLOOKUP($D826,'TIPO DE PDV'!$E:$H,2,0)</f>
        <v>VARIOS</v>
      </c>
      <c r="H826" t="str">
        <f>+VLOOKUP($D826,'TIPO DE PDV'!$E:$H,3,0)</f>
        <v>CONSUMIDOR FINAL</v>
      </c>
    </row>
    <row r="827" spans="1:8" x14ac:dyDescent="0.3">
      <c r="A827" s="10" t="s">
        <v>3255</v>
      </c>
      <c r="B827" t="s">
        <v>2739</v>
      </c>
      <c r="C827" t="s">
        <v>2740</v>
      </c>
      <c r="D827" t="s">
        <v>1098</v>
      </c>
      <c r="E827" s="10" t="s">
        <v>3255</v>
      </c>
      <c r="F827" t="s">
        <v>1847</v>
      </c>
      <c r="G827" t="str">
        <f>+VLOOKUP($D827,'TIPO DE PDV'!$E:$H,2,0)</f>
        <v>BAR</v>
      </c>
      <c r="H827" t="str">
        <f>+VLOOKUP($D827,'TIPO DE PDV'!$E:$H,3,0)</f>
        <v>BAR</v>
      </c>
    </row>
    <row r="828" spans="1:8" x14ac:dyDescent="0.3">
      <c r="A828" s="10" t="s">
        <v>3256</v>
      </c>
      <c r="B828" t="s">
        <v>2741</v>
      </c>
      <c r="C828" t="s">
        <v>2742</v>
      </c>
      <c r="D828" t="s">
        <v>1192</v>
      </c>
      <c r="E828" s="10" t="s">
        <v>3256</v>
      </c>
      <c r="F828" t="s">
        <v>1847</v>
      </c>
      <c r="G828" t="str">
        <f>+VLOOKUP($D828,'TIPO DE PDV'!$E:$H,2,0)</f>
        <v>HORECA</v>
      </c>
      <c r="H828" t="str">
        <f>+VLOOKUP($D828,'TIPO DE PDV'!$E:$H,3,0)</f>
        <v>HOTEL</v>
      </c>
    </row>
    <row r="829" spans="1:8" x14ac:dyDescent="0.3">
      <c r="A829" s="10" t="s">
        <v>3257</v>
      </c>
      <c r="B829" t="s">
        <v>2743</v>
      </c>
      <c r="C829" t="s">
        <v>1184</v>
      </c>
      <c r="D829" t="s">
        <v>1106</v>
      </c>
      <c r="E829" s="10" t="s">
        <v>3257</v>
      </c>
      <c r="F829" t="s">
        <v>1847</v>
      </c>
      <c r="G829" t="str">
        <f>+VLOOKUP($D829,'TIPO DE PDV'!$E:$H,2,0)</f>
        <v>HORECA</v>
      </c>
      <c r="H829" t="str">
        <f>+VLOOKUP($D829,'TIPO DE PDV'!$E:$H,3,0)</f>
        <v>RESTAURANTE</v>
      </c>
    </row>
    <row r="830" spans="1:8" x14ac:dyDescent="0.3">
      <c r="A830" s="10" t="s">
        <v>3258</v>
      </c>
      <c r="B830" t="s">
        <v>2744</v>
      </c>
      <c r="C830" t="s">
        <v>2745</v>
      </c>
      <c r="D830" t="s">
        <v>1100</v>
      </c>
      <c r="E830" s="10" t="s">
        <v>3258</v>
      </c>
      <c r="F830" t="s">
        <v>1847</v>
      </c>
      <c r="G830" t="str">
        <f>+VLOOKUP($D830,'TIPO DE PDV'!$E:$H,2,0)</f>
        <v>VARIOS</v>
      </c>
      <c r="H830" t="str">
        <f>+VLOOKUP($D830,'TIPO DE PDV'!$E:$H,3,0)</f>
        <v>CONSUMIDOR FINAL</v>
      </c>
    </row>
    <row r="831" spans="1:8" x14ac:dyDescent="0.3">
      <c r="A831" s="10" t="s">
        <v>3259</v>
      </c>
      <c r="B831" t="s">
        <v>2746</v>
      </c>
      <c r="C831" t="s">
        <v>2747</v>
      </c>
      <c r="D831" t="s">
        <v>1100</v>
      </c>
      <c r="E831" s="10" t="s">
        <v>3259</v>
      </c>
      <c r="F831" t="s">
        <v>1847</v>
      </c>
      <c r="G831" t="str">
        <f>+VLOOKUP($D831,'TIPO DE PDV'!$E:$H,2,0)</f>
        <v>VARIOS</v>
      </c>
      <c r="H831" t="str">
        <f>+VLOOKUP($D831,'TIPO DE PDV'!$E:$H,3,0)</f>
        <v>CONSUMIDOR FINAL</v>
      </c>
    </row>
    <row r="832" spans="1:8" x14ac:dyDescent="0.3">
      <c r="A832" s="10" t="s">
        <v>3260</v>
      </c>
      <c r="B832" t="s">
        <v>2748</v>
      </c>
      <c r="C832" t="s">
        <v>2749</v>
      </c>
      <c r="D832" t="s">
        <v>1098</v>
      </c>
      <c r="E832" s="10" t="s">
        <v>3260</v>
      </c>
      <c r="F832" t="s">
        <v>1847</v>
      </c>
      <c r="G832" t="str">
        <f>+VLOOKUP($D832,'TIPO DE PDV'!$E:$H,2,0)</f>
        <v>BAR</v>
      </c>
      <c r="H832" t="str">
        <f>+VLOOKUP($D832,'TIPO DE PDV'!$E:$H,3,0)</f>
        <v>BAR</v>
      </c>
    </row>
    <row r="833" spans="1:8" x14ac:dyDescent="0.3">
      <c r="A833" s="10" t="s">
        <v>3261</v>
      </c>
      <c r="B833" t="s">
        <v>2750</v>
      </c>
      <c r="C833" t="s">
        <v>2751</v>
      </c>
      <c r="D833" t="s">
        <v>1098</v>
      </c>
      <c r="E833" s="10" t="s">
        <v>3261</v>
      </c>
      <c r="F833" t="s">
        <v>1847</v>
      </c>
      <c r="G833" t="str">
        <f>+VLOOKUP($D833,'TIPO DE PDV'!$E:$H,2,0)</f>
        <v>BAR</v>
      </c>
      <c r="H833" t="str">
        <f>+VLOOKUP($D833,'TIPO DE PDV'!$E:$H,3,0)</f>
        <v>BAR</v>
      </c>
    </row>
    <row r="834" spans="1:8" x14ac:dyDescent="0.3">
      <c r="A834" s="10" t="s">
        <v>3262</v>
      </c>
      <c r="B834" t="s">
        <v>2752</v>
      </c>
      <c r="C834" t="s">
        <v>2753</v>
      </c>
      <c r="D834" t="s">
        <v>1098</v>
      </c>
      <c r="E834" s="10" t="s">
        <v>3262</v>
      </c>
      <c r="F834" t="s">
        <v>1847</v>
      </c>
      <c r="G834" t="str">
        <f>+VLOOKUP($D834,'TIPO DE PDV'!$E:$H,2,0)</f>
        <v>BAR</v>
      </c>
      <c r="H834" t="str">
        <f>+VLOOKUP($D834,'TIPO DE PDV'!$E:$H,3,0)</f>
        <v>BAR</v>
      </c>
    </row>
    <row r="835" spans="1:8" x14ac:dyDescent="0.3">
      <c r="A835" s="10" t="s">
        <v>3263</v>
      </c>
      <c r="B835" t="s">
        <v>2754</v>
      </c>
      <c r="C835" t="s">
        <v>2755</v>
      </c>
      <c r="D835" t="s">
        <v>1100</v>
      </c>
      <c r="E835" s="10" t="s">
        <v>3263</v>
      </c>
      <c r="F835" t="s">
        <v>1847</v>
      </c>
      <c r="G835" t="str">
        <f>+VLOOKUP($D835,'TIPO DE PDV'!$E:$H,2,0)</f>
        <v>VARIOS</v>
      </c>
      <c r="H835" t="str">
        <f>+VLOOKUP($D835,'TIPO DE PDV'!$E:$H,3,0)</f>
        <v>CONSUMIDOR FINAL</v>
      </c>
    </row>
    <row r="836" spans="1:8" x14ac:dyDescent="0.3">
      <c r="A836" s="10" t="s">
        <v>3264</v>
      </c>
      <c r="B836" t="s">
        <v>2756</v>
      </c>
      <c r="C836" t="s">
        <v>2757</v>
      </c>
      <c r="D836" t="s">
        <v>1100</v>
      </c>
      <c r="E836" s="10" t="s">
        <v>3264</v>
      </c>
      <c r="F836" t="s">
        <v>1847</v>
      </c>
      <c r="G836" t="str">
        <f>+VLOOKUP($D836,'TIPO DE PDV'!$E:$H,2,0)</f>
        <v>VARIOS</v>
      </c>
      <c r="H836" t="str">
        <f>+VLOOKUP($D836,'TIPO DE PDV'!$E:$H,3,0)</f>
        <v>CONSUMIDOR FINAL</v>
      </c>
    </row>
    <row r="837" spans="1:8" x14ac:dyDescent="0.3">
      <c r="A837" s="10" t="s">
        <v>3265</v>
      </c>
      <c r="B837" t="s">
        <v>2758</v>
      </c>
      <c r="C837" t="s">
        <v>2759</v>
      </c>
      <c r="D837" t="s">
        <v>1100</v>
      </c>
      <c r="E837" s="10" t="s">
        <v>3265</v>
      </c>
      <c r="F837" t="s">
        <v>1847</v>
      </c>
      <c r="G837" t="str">
        <f>+VLOOKUP($D837,'TIPO DE PDV'!$E:$H,2,0)</f>
        <v>VARIOS</v>
      </c>
      <c r="H837" t="str">
        <f>+VLOOKUP($D837,'TIPO DE PDV'!$E:$H,3,0)</f>
        <v>CONSUMIDOR FINAL</v>
      </c>
    </row>
    <row r="838" spans="1:8" x14ac:dyDescent="0.3">
      <c r="A838" s="10" t="s">
        <v>3266</v>
      </c>
      <c r="B838" t="s">
        <v>2760</v>
      </c>
      <c r="C838" t="s">
        <v>2761</v>
      </c>
      <c r="D838" t="s">
        <v>1153</v>
      </c>
      <c r="E838" s="10" t="s">
        <v>3266</v>
      </c>
      <c r="F838" t="s">
        <v>1847</v>
      </c>
      <c r="G838" t="str">
        <f>+VLOOKUP($D838,'TIPO DE PDV'!$E:$H,2,0)</f>
        <v>AUTOSERVICIO</v>
      </c>
      <c r="H838" t="str">
        <f>+VLOOKUP($D838,'TIPO DE PDV'!$E:$H,3,0)</f>
        <v>AUTOSERVICIO</v>
      </c>
    </row>
    <row r="839" spans="1:8" x14ac:dyDescent="0.3">
      <c r="A839" s="10" t="s">
        <v>3267</v>
      </c>
      <c r="B839" t="s">
        <v>2762</v>
      </c>
      <c r="C839" t="s">
        <v>2763</v>
      </c>
      <c r="D839" t="s">
        <v>1127</v>
      </c>
      <c r="E839" s="10" t="s">
        <v>3267</v>
      </c>
      <c r="F839" t="s">
        <v>1847</v>
      </c>
      <c r="G839" t="str">
        <f>+VLOOKUP($D839,'TIPO DE PDV'!$E:$H,2,0)</f>
        <v>VINOTECA</v>
      </c>
      <c r="H839" t="str">
        <f>+VLOOKUP($D839,'TIPO DE PDV'!$E:$H,3,0)</f>
        <v>VINOTECA</v>
      </c>
    </row>
    <row r="840" spans="1:8" x14ac:dyDescent="0.3">
      <c r="A840" s="10" t="s">
        <v>3268</v>
      </c>
      <c r="B840" t="s">
        <v>2764</v>
      </c>
      <c r="C840" t="s">
        <v>2765</v>
      </c>
      <c r="D840" t="s">
        <v>34</v>
      </c>
      <c r="E840" s="10" t="s">
        <v>3268</v>
      </c>
      <c r="F840" t="s">
        <v>1847</v>
      </c>
      <c r="G840" t="str">
        <f>+VLOOKUP($D840,'TIPO DE PDV'!$E:$H,2,0)</f>
        <v>VINOTECA</v>
      </c>
      <c r="H840" t="str">
        <f>+VLOOKUP($D840,'TIPO DE PDV'!$E:$H,3,0)</f>
        <v>VINOTECA</v>
      </c>
    </row>
    <row r="841" spans="1:8" x14ac:dyDescent="0.3">
      <c r="A841" s="10" t="s">
        <v>3269</v>
      </c>
      <c r="B841" t="s">
        <v>2766</v>
      </c>
      <c r="C841" t="s">
        <v>2767</v>
      </c>
      <c r="D841" t="s">
        <v>1098</v>
      </c>
      <c r="E841" s="10" t="s">
        <v>3269</v>
      </c>
      <c r="F841" t="s">
        <v>1847</v>
      </c>
      <c r="G841" t="str">
        <f>+VLOOKUP($D841,'TIPO DE PDV'!$E:$H,2,0)</f>
        <v>BAR</v>
      </c>
      <c r="H841" t="str">
        <f>+VLOOKUP($D841,'TIPO DE PDV'!$E:$H,3,0)</f>
        <v>BAR</v>
      </c>
    </row>
    <row r="842" spans="1:8" x14ac:dyDescent="0.3">
      <c r="A842" s="10" t="s">
        <v>3270</v>
      </c>
      <c r="B842" t="s">
        <v>2768</v>
      </c>
      <c r="C842" t="s">
        <v>2769</v>
      </c>
      <c r="D842" t="s">
        <v>1100</v>
      </c>
      <c r="E842" s="10" t="s">
        <v>3270</v>
      </c>
      <c r="F842" t="s">
        <v>1847</v>
      </c>
      <c r="G842" t="str">
        <f>+VLOOKUP($D842,'TIPO DE PDV'!$E:$H,2,0)</f>
        <v>VARIOS</v>
      </c>
      <c r="H842" t="str">
        <f>+VLOOKUP($D842,'TIPO DE PDV'!$E:$H,3,0)</f>
        <v>CONSUMIDOR FINAL</v>
      </c>
    </row>
    <row r="843" spans="1:8" x14ac:dyDescent="0.3">
      <c r="A843" s="10" t="s">
        <v>3271</v>
      </c>
      <c r="B843" t="s">
        <v>2770</v>
      </c>
      <c r="C843" t="s">
        <v>2771</v>
      </c>
      <c r="D843" t="s">
        <v>1100</v>
      </c>
      <c r="E843" s="10" t="s">
        <v>3271</v>
      </c>
      <c r="F843" t="s">
        <v>1847</v>
      </c>
      <c r="G843" t="str">
        <f>+VLOOKUP($D843,'TIPO DE PDV'!$E:$H,2,0)</f>
        <v>VARIOS</v>
      </c>
      <c r="H843" t="str">
        <f>+VLOOKUP($D843,'TIPO DE PDV'!$E:$H,3,0)</f>
        <v>CONSUMIDOR FINAL</v>
      </c>
    </row>
    <row r="844" spans="1:8" x14ac:dyDescent="0.3">
      <c r="A844" s="10" t="s">
        <v>3272</v>
      </c>
      <c r="B844" t="s">
        <v>2772</v>
      </c>
      <c r="C844" t="s">
        <v>2773</v>
      </c>
      <c r="D844" t="s">
        <v>1100</v>
      </c>
      <c r="E844" s="10" t="s">
        <v>3272</v>
      </c>
      <c r="F844" t="s">
        <v>1847</v>
      </c>
      <c r="G844" t="str">
        <f>+VLOOKUP($D844,'TIPO DE PDV'!$E:$H,2,0)</f>
        <v>VARIOS</v>
      </c>
      <c r="H844" t="str">
        <f>+VLOOKUP($D844,'TIPO DE PDV'!$E:$H,3,0)</f>
        <v>CONSUMIDOR FINAL</v>
      </c>
    </row>
    <row r="845" spans="1:8" x14ac:dyDescent="0.3">
      <c r="A845" s="10" t="s">
        <v>3273</v>
      </c>
      <c r="B845" t="s">
        <v>2774</v>
      </c>
      <c r="C845" t="s">
        <v>2775</v>
      </c>
      <c r="D845" t="s">
        <v>1100</v>
      </c>
      <c r="E845" s="10" t="s">
        <v>3273</v>
      </c>
      <c r="F845" t="s">
        <v>1847</v>
      </c>
      <c r="G845" t="str">
        <f>+VLOOKUP($D845,'TIPO DE PDV'!$E:$H,2,0)</f>
        <v>VARIOS</v>
      </c>
      <c r="H845" t="str">
        <f>+VLOOKUP($D845,'TIPO DE PDV'!$E:$H,3,0)</f>
        <v>CONSUMIDOR FINAL</v>
      </c>
    </row>
    <row r="846" spans="1:8" x14ac:dyDescent="0.3">
      <c r="A846" s="10" t="s">
        <v>3274</v>
      </c>
      <c r="B846" t="s">
        <v>2776</v>
      </c>
      <c r="C846" t="s">
        <v>2777</v>
      </c>
      <c r="D846" t="s">
        <v>1133</v>
      </c>
      <c r="E846" s="10" t="s">
        <v>3274</v>
      </c>
      <c r="F846" t="s">
        <v>1847</v>
      </c>
      <c r="G846" t="str">
        <f>+VLOOKUP($D846,'TIPO DE PDV'!$E:$H,2,0)</f>
        <v>CATERING</v>
      </c>
      <c r="H846" t="str">
        <f>+VLOOKUP($D846,'TIPO DE PDV'!$E:$H,3,0)</f>
        <v>CATERING</v>
      </c>
    </row>
    <row r="847" spans="1:8" x14ac:dyDescent="0.3">
      <c r="A847" s="10" t="s">
        <v>3275</v>
      </c>
      <c r="B847" t="s">
        <v>2778</v>
      </c>
      <c r="C847" t="s">
        <v>2779</v>
      </c>
      <c r="D847" t="s">
        <v>1100</v>
      </c>
      <c r="E847" s="10" t="s">
        <v>3275</v>
      </c>
      <c r="F847" t="s">
        <v>1847</v>
      </c>
      <c r="G847" t="str">
        <f>+VLOOKUP($D847,'TIPO DE PDV'!$E:$H,2,0)</f>
        <v>VARIOS</v>
      </c>
      <c r="H847" t="str">
        <f>+VLOOKUP($D847,'TIPO DE PDV'!$E:$H,3,0)</f>
        <v>CONSUMIDOR FINAL</v>
      </c>
    </row>
    <row r="848" spans="1:8" x14ac:dyDescent="0.3">
      <c r="A848" s="10" t="s">
        <v>3276</v>
      </c>
      <c r="B848" t="s">
        <v>2780</v>
      </c>
      <c r="C848" t="s">
        <v>2781</v>
      </c>
      <c r="D848" t="s">
        <v>34</v>
      </c>
      <c r="E848" s="10" t="s">
        <v>3276</v>
      </c>
      <c r="F848" t="s">
        <v>1847</v>
      </c>
      <c r="G848" t="str">
        <f>+VLOOKUP($D848,'TIPO DE PDV'!$E:$H,2,0)</f>
        <v>VINOTECA</v>
      </c>
      <c r="H848" t="str">
        <f>+VLOOKUP($D848,'TIPO DE PDV'!$E:$H,3,0)</f>
        <v>VINOTECA</v>
      </c>
    </row>
    <row r="849" spans="1:8" x14ac:dyDescent="0.3">
      <c r="A849" s="10" t="s">
        <v>3277</v>
      </c>
      <c r="B849" t="s">
        <v>2782</v>
      </c>
      <c r="C849" t="s">
        <v>2783</v>
      </c>
      <c r="D849" t="s">
        <v>1100</v>
      </c>
      <c r="E849" s="10" t="s">
        <v>3277</v>
      </c>
      <c r="F849" t="s">
        <v>1847</v>
      </c>
      <c r="G849" t="str">
        <f>+VLOOKUP($D849,'TIPO DE PDV'!$E:$H,2,0)</f>
        <v>VARIOS</v>
      </c>
      <c r="H849" t="str">
        <f>+VLOOKUP($D849,'TIPO DE PDV'!$E:$H,3,0)</f>
        <v>CONSUMIDOR FINAL</v>
      </c>
    </row>
    <row r="850" spans="1:8" x14ac:dyDescent="0.3">
      <c r="A850" s="10" t="s">
        <v>3278</v>
      </c>
      <c r="B850" t="s">
        <v>2784</v>
      </c>
      <c r="C850" t="s">
        <v>2785</v>
      </c>
      <c r="D850" t="s">
        <v>1100</v>
      </c>
      <c r="E850" s="10" t="s">
        <v>3278</v>
      </c>
      <c r="F850" t="s">
        <v>1847</v>
      </c>
      <c r="G850" t="str">
        <f>+VLOOKUP($D850,'TIPO DE PDV'!$E:$H,2,0)</f>
        <v>VARIOS</v>
      </c>
      <c r="H850" t="str">
        <f>+VLOOKUP($D850,'TIPO DE PDV'!$E:$H,3,0)</f>
        <v>CONSUMIDOR FINAL</v>
      </c>
    </row>
    <row r="851" spans="1:8" x14ac:dyDescent="0.3">
      <c r="A851" s="10" t="s">
        <v>3279</v>
      </c>
      <c r="B851" t="s">
        <v>2786</v>
      </c>
      <c r="C851" t="s">
        <v>2787</v>
      </c>
      <c r="D851" t="s">
        <v>1106</v>
      </c>
      <c r="E851" s="10" t="s">
        <v>3279</v>
      </c>
      <c r="F851" t="s">
        <v>1847</v>
      </c>
      <c r="G851" t="str">
        <f>+VLOOKUP($D851,'TIPO DE PDV'!$E:$H,2,0)</f>
        <v>HORECA</v>
      </c>
      <c r="H851" t="str">
        <f>+VLOOKUP($D851,'TIPO DE PDV'!$E:$H,3,0)</f>
        <v>RESTAURANTE</v>
      </c>
    </row>
    <row r="852" spans="1:8" x14ac:dyDescent="0.3">
      <c r="A852" s="10" t="s">
        <v>3280</v>
      </c>
      <c r="B852" t="s">
        <v>2788</v>
      </c>
      <c r="C852" t="s">
        <v>2789</v>
      </c>
      <c r="D852" t="s">
        <v>1100</v>
      </c>
      <c r="E852" s="10" t="s">
        <v>3280</v>
      </c>
      <c r="F852" t="s">
        <v>1847</v>
      </c>
      <c r="G852" t="str">
        <f>+VLOOKUP($D852,'TIPO DE PDV'!$E:$H,2,0)</f>
        <v>VARIOS</v>
      </c>
      <c r="H852" t="str">
        <f>+VLOOKUP($D852,'TIPO DE PDV'!$E:$H,3,0)</f>
        <v>CONSUMIDOR FINAL</v>
      </c>
    </row>
    <row r="853" spans="1:8" x14ac:dyDescent="0.3">
      <c r="A853" s="10" t="s">
        <v>3281</v>
      </c>
      <c r="B853" t="s">
        <v>2790</v>
      </c>
      <c r="C853" t="s">
        <v>2791</v>
      </c>
      <c r="D853" t="s">
        <v>1100</v>
      </c>
      <c r="E853" s="10" t="s">
        <v>3281</v>
      </c>
      <c r="F853" t="s">
        <v>1847</v>
      </c>
      <c r="G853" t="str">
        <f>+VLOOKUP($D853,'TIPO DE PDV'!$E:$H,2,0)</f>
        <v>VARIOS</v>
      </c>
      <c r="H853" t="str">
        <f>+VLOOKUP($D853,'TIPO DE PDV'!$E:$H,3,0)</f>
        <v>CONSUMIDOR FINAL</v>
      </c>
    </row>
    <row r="854" spans="1:8" x14ac:dyDescent="0.3">
      <c r="A854" s="10" t="s">
        <v>3282</v>
      </c>
      <c r="B854" t="s">
        <v>2792</v>
      </c>
      <c r="C854" t="s">
        <v>1542</v>
      </c>
      <c r="D854" t="s">
        <v>1100</v>
      </c>
      <c r="E854" s="10" t="s">
        <v>3282</v>
      </c>
      <c r="F854" t="s">
        <v>1847</v>
      </c>
      <c r="G854" t="str">
        <f>+VLOOKUP($D854,'TIPO DE PDV'!$E:$H,2,0)</f>
        <v>VARIOS</v>
      </c>
      <c r="H854" t="str">
        <f>+VLOOKUP($D854,'TIPO DE PDV'!$E:$H,3,0)</f>
        <v>CONSUMIDOR FINAL</v>
      </c>
    </row>
    <row r="855" spans="1:8" x14ac:dyDescent="0.3">
      <c r="A855" s="10" t="s">
        <v>3283</v>
      </c>
      <c r="B855" t="s">
        <v>2793</v>
      </c>
      <c r="C855" t="s">
        <v>2794</v>
      </c>
      <c r="D855" t="s">
        <v>1102</v>
      </c>
      <c r="E855" s="10" t="s">
        <v>3283</v>
      </c>
      <c r="F855" t="s">
        <v>1847</v>
      </c>
      <c r="G855" t="str">
        <f>+VLOOKUP($D855,'TIPO DE PDV'!$E:$H,2,0)</f>
        <v>AUTOSERVICIO</v>
      </c>
      <c r="H855" t="str">
        <f>+VLOOKUP($D855,'TIPO DE PDV'!$E:$H,3,0)</f>
        <v>AUTOSERVICIO</v>
      </c>
    </row>
    <row r="856" spans="1:8" x14ac:dyDescent="0.3">
      <c r="A856" s="10" t="s">
        <v>3284</v>
      </c>
      <c r="B856" t="s">
        <v>2795</v>
      </c>
      <c r="C856" t="s">
        <v>1542</v>
      </c>
      <c r="D856" t="s">
        <v>1100</v>
      </c>
      <c r="E856" s="10" t="s">
        <v>3284</v>
      </c>
      <c r="F856" t="s">
        <v>1847</v>
      </c>
      <c r="G856" t="str">
        <f>+VLOOKUP($D856,'TIPO DE PDV'!$E:$H,2,0)</f>
        <v>VARIOS</v>
      </c>
      <c r="H856" t="str">
        <f>+VLOOKUP($D856,'TIPO DE PDV'!$E:$H,3,0)</f>
        <v>CONSUMIDOR FINAL</v>
      </c>
    </row>
    <row r="857" spans="1:8" x14ac:dyDescent="0.3">
      <c r="A857" s="10" t="s">
        <v>3285</v>
      </c>
      <c r="B857" t="s">
        <v>2796</v>
      </c>
      <c r="C857" t="s">
        <v>1334</v>
      </c>
      <c r="D857" t="s">
        <v>1100</v>
      </c>
      <c r="E857" s="10" t="s">
        <v>3285</v>
      </c>
      <c r="F857" t="s">
        <v>1847</v>
      </c>
      <c r="G857" t="str">
        <f>+VLOOKUP($D857,'TIPO DE PDV'!$E:$H,2,0)</f>
        <v>VARIOS</v>
      </c>
      <c r="H857" t="str">
        <f>+VLOOKUP($D857,'TIPO DE PDV'!$E:$H,3,0)</f>
        <v>CONSUMIDOR FINAL</v>
      </c>
    </row>
    <row r="858" spans="1:8" x14ac:dyDescent="0.3">
      <c r="A858" s="10" t="s">
        <v>3286</v>
      </c>
      <c r="B858" t="s">
        <v>2797</v>
      </c>
      <c r="C858" t="s">
        <v>2798</v>
      </c>
      <c r="D858" t="s">
        <v>1100</v>
      </c>
      <c r="E858" s="10" t="s">
        <v>3286</v>
      </c>
      <c r="F858" t="s">
        <v>1847</v>
      </c>
      <c r="G858" t="str">
        <f>+VLOOKUP($D858,'TIPO DE PDV'!$E:$H,2,0)</f>
        <v>VARIOS</v>
      </c>
      <c r="H858" t="str">
        <f>+VLOOKUP($D858,'TIPO DE PDV'!$E:$H,3,0)</f>
        <v>CONSUMIDOR FINAL</v>
      </c>
    </row>
    <row r="859" spans="1:8" x14ac:dyDescent="0.3">
      <c r="A859" s="10" t="s">
        <v>3287</v>
      </c>
      <c r="B859" t="s">
        <v>2799</v>
      </c>
      <c r="C859" t="s">
        <v>1542</v>
      </c>
      <c r="D859" t="s">
        <v>1100</v>
      </c>
      <c r="E859" s="10" t="s">
        <v>3287</v>
      </c>
      <c r="F859" t="s">
        <v>1847</v>
      </c>
      <c r="G859" t="str">
        <f>+VLOOKUP($D859,'TIPO DE PDV'!$E:$H,2,0)</f>
        <v>VARIOS</v>
      </c>
      <c r="H859" t="str">
        <f>+VLOOKUP($D859,'TIPO DE PDV'!$E:$H,3,0)</f>
        <v>CONSUMIDOR FINAL</v>
      </c>
    </row>
    <row r="860" spans="1:8" x14ac:dyDescent="0.3">
      <c r="A860" s="10" t="s">
        <v>3288</v>
      </c>
      <c r="B860" t="s">
        <v>2800</v>
      </c>
      <c r="C860" t="s">
        <v>1542</v>
      </c>
      <c r="D860" t="s">
        <v>1100</v>
      </c>
      <c r="E860" s="10" t="s">
        <v>3288</v>
      </c>
      <c r="F860" t="s">
        <v>1847</v>
      </c>
      <c r="G860" t="str">
        <f>+VLOOKUP($D860,'TIPO DE PDV'!$E:$H,2,0)</f>
        <v>VARIOS</v>
      </c>
      <c r="H860" t="str">
        <f>+VLOOKUP($D860,'TIPO DE PDV'!$E:$H,3,0)</f>
        <v>CONSUMIDOR FINAL</v>
      </c>
    </row>
    <row r="861" spans="1:8" x14ac:dyDescent="0.3">
      <c r="A861" s="10" t="s">
        <v>3289</v>
      </c>
      <c r="B861" t="s">
        <v>2801</v>
      </c>
      <c r="C861" t="s">
        <v>1542</v>
      </c>
      <c r="D861" t="s">
        <v>1100</v>
      </c>
      <c r="E861" s="10" t="s">
        <v>3289</v>
      </c>
      <c r="F861" t="s">
        <v>1847</v>
      </c>
      <c r="G861" t="str">
        <f>+VLOOKUP($D861,'TIPO DE PDV'!$E:$H,2,0)</f>
        <v>VARIOS</v>
      </c>
      <c r="H861" t="str">
        <f>+VLOOKUP($D861,'TIPO DE PDV'!$E:$H,3,0)</f>
        <v>CONSUMIDOR FINAL</v>
      </c>
    </row>
    <row r="862" spans="1:8" x14ac:dyDescent="0.3">
      <c r="A862" s="10" t="s">
        <v>3290</v>
      </c>
      <c r="B862" t="s">
        <v>2802</v>
      </c>
      <c r="C862" t="s">
        <v>1542</v>
      </c>
      <c r="D862" t="s">
        <v>1100</v>
      </c>
      <c r="E862" s="10" t="s">
        <v>3290</v>
      </c>
      <c r="F862" t="s">
        <v>1847</v>
      </c>
      <c r="G862" t="str">
        <f>+VLOOKUP($D862,'TIPO DE PDV'!$E:$H,2,0)</f>
        <v>VARIOS</v>
      </c>
      <c r="H862" t="str">
        <f>+VLOOKUP($D862,'TIPO DE PDV'!$E:$H,3,0)</f>
        <v>CONSUMIDOR FINAL</v>
      </c>
    </row>
    <row r="863" spans="1:8" x14ac:dyDescent="0.3">
      <c r="A863" s="10" t="s">
        <v>3291</v>
      </c>
      <c r="B863" t="s">
        <v>2803</v>
      </c>
      <c r="C863" t="s">
        <v>2804</v>
      </c>
      <c r="D863" t="s">
        <v>1100</v>
      </c>
      <c r="E863" s="10" t="s">
        <v>3291</v>
      </c>
      <c r="F863" t="s">
        <v>1847</v>
      </c>
      <c r="G863" t="str">
        <f>+VLOOKUP($D863,'TIPO DE PDV'!$E:$H,2,0)</f>
        <v>VARIOS</v>
      </c>
      <c r="H863" t="str">
        <f>+VLOOKUP($D863,'TIPO DE PDV'!$E:$H,3,0)</f>
        <v>CONSUMIDOR FINAL</v>
      </c>
    </row>
    <row r="864" spans="1:8" x14ac:dyDescent="0.3">
      <c r="A864" s="10" t="s">
        <v>3292</v>
      </c>
      <c r="B864" t="s">
        <v>2805</v>
      </c>
      <c r="C864" t="s">
        <v>2791</v>
      </c>
      <c r="D864" t="s">
        <v>1106</v>
      </c>
      <c r="E864" s="10" t="s">
        <v>3292</v>
      </c>
      <c r="F864" t="s">
        <v>1847</v>
      </c>
      <c r="G864" t="str">
        <f>+VLOOKUP($D864,'TIPO DE PDV'!$E:$H,2,0)</f>
        <v>HORECA</v>
      </c>
      <c r="H864" t="str">
        <f>+VLOOKUP($D864,'TIPO DE PDV'!$E:$H,3,0)</f>
        <v>RESTAURANTE</v>
      </c>
    </row>
    <row r="865" spans="1:8" x14ac:dyDescent="0.3">
      <c r="A865" s="10" t="s">
        <v>3293</v>
      </c>
      <c r="B865" t="s">
        <v>2806</v>
      </c>
      <c r="C865" t="s">
        <v>1542</v>
      </c>
      <c r="D865" t="s">
        <v>1100</v>
      </c>
      <c r="E865" s="10" t="s">
        <v>3293</v>
      </c>
      <c r="F865" t="s">
        <v>1847</v>
      </c>
      <c r="G865" t="str">
        <f>+VLOOKUP($D865,'TIPO DE PDV'!$E:$H,2,0)</f>
        <v>VARIOS</v>
      </c>
      <c r="H865" t="str">
        <f>+VLOOKUP($D865,'TIPO DE PDV'!$E:$H,3,0)</f>
        <v>CONSUMIDOR FINAL</v>
      </c>
    </row>
    <row r="866" spans="1:8" x14ac:dyDescent="0.3">
      <c r="A866" s="10" t="s">
        <v>3294</v>
      </c>
      <c r="B866" t="s">
        <v>2807</v>
      </c>
      <c r="C866" t="s">
        <v>1542</v>
      </c>
      <c r="D866" t="s">
        <v>1100</v>
      </c>
      <c r="E866" s="10" t="s">
        <v>3294</v>
      </c>
      <c r="F866" t="s">
        <v>1847</v>
      </c>
      <c r="G866" t="str">
        <f>+VLOOKUP($D866,'TIPO DE PDV'!$E:$H,2,0)</f>
        <v>VARIOS</v>
      </c>
      <c r="H866" t="str">
        <f>+VLOOKUP($D866,'TIPO DE PDV'!$E:$H,3,0)</f>
        <v>CONSUMIDOR FINAL</v>
      </c>
    </row>
    <row r="867" spans="1:8" x14ac:dyDescent="0.3">
      <c r="A867" s="10" t="s">
        <v>3295</v>
      </c>
      <c r="B867" t="s">
        <v>2808</v>
      </c>
      <c r="C867" t="s">
        <v>1542</v>
      </c>
      <c r="D867" t="s">
        <v>1100</v>
      </c>
      <c r="E867" s="10" t="s">
        <v>3295</v>
      </c>
      <c r="F867" t="s">
        <v>1847</v>
      </c>
      <c r="G867" t="str">
        <f>+VLOOKUP($D867,'TIPO DE PDV'!$E:$H,2,0)</f>
        <v>VARIOS</v>
      </c>
      <c r="H867" t="str">
        <f>+VLOOKUP($D867,'TIPO DE PDV'!$E:$H,3,0)</f>
        <v>CONSUMIDOR FINAL</v>
      </c>
    </row>
    <row r="868" spans="1:8" x14ac:dyDescent="0.3">
      <c r="A868" s="10" t="s">
        <v>3296</v>
      </c>
      <c r="B868" t="s">
        <v>2809</v>
      </c>
      <c r="C868" t="s">
        <v>2810</v>
      </c>
      <c r="D868" t="s">
        <v>1100</v>
      </c>
      <c r="E868" s="10" t="s">
        <v>3296</v>
      </c>
      <c r="F868" t="s">
        <v>1847</v>
      </c>
      <c r="G868" t="str">
        <f>+VLOOKUP($D868,'TIPO DE PDV'!$E:$H,2,0)</f>
        <v>VARIOS</v>
      </c>
      <c r="H868" t="str">
        <f>+VLOOKUP($D868,'TIPO DE PDV'!$E:$H,3,0)</f>
        <v>CONSUMIDOR FINAL</v>
      </c>
    </row>
    <row r="869" spans="1:8" x14ac:dyDescent="0.3">
      <c r="A869" s="10" t="s">
        <v>3297</v>
      </c>
      <c r="B869" t="s">
        <v>2811</v>
      </c>
      <c r="C869" t="s">
        <v>1542</v>
      </c>
      <c r="D869" t="s">
        <v>1094</v>
      </c>
      <c r="E869" s="10" t="s">
        <v>3297</v>
      </c>
      <c r="F869" t="s">
        <v>1847</v>
      </c>
      <c r="G869" t="str">
        <f>+VLOOKUP($D869,'TIPO DE PDV'!$E:$H,2,0)</f>
        <v>DISTRIBUIDORA</v>
      </c>
      <c r="H869" t="str">
        <f>+VLOOKUP($D869,'TIPO DE PDV'!$E:$H,3,0)</f>
        <v>DISTRIBUIDORA</v>
      </c>
    </row>
    <row r="870" spans="1:8" x14ac:dyDescent="0.3">
      <c r="A870" s="10" t="s">
        <v>3298</v>
      </c>
      <c r="B870" t="s">
        <v>2812</v>
      </c>
      <c r="C870" t="s">
        <v>2813</v>
      </c>
      <c r="D870" t="s">
        <v>1090</v>
      </c>
      <c r="E870" s="10" t="s">
        <v>3298</v>
      </c>
      <c r="F870" t="s">
        <v>1847</v>
      </c>
      <c r="G870" t="str">
        <f>+VLOOKUP($D870,'TIPO DE PDV'!$E:$H,2,0)</f>
        <v>HORECA</v>
      </c>
      <c r="H870" t="str">
        <f>+VLOOKUP($D870,'TIPO DE PDV'!$E:$H,3,0)</f>
        <v>RESTAURANTE</v>
      </c>
    </row>
    <row r="871" spans="1:8" x14ac:dyDescent="0.3">
      <c r="A871" s="10" t="s">
        <v>3299</v>
      </c>
      <c r="B871" t="s">
        <v>2814</v>
      </c>
      <c r="C871" t="s">
        <v>2815</v>
      </c>
      <c r="D871" t="s">
        <v>1100</v>
      </c>
      <c r="E871" s="10" t="s">
        <v>3299</v>
      </c>
      <c r="F871" t="s">
        <v>1847</v>
      </c>
      <c r="G871" t="str">
        <f>+VLOOKUP($D871,'TIPO DE PDV'!$E:$H,2,0)</f>
        <v>VARIOS</v>
      </c>
      <c r="H871" t="str">
        <f>+VLOOKUP($D871,'TIPO DE PDV'!$E:$H,3,0)</f>
        <v>CONSUMIDOR FINAL</v>
      </c>
    </row>
    <row r="872" spans="1:8" x14ac:dyDescent="0.3">
      <c r="A872" s="10" t="s">
        <v>3300</v>
      </c>
      <c r="B872" t="s">
        <v>2816</v>
      </c>
      <c r="C872" t="s">
        <v>2817</v>
      </c>
      <c r="D872" t="s">
        <v>1100</v>
      </c>
      <c r="E872" s="10" t="s">
        <v>3300</v>
      </c>
      <c r="F872" t="s">
        <v>1847</v>
      </c>
      <c r="G872" t="str">
        <f>+VLOOKUP($D872,'TIPO DE PDV'!$E:$H,2,0)</f>
        <v>VARIOS</v>
      </c>
      <c r="H872" t="str">
        <f>+VLOOKUP($D872,'TIPO DE PDV'!$E:$H,3,0)</f>
        <v>CONSUMIDOR FINAL</v>
      </c>
    </row>
    <row r="873" spans="1:8" x14ac:dyDescent="0.3">
      <c r="A873" s="10" t="s">
        <v>3301</v>
      </c>
      <c r="B873" t="s">
        <v>2818</v>
      </c>
      <c r="C873" t="s">
        <v>1334</v>
      </c>
      <c r="D873" t="s">
        <v>1100</v>
      </c>
      <c r="E873" s="10" t="s">
        <v>3301</v>
      </c>
      <c r="F873" t="s">
        <v>1847</v>
      </c>
      <c r="G873" t="str">
        <f>+VLOOKUP($D873,'TIPO DE PDV'!$E:$H,2,0)</f>
        <v>VARIOS</v>
      </c>
      <c r="H873" t="str">
        <f>+VLOOKUP($D873,'TIPO DE PDV'!$E:$H,3,0)</f>
        <v>CONSUMIDOR FINAL</v>
      </c>
    </row>
    <row r="874" spans="1:8" x14ac:dyDescent="0.3">
      <c r="A874" s="10" t="s">
        <v>3302</v>
      </c>
      <c r="B874" t="s">
        <v>2819</v>
      </c>
      <c r="C874" t="s">
        <v>2820</v>
      </c>
      <c r="D874" t="s">
        <v>1100</v>
      </c>
      <c r="E874" s="10" t="s">
        <v>3302</v>
      </c>
      <c r="F874" t="s">
        <v>1847</v>
      </c>
      <c r="G874" t="str">
        <f>+VLOOKUP($D874,'TIPO DE PDV'!$E:$H,2,0)</f>
        <v>VARIOS</v>
      </c>
      <c r="H874" t="str">
        <f>+VLOOKUP($D874,'TIPO DE PDV'!$E:$H,3,0)</f>
        <v>CONSUMIDOR FINAL</v>
      </c>
    </row>
    <row r="875" spans="1:8" x14ac:dyDescent="0.3">
      <c r="A875" s="10" t="s">
        <v>3303</v>
      </c>
      <c r="B875" t="s">
        <v>2821</v>
      </c>
      <c r="C875" t="s">
        <v>2822</v>
      </c>
      <c r="D875" t="s">
        <v>1153</v>
      </c>
      <c r="E875" s="10" t="s">
        <v>3303</v>
      </c>
      <c r="F875" t="s">
        <v>1847</v>
      </c>
      <c r="G875" t="str">
        <f>+VLOOKUP($D875,'TIPO DE PDV'!$E:$H,2,0)</f>
        <v>AUTOSERVICIO</v>
      </c>
      <c r="H875" t="str">
        <f>+VLOOKUP($D875,'TIPO DE PDV'!$E:$H,3,0)</f>
        <v>AUTOSERVICIO</v>
      </c>
    </row>
    <row r="876" spans="1:8" x14ac:dyDescent="0.3">
      <c r="A876" s="10" t="s">
        <v>3304</v>
      </c>
      <c r="B876" t="s">
        <v>2823</v>
      </c>
      <c r="C876" t="s">
        <v>2824</v>
      </c>
      <c r="D876" t="s">
        <v>1100</v>
      </c>
      <c r="E876" s="10" t="s">
        <v>3304</v>
      </c>
      <c r="F876" t="s">
        <v>1847</v>
      </c>
      <c r="G876" t="str">
        <f>+VLOOKUP($D876,'TIPO DE PDV'!$E:$H,2,0)</f>
        <v>VARIOS</v>
      </c>
      <c r="H876" t="str">
        <f>+VLOOKUP($D876,'TIPO DE PDV'!$E:$H,3,0)</f>
        <v>CONSUMIDOR FINAL</v>
      </c>
    </row>
    <row r="877" spans="1:8" x14ac:dyDescent="0.3">
      <c r="A877" s="10" t="s">
        <v>3305</v>
      </c>
      <c r="B877" t="s">
        <v>2825</v>
      </c>
      <c r="C877" t="s">
        <v>2826</v>
      </c>
      <c r="D877" t="s">
        <v>1098</v>
      </c>
      <c r="E877" s="10" t="s">
        <v>3305</v>
      </c>
      <c r="F877" t="s">
        <v>1847</v>
      </c>
      <c r="G877" t="str">
        <f>+VLOOKUP($D877,'TIPO DE PDV'!$E:$H,2,0)</f>
        <v>BAR</v>
      </c>
      <c r="H877" t="str">
        <f>+VLOOKUP($D877,'TIPO DE PDV'!$E:$H,3,0)</f>
        <v>BAR</v>
      </c>
    </row>
    <row r="878" spans="1:8" x14ac:dyDescent="0.3">
      <c r="A878" s="10" t="s">
        <v>3306</v>
      </c>
      <c r="B878" t="s">
        <v>2827</v>
      </c>
      <c r="C878" t="s">
        <v>2828</v>
      </c>
      <c r="D878" t="s">
        <v>1117</v>
      </c>
      <c r="E878" s="10" t="s">
        <v>3306</v>
      </c>
      <c r="F878" t="s">
        <v>1847</v>
      </c>
      <c r="G878" t="str">
        <f>+VLOOKUP($D878,'TIPO DE PDV'!$E:$H,2,0)</f>
        <v>DISCOTECA</v>
      </c>
      <c r="H878" t="str">
        <f>+VLOOKUP($D878,'TIPO DE PDV'!$E:$H,3,0)</f>
        <v>DISCOTECA</v>
      </c>
    </row>
    <row r="879" spans="1:8" x14ac:dyDescent="0.3">
      <c r="A879" s="10" t="s">
        <v>3307</v>
      </c>
      <c r="B879" t="s">
        <v>2829</v>
      </c>
      <c r="C879" t="s">
        <v>1123</v>
      </c>
      <c r="D879" t="s">
        <v>1106</v>
      </c>
      <c r="E879" s="10" t="s">
        <v>3307</v>
      </c>
      <c r="F879" t="s">
        <v>1847</v>
      </c>
      <c r="G879" t="str">
        <f>+VLOOKUP($D879,'TIPO DE PDV'!$E:$H,2,0)</f>
        <v>HORECA</v>
      </c>
      <c r="H879" t="str">
        <f>+VLOOKUP($D879,'TIPO DE PDV'!$E:$H,3,0)</f>
        <v>RESTAURANTE</v>
      </c>
    </row>
    <row r="880" spans="1:8" x14ac:dyDescent="0.3">
      <c r="A880" s="10" t="s">
        <v>3308</v>
      </c>
      <c r="B880" t="s">
        <v>2830</v>
      </c>
      <c r="C880" t="s">
        <v>2831</v>
      </c>
      <c r="D880" t="s">
        <v>1100</v>
      </c>
      <c r="E880" s="10" t="s">
        <v>3308</v>
      </c>
      <c r="F880" t="s">
        <v>1847</v>
      </c>
      <c r="G880" t="str">
        <f>+VLOOKUP($D880,'TIPO DE PDV'!$E:$H,2,0)</f>
        <v>VARIOS</v>
      </c>
      <c r="H880" t="str">
        <f>+VLOOKUP($D880,'TIPO DE PDV'!$E:$H,3,0)</f>
        <v>CONSUMIDOR FINAL</v>
      </c>
    </row>
    <row r="881" spans="1:8" x14ac:dyDescent="0.3">
      <c r="A881" s="10" t="s">
        <v>3309</v>
      </c>
      <c r="B881" t="s">
        <v>2832</v>
      </c>
      <c r="C881" t="s">
        <v>2833</v>
      </c>
      <c r="D881" t="s">
        <v>1100</v>
      </c>
      <c r="E881" s="10" t="s">
        <v>3309</v>
      </c>
      <c r="F881" t="s">
        <v>1847</v>
      </c>
      <c r="G881" t="str">
        <f>+VLOOKUP($D881,'TIPO DE PDV'!$E:$H,2,0)</f>
        <v>VARIOS</v>
      </c>
      <c r="H881" t="str">
        <f>+VLOOKUP($D881,'TIPO DE PDV'!$E:$H,3,0)</f>
        <v>CONSUMIDOR FINAL</v>
      </c>
    </row>
    <row r="882" spans="1:8" x14ac:dyDescent="0.3">
      <c r="A882" s="10" t="s">
        <v>3310</v>
      </c>
      <c r="B882" t="s">
        <v>2834</v>
      </c>
      <c r="C882" t="s">
        <v>2835</v>
      </c>
      <c r="D882" t="s">
        <v>1100</v>
      </c>
      <c r="E882" s="10" t="s">
        <v>3310</v>
      </c>
      <c r="F882" t="s">
        <v>1847</v>
      </c>
      <c r="G882" t="str">
        <f>+VLOOKUP($D882,'TIPO DE PDV'!$E:$H,2,0)</f>
        <v>VARIOS</v>
      </c>
      <c r="H882" t="str">
        <f>+VLOOKUP($D882,'TIPO DE PDV'!$E:$H,3,0)</f>
        <v>CONSUMIDOR FINAL</v>
      </c>
    </row>
    <row r="883" spans="1:8" x14ac:dyDescent="0.3">
      <c r="A883" s="10" t="s">
        <v>3311</v>
      </c>
      <c r="B883" t="s">
        <v>2836</v>
      </c>
      <c r="C883" t="s">
        <v>2837</v>
      </c>
      <c r="D883" t="s">
        <v>1100</v>
      </c>
      <c r="E883" s="10" t="s">
        <v>3311</v>
      </c>
      <c r="F883" t="s">
        <v>1847</v>
      </c>
      <c r="G883" t="str">
        <f>+VLOOKUP($D883,'TIPO DE PDV'!$E:$H,2,0)</f>
        <v>VARIOS</v>
      </c>
      <c r="H883" t="str">
        <f>+VLOOKUP($D883,'TIPO DE PDV'!$E:$H,3,0)</f>
        <v>CONSUMIDOR FINAL</v>
      </c>
    </row>
    <row r="884" spans="1:8" x14ac:dyDescent="0.3">
      <c r="A884" s="10" t="s">
        <v>3312</v>
      </c>
      <c r="B884" t="s">
        <v>2838</v>
      </c>
      <c r="C884" t="s">
        <v>2839</v>
      </c>
      <c r="D884" t="s">
        <v>1106</v>
      </c>
      <c r="E884" s="10" t="s">
        <v>3312</v>
      </c>
      <c r="F884" t="s">
        <v>1847</v>
      </c>
      <c r="G884" t="str">
        <f>+VLOOKUP($D884,'TIPO DE PDV'!$E:$H,2,0)</f>
        <v>HORECA</v>
      </c>
      <c r="H884" t="str">
        <f>+VLOOKUP($D884,'TIPO DE PDV'!$E:$H,3,0)</f>
        <v>RESTAURANTE</v>
      </c>
    </row>
    <row r="885" spans="1:8" x14ac:dyDescent="0.3">
      <c r="A885" s="10" t="s">
        <v>3313</v>
      </c>
      <c r="B885" t="s">
        <v>2840</v>
      </c>
      <c r="C885" t="s">
        <v>2841</v>
      </c>
      <c r="D885" t="s">
        <v>1100</v>
      </c>
      <c r="E885" s="10" t="s">
        <v>3313</v>
      </c>
      <c r="F885" t="s">
        <v>1847</v>
      </c>
      <c r="G885" t="str">
        <f>+VLOOKUP($D885,'TIPO DE PDV'!$E:$H,2,0)</f>
        <v>VARIOS</v>
      </c>
      <c r="H885" t="str">
        <f>+VLOOKUP($D885,'TIPO DE PDV'!$E:$H,3,0)</f>
        <v>CONSUMIDOR FINAL</v>
      </c>
    </row>
    <row r="886" spans="1:8" x14ac:dyDescent="0.3">
      <c r="A886" s="10" t="s">
        <v>3314</v>
      </c>
      <c r="B886" t="s">
        <v>2842</v>
      </c>
      <c r="C886" t="s">
        <v>2843</v>
      </c>
      <c r="D886" t="s">
        <v>1106</v>
      </c>
      <c r="E886" s="10" t="s">
        <v>3314</v>
      </c>
      <c r="F886" t="s">
        <v>1847</v>
      </c>
      <c r="G886" t="str">
        <f>+VLOOKUP($D886,'TIPO DE PDV'!$E:$H,2,0)</f>
        <v>HORECA</v>
      </c>
      <c r="H886" t="str">
        <f>+VLOOKUP($D886,'TIPO DE PDV'!$E:$H,3,0)</f>
        <v>RESTAURANTE</v>
      </c>
    </row>
    <row r="887" spans="1:8" x14ac:dyDescent="0.3">
      <c r="A887" s="10" t="s">
        <v>3315</v>
      </c>
      <c r="B887" t="s">
        <v>2844</v>
      </c>
      <c r="C887" t="s">
        <v>2845</v>
      </c>
      <c r="D887" t="s">
        <v>1100</v>
      </c>
      <c r="E887" s="10" t="s">
        <v>3315</v>
      </c>
      <c r="F887" t="s">
        <v>1847</v>
      </c>
      <c r="G887" t="str">
        <f>+VLOOKUP($D887,'TIPO DE PDV'!$E:$H,2,0)</f>
        <v>VARIOS</v>
      </c>
      <c r="H887" t="str">
        <f>+VLOOKUP($D887,'TIPO DE PDV'!$E:$H,3,0)</f>
        <v>CONSUMIDOR FINAL</v>
      </c>
    </row>
    <row r="888" spans="1:8" x14ac:dyDescent="0.3">
      <c r="A888" s="10" t="s">
        <v>3316</v>
      </c>
      <c r="B888" t="s">
        <v>2846</v>
      </c>
      <c r="C888" t="s">
        <v>2847</v>
      </c>
      <c r="D888" t="s">
        <v>1100</v>
      </c>
      <c r="E888" s="10" t="s">
        <v>3316</v>
      </c>
      <c r="F888" t="s">
        <v>1847</v>
      </c>
      <c r="G888" t="str">
        <f>+VLOOKUP($D888,'TIPO DE PDV'!$E:$H,2,0)</f>
        <v>VARIOS</v>
      </c>
      <c r="H888" t="str">
        <f>+VLOOKUP($D888,'TIPO DE PDV'!$E:$H,3,0)</f>
        <v>CONSUMIDOR FINAL</v>
      </c>
    </row>
    <row r="889" spans="1:8" x14ac:dyDescent="0.3">
      <c r="A889" s="10" t="s">
        <v>3317</v>
      </c>
      <c r="B889" t="s">
        <v>2848</v>
      </c>
      <c r="C889" t="s">
        <v>2849</v>
      </c>
      <c r="D889" t="s">
        <v>1090</v>
      </c>
      <c r="E889" s="10" t="s">
        <v>3317</v>
      </c>
      <c r="F889" t="s">
        <v>1847</v>
      </c>
      <c r="G889" t="str">
        <f>+VLOOKUP($D889,'TIPO DE PDV'!$E:$H,2,0)</f>
        <v>HORECA</v>
      </c>
      <c r="H889" t="str">
        <f>+VLOOKUP($D889,'TIPO DE PDV'!$E:$H,3,0)</f>
        <v>RESTAURANTE</v>
      </c>
    </row>
    <row r="890" spans="1:8" x14ac:dyDescent="0.3">
      <c r="A890" s="10" t="s">
        <v>3318</v>
      </c>
      <c r="B890" t="s">
        <v>2850</v>
      </c>
      <c r="C890" t="s">
        <v>2851</v>
      </c>
      <c r="D890" t="s">
        <v>1100</v>
      </c>
      <c r="E890" s="10" t="s">
        <v>3318</v>
      </c>
      <c r="F890" t="s">
        <v>1847</v>
      </c>
      <c r="G890" t="str">
        <f>+VLOOKUP($D890,'TIPO DE PDV'!$E:$H,2,0)</f>
        <v>VARIOS</v>
      </c>
      <c r="H890" t="str">
        <f>+VLOOKUP($D890,'TIPO DE PDV'!$E:$H,3,0)</f>
        <v>CONSUMIDOR FINAL</v>
      </c>
    </row>
    <row r="891" spans="1:8" x14ac:dyDescent="0.3">
      <c r="A891" s="10" t="s">
        <v>3319</v>
      </c>
      <c r="B891" t="s">
        <v>2852</v>
      </c>
      <c r="C891" t="s">
        <v>2853</v>
      </c>
      <c r="D891" t="s">
        <v>1100</v>
      </c>
      <c r="E891" s="10" t="s">
        <v>3319</v>
      </c>
      <c r="F891" t="s">
        <v>1847</v>
      </c>
      <c r="G891" t="str">
        <f>+VLOOKUP($D891,'TIPO DE PDV'!$E:$H,2,0)</f>
        <v>VARIOS</v>
      </c>
      <c r="H891" t="str">
        <f>+VLOOKUP($D891,'TIPO DE PDV'!$E:$H,3,0)</f>
        <v>CONSUMIDOR FINAL</v>
      </c>
    </row>
    <row r="892" spans="1:8" x14ac:dyDescent="0.3">
      <c r="A892" s="10" t="s">
        <v>3320</v>
      </c>
      <c r="B892" t="s">
        <v>2854</v>
      </c>
      <c r="C892" t="s">
        <v>1334</v>
      </c>
      <c r="D892" t="s">
        <v>1100</v>
      </c>
      <c r="E892" s="10" t="s">
        <v>3320</v>
      </c>
      <c r="F892" t="s">
        <v>1847</v>
      </c>
      <c r="G892" t="str">
        <f>+VLOOKUP($D892,'TIPO DE PDV'!$E:$H,2,0)</f>
        <v>VARIOS</v>
      </c>
      <c r="H892" t="str">
        <f>+VLOOKUP($D892,'TIPO DE PDV'!$E:$H,3,0)</f>
        <v>CONSUMIDOR FINAL</v>
      </c>
    </row>
    <row r="893" spans="1:8" x14ac:dyDescent="0.3">
      <c r="A893" s="10" t="s">
        <v>3321</v>
      </c>
      <c r="B893" t="s">
        <v>2855</v>
      </c>
      <c r="C893" t="s">
        <v>2856</v>
      </c>
      <c r="D893" t="s">
        <v>1100</v>
      </c>
      <c r="E893" s="10" t="s">
        <v>3321</v>
      </c>
      <c r="F893" t="s">
        <v>1847</v>
      </c>
      <c r="G893" t="str">
        <f>+VLOOKUP($D893,'TIPO DE PDV'!$E:$H,2,0)</f>
        <v>VARIOS</v>
      </c>
      <c r="H893" t="str">
        <f>+VLOOKUP($D893,'TIPO DE PDV'!$E:$H,3,0)</f>
        <v>CONSUMIDOR FINAL</v>
      </c>
    </row>
    <row r="894" spans="1:8" x14ac:dyDescent="0.3">
      <c r="A894" s="10" t="s">
        <v>3322</v>
      </c>
      <c r="B894" t="s">
        <v>2857</v>
      </c>
      <c r="C894" t="s">
        <v>2858</v>
      </c>
      <c r="D894" t="s">
        <v>1090</v>
      </c>
      <c r="E894" s="10" t="s">
        <v>3322</v>
      </c>
      <c r="F894" t="s">
        <v>1847</v>
      </c>
      <c r="G894" t="str">
        <f>+VLOOKUP($D894,'TIPO DE PDV'!$E:$H,2,0)</f>
        <v>HORECA</v>
      </c>
      <c r="H894" t="str">
        <f>+VLOOKUP($D894,'TIPO DE PDV'!$E:$H,3,0)</f>
        <v>RESTAURANTE</v>
      </c>
    </row>
    <row r="895" spans="1:8" x14ac:dyDescent="0.3">
      <c r="A895" s="10" t="s">
        <v>3323</v>
      </c>
      <c r="B895" t="s">
        <v>2859</v>
      </c>
      <c r="C895" t="s">
        <v>2860</v>
      </c>
      <c r="D895" t="s">
        <v>1094</v>
      </c>
      <c r="E895" s="10" t="s">
        <v>3323</v>
      </c>
      <c r="F895" t="s">
        <v>1847</v>
      </c>
      <c r="G895" t="str">
        <f>+VLOOKUP($D895,'TIPO DE PDV'!$E:$H,2,0)</f>
        <v>DISTRIBUIDORA</v>
      </c>
      <c r="H895" t="str">
        <f>+VLOOKUP($D895,'TIPO DE PDV'!$E:$H,3,0)</f>
        <v>DISTRIBUIDORA</v>
      </c>
    </row>
    <row r="896" spans="1:8" x14ac:dyDescent="0.3">
      <c r="A896" s="10" t="s">
        <v>3324</v>
      </c>
      <c r="B896" t="s">
        <v>2861</v>
      </c>
      <c r="C896" t="s">
        <v>2862</v>
      </c>
      <c r="D896" t="s">
        <v>1109</v>
      </c>
      <c r="E896" s="10" t="s">
        <v>3324</v>
      </c>
      <c r="F896" t="s">
        <v>1847</v>
      </c>
      <c r="G896" t="str">
        <f>+VLOOKUP($D896,'TIPO DE PDV'!$E:$H,2,0)</f>
        <v>HORECA</v>
      </c>
      <c r="H896" t="str">
        <f>+VLOOKUP($D896,'TIPO DE PDV'!$E:$H,3,0)</f>
        <v>HOTEL</v>
      </c>
    </row>
    <row r="897" spans="1:8" x14ac:dyDescent="0.3">
      <c r="A897" s="10" t="s">
        <v>3325</v>
      </c>
      <c r="B897" t="s">
        <v>2863</v>
      </c>
      <c r="C897" t="s">
        <v>2864</v>
      </c>
      <c r="D897" t="s">
        <v>1100</v>
      </c>
      <c r="E897" s="10" t="s">
        <v>3325</v>
      </c>
      <c r="F897" t="s">
        <v>1847</v>
      </c>
      <c r="G897" t="str">
        <f>+VLOOKUP($D897,'TIPO DE PDV'!$E:$H,2,0)</f>
        <v>VARIOS</v>
      </c>
      <c r="H897" t="str">
        <f>+VLOOKUP($D897,'TIPO DE PDV'!$E:$H,3,0)</f>
        <v>CONSUMIDOR FINAL</v>
      </c>
    </row>
    <row r="898" spans="1:8" x14ac:dyDescent="0.3">
      <c r="A898" s="10" t="s">
        <v>3326</v>
      </c>
      <c r="B898" t="s">
        <v>2865</v>
      </c>
      <c r="C898" t="s">
        <v>2866</v>
      </c>
      <c r="D898" t="s">
        <v>1102</v>
      </c>
      <c r="E898" s="10" t="s">
        <v>3326</v>
      </c>
      <c r="F898" t="s">
        <v>1847</v>
      </c>
      <c r="G898" t="str">
        <f>+VLOOKUP($D898,'TIPO DE PDV'!$E:$H,2,0)</f>
        <v>AUTOSERVICIO</v>
      </c>
      <c r="H898" t="str">
        <f>+VLOOKUP($D898,'TIPO DE PDV'!$E:$H,3,0)</f>
        <v>AUTOSERVICIO</v>
      </c>
    </row>
    <row r="899" spans="1:8" x14ac:dyDescent="0.3">
      <c r="A899" s="10" t="s">
        <v>3327</v>
      </c>
      <c r="B899" t="s">
        <v>2867</v>
      </c>
      <c r="C899" t="s">
        <v>2868</v>
      </c>
      <c r="D899" t="s">
        <v>1090</v>
      </c>
      <c r="E899" s="10" t="s">
        <v>3327</v>
      </c>
      <c r="F899" t="s">
        <v>1847</v>
      </c>
      <c r="G899" t="str">
        <f>+VLOOKUP($D899,'TIPO DE PDV'!$E:$H,2,0)</f>
        <v>HORECA</v>
      </c>
      <c r="H899" t="str">
        <f>+VLOOKUP($D899,'TIPO DE PDV'!$E:$H,3,0)</f>
        <v>RESTAURANTE</v>
      </c>
    </row>
    <row r="900" spans="1:8" x14ac:dyDescent="0.3">
      <c r="A900" s="10" t="s">
        <v>3328</v>
      </c>
      <c r="B900" t="s">
        <v>2869</v>
      </c>
      <c r="C900" t="s">
        <v>2870</v>
      </c>
      <c r="D900" t="s">
        <v>34</v>
      </c>
      <c r="E900" s="10" t="s">
        <v>3328</v>
      </c>
      <c r="F900" t="s">
        <v>1847</v>
      </c>
      <c r="G900" t="str">
        <f>+VLOOKUP($D900,'TIPO DE PDV'!$E:$H,2,0)</f>
        <v>VINOTECA</v>
      </c>
      <c r="H900" t="str">
        <f>+VLOOKUP($D900,'TIPO DE PDV'!$E:$H,3,0)</f>
        <v>VINOTECA</v>
      </c>
    </row>
    <row r="901" spans="1:8" x14ac:dyDescent="0.3">
      <c r="A901" s="10" t="s">
        <v>3329</v>
      </c>
      <c r="B901" t="s">
        <v>2871</v>
      </c>
      <c r="C901" t="s">
        <v>2872</v>
      </c>
      <c r="D901" t="s">
        <v>1102</v>
      </c>
      <c r="E901" s="10" t="s">
        <v>3329</v>
      </c>
      <c r="F901" t="s">
        <v>1847</v>
      </c>
      <c r="G901" t="str">
        <f>+VLOOKUP($D901,'TIPO DE PDV'!$E:$H,2,0)</f>
        <v>AUTOSERVICIO</v>
      </c>
      <c r="H901" t="str">
        <f>+VLOOKUP($D901,'TIPO DE PDV'!$E:$H,3,0)</f>
        <v>AUTOSERVICIO</v>
      </c>
    </row>
    <row r="902" spans="1:8" x14ac:dyDescent="0.3">
      <c r="A902" s="10" t="s">
        <v>3330</v>
      </c>
      <c r="B902" t="s">
        <v>2873</v>
      </c>
      <c r="C902" t="s">
        <v>1334</v>
      </c>
      <c r="D902" t="s">
        <v>1094</v>
      </c>
      <c r="E902" s="10" t="s">
        <v>3330</v>
      </c>
      <c r="F902" t="s">
        <v>1847</v>
      </c>
      <c r="G902" t="str">
        <f>+VLOOKUP($D902,'TIPO DE PDV'!$E:$H,2,0)</f>
        <v>DISTRIBUIDORA</v>
      </c>
      <c r="H902" t="str">
        <f>+VLOOKUP($D902,'TIPO DE PDV'!$E:$H,3,0)</f>
        <v>DISTRIBUIDORA</v>
      </c>
    </row>
    <row r="903" spans="1:8" x14ac:dyDescent="0.3">
      <c r="A903" s="10" t="s">
        <v>3331</v>
      </c>
      <c r="B903" t="s">
        <v>2874</v>
      </c>
      <c r="C903" t="s">
        <v>2875</v>
      </c>
      <c r="D903" t="s">
        <v>1100</v>
      </c>
      <c r="E903" s="10" t="s">
        <v>3331</v>
      </c>
      <c r="F903" t="s">
        <v>1847</v>
      </c>
      <c r="G903" t="str">
        <f>+VLOOKUP($D903,'TIPO DE PDV'!$E:$H,2,0)</f>
        <v>VARIOS</v>
      </c>
      <c r="H903" t="str">
        <f>+VLOOKUP($D903,'TIPO DE PDV'!$E:$H,3,0)</f>
        <v>CONSUMIDOR FINAL</v>
      </c>
    </row>
    <row r="904" spans="1:8" x14ac:dyDescent="0.3">
      <c r="A904" s="10" t="s">
        <v>3332</v>
      </c>
      <c r="B904" t="s">
        <v>2876</v>
      </c>
      <c r="C904" t="s">
        <v>2877</v>
      </c>
      <c r="D904" t="s">
        <v>1102</v>
      </c>
      <c r="E904" s="10" t="s">
        <v>3332</v>
      </c>
      <c r="F904" t="s">
        <v>1847</v>
      </c>
      <c r="G904" t="str">
        <f>+VLOOKUP($D904,'TIPO DE PDV'!$E:$H,2,0)</f>
        <v>AUTOSERVICIO</v>
      </c>
      <c r="H904" t="str">
        <f>+VLOOKUP($D904,'TIPO DE PDV'!$E:$H,3,0)</f>
        <v>AUTOSERVICIO</v>
      </c>
    </row>
    <row r="905" spans="1:8" x14ac:dyDescent="0.3">
      <c r="A905" s="10" t="s">
        <v>3333</v>
      </c>
      <c r="B905" t="s">
        <v>2878</v>
      </c>
      <c r="C905" t="s">
        <v>2879</v>
      </c>
      <c r="D905" t="s">
        <v>1106</v>
      </c>
      <c r="E905" s="10" t="s">
        <v>3333</v>
      </c>
      <c r="F905" t="s">
        <v>1847</v>
      </c>
      <c r="G905" t="str">
        <f>+VLOOKUP($D905,'TIPO DE PDV'!$E:$H,2,0)</f>
        <v>HORECA</v>
      </c>
      <c r="H905" t="str">
        <f>+VLOOKUP($D905,'TIPO DE PDV'!$E:$H,3,0)</f>
        <v>RESTAURANTE</v>
      </c>
    </row>
    <row r="906" spans="1:8" x14ac:dyDescent="0.3">
      <c r="A906" s="10" t="s">
        <v>3334</v>
      </c>
      <c r="B906" t="s">
        <v>2880</v>
      </c>
      <c r="C906" t="s">
        <v>2881</v>
      </c>
      <c r="D906" t="s">
        <v>1100</v>
      </c>
      <c r="E906" s="10" t="s">
        <v>3334</v>
      </c>
      <c r="F906" t="s">
        <v>1847</v>
      </c>
      <c r="G906" t="str">
        <f>+VLOOKUP($D906,'TIPO DE PDV'!$E:$H,2,0)</f>
        <v>VARIOS</v>
      </c>
      <c r="H906" t="str">
        <f>+VLOOKUP($D906,'TIPO DE PDV'!$E:$H,3,0)</f>
        <v>CONSUMIDOR FINAL</v>
      </c>
    </row>
    <row r="907" spans="1:8" x14ac:dyDescent="0.3">
      <c r="A907" s="10" t="s">
        <v>3335</v>
      </c>
      <c r="B907" t="s">
        <v>2882</v>
      </c>
      <c r="C907" t="s">
        <v>2883</v>
      </c>
      <c r="D907" t="s">
        <v>1100</v>
      </c>
      <c r="E907" s="10" t="s">
        <v>3335</v>
      </c>
      <c r="F907" t="s">
        <v>1847</v>
      </c>
      <c r="G907" t="str">
        <f>+VLOOKUP($D907,'TIPO DE PDV'!$E:$H,2,0)</f>
        <v>VARIOS</v>
      </c>
      <c r="H907" t="str">
        <f>+VLOOKUP($D907,'TIPO DE PDV'!$E:$H,3,0)</f>
        <v>CONSUMIDOR FINAL</v>
      </c>
    </row>
    <row r="908" spans="1:8" x14ac:dyDescent="0.3">
      <c r="A908" s="10" t="s">
        <v>3336</v>
      </c>
      <c r="B908" t="s">
        <v>2884</v>
      </c>
      <c r="C908" t="s">
        <v>2885</v>
      </c>
      <c r="D908" t="s">
        <v>1102</v>
      </c>
      <c r="E908" s="10" t="s">
        <v>3336</v>
      </c>
      <c r="F908" t="s">
        <v>1847</v>
      </c>
      <c r="G908" t="str">
        <f>+VLOOKUP($D908,'TIPO DE PDV'!$E:$H,2,0)</f>
        <v>AUTOSERVICIO</v>
      </c>
      <c r="H908" t="str">
        <f>+VLOOKUP($D908,'TIPO DE PDV'!$E:$H,3,0)</f>
        <v>AUTOSERVICIO</v>
      </c>
    </row>
    <row r="909" spans="1:8" x14ac:dyDescent="0.3">
      <c r="A909" s="10" t="s">
        <v>3337</v>
      </c>
      <c r="B909" t="s">
        <v>2886</v>
      </c>
      <c r="C909" t="s">
        <v>2887</v>
      </c>
      <c r="D909" t="s">
        <v>1153</v>
      </c>
      <c r="E909" s="10" t="s">
        <v>3337</v>
      </c>
      <c r="F909" t="s">
        <v>1847</v>
      </c>
      <c r="G909" t="str">
        <f>+VLOOKUP($D909,'TIPO DE PDV'!$E:$H,2,0)</f>
        <v>AUTOSERVICIO</v>
      </c>
      <c r="H909" t="str">
        <f>+VLOOKUP($D909,'TIPO DE PDV'!$E:$H,3,0)</f>
        <v>AUTOSERVICIO</v>
      </c>
    </row>
    <row r="910" spans="1:8" x14ac:dyDescent="0.3">
      <c r="A910" s="10" t="s">
        <v>3338</v>
      </c>
      <c r="B910" t="s">
        <v>2888</v>
      </c>
      <c r="C910" t="s">
        <v>2889</v>
      </c>
      <c r="D910" t="s">
        <v>1100</v>
      </c>
      <c r="E910" s="10" t="s">
        <v>3338</v>
      </c>
      <c r="F910" t="s">
        <v>1847</v>
      </c>
      <c r="G910" t="str">
        <f>+VLOOKUP($D910,'TIPO DE PDV'!$E:$H,2,0)</f>
        <v>VARIOS</v>
      </c>
      <c r="H910" t="str">
        <f>+VLOOKUP($D910,'TIPO DE PDV'!$E:$H,3,0)</f>
        <v>CONSUMIDOR FINAL</v>
      </c>
    </row>
    <row r="911" spans="1:8" x14ac:dyDescent="0.3">
      <c r="A911" s="10" t="s">
        <v>3339</v>
      </c>
      <c r="B911" t="s">
        <v>2890</v>
      </c>
      <c r="C911" t="s">
        <v>2891</v>
      </c>
      <c r="D911" t="s">
        <v>1133</v>
      </c>
      <c r="E911" s="10" t="s">
        <v>3339</v>
      </c>
      <c r="F911" t="s">
        <v>1847</v>
      </c>
      <c r="G911" t="str">
        <f>+VLOOKUP($D911,'TIPO DE PDV'!$E:$H,2,0)</f>
        <v>CATERING</v>
      </c>
      <c r="H911" t="str">
        <f>+VLOOKUP($D911,'TIPO DE PDV'!$E:$H,3,0)</f>
        <v>CATERING</v>
      </c>
    </row>
    <row r="912" spans="1:8" x14ac:dyDescent="0.3">
      <c r="A912" s="10" t="s">
        <v>3340</v>
      </c>
      <c r="B912" t="s">
        <v>2892</v>
      </c>
      <c r="C912" t="s">
        <v>2893</v>
      </c>
      <c r="D912" t="s">
        <v>1098</v>
      </c>
      <c r="E912" s="10" t="s">
        <v>3340</v>
      </c>
      <c r="F912" t="s">
        <v>1847</v>
      </c>
      <c r="G912" t="str">
        <f>+VLOOKUP($D912,'TIPO DE PDV'!$E:$H,2,0)</f>
        <v>BAR</v>
      </c>
      <c r="H912" t="str">
        <f>+VLOOKUP($D912,'TIPO DE PDV'!$E:$H,3,0)</f>
        <v>BAR</v>
      </c>
    </row>
    <row r="913" spans="1:8" x14ac:dyDescent="0.3">
      <c r="A913" s="10" t="s">
        <v>3341</v>
      </c>
      <c r="B913" t="s">
        <v>2894</v>
      </c>
      <c r="C913" t="s">
        <v>2895</v>
      </c>
      <c r="D913" t="s">
        <v>1098</v>
      </c>
      <c r="E913" s="10" t="s">
        <v>3341</v>
      </c>
      <c r="F913" t="s">
        <v>1847</v>
      </c>
      <c r="G913" t="str">
        <f>+VLOOKUP($D913,'TIPO DE PDV'!$E:$H,2,0)</f>
        <v>BAR</v>
      </c>
      <c r="H913" t="str">
        <f>+VLOOKUP($D913,'TIPO DE PDV'!$E:$H,3,0)</f>
        <v>BAR</v>
      </c>
    </row>
    <row r="914" spans="1:8" x14ac:dyDescent="0.3">
      <c r="A914" s="10" t="s">
        <v>3342</v>
      </c>
      <c r="B914" t="s">
        <v>2896</v>
      </c>
      <c r="C914" t="s">
        <v>2897</v>
      </c>
      <c r="D914" t="s">
        <v>1098</v>
      </c>
      <c r="E914" s="10" t="s">
        <v>3342</v>
      </c>
      <c r="F914" t="s">
        <v>1847</v>
      </c>
      <c r="G914" t="str">
        <f>+VLOOKUP($D914,'TIPO DE PDV'!$E:$H,2,0)</f>
        <v>BAR</v>
      </c>
      <c r="H914" t="str">
        <f>+VLOOKUP($D914,'TIPO DE PDV'!$E:$H,3,0)</f>
        <v>BAR</v>
      </c>
    </row>
    <row r="915" spans="1:8" x14ac:dyDescent="0.3">
      <c r="A915" s="10" t="s">
        <v>3343</v>
      </c>
      <c r="B915" t="s">
        <v>2898</v>
      </c>
      <c r="C915" t="s">
        <v>2899</v>
      </c>
      <c r="D915" t="s">
        <v>1092</v>
      </c>
      <c r="E915" s="10" t="s">
        <v>3343</v>
      </c>
      <c r="F915" t="s">
        <v>1847</v>
      </c>
      <c r="G915" t="str">
        <f>+VLOOKUP($D915,'TIPO DE PDV'!$E:$H,2,0)</f>
        <v>HORECA</v>
      </c>
      <c r="H915" t="str">
        <f>+VLOOKUP($D915,'TIPO DE PDV'!$E:$H,3,0)</f>
        <v>CAFE</v>
      </c>
    </row>
    <row r="916" spans="1:8" x14ac:dyDescent="0.3">
      <c r="A916" s="10" t="s">
        <v>3344</v>
      </c>
      <c r="B916" t="s">
        <v>2900</v>
      </c>
      <c r="C916" t="s">
        <v>2901</v>
      </c>
      <c r="D916" t="s">
        <v>1090</v>
      </c>
      <c r="E916" s="10" t="s">
        <v>3344</v>
      </c>
      <c r="F916" t="s">
        <v>1847</v>
      </c>
      <c r="G916" t="str">
        <f>+VLOOKUP($D916,'TIPO DE PDV'!$E:$H,2,0)</f>
        <v>HORECA</v>
      </c>
      <c r="H916" t="str">
        <f>+VLOOKUP($D916,'TIPO DE PDV'!$E:$H,3,0)</f>
        <v>RESTAURANTE</v>
      </c>
    </row>
    <row r="917" spans="1:8" x14ac:dyDescent="0.3">
      <c r="A917" s="10" t="s">
        <v>3345</v>
      </c>
      <c r="B917" t="s">
        <v>2902</v>
      </c>
      <c r="C917" t="s">
        <v>2903</v>
      </c>
      <c r="D917" t="s">
        <v>1092</v>
      </c>
      <c r="E917" s="10" t="s">
        <v>3345</v>
      </c>
      <c r="F917" t="s">
        <v>1847</v>
      </c>
      <c r="G917" t="str">
        <f>+VLOOKUP($D917,'TIPO DE PDV'!$E:$H,2,0)</f>
        <v>HORECA</v>
      </c>
      <c r="H917" t="str">
        <f>+VLOOKUP($D917,'TIPO DE PDV'!$E:$H,3,0)</f>
        <v>CAFE</v>
      </c>
    </row>
    <row r="918" spans="1:8" x14ac:dyDescent="0.3">
      <c r="A918" s="10" t="s">
        <v>3346</v>
      </c>
      <c r="B918" t="s">
        <v>2904</v>
      </c>
      <c r="C918" t="s">
        <v>2905</v>
      </c>
      <c r="D918" t="s">
        <v>1133</v>
      </c>
      <c r="E918" s="10" t="s">
        <v>3346</v>
      </c>
      <c r="F918" t="s">
        <v>1847</v>
      </c>
      <c r="G918" t="str">
        <f>+VLOOKUP($D918,'TIPO DE PDV'!$E:$H,2,0)</f>
        <v>CATERING</v>
      </c>
      <c r="H918" t="str">
        <f>+VLOOKUP($D918,'TIPO DE PDV'!$E:$H,3,0)</f>
        <v>CATERING</v>
      </c>
    </row>
    <row r="919" spans="1:8" x14ac:dyDescent="0.3">
      <c r="A919" s="10" t="s">
        <v>3347</v>
      </c>
      <c r="B919" t="s">
        <v>2906</v>
      </c>
      <c r="C919" t="s">
        <v>2907</v>
      </c>
      <c r="D919" t="s">
        <v>1092</v>
      </c>
      <c r="E919" s="10" t="s">
        <v>3347</v>
      </c>
      <c r="F919" t="s">
        <v>1847</v>
      </c>
      <c r="G919" t="str">
        <f>+VLOOKUP($D919,'TIPO DE PDV'!$E:$H,2,0)</f>
        <v>HORECA</v>
      </c>
      <c r="H919" t="str">
        <f>+VLOOKUP($D919,'TIPO DE PDV'!$E:$H,3,0)</f>
        <v>CAFE</v>
      </c>
    </row>
    <row r="920" spans="1:8" x14ac:dyDescent="0.3">
      <c r="A920" s="10" t="s">
        <v>3348</v>
      </c>
      <c r="B920" t="s">
        <v>2908</v>
      </c>
      <c r="C920" t="s">
        <v>2909</v>
      </c>
      <c r="D920" t="s">
        <v>34</v>
      </c>
      <c r="E920" s="10" t="s">
        <v>3348</v>
      </c>
      <c r="F920" t="s">
        <v>1847</v>
      </c>
      <c r="G920" t="str">
        <f>+VLOOKUP($D920,'TIPO DE PDV'!$E:$H,2,0)</f>
        <v>VINOTECA</v>
      </c>
      <c r="H920" t="str">
        <f>+VLOOKUP($D920,'TIPO DE PDV'!$E:$H,3,0)</f>
        <v>VINOTECA</v>
      </c>
    </row>
    <row r="921" spans="1:8" x14ac:dyDescent="0.3">
      <c r="A921" s="10" t="s">
        <v>3349</v>
      </c>
      <c r="B921" t="s">
        <v>2910</v>
      </c>
      <c r="C921" t="s">
        <v>2215</v>
      </c>
      <c r="D921" t="s">
        <v>34</v>
      </c>
      <c r="E921" s="10" t="s">
        <v>3349</v>
      </c>
      <c r="F921" t="s">
        <v>1847</v>
      </c>
      <c r="G921" t="str">
        <f>+VLOOKUP($D921,'TIPO DE PDV'!$E:$H,2,0)</f>
        <v>VINOTECA</v>
      </c>
      <c r="H921" t="str">
        <f>+VLOOKUP($D921,'TIPO DE PDV'!$E:$H,3,0)</f>
        <v>VINOTECA</v>
      </c>
    </row>
    <row r="922" spans="1:8" x14ac:dyDescent="0.3">
      <c r="A922" s="10" t="s">
        <v>3350</v>
      </c>
      <c r="B922" t="s">
        <v>2911</v>
      </c>
      <c r="C922" t="s">
        <v>2912</v>
      </c>
      <c r="D922" t="s">
        <v>1106</v>
      </c>
      <c r="E922" s="10" t="s">
        <v>3350</v>
      </c>
      <c r="F922" t="s">
        <v>1847</v>
      </c>
      <c r="G922" t="str">
        <f>+VLOOKUP($D922,'TIPO DE PDV'!$E:$H,2,0)</f>
        <v>HORECA</v>
      </c>
      <c r="H922" t="str">
        <f>+VLOOKUP($D922,'TIPO DE PDV'!$E:$H,3,0)</f>
        <v>RESTAURANTE</v>
      </c>
    </row>
    <row r="923" spans="1:8" x14ac:dyDescent="0.3">
      <c r="A923" s="10" t="s">
        <v>3351</v>
      </c>
      <c r="B923" t="s">
        <v>2913</v>
      </c>
      <c r="C923" t="s">
        <v>2914</v>
      </c>
      <c r="D923" t="s">
        <v>1100</v>
      </c>
      <c r="E923" s="10" t="s">
        <v>3351</v>
      </c>
      <c r="F923" t="s">
        <v>1847</v>
      </c>
      <c r="G923" t="str">
        <f>+VLOOKUP($D923,'TIPO DE PDV'!$E:$H,2,0)</f>
        <v>VARIOS</v>
      </c>
      <c r="H923" t="str">
        <f>+VLOOKUP($D923,'TIPO DE PDV'!$E:$H,3,0)</f>
        <v>CONSUMIDOR FINAL</v>
      </c>
    </row>
    <row r="924" spans="1:8" x14ac:dyDescent="0.3">
      <c r="A924" s="10" t="s">
        <v>3352</v>
      </c>
      <c r="B924" t="s">
        <v>2915</v>
      </c>
      <c r="C924" t="s">
        <v>2916</v>
      </c>
      <c r="D924" t="s">
        <v>34</v>
      </c>
      <c r="E924" s="10" t="s">
        <v>3352</v>
      </c>
      <c r="F924" t="s">
        <v>1847</v>
      </c>
      <c r="G924" t="str">
        <f>+VLOOKUP($D924,'TIPO DE PDV'!$E:$H,2,0)</f>
        <v>VINOTECA</v>
      </c>
      <c r="H924" t="str">
        <f>+VLOOKUP($D924,'TIPO DE PDV'!$E:$H,3,0)</f>
        <v>VINOTECA</v>
      </c>
    </row>
    <row r="925" spans="1:8" x14ac:dyDescent="0.3">
      <c r="A925" s="10" t="s">
        <v>3353</v>
      </c>
      <c r="B925" t="s">
        <v>2917</v>
      </c>
      <c r="C925" t="s">
        <v>2918</v>
      </c>
      <c r="D925" t="s">
        <v>1153</v>
      </c>
      <c r="E925" s="10" t="s">
        <v>3353</v>
      </c>
      <c r="F925" t="s">
        <v>1847</v>
      </c>
      <c r="G925" t="str">
        <f>+VLOOKUP($D925,'TIPO DE PDV'!$E:$H,2,0)</f>
        <v>AUTOSERVICIO</v>
      </c>
      <c r="H925" t="str">
        <f>+VLOOKUP($D925,'TIPO DE PDV'!$E:$H,3,0)</f>
        <v>AUTOSERVICIO</v>
      </c>
    </row>
    <row r="926" spans="1:8" x14ac:dyDescent="0.3">
      <c r="A926" s="10" t="s">
        <v>3354</v>
      </c>
      <c r="B926" t="s">
        <v>2919</v>
      </c>
      <c r="C926" t="s">
        <v>2920</v>
      </c>
      <c r="D926" t="s">
        <v>1117</v>
      </c>
      <c r="E926" s="10" t="s">
        <v>3354</v>
      </c>
      <c r="F926" t="s">
        <v>1847</v>
      </c>
      <c r="G926" t="str">
        <f>+VLOOKUP($D926,'TIPO DE PDV'!$E:$H,2,0)</f>
        <v>DISCOTECA</v>
      </c>
      <c r="H926" t="str">
        <f>+VLOOKUP($D926,'TIPO DE PDV'!$E:$H,3,0)</f>
        <v>DISCOTECA</v>
      </c>
    </row>
    <row r="927" spans="1:8" x14ac:dyDescent="0.3">
      <c r="A927" s="10" t="s">
        <v>3355</v>
      </c>
      <c r="B927" t="s">
        <v>2921</v>
      </c>
      <c r="C927" t="s">
        <v>2922</v>
      </c>
      <c r="D927" t="s">
        <v>1100</v>
      </c>
      <c r="E927" s="10" t="s">
        <v>3355</v>
      </c>
      <c r="F927" t="s">
        <v>1847</v>
      </c>
      <c r="G927" t="str">
        <f>+VLOOKUP($D927,'TIPO DE PDV'!$E:$H,2,0)</f>
        <v>VARIOS</v>
      </c>
      <c r="H927" t="str">
        <f>+VLOOKUP($D927,'TIPO DE PDV'!$E:$H,3,0)</f>
        <v>CONSUMIDOR FINAL</v>
      </c>
    </row>
    <row r="928" spans="1:8" x14ac:dyDescent="0.3">
      <c r="A928" s="10" t="s">
        <v>3356</v>
      </c>
      <c r="B928" t="s">
        <v>2923</v>
      </c>
      <c r="C928" t="s">
        <v>2924</v>
      </c>
      <c r="D928" t="s">
        <v>1102</v>
      </c>
      <c r="E928" s="10" t="s">
        <v>3356</v>
      </c>
      <c r="F928" t="s">
        <v>1847</v>
      </c>
      <c r="G928" t="str">
        <f>+VLOOKUP($D928,'TIPO DE PDV'!$E:$H,2,0)</f>
        <v>AUTOSERVICIO</v>
      </c>
      <c r="H928" t="str">
        <f>+VLOOKUP($D928,'TIPO DE PDV'!$E:$H,3,0)</f>
        <v>AUTOSERVICIO</v>
      </c>
    </row>
    <row r="929" spans="1:8" x14ac:dyDescent="0.3">
      <c r="A929" s="10" t="s">
        <v>3357</v>
      </c>
      <c r="B929" t="s">
        <v>2925</v>
      </c>
      <c r="C929" t="s">
        <v>2926</v>
      </c>
      <c r="D929" t="s">
        <v>1090</v>
      </c>
      <c r="E929" s="10" t="s">
        <v>3357</v>
      </c>
      <c r="F929" t="s">
        <v>1847</v>
      </c>
      <c r="G929" t="str">
        <f>+VLOOKUP($D929,'TIPO DE PDV'!$E:$H,2,0)</f>
        <v>HORECA</v>
      </c>
      <c r="H929" t="str">
        <f>+VLOOKUP($D929,'TIPO DE PDV'!$E:$H,3,0)</f>
        <v>RESTAURANTE</v>
      </c>
    </row>
    <row r="930" spans="1:8" x14ac:dyDescent="0.3">
      <c r="A930" s="10" t="s">
        <v>3358</v>
      </c>
      <c r="B930" t="s">
        <v>2927</v>
      </c>
      <c r="C930" t="s">
        <v>2928</v>
      </c>
      <c r="D930" t="s">
        <v>1153</v>
      </c>
      <c r="E930" s="10" t="s">
        <v>3358</v>
      </c>
      <c r="F930" t="s">
        <v>1847</v>
      </c>
      <c r="G930" t="str">
        <f>+VLOOKUP($D930,'TIPO DE PDV'!$E:$H,2,0)</f>
        <v>AUTOSERVICIO</v>
      </c>
      <c r="H930" t="str">
        <f>+VLOOKUP($D930,'TIPO DE PDV'!$E:$H,3,0)</f>
        <v>AUTOSERVICIO</v>
      </c>
    </row>
    <row r="931" spans="1:8" x14ac:dyDescent="0.3">
      <c r="A931" s="10" t="s">
        <v>3359</v>
      </c>
      <c r="B931" t="s">
        <v>2929</v>
      </c>
      <c r="C931" t="s">
        <v>2930</v>
      </c>
      <c r="D931" t="s">
        <v>1153</v>
      </c>
      <c r="E931" s="10" t="s">
        <v>3359</v>
      </c>
      <c r="F931" t="s">
        <v>1847</v>
      </c>
      <c r="G931" t="str">
        <f>+VLOOKUP($D931,'TIPO DE PDV'!$E:$H,2,0)</f>
        <v>AUTOSERVICIO</v>
      </c>
      <c r="H931" t="str">
        <f>+VLOOKUP($D931,'TIPO DE PDV'!$E:$H,3,0)</f>
        <v>AUTOSERVICIO</v>
      </c>
    </row>
    <row r="932" spans="1:8" x14ac:dyDescent="0.3">
      <c r="A932" s="10" t="s">
        <v>3360</v>
      </c>
      <c r="B932" t="s">
        <v>2931</v>
      </c>
      <c r="C932" t="s">
        <v>2932</v>
      </c>
      <c r="D932" t="s">
        <v>1098</v>
      </c>
      <c r="E932" s="10" t="s">
        <v>3360</v>
      </c>
      <c r="F932" t="s">
        <v>1847</v>
      </c>
      <c r="G932" t="str">
        <f>+VLOOKUP($D932,'TIPO DE PDV'!$E:$H,2,0)</f>
        <v>BAR</v>
      </c>
      <c r="H932" t="str">
        <f>+VLOOKUP($D932,'TIPO DE PDV'!$E:$H,3,0)</f>
        <v>BAR</v>
      </c>
    </row>
    <row r="933" spans="1:8" x14ac:dyDescent="0.3">
      <c r="A933" s="10" t="s">
        <v>3361</v>
      </c>
      <c r="B933" t="s">
        <v>2933</v>
      </c>
      <c r="C933" t="s">
        <v>2934</v>
      </c>
      <c r="D933" t="s">
        <v>1102</v>
      </c>
      <c r="E933" s="10" t="s">
        <v>3361</v>
      </c>
      <c r="F933" t="s">
        <v>1847</v>
      </c>
      <c r="G933" t="str">
        <f>+VLOOKUP($D933,'TIPO DE PDV'!$E:$H,2,0)</f>
        <v>AUTOSERVICIO</v>
      </c>
      <c r="H933" t="str">
        <f>+VLOOKUP($D933,'TIPO DE PDV'!$E:$H,3,0)</f>
        <v>AUTOSERVICIO</v>
      </c>
    </row>
    <row r="934" spans="1:8" x14ac:dyDescent="0.3">
      <c r="A934" s="10" t="s">
        <v>3362</v>
      </c>
      <c r="B934" t="s">
        <v>2935</v>
      </c>
      <c r="C934" t="s">
        <v>2936</v>
      </c>
      <c r="D934" t="s">
        <v>34</v>
      </c>
      <c r="E934" s="10" t="s">
        <v>3362</v>
      </c>
      <c r="F934" t="s">
        <v>1847</v>
      </c>
      <c r="G934" t="str">
        <f>+VLOOKUP($D934,'TIPO DE PDV'!$E:$H,2,0)</f>
        <v>VINOTECA</v>
      </c>
      <c r="H934" t="str">
        <f>+VLOOKUP($D934,'TIPO DE PDV'!$E:$H,3,0)</f>
        <v>VINOTECA</v>
      </c>
    </row>
    <row r="935" spans="1:8" x14ac:dyDescent="0.3">
      <c r="A935" s="10" t="s">
        <v>3363</v>
      </c>
      <c r="B935" t="s">
        <v>2937</v>
      </c>
      <c r="C935" t="s">
        <v>1334</v>
      </c>
      <c r="D935" t="s">
        <v>1100</v>
      </c>
      <c r="E935" s="10" t="s">
        <v>3363</v>
      </c>
      <c r="F935" t="s">
        <v>1847</v>
      </c>
      <c r="G935" t="str">
        <f>+VLOOKUP($D935,'TIPO DE PDV'!$E:$H,2,0)</f>
        <v>VARIOS</v>
      </c>
      <c r="H935" t="str">
        <f>+VLOOKUP($D935,'TIPO DE PDV'!$E:$H,3,0)</f>
        <v>CONSUMIDOR FINAL</v>
      </c>
    </row>
    <row r="936" spans="1:8" x14ac:dyDescent="0.3">
      <c r="A936" s="10" t="s">
        <v>3364</v>
      </c>
      <c r="B936" t="s">
        <v>2938</v>
      </c>
      <c r="C936" t="s">
        <v>2939</v>
      </c>
      <c r="D936" t="s">
        <v>1106</v>
      </c>
      <c r="E936" s="10" t="s">
        <v>3364</v>
      </c>
      <c r="F936" t="s">
        <v>1847</v>
      </c>
      <c r="G936" t="str">
        <f>+VLOOKUP($D936,'TIPO DE PDV'!$E:$H,2,0)</f>
        <v>HORECA</v>
      </c>
      <c r="H936" t="str">
        <f>+VLOOKUP($D936,'TIPO DE PDV'!$E:$H,3,0)</f>
        <v>RESTAURANTE</v>
      </c>
    </row>
    <row r="937" spans="1:8" x14ac:dyDescent="0.3">
      <c r="A937" s="10" t="s">
        <v>3365</v>
      </c>
      <c r="B937" t="s">
        <v>2940</v>
      </c>
      <c r="C937" t="s">
        <v>2941</v>
      </c>
      <c r="D937" t="s">
        <v>1094</v>
      </c>
      <c r="E937" s="10" t="s">
        <v>3365</v>
      </c>
      <c r="F937" t="s">
        <v>1847</v>
      </c>
      <c r="G937" t="str">
        <f>+VLOOKUP($D937,'TIPO DE PDV'!$E:$H,2,0)</f>
        <v>DISTRIBUIDORA</v>
      </c>
      <c r="H937" t="str">
        <f>+VLOOKUP($D937,'TIPO DE PDV'!$E:$H,3,0)</f>
        <v>DISTRIBUIDORA</v>
      </c>
    </row>
    <row r="938" spans="1:8" x14ac:dyDescent="0.3">
      <c r="A938" s="10" t="s">
        <v>3366</v>
      </c>
      <c r="B938" t="s">
        <v>2942</v>
      </c>
      <c r="C938" t="s">
        <v>2250</v>
      </c>
      <c r="D938" t="s">
        <v>1090</v>
      </c>
      <c r="E938" s="10" t="s">
        <v>3366</v>
      </c>
      <c r="F938" t="s">
        <v>1847</v>
      </c>
      <c r="G938" t="str">
        <f>+VLOOKUP($D938,'TIPO DE PDV'!$E:$H,2,0)</f>
        <v>HORECA</v>
      </c>
      <c r="H938" t="str">
        <f>+VLOOKUP($D938,'TIPO DE PDV'!$E:$H,3,0)</f>
        <v>RESTAURANTE</v>
      </c>
    </row>
    <row r="939" spans="1:8" x14ac:dyDescent="0.3">
      <c r="A939" s="10" t="s">
        <v>3367</v>
      </c>
      <c r="B939" t="s">
        <v>2943</v>
      </c>
      <c r="C939" t="s">
        <v>2944</v>
      </c>
      <c r="D939" t="s">
        <v>1117</v>
      </c>
      <c r="E939" s="10" t="s">
        <v>3367</v>
      </c>
      <c r="F939" t="s">
        <v>1847</v>
      </c>
      <c r="G939" t="str">
        <f>+VLOOKUP($D939,'TIPO DE PDV'!$E:$H,2,0)</f>
        <v>DISCOTECA</v>
      </c>
      <c r="H939" t="str">
        <f>+VLOOKUP($D939,'TIPO DE PDV'!$E:$H,3,0)</f>
        <v>DISCOTECA</v>
      </c>
    </row>
    <row r="940" spans="1:8" x14ac:dyDescent="0.3">
      <c r="A940" s="10" t="s">
        <v>3368</v>
      </c>
      <c r="B940" t="s">
        <v>2945</v>
      </c>
      <c r="C940" t="s">
        <v>2946</v>
      </c>
      <c r="D940" t="s">
        <v>1100</v>
      </c>
      <c r="E940" s="10" t="s">
        <v>3368</v>
      </c>
      <c r="F940" t="s">
        <v>1847</v>
      </c>
      <c r="G940" t="str">
        <f>+VLOOKUP($D940,'TIPO DE PDV'!$E:$H,2,0)</f>
        <v>VARIOS</v>
      </c>
      <c r="H940" t="str">
        <f>+VLOOKUP($D940,'TIPO DE PDV'!$E:$H,3,0)</f>
        <v>CONSUMIDOR FINAL</v>
      </c>
    </row>
    <row r="941" spans="1:8" x14ac:dyDescent="0.3">
      <c r="A941" s="10" t="s">
        <v>3369</v>
      </c>
      <c r="B941" t="s">
        <v>2947</v>
      </c>
      <c r="C941" t="s">
        <v>2948</v>
      </c>
      <c r="D941" t="s">
        <v>34</v>
      </c>
      <c r="E941" s="10" t="s">
        <v>3369</v>
      </c>
      <c r="F941" t="s">
        <v>1847</v>
      </c>
      <c r="G941" t="str">
        <f>+VLOOKUP($D941,'TIPO DE PDV'!$E:$H,2,0)</f>
        <v>VINOTECA</v>
      </c>
      <c r="H941" t="str">
        <f>+VLOOKUP($D941,'TIPO DE PDV'!$E:$H,3,0)</f>
        <v>VINOTECA</v>
      </c>
    </row>
    <row r="942" spans="1:8" x14ac:dyDescent="0.3">
      <c r="A942" s="10" t="s">
        <v>3370</v>
      </c>
      <c r="B942" t="s">
        <v>2949</v>
      </c>
      <c r="C942" t="s">
        <v>2950</v>
      </c>
      <c r="D942" t="s">
        <v>1092</v>
      </c>
      <c r="E942" s="10" t="s">
        <v>3370</v>
      </c>
      <c r="F942" t="s">
        <v>1847</v>
      </c>
      <c r="G942" t="str">
        <f>+VLOOKUP($D942,'TIPO DE PDV'!$E:$H,2,0)</f>
        <v>HORECA</v>
      </c>
      <c r="H942" t="str">
        <f>+VLOOKUP($D942,'TIPO DE PDV'!$E:$H,3,0)</f>
        <v>CAFE</v>
      </c>
    </row>
    <row r="943" spans="1:8" x14ac:dyDescent="0.3">
      <c r="A943" s="10" t="s">
        <v>3371</v>
      </c>
      <c r="B943" t="s">
        <v>2951</v>
      </c>
      <c r="C943" t="s">
        <v>2952</v>
      </c>
      <c r="D943" t="s">
        <v>1127</v>
      </c>
      <c r="E943" s="10" t="s">
        <v>3371</v>
      </c>
      <c r="F943" t="s">
        <v>1847</v>
      </c>
      <c r="G943" t="str">
        <f>+VLOOKUP($D943,'TIPO DE PDV'!$E:$H,2,0)</f>
        <v>VINOTECA</v>
      </c>
      <c r="H943" t="str">
        <f>+VLOOKUP($D943,'TIPO DE PDV'!$E:$H,3,0)</f>
        <v>VINOTECA</v>
      </c>
    </row>
    <row r="944" spans="1:8" x14ac:dyDescent="0.3">
      <c r="A944" s="10" t="s">
        <v>3372</v>
      </c>
      <c r="B944" t="s">
        <v>2953</v>
      </c>
      <c r="C944" t="s">
        <v>2954</v>
      </c>
      <c r="D944" t="s">
        <v>1106</v>
      </c>
      <c r="E944" s="10" t="s">
        <v>3372</v>
      </c>
      <c r="F944" t="s">
        <v>1847</v>
      </c>
      <c r="G944" t="str">
        <f>+VLOOKUP($D944,'TIPO DE PDV'!$E:$H,2,0)</f>
        <v>HORECA</v>
      </c>
      <c r="H944" t="str">
        <f>+VLOOKUP($D944,'TIPO DE PDV'!$E:$H,3,0)</f>
        <v>RESTAURANTE</v>
      </c>
    </row>
    <row r="945" spans="1:8" x14ac:dyDescent="0.3">
      <c r="A945" s="10" t="s">
        <v>3373</v>
      </c>
      <c r="B945" t="s">
        <v>2955</v>
      </c>
      <c r="C945" t="s">
        <v>2956</v>
      </c>
      <c r="D945" t="s">
        <v>1100</v>
      </c>
      <c r="E945" s="10" t="s">
        <v>3373</v>
      </c>
      <c r="F945" t="s">
        <v>1847</v>
      </c>
      <c r="G945" t="str">
        <f>+VLOOKUP($D945,'TIPO DE PDV'!$E:$H,2,0)</f>
        <v>VARIOS</v>
      </c>
      <c r="H945" t="str">
        <f>+VLOOKUP($D945,'TIPO DE PDV'!$E:$H,3,0)</f>
        <v>CONSUMIDOR FINAL</v>
      </c>
    </row>
    <row r="946" spans="1:8" x14ac:dyDescent="0.3">
      <c r="A946" s="10" t="s">
        <v>3374</v>
      </c>
      <c r="B946" t="s">
        <v>2957</v>
      </c>
      <c r="C946" t="s">
        <v>2958</v>
      </c>
      <c r="D946" t="s">
        <v>1117</v>
      </c>
      <c r="E946" s="10" t="s">
        <v>3374</v>
      </c>
      <c r="F946" t="s">
        <v>1847</v>
      </c>
      <c r="G946" t="str">
        <f>+VLOOKUP($D946,'TIPO DE PDV'!$E:$H,2,0)</f>
        <v>DISCOTECA</v>
      </c>
      <c r="H946" t="str">
        <f>+VLOOKUP($D946,'TIPO DE PDV'!$E:$H,3,0)</f>
        <v>DISCOTECA</v>
      </c>
    </row>
    <row r="947" spans="1:8" x14ac:dyDescent="0.3">
      <c r="A947" s="10" t="s">
        <v>3375</v>
      </c>
      <c r="B947" t="s">
        <v>2959</v>
      </c>
      <c r="C947" t="s">
        <v>2960</v>
      </c>
      <c r="D947" t="s">
        <v>1102</v>
      </c>
      <c r="E947" s="10" t="s">
        <v>3375</v>
      </c>
      <c r="F947" t="s">
        <v>1847</v>
      </c>
      <c r="G947" t="str">
        <f>+VLOOKUP($D947,'TIPO DE PDV'!$E:$H,2,0)</f>
        <v>AUTOSERVICIO</v>
      </c>
      <c r="H947" t="str">
        <f>+VLOOKUP($D947,'TIPO DE PDV'!$E:$H,3,0)</f>
        <v>AUTOSERVICIO</v>
      </c>
    </row>
    <row r="948" spans="1:8" x14ac:dyDescent="0.3">
      <c r="A948" s="10" t="s">
        <v>3376</v>
      </c>
      <c r="B948" t="s">
        <v>2961</v>
      </c>
      <c r="C948" t="s">
        <v>2962</v>
      </c>
      <c r="D948" t="s">
        <v>1094</v>
      </c>
      <c r="E948" s="10" t="s">
        <v>3376</v>
      </c>
      <c r="F948" t="s">
        <v>1847</v>
      </c>
      <c r="G948" t="str">
        <f>+VLOOKUP($D948,'TIPO DE PDV'!$E:$H,2,0)</f>
        <v>DISTRIBUIDORA</v>
      </c>
      <c r="H948" t="str">
        <f>+VLOOKUP($D948,'TIPO DE PDV'!$E:$H,3,0)</f>
        <v>DISTRIBUIDORA</v>
      </c>
    </row>
    <row r="949" spans="1:8" x14ac:dyDescent="0.3">
      <c r="A949" s="10" t="s">
        <v>3377</v>
      </c>
      <c r="B949" t="s">
        <v>2963</v>
      </c>
      <c r="C949" t="s">
        <v>2964</v>
      </c>
      <c r="D949" t="s">
        <v>1153</v>
      </c>
      <c r="E949" s="10" t="s">
        <v>3377</v>
      </c>
      <c r="F949" t="s">
        <v>1847</v>
      </c>
      <c r="G949" t="str">
        <f>+VLOOKUP($D949,'TIPO DE PDV'!$E:$H,2,0)</f>
        <v>AUTOSERVICIO</v>
      </c>
      <c r="H949" t="str">
        <f>+VLOOKUP($D949,'TIPO DE PDV'!$E:$H,3,0)</f>
        <v>AUTOSERVICIO</v>
      </c>
    </row>
    <row r="950" spans="1:8" x14ac:dyDescent="0.3">
      <c r="A950" s="10" t="s">
        <v>3378</v>
      </c>
      <c r="B950" t="s">
        <v>2965</v>
      </c>
      <c r="C950" t="s">
        <v>2966</v>
      </c>
      <c r="D950" t="s">
        <v>1133</v>
      </c>
      <c r="E950" s="10" t="s">
        <v>3378</v>
      </c>
      <c r="F950" t="s">
        <v>1847</v>
      </c>
      <c r="G950" t="str">
        <f>+VLOOKUP($D950,'TIPO DE PDV'!$E:$H,2,0)</f>
        <v>CATERING</v>
      </c>
      <c r="H950" t="str">
        <f>+VLOOKUP($D950,'TIPO DE PDV'!$E:$H,3,0)</f>
        <v>CATERING</v>
      </c>
    </row>
    <row r="951" spans="1:8" x14ac:dyDescent="0.3">
      <c r="A951" s="10" t="s">
        <v>3379</v>
      </c>
      <c r="B951" t="s">
        <v>2967</v>
      </c>
      <c r="C951" t="s">
        <v>2968</v>
      </c>
      <c r="D951" t="s">
        <v>1100</v>
      </c>
      <c r="E951" s="10" t="s">
        <v>3379</v>
      </c>
      <c r="F951" t="s">
        <v>1847</v>
      </c>
      <c r="G951" t="str">
        <f>+VLOOKUP($D951,'TIPO DE PDV'!$E:$H,2,0)</f>
        <v>VARIOS</v>
      </c>
      <c r="H951" t="str">
        <f>+VLOOKUP($D951,'TIPO DE PDV'!$E:$H,3,0)</f>
        <v>CONSUMIDOR FINAL</v>
      </c>
    </row>
    <row r="952" spans="1:8" x14ac:dyDescent="0.3">
      <c r="A952" s="10" t="s">
        <v>3380</v>
      </c>
      <c r="B952" t="s">
        <v>2969</v>
      </c>
      <c r="C952" t="s">
        <v>2970</v>
      </c>
      <c r="D952" t="s">
        <v>1098</v>
      </c>
      <c r="E952" s="10" t="s">
        <v>3380</v>
      </c>
      <c r="F952" t="s">
        <v>1847</v>
      </c>
      <c r="G952" t="str">
        <f>+VLOOKUP($D952,'TIPO DE PDV'!$E:$H,2,0)</f>
        <v>BAR</v>
      </c>
      <c r="H952" t="str">
        <f>+VLOOKUP($D952,'TIPO DE PDV'!$E:$H,3,0)</f>
        <v>BAR</v>
      </c>
    </row>
    <row r="953" spans="1:8" x14ac:dyDescent="0.3">
      <c r="A953" s="10" t="s">
        <v>3381</v>
      </c>
      <c r="B953" t="s">
        <v>2971</v>
      </c>
      <c r="C953" t="s">
        <v>2972</v>
      </c>
      <c r="D953" t="s">
        <v>1090</v>
      </c>
      <c r="E953" s="10" t="s">
        <v>3381</v>
      </c>
      <c r="F953" t="s">
        <v>1847</v>
      </c>
      <c r="G953" t="str">
        <f>+VLOOKUP($D953,'TIPO DE PDV'!$E:$H,2,0)</f>
        <v>HORECA</v>
      </c>
      <c r="H953" t="str">
        <f>+VLOOKUP($D953,'TIPO DE PDV'!$E:$H,3,0)</f>
        <v>RESTAURANTE</v>
      </c>
    </row>
    <row r="954" spans="1:8" x14ac:dyDescent="0.3">
      <c r="A954" s="10" t="s">
        <v>3382</v>
      </c>
      <c r="B954" t="s">
        <v>2973</v>
      </c>
      <c r="C954" t="s">
        <v>1334</v>
      </c>
      <c r="D954" t="s">
        <v>1100</v>
      </c>
      <c r="E954" s="10" t="s">
        <v>3382</v>
      </c>
      <c r="F954" t="s">
        <v>1847</v>
      </c>
      <c r="G954" t="str">
        <f>+VLOOKUP($D954,'TIPO DE PDV'!$E:$H,2,0)</f>
        <v>VARIOS</v>
      </c>
      <c r="H954" t="str">
        <f>+VLOOKUP($D954,'TIPO DE PDV'!$E:$H,3,0)</f>
        <v>CONSUMIDOR FINAL</v>
      </c>
    </row>
    <row r="955" spans="1:8" x14ac:dyDescent="0.3">
      <c r="A955" s="10" t="s">
        <v>3383</v>
      </c>
      <c r="B955" t="s">
        <v>2974</v>
      </c>
      <c r="C955" t="s">
        <v>2975</v>
      </c>
      <c r="D955" t="s">
        <v>1102</v>
      </c>
      <c r="E955" s="10" t="s">
        <v>3383</v>
      </c>
      <c r="F955" t="s">
        <v>1847</v>
      </c>
      <c r="G955" t="str">
        <f>+VLOOKUP($D955,'TIPO DE PDV'!$E:$H,2,0)</f>
        <v>AUTOSERVICIO</v>
      </c>
      <c r="H955" t="str">
        <f>+VLOOKUP($D955,'TIPO DE PDV'!$E:$H,3,0)</f>
        <v>AUTOSERVICIO</v>
      </c>
    </row>
    <row r="956" spans="1:8" x14ac:dyDescent="0.3">
      <c r="A956" s="10" t="s">
        <v>3384</v>
      </c>
      <c r="B956" t="s">
        <v>2976</v>
      </c>
      <c r="C956" t="s">
        <v>2977</v>
      </c>
      <c r="D956" t="s">
        <v>1100</v>
      </c>
      <c r="E956" s="10" t="s">
        <v>3384</v>
      </c>
      <c r="F956" t="s">
        <v>1847</v>
      </c>
      <c r="G956" t="str">
        <f>+VLOOKUP($D956,'TIPO DE PDV'!$E:$H,2,0)</f>
        <v>VARIOS</v>
      </c>
      <c r="H956" t="str">
        <f>+VLOOKUP($D956,'TIPO DE PDV'!$E:$H,3,0)</f>
        <v>CONSUMIDOR FINAL</v>
      </c>
    </row>
    <row r="957" spans="1:8" x14ac:dyDescent="0.3">
      <c r="A957" s="10" t="s">
        <v>3385</v>
      </c>
      <c r="B957" t="s">
        <v>2978</v>
      </c>
      <c r="C957" t="s">
        <v>2979</v>
      </c>
      <c r="D957" t="s">
        <v>1106</v>
      </c>
      <c r="E957" s="10" t="s">
        <v>3385</v>
      </c>
      <c r="F957" t="s">
        <v>1847</v>
      </c>
      <c r="G957" t="str">
        <f>+VLOOKUP($D957,'TIPO DE PDV'!$E:$H,2,0)</f>
        <v>HORECA</v>
      </c>
      <c r="H957" t="str">
        <f>+VLOOKUP($D957,'TIPO DE PDV'!$E:$H,3,0)</f>
        <v>RESTAURANTE</v>
      </c>
    </row>
    <row r="958" spans="1:8" x14ac:dyDescent="0.3">
      <c r="A958" s="10" t="s">
        <v>3386</v>
      </c>
      <c r="B958" t="s">
        <v>2980</v>
      </c>
      <c r="C958" t="s">
        <v>2981</v>
      </c>
      <c r="D958" t="s">
        <v>1100</v>
      </c>
      <c r="E958" s="10" t="s">
        <v>3386</v>
      </c>
      <c r="F958" t="s">
        <v>1847</v>
      </c>
      <c r="G958" t="str">
        <f>+VLOOKUP($D958,'TIPO DE PDV'!$E:$H,2,0)</f>
        <v>VARIOS</v>
      </c>
      <c r="H958" t="str">
        <f>+VLOOKUP($D958,'TIPO DE PDV'!$E:$H,3,0)</f>
        <v>CONSUMIDOR FINAL</v>
      </c>
    </row>
    <row r="959" spans="1:8" x14ac:dyDescent="0.3">
      <c r="A959" s="10" t="s">
        <v>3387</v>
      </c>
      <c r="B959" t="s">
        <v>2982</v>
      </c>
      <c r="C959" t="s">
        <v>2983</v>
      </c>
      <c r="D959" t="s">
        <v>1100</v>
      </c>
      <c r="E959" s="10" t="s">
        <v>3387</v>
      </c>
      <c r="F959" t="s">
        <v>1847</v>
      </c>
      <c r="G959" t="str">
        <f>+VLOOKUP($D959,'TIPO DE PDV'!$E:$H,2,0)</f>
        <v>VARIOS</v>
      </c>
      <c r="H959" t="str">
        <f>+VLOOKUP($D959,'TIPO DE PDV'!$E:$H,3,0)</f>
        <v>CONSUMIDOR FINAL</v>
      </c>
    </row>
    <row r="960" spans="1:8" x14ac:dyDescent="0.3">
      <c r="A960" s="10" t="s">
        <v>3388</v>
      </c>
      <c r="B960" t="s">
        <v>2984</v>
      </c>
      <c r="C960" t="s">
        <v>2985</v>
      </c>
      <c r="D960" t="s">
        <v>1117</v>
      </c>
      <c r="E960" s="10" t="s">
        <v>3388</v>
      </c>
      <c r="F960" t="s">
        <v>1847</v>
      </c>
      <c r="G960" t="str">
        <f>+VLOOKUP($D960,'TIPO DE PDV'!$E:$H,2,0)</f>
        <v>DISCOTECA</v>
      </c>
      <c r="H960" t="str">
        <f>+VLOOKUP($D960,'TIPO DE PDV'!$E:$H,3,0)</f>
        <v>DISCOTECA</v>
      </c>
    </row>
    <row r="961" spans="1:8" x14ac:dyDescent="0.3">
      <c r="A961" s="10" t="s">
        <v>3389</v>
      </c>
      <c r="B961" t="s">
        <v>2986</v>
      </c>
      <c r="C961" t="s">
        <v>2987</v>
      </c>
      <c r="D961" t="s">
        <v>1100</v>
      </c>
      <c r="E961" s="10" t="s">
        <v>3389</v>
      </c>
      <c r="F961" t="s">
        <v>1847</v>
      </c>
      <c r="G961" t="str">
        <f>+VLOOKUP($D961,'TIPO DE PDV'!$E:$H,2,0)</f>
        <v>VARIOS</v>
      </c>
      <c r="H961" t="str">
        <f>+VLOOKUP($D961,'TIPO DE PDV'!$E:$H,3,0)</f>
        <v>CONSUMIDOR FINAL</v>
      </c>
    </row>
    <row r="962" spans="1:8" x14ac:dyDescent="0.3">
      <c r="A962" s="10" t="s">
        <v>3390</v>
      </c>
      <c r="B962" t="s">
        <v>2988</v>
      </c>
      <c r="C962" t="s">
        <v>2989</v>
      </c>
      <c r="D962" t="s">
        <v>1127</v>
      </c>
      <c r="E962" s="10" t="s">
        <v>3390</v>
      </c>
      <c r="F962" t="s">
        <v>1847</v>
      </c>
      <c r="G962" t="str">
        <f>+VLOOKUP($D962,'TIPO DE PDV'!$E:$H,2,0)</f>
        <v>VINOTECA</v>
      </c>
      <c r="H962" t="str">
        <f>+VLOOKUP($D962,'TIPO DE PDV'!$E:$H,3,0)</f>
        <v>VINOTECA</v>
      </c>
    </row>
    <row r="963" spans="1:8" x14ac:dyDescent="0.3">
      <c r="A963" s="10" t="s">
        <v>3391</v>
      </c>
      <c r="B963" t="s">
        <v>2990</v>
      </c>
      <c r="C963" t="s">
        <v>2991</v>
      </c>
      <c r="D963" t="s">
        <v>34</v>
      </c>
      <c r="E963" s="10" t="s">
        <v>3391</v>
      </c>
      <c r="F963" t="s">
        <v>1847</v>
      </c>
      <c r="G963" t="str">
        <f>+VLOOKUP($D963,'TIPO DE PDV'!$E:$H,2,0)</f>
        <v>VINOTECA</v>
      </c>
      <c r="H963" t="str">
        <f>+VLOOKUP($D963,'TIPO DE PDV'!$E:$H,3,0)</f>
        <v>VINOTECA</v>
      </c>
    </row>
    <row r="964" spans="1:8" x14ac:dyDescent="0.3">
      <c r="A964" s="10" t="s">
        <v>3392</v>
      </c>
      <c r="B964" t="s">
        <v>2992</v>
      </c>
      <c r="C964" t="s">
        <v>2993</v>
      </c>
      <c r="D964" t="s">
        <v>1102</v>
      </c>
      <c r="E964" s="10" t="s">
        <v>3392</v>
      </c>
      <c r="F964" t="s">
        <v>1847</v>
      </c>
      <c r="G964" t="str">
        <f>+VLOOKUP($D964,'TIPO DE PDV'!$E:$H,2,0)</f>
        <v>AUTOSERVICIO</v>
      </c>
      <c r="H964" t="str">
        <f>+VLOOKUP($D964,'TIPO DE PDV'!$E:$H,3,0)</f>
        <v>AUTOSERVICIO</v>
      </c>
    </row>
    <row r="965" spans="1:8" x14ac:dyDescent="0.3">
      <c r="A965" s="10" t="s">
        <v>3393</v>
      </c>
      <c r="B965" t="s">
        <v>2994</v>
      </c>
      <c r="C965" t="s">
        <v>2995</v>
      </c>
      <c r="D965" t="s">
        <v>1100</v>
      </c>
      <c r="E965" s="10" t="s">
        <v>3393</v>
      </c>
      <c r="F965" t="s">
        <v>1847</v>
      </c>
      <c r="G965" t="str">
        <f>+VLOOKUP($D965,'TIPO DE PDV'!$E:$H,2,0)</f>
        <v>VARIOS</v>
      </c>
      <c r="H965" t="str">
        <f>+VLOOKUP($D965,'TIPO DE PDV'!$E:$H,3,0)</f>
        <v>CONSUMIDOR FINAL</v>
      </c>
    </row>
    <row r="966" spans="1:8" x14ac:dyDescent="0.3">
      <c r="A966" s="10" t="s">
        <v>3394</v>
      </c>
      <c r="B966" t="s">
        <v>2996</v>
      </c>
      <c r="C966" t="s">
        <v>2997</v>
      </c>
      <c r="D966" t="s">
        <v>1092</v>
      </c>
      <c r="E966" s="10" t="s">
        <v>3394</v>
      </c>
      <c r="F966" t="s">
        <v>1847</v>
      </c>
      <c r="G966" t="str">
        <f>+VLOOKUP($D966,'TIPO DE PDV'!$E:$H,2,0)</f>
        <v>HORECA</v>
      </c>
      <c r="H966" t="str">
        <f>+VLOOKUP($D966,'TIPO DE PDV'!$E:$H,3,0)</f>
        <v>CAFE</v>
      </c>
    </row>
    <row r="967" spans="1:8" x14ac:dyDescent="0.3">
      <c r="A967" s="10" t="s">
        <v>3395</v>
      </c>
      <c r="B967" t="s">
        <v>2998</v>
      </c>
      <c r="C967" t="s">
        <v>2936</v>
      </c>
      <c r="D967" t="s">
        <v>34</v>
      </c>
      <c r="E967" s="10" t="s">
        <v>3395</v>
      </c>
      <c r="F967" t="s">
        <v>1847</v>
      </c>
      <c r="G967" t="str">
        <f>+VLOOKUP($D967,'TIPO DE PDV'!$E:$H,2,0)</f>
        <v>VINOTECA</v>
      </c>
      <c r="H967" t="str">
        <f>+VLOOKUP($D967,'TIPO DE PDV'!$E:$H,3,0)</f>
        <v>VINOTECA</v>
      </c>
    </row>
    <row r="968" spans="1:8" x14ac:dyDescent="0.3">
      <c r="A968" s="10" t="s">
        <v>3396</v>
      </c>
      <c r="B968" t="s">
        <v>2999</v>
      </c>
      <c r="C968" t="s">
        <v>3000</v>
      </c>
      <c r="D968" t="s">
        <v>1100</v>
      </c>
      <c r="E968" s="10" t="s">
        <v>3396</v>
      </c>
      <c r="F968" t="s">
        <v>1847</v>
      </c>
      <c r="G968" t="str">
        <f>+VLOOKUP($D968,'TIPO DE PDV'!$E:$H,2,0)</f>
        <v>VARIOS</v>
      </c>
      <c r="H968" t="str">
        <f>+VLOOKUP($D968,'TIPO DE PDV'!$E:$H,3,0)</f>
        <v>CONSUMIDOR FINAL</v>
      </c>
    </row>
    <row r="969" spans="1:8" x14ac:dyDescent="0.3">
      <c r="A969" s="10" t="s">
        <v>3397</v>
      </c>
      <c r="B969" t="s">
        <v>3001</v>
      </c>
      <c r="C969" t="s">
        <v>3002</v>
      </c>
      <c r="D969" t="s">
        <v>1092</v>
      </c>
      <c r="E969" s="10" t="s">
        <v>3397</v>
      </c>
      <c r="F969" t="s">
        <v>1847</v>
      </c>
      <c r="G969" t="str">
        <f>+VLOOKUP($D969,'TIPO DE PDV'!$E:$H,2,0)</f>
        <v>HORECA</v>
      </c>
      <c r="H969" t="str">
        <f>+VLOOKUP($D969,'TIPO DE PDV'!$E:$H,3,0)</f>
        <v>CAFE</v>
      </c>
    </row>
    <row r="970" spans="1:8" x14ac:dyDescent="0.3">
      <c r="A970" s="10" t="s">
        <v>3398</v>
      </c>
      <c r="B970" t="s">
        <v>3003</v>
      </c>
      <c r="C970" t="s">
        <v>1334</v>
      </c>
      <c r="D970" t="s">
        <v>1100</v>
      </c>
      <c r="E970" s="10" t="s">
        <v>3398</v>
      </c>
      <c r="F970" t="s">
        <v>1847</v>
      </c>
      <c r="G970" t="str">
        <f>+VLOOKUP($D970,'TIPO DE PDV'!$E:$H,2,0)</f>
        <v>VARIOS</v>
      </c>
      <c r="H970" t="str">
        <f>+VLOOKUP($D970,'TIPO DE PDV'!$E:$H,3,0)</f>
        <v>CONSUMIDOR FINAL</v>
      </c>
    </row>
    <row r="971" spans="1:8" x14ac:dyDescent="0.3">
      <c r="A971" s="10" t="s">
        <v>3399</v>
      </c>
      <c r="B971" t="s">
        <v>3004</v>
      </c>
      <c r="C971" t="s">
        <v>3005</v>
      </c>
      <c r="D971" t="s">
        <v>1100</v>
      </c>
      <c r="E971" s="10" t="s">
        <v>3399</v>
      </c>
      <c r="F971" t="s">
        <v>1847</v>
      </c>
      <c r="G971" t="str">
        <f>+VLOOKUP($D971,'TIPO DE PDV'!$E:$H,2,0)</f>
        <v>VARIOS</v>
      </c>
      <c r="H971" t="str">
        <f>+VLOOKUP($D971,'TIPO DE PDV'!$E:$H,3,0)</f>
        <v>CONSUMIDOR FINAL</v>
      </c>
    </row>
    <row r="972" spans="1:8" x14ac:dyDescent="0.3">
      <c r="A972" s="10" t="s">
        <v>3400</v>
      </c>
      <c r="B972" t="s">
        <v>3006</v>
      </c>
      <c r="C972" t="s">
        <v>3007</v>
      </c>
      <c r="D972" t="s">
        <v>34</v>
      </c>
      <c r="E972" s="10" t="s">
        <v>3400</v>
      </c>
      <c r="F972" t="s">
        <v>1847</v>
      </c>
      <c r="G972" t="str">
        <f>+VLOOKUP($D972,'TIPO DE PDV'!$E:$H,2,0)</f>
        <v>VINOTECA</v>
      </c>
      <c r="H972" t="str">
        <f>+VLOOKUP($D972,'TIPO DE PDV'!$E:$H,3,0)</f>
        <v>VINOTECA</v>
      </c>
    </row>
    <row r="973" spans="1:8" x14ac:dyDescent="0.3">
      <c r="A973" s="10" t="s">
        <v>3401</v>
      </c>
      <c r="B973" t="s">
        <v>3008</v>
      </c>
      <c r="C973" t="s">
        <v>3009</v>
      </c>
      <c r="D973" t="s">
        <v>1100</v>
      </c>
      <c r="E973" s="10" t="s">
        <v>3401</v>
      </c>
      <c r="F973" t="s">
        <v>1847</v>
      </c>
      <c r="G973" t="str">
        <f>+VLOOKUP($D973,'TIPO DE PDV'!$E:$H,2,0)</f>
        <v>VARIOS</v>
      </c>
      <c r="H973" t="str">
        <f>+VLOOKUP($D973,'TIPO DE PDV'!$E:$H,3,0)</f>
        <v>CONSUMIDOR FINAL</v>
      </c>
    </row>
    <row r="974" spans="1:8" x14ac:dyDescent="0.3">
      <c r="A974" s="10" t="s">
        <v>3402</v>
      </c>
      <c r="B974" t="s">
        <v>3010</v>
      </c>
      <c r="C974" t="s">
        <v>3011</v>
      </c>
      <c r="D974" t="s">
        <v>1127</v>
      </c>
      <c r="E974" s="10" t="s">
        <v>3402</v>
      </c>
      <c r="F974" t="s">
        <v>1847</v>
      </c>
      <c r="G974" t="str">
        <f>+VLOOKUP($D974,'TIPO DE PDV'!$E:$H,2,0)</f>
        <v>VINOTECA</v>
      </c>
      <c r="H974" t="str">
        <f>+VLOOKUP($D974,'TIPO DE PDV'!$E:$H,3,0)</f>
        <v>VINOTECA</v>
      </c>
    </row>
    <row r="975" spans="1:8" x14ac:dyDescent="0.3">
      <c r="A975" s="10" t="s">
        <v>3403</v>
      </c>
      <c r="B975" t="s">
        <v>3012</v>
      </c>
      <c r="C975" t="s">
        <v>3013</v>
      </c>
      <c r="D975" t="s">
        <v>34</v>
      </c>
      <c r="E975" s="10" t="s">
        <v>3403</v>
      </c>
      <c r="F975" t="s">
        <v>1847</v>
      </c>
      <c r="G975" t="str">
        <f>+VLOOKUP($D975,'TIPO DE PDV'!$E:$H,2,0)</f>
        <v>VINOTECA</v>
      </c>
      <c r="H975" t="str">
        <f>+VLOOKUP($D975,'TIPO DE PDV'!$E:$H,3,0)</f>
        <v>VINOTECA</v>
      </c>
    </row>
    <row r="976" spans="1:8" x14ac:dyDescent="0.3">
      <c r="A976" s="10" t="s">
        <v>3404</v>
      </c>
      <c r="B976" t="s">
        <v>3014</v>
      </c>
      <c r="C976" t="s">
        <v>3015</v>
      </c>
      <c r="D976" t="s">
        <v>1098</v>
      </c>
      <c r="E976" s="10" t="s">
        <v>3404</v>
      </c>
      <c r="F976" t="s">
        <v>1847</v>
      </c>
      <c r="G976" t="str">
        <f>+VLOOKUP($D976,'TIPO DE PDV'!$E:$H,2,0)</f>
        <v>BAR</v>
      </c>
      <c r="H976" t="str">
        <f>+VLOOKUP($D976,'TIPO DE PDV'!$E:$H,3,0)</f>
        <v>BAR</v>
      </c>
    </row>
    <row r="977" spans="1:8" x14ac:dyDescent="0.3">
      <c r="A977" s="10" t="s">
        <v>3405</v>
      </c>
      <c r="B977" t="s">
        <v>3016</v>
      </c>
      <c r="C977" t="s">
        <v>3017</v>
      </c>
      <c r="D977" t="s">
        <v>1100</v>
      </c>
      <c r="E977" s="10" t="s">
        <v>3405</v>
      </c>
      <c r="F977" t="s">
        <v>1847</v>
      </c>
      <c r="G977" t="str">
        <f>+VLOOKUP($D977,'TIPO DE PDV'!$E:$H,2,0)</f>
        <v>VARIOS</v>
      </c>
      <c r="H977" t="str">
        <f>+VLOOKUP($D977,'TIPO DE PDV'!$E:$H,3,0)</f>
        <v>CONSUMIDOR FINAL</v>
      </c>
    </row>
    <row r="978" spans="1:8" x14ac:dyDescent="0.3">
      <c r="A978" s="10" t="s">
        <v>3406</v>
      </c>
      <c r="B978" t="s">
        <v>3018</v>
      </c>
      <c r="C978" t="s">
        <v>3019</v>
      </c>
      <c r="D978" t="s">
        <v>1153</v>
      </c>
      <c r="E978" s="10" t="s">
        <v>3406</v>
      </c>
      <c r="F978" t="s">
        <v>1847</v>
      </c>
      <c r="G978" t="str">
        <f>+VLOOKUP($D978,'TIPO DE PDV'!$E:$H,2,0)</f>
        <v>AUTOSERVICIO</v>
      </c>
      <c r="H978" t="str">
        <f>+VLOOKUP($D978,'TIPO DE PDV'!$E:$H,3,0)</f>
        <v>AUTOSERVICIO</v>
      </c>
    </row>
    <row r="979" spans="1:8" x14ac:dyDescent="0.3">
      <c r="A979" s="10" t="s">
        <v>3407</v>
      </c>
      <c r="B979" t="s">
        <v>3020</v>
      </c>
      <c r="C979" t="s">
        <v>3021</v>
      </c>
      <c r="D979" t="s">
        <v>1100</v>
      </c>
      <c r="E979" s="10" t="s">
        <v>3407</v>
      </c>
      <c r="F979" t="s">
        <v>1847</v>
      </c>
      <c r="G979" t="str">
        <f>+VLOOKUP($D979,'TIPO DE PDV'!$E:$H,2,0)</f>
        <v>VARIOS</v>
      </c>
      <c r="H979" t="str">
        <f>+VLOOKUP($D979,'TIPO DE PDV'!$E:$H,3,0)</f>
        <v>CONSUMIDOR FINAL</v>
      </c>
    </row>
    <row r="980" spans="1:8" x14ac:dyDescent="0.3">
      <c r="A980" s="10" t="s">
        <v>3408</v>
      </c>
      <c r="B980" t="s">
        <v>3022</v>
      </c>
      <c r="C980" t="s">
        <v>3023</v>
      </c>
      <c r="D980" t="s">
        <v>1153</v>
      </c>
      <c r="E980" s="10" t="s">
        <v>3408</v>
      </c>
      <c r="F980" t="s">
        <v>1847</v>
      </c>
      <c r="G980" t="str">
        <f>+VLOOKUP($D980,'TIPO DE PDV'!$E:$H,2,0)</f>
        <v>AUTOSERVICIO</v>
      </c>
      <c r="H980" t="str">
        <f>+VLOOKUP($D980,'TIPO DE PDV'!$E:$H,3,0)</f>
        <v>AUTOSERVICIO</v>
      </c>
    </row>
    <row r="981" spans="1:8" x14ac:dyDescent="0.3">
      <c r="A981" s="10" t="s">
        <v>3409</v>
      </c>
      <c r="B981" t="s">
        <v>3024</v>
      </c>
      <c r="C981" t="s">
        <v>3025</v>
      </c>
      <c r="D981" t="s">
        <v>1100</v>
      </c>
      <c r="E981" s="10" t="s">
        <v>3409</v>
      </c>
      <c r="F981" t="s">
        <v>1847</v>
      </c>
      <c r="G981" t="str">
        <f>+VLOOKUP($D981,'TIPO DE PDV'!$E:$H,2,0)</f>
        <v>VARIOS</v>
      </c>
      <c r="H981" t="str">
        <f>+VLOOKUP($D981,'TIPO DE PDV'!$E:$H,3,0)</f>
        <v>CONSUMIDOR FINAL</v>
      </c>
    </row>
    <row r="982" spans="1:8" x14ac:dyDescent="0.3">
      <c r="A982" s="10" t="s">
        <v>3410</v>
      </c>
      <c r="B982" t="s">
        <v>3026</v>
      </c>
      <c r="C982" t="s">
        <v>3027</v>
      </c>
      <c r="D982" t="s">
        <v>1100</v>
      </c>
      <c r="E982" s="10" t="s">
        <v>3410</v>
      </c>
      <c r="F982" t="s">
        <v>1847</v>
      </c>
      <c r="G982" t="str">
        <f>+VLOOKUP($D982,'TIPO DE PDV'!$E:$H,2,0)</f>
        <v>VARIOS</v>
      </c>
      <c r="H982" t="str">
        <f>+VLOOKUP($D982,'TIPO DE PDV'!$E:$H,3,0)</f>
        <v>CONSUMIDOR FINAL</v>
      </c>
    </row>
    <row r="983" spans="1:8" x14ac:dyDescent="0.3">
      <c r="A983" s="10" t="s">
        <v>3411</v>
      </c>
      <c r="B983" t="s">
        <v>3028</v>
      </c>
      <c r="C983" t="s">
        <v>3029</v>
      </c>
      <c r="D983" t="s">
        <v>1102</v>
      </c>
      <c r="E983" s="10" t="s">
        <v>3411</v>
      </c>
      <c r="F983" t="s">
        <v>1847</v>
      </c>
      <c r="G983" t="str">
        <f>+VLOOKUP($D983,'TIPO DE PDV'!$E:$H,2,0)</f>
        <v>AUTOSERVICIO</v>
      </c>
      <c r="H983" t="str">
        <f>+VLOOKUP($D983,'TIPO DE PDV'!$E:$H,3,0)</f>
        <v>AUTOSERVICIO</v>
      </c>
    </row>
    <row r="984" spans="1:8" x14ac:dyDescent="0.3">
      <c r="A984" s="10" t="s">
        <v>3412</v>
      </c>
      <c r="B984" t="s">
        <v>3030</v>
      </c>
      <c r="C984" t="s">
        <v>3031</v>
      </c>
      <c r="D984" t="s">
        <v>1127</v>
      </c>
      <c r="E984" s="10" t="s">
        <v>3412</v>
      </c>
      <c r="F984" t="s">
        <v>1847</v>
      </c>
      <c r="G984" t="str">
        <f>+VLOOKUP($D984,'TIPO DE PDV'!$E:$H,2,0)</f>
        <v>VINOTECA</v>
      </c>
      <c r="H984" t="str">
        <f>+VLOOKUP($D984,'TIPO DE PDV'!$E:$H,3,0)</f>
        <v>VINOTECA</v>
      </c>
    </row>
    <row r="985" spans="1:8" x14ac:dyDescent="0.3">
      <c r="A985" s="10" t="s">
        <v>3413</v>
      </c>
      <c r="B985" t="s">
        <v>3032</v>
      </c>
      <c r="C985" t="s">
        <v>3033</v>
      </c>
      <c r="D985" t="s">
        <v>1153</v>
      </c>
      <c r="E985" s="10" t="s">
        <v>3413</v>
      </c>
      <c r="F985" t="s">
        <v>1847</v>
      </c>
      <c r="G985" t="str">
        <f>+VLOOKUP($D985,'TIPO DE PDV'!$E:$H,2,0)</f>
        <v>AUTOSERVICIO</v>
      </c>
      <c r="H985" t="str">
        <f>+VLOOKUP($D985,'TIPO DE PDV'!$E:$H,3,0)</f>
        <v>AUTOSERVICIO</v>
      </c>
    </row>
    <row r="986" spans="1:8" x14ac:dyDescent="0.3">
      <c r="A986" s="10" t="s">
        <v>3414</v>
      </c>
      <c r="B986" t="s">
        <v>3034</v>
      </c>
      <c r="C986" t="s">
        <v>3035</v>
      </c>
      <c r="D986" t="s">
        <v>1117</v>
      </c>
      <c r="E986" s="10" t="s">
        <v>3414</v>
      </c>
      <c r="F986" t="s">
        <v>1847</v>
      </c>
      <c r="G986" t="str">
        <f>+VLOOKUP($D986,'TIPO DE PDV'!$E:$H,2,0)</f>
        <v>DISCOTECA</v>
      </c>
      <c r="H986" t="str">
        <f>+VLOOKUP($D986,'TIPO DE PDV'!$E:$H,3,0)</f>
        <v>DISCOTECA</v>
      </c>
    </row>
    <row r="987" spans="1:8" x14ac:dyDescent="0.3">
      <c r="A987" s="10" t="s">
        <v>3415</v>
      </c>
      <c r="B987" t="s">
        <v>3036</v>
      </c>
      <c r="C987" t="s">
        <v>3037</v>
      </c>
      <c r="D987" t="s">
        <v>1106</v>
      </c>
      <c r="E987" s="10" t="s">
        <v>3415</v>
      </c>
      <c r="F987" t="s">
        <v>1847</v>
      </c>
      <c r="G987" t="str">
        <f>+VLOOKUP($D987,'TIPO DE PDV'!$E:$H,2,0)</f>
        <v>HORECA</v>
      </c>
      <c r="H987" t="str">
        <f>+VLOOKUP($D987,'TIPO DE PDV'!$E:$H,3,0)</f>
        <v>RESTAURANTE</v>
      </c>
    </row>
    <row r="988" spans="1:8" x14ac:dyDescent="0.3">
      <c r="A988" s="10" t="s">
        <v>3416</v>
      </c>
      <c r="B988" t="s">
        <v>3038</v>
      </c>
      <c r="C988" t="s">
        <v>3039</v>
      </c>
      <c r="D988" t="s">
        <v>1106</v>
      </c>
      <c r="E988" s="10" t="s">
        <v>3416</v>
      </c>
      <c r="F988" t="s">
        <v>1847</v>
      </c>
      <c r="G988" t="str">
        <f>+VLOOKUP($D988,'TIPO DE PDV'!$E:$H,2,0)</f>
        <v>HORECA</v>
      </c>
      <c r="H988" t="str">
        <f>+VLOOKUP($D988,'TIPO DE PDV'!$E:$H,3,0)</f>
        <v>RESTAURANTE</v>
      </c>
    </row>
    <row r="989" spans="1:8" x14ac:dyDescent="0.3">
      <c r="A989" s="10" t="s">
        <v>3417</v>
      </c>
      <c r="B989" t="s">
        <v>3040</v>
      </c>
      <c r="C989" t="s">
        <v>3041</v>
      </c>
      <c r="D989" t="s">
        <v>1102</v>
      </c>
      <c r="E989" s="10" t="s">
        <v>3417</v>
      </c>
      <c r="F989" t="s">
        <v>1847</v>
      </c>
      <c r="G989" t="str">
        <f>+VLOOKUP($D989,'TIPO DE PDV'!$E:$H,2,0)</f>
        <v>AUTOSERVICIO</v>
      </c>
      <c r="H989" t="str">
        <f>+VLOOKUP($D989,'TIPO DE PDV'!$E:$H,3,0)</f>
        <v>AUTOSERVICIO</v>
      </c>
    </row>
    <row r="990" spans="1:8" x14ac:dyDescent="0.3">
      <c r="A990" s="10" t="s">
        <v>3418</v>
      </c>
      <c r="B990" t="s">
        <v>3042</v>
      </c>
      <c r="C990" t="s">
        <v>3043</v>
      </c>
      <c r="D990" t="s">
        <v>1100</v>
      </c>
      <c r="E990" s="10" t="s">
        <v>3418</v>
      </c>
      <c r="F990" t="s">
        <v>1847</v>
      </c>
      <c r="G990" t="str">
        <f>+VLOOKUP($D990,'TIPO DE PDV'!$E:$H,2,0)</f>
        <v>VARIOS</v>
      </c>
      <c r="H990" t="str">
        <f>+VLOOKUP($D990,'TIPO DE PDV'!$E:$H,3,0)</f>
        <v>CONSUMIDOR FINAL</v>
      </c>
    </row>
    <row r="991" spans="1:8" x14ac:dyDescent="0.3">
      <c r="A991" s="10" t="s">
        <v>3419</v>
      </c>
      <c r="B991" t="s">
        <v>3044</v>
      </c>
      <c r="C991" t="s">
        <v>3045</v>
      </c>
      <c r="D991" t="s">
        <v>1153</v>
      </c>
      <c r="E991" s="10" t="s">
        <v>3419</v>
      </c>
      <c r="F991" t="s">
        <v>1847</v>
      </c>
      <c r="G991" t="str">
        <f>+VLOOKUP($D991,'TIPO DE PDV'!$E:$H,2,0)</f>
        <v>AUTOSERVICIO</v>
      </c>
      <c r="H991" t="str">
        <f>+VLOOKUP($D991,'TIPO DE PDV'!$E:$H,3,0)</f>
        <v>AUTOSERVICIO</v>
      </c>
    </row>
    <row r="992" spans="1:8" x14ac:dyDescent="0.3">
      <c r="A992" s="10" t="s">
        <v>3420</v>
      </c>
      <c r="B992" t="s">
        <v>3046</v>
      </c>
      <c r="C992" t="s">
        <v>3047</v>
      </c>
      <c r="D992" t="s">
        <v>1153</v>
      </c>
      <c r="E992" s="10" t="s">
        <v>3420</v>
      </c>
      <c r="F992" t="s">
        <v>1847</v>
      </c>
      <c r="G992" t="str">
        <f>+VLOOKUP($D992,'TIPO DE PDV'!$E:$H,2,0)</f>
        <v>AUTOSERVICIO</v>
      </c>
      <c r="H992" t="str">
        <f>+VLOOKUP($D992,'TIPO DE PDV'!$E:$H,3,0)</f>
        <v>AUTOSERVICIO</v>
      </c>
    </row>
    <row r="993" spans="1:8" x14ac:dyDescent="0.3">
      <c r="A993" s="10" t="s">
        <v>3421</v>
      </c>
      <c r="B993" t="s">
        <v>3048</v>
      </c>
      <c r="C993" t="s">
        <v>3049</v>
      </c>
      <c r="D993" t="s">
        <v>1100</v>
      </c>
      <c r="E993" s="10" t="s">
        <v>3421</v>
      </c>
      <c r="F993" t="s">
        <v>1847</v>
      </c>
      <c r="G993" t="str">
        <f>+VLOOKUP($D993,'TIPO DE PDV'!$E:$H,2,0)</f>
        <v>VARIOS</v>
      </c>
      <c r="H993" t="str">
        <f>+VLOOKUP($D993,'TIPO DE PDV'!$E:$H,3,0)</f>
        <v>CONSUMIDOR FINAL</v>
      </c>
    </row>
    <row r="994" spans="1:8" x14ac:dyDescent="0.3">
      <c r="A994" s="10" t="s">
        <v>3422</v>
      </c>
      <c r="B994" t="s">
        <v>3050</v>
      </c>
      <c r="C994" t="s">
        <v>3051</v>
      </c>
      <c r="D994" t="s">
        <v>1100</v>
      </c>
      <c r="E994" s="10" t="s">
        <v>3422</v>
      </c>
      <c r="F994" t="s">
        <v>1847</v>
      </c>
      <c r="G994" t="str">
        <f>+VLOOKUP($D994,'TIPO DE PDV'!$E:$H,2,0)</f>
        <v>VARIOS</v>
      </c>
      <c r="H994" t="str">
        <f>+VLOOKUP($D994,'TIPO DE PDV'!$E:$H,3,0)</f>
        <v>CONSUMIDOR FINAL</v>
      </c>
    </row>
    <row r="995" spans="1:8" x14ac:dyDescent="0.3">
      <c r="A995" s="10" t="s">
        <v>3423</v>
      </c>
      <c r="B995" t="s">
        <v>3052</v>
      </c>
      <c r="C995" t="s">
        <v>3053</v>
      </c>
      <c r="D995" t="s">
        <v>1133</v>
      </c>
      <c r="E995" s="10" t="s">
        <v>3423</v>
      </c>
      <c r="F995" t="s">
        <v>1847</v>
      </c>
      <c r="G995" t="str">
        <f>+VLOOKUP($D995,'TIPO DE PDV'!$E:$H,2,0)</f>
        <v>CATERING</v>
      </c>
      <c r="H995" t="str">
        <f>+VLOOKUP($D995,'TIPO DE PDV'!$E:$H,3,0)</f>
        <v>CATERING</v>
      </c>
    </row>
    <row r="996" spans="1:8" x14ac:dyDescent="0.3">
      <c r="A996" s="10" t="s">
        <v>3424</v>
      </c>
      <c r="B996" t="s">
        <v>3054</v>
      </c>
      <c r="C996" t="s">
        <v>1488</v>
      </c>
      <c r="D996" t="s">
        <v>3055</v>
      </c>
      <c r="E996" s="10" t="s">
        <v>3424</v>
      </c>
      <c r="F996" t="s">
        <v>1847</v>
      </c>
      <c r="G996" t="str">
        <f>+VLOOKUP($D996,'TIPO DE PDV'!$E:$H,2,0)</f>
        <v>B2C</v>
      </c>
      <c r="H996" t="str">
        <f>+VLOOKUP($D996,'TIPO DE PDV'!$E:$H,3,0)</f>
        <v>CONSUMIDOR FINAL</v>
      </c>
    </row>
    <row r="997" spans="1:8" x14ac:dyDescent="0.3">
      <c r="A997" s="10" t="s">
        <v>3425</v>
      </c>
      <c r="B997" t="s">
        <v>3056</v>
      </c>
      <c r="C997" t="s">
        <v>3057</v>
      </c>
      <c r="D997" t="s">
        <v>1100</v>
      </c>
      <c r="E997" s="10" t="s">
        <v>3425</v>
      </c>
      <c r="F997" t="s">
        <v>1847</v>
      </c>
      <c r="G997" t="str">
        <f>+VLOOKUP($D997,'TIPO DE PDV'!$E:$H,2,0)</f>
        <v>VARIOS</v>
      </c>
      <c r="H997" t="str">
        <f>+VLOOKUP($D997,'TIPO DE PDV'!$E:$H,3,0)</f>
        <v>CONSUMIDOR FINAL</v>
      </c>
    </row>
    <row r="998" spans="1:8" x14ac:dyDescent="0.3">
      <c r="A998" s="10" t="s">
        <v>3426</v>
      </c>
      <c r="B998" t="s">
        <v>3058</v>
      </c>
      <c r="C998" t="s">
        <v>3059</v>
      </c>
      <c r="D998" t="s">
        <v>3055</v>
      </c>
      <c r="E998" s="10" t="s">
        <v>3426</v>
      </c>
      <c r="F998" t="s">
        <v>1847</v>
      </c>
      <c r="G998" t="str">
        <f>+VLOOKUP($D998,'TIPO DE PDV'!$E:$H,2,0)</f>
        <v>B2C</v>
      </c>
      <c r="H998" t="str">
        <f>+VLOOKUP($D998,'TIPO DE PDV'!$E:$H,3,0)</f>
        <v>CONSUMIDOR FINAL</v>
      </c>
    </row>
    <row r="999" spans="1:8" x14ac:dyDescent="0.3">
      <c r="A999" s="10" t="s">
        <v>3427</v>
      </c>
      <c r="B999" t="s">
        <v>3060</v>
      </c>
      <c r="C999" t="s">
        <v>3061</v>
      </c>
      <c r="D999" t="s">
        <v>1092</v>
      </c>
      <c r="E999" s="10" t="s">
        <v>3427</v>
      </c>
      <c r="F999" t="s">
        <v>1847</v>
      </c>
      <c r="G999" t="str">
        <f>+VLOOKUP($D999,'TIPO DE PDV'!$E:$H,2,0)</f>
        <v>HORECA</v>
      </c>
      <c r="H999" t="str">
        <f>+VLOOKUP($D999,'TIPO DE PDV'!$E:$H,3,0)</f>
        <v>CAFE</v>
      </c>
    </row>
    <row r="1000" spans="1:8" x14ac:dyDescent="0.3">
      <c r="A1000" s="10" t="s">
        <v>3428</v>
      </c>
      <c r="B1000" t="s">
        <v>3062</v>
      </c>
      <c r="C1000" t="s">
        <v>3063</v>
      </c>
      <c r="D1000" t="s">
        <v>1153</v>
      </c>
      <c r="E1000" s="10" t="s">
        <v>3428</v>
      </c>
      <c r="F1000" t="s">
        <v>1847</v>
      </c>
      <c r="G1000" t="str">
        <f>+VLOOKUP($D1000,'TIPO DE PDV'!$E:$H,2,0)</f>
        <v>AUTOSERVICIO</v>
      </c>
      <c r="H1000" t="str">
        <f>+VLOOKUP($D1000,'TIPO DE PDV'!$E:$H,3,0)</f>
        <v>AUTOSERVICIO</v>
      </c>
    </row>
    <row r="1001" spans="1:8" x14ac:dyDescent="0.3">
      <c r="A1001" s="10" t="s">
        <v>3429</v>
      </c>
      <c r="B1001" t="s">
        <v>3064</v>
      </c>
      <c r="C1001" t="s">
        <v>3065</v>
      </c>
      <c r="D1001" t="s">
        <v>1153</v>
      </c>
      <c r="E1001" s="10" t="s">
        <v>3429</v>
      </c>
      <c r="F1001" t="s">
        <v>1847</v>
      </c>
      <c r="G1001" t="str">
        <f>+VLOOKUP($D1001,'TIPO DE PDV'!$E:$H,2,0)</f>
        <v>AUTOSERVICIO</v>
      </c>
      <c r="H1001" t="str">
        <f>+VLOOKUP($D1001,'TIPO DE PDV'!$E:$H,3,0)</f>
        <v>AUTOSERVICIO</v>
      </c>
    </row>
    <row r="1002" spans="1:8" x14ac:dyDescent="0.3">
      <c r="A1002" s="10" t="s">
        <v>3430</v>
      </c>
      <c r="B1002" t="s">
        <v>3066</v>
      </c>
      <c r="C1002" t="s">
        <v>3067</v>
      </c>
      <c r="D1002" t="s">
        <v>1100</v>
      </c>
      <c r="E1002" s="10" t="s">
        <v>3430</v>
      </c>
      <c r="F1002" t="s">
        <v>1847</v>
      </c>
      <c r="G1002" t="str">
        <f>+VLOOKUP($D1002,'TIPO DE PDV'!$E:$H,2,0)</f>
        <v>VARIOS</v>
      </c>
      <c r="H1002" t="str">
        <f>+VLOOKUP($D1002,'TIPO DE PDV'!$E:$H,3,0)</f>
        <v>CONSUMIDOR FINAL</v>
      </c>
    </row>
    <row r="1003" spans="1:8" x14ac:dyDescent="0.3">
      <c r="A1003" s="10" t="s">
        <v>3431</v>
      </c>
      <c r="B1003" t="s">
        <v>3068</v>
      </c>
      <c r="C1003" t="s">
        <v>3069</v>
      </c>
      <c r="D1003" t="s">
        <v>1127</v>
      </c>
      <c r="E1003" s="10" t="s">
        <v>3431</v>
      </c>
      <c r="F1003" t="s">
        <v>1847</v>
      </c>
      <c r="G1003" t="str">
        <f>+VLOOKUP($D1003,'TIPO DE PDV'!$E:$H,2,0)</f>
        <v>VINOTECA</v>
      </c>
      <c r="H1003" t="str">
        <f>+VLOOKUP($D1003,'TIPO DE PDV'!$E:$H,3,0)</f>
        <v>VINOTECA</v>
      </c>
    </row>
    <row r="1004" spans="1:8" x14ac:dyDescent="0.3">
      <c r="A1004" s="10" t="s">
        <v>3432</v>
      </c>
      <c r="B1004" t="s">
        <v>3070</v>
      </c>
      <c r="C1004" t="s">
        <v>1542</v>
      </c>
      <c r="D1004" t="s">
        <v>3055</v>
      </c>
      <c r="E1004" s="10" t="s">
        <v>3432</v>
      </c>
      <c r="F1004" t="s">
        <v>1847</v>
      </c>
      <c r="G1004" t="str">
        <f>+VLOOKUP($D1004,'TIPO DE PDV'!$E:$H,2,0)</f>
        <v>B2C</v>
      </c>
      <c r="H1004" t="str">
        <f>+VLOOKUP($D1004,'TIPO DE PDV'!$E:$H,3,0)</f>
        <v>CONSUMIDOR FINAL</v>
      </c>
    </row>
    <row r="1005" spans="1:8" x14ac:dyDescent="0.3">
      <c r="A1005" s="10" t="s">
        <v>3433</v>
      </c>
      <c r="B1005" t="s">
        <v>3071</v>
      </c>
      <c r="C1005" t="s">
        <v>3072</v>
      </c>
      <c r="D1005" t="s">
        <v>1102</v>
      </c>
      <c r="E1005" s="10" t="s">
        <v>3433</v>
      </c>
      <c r="F1005" t="s">
        <v>1847</v>
      </c>
      <c r="G1005" t="str">
        <f>+VLOOKUP($D1005,'TIPO DE PDV'!$E:$H,2,0)</f>
        <v>AUTOSERVICIO</v>
      </c>
      <c r="H1005" t="str">
        <f>+VLOOKUP($D1005,'TIPO DE PDV'!$E:$H,3,0)</f>
        <v>AUTOSERVICIO</v>
      </c>
    </row>
    <row r="1006" spans="1:8" x14ac:dyDescent="0.3">
      <c r="A1006" s="10" t="s">
        <v>3434</v>
      </c>
      <c r="B1006" t="s">
        <v>3073</v>
      </c>
      <c r="C1006" t="s">
        <v>1282</v>
      </c>
      <c r="D1006" t="s">
        <v>1098</v>
      </c>
      <c r="E1006" s="10" t="s">
        <v>3434</v>
      </c>
      <c r="F1006" t="s">
        <v>1847</v>
      </c>
      <c r="G1006" t="str">
        <f>+VLOOKUP($D1006,'TIPO DE PDV'!$E:$H,2,0)</f>
        <v>BAR</v>
      </c>
      <c r="H1006" t="str">
        <f>+VLOOKUP($D1006,'TIPO DE PDV'!$E:$H,3,0)</f>
        <v>BAR</v>
      </c>
    </row>
    <row r="1007" spans="1:8" x14ac:dyDescent="0.3">
      <c r="A1007" s="10" t="s">
        <v>3435</v>
      </c>
      <c r="B1007" t="s">
        <v>3074</v>
      </c>
      <c r="C1007" t="s">
        <v>3075</v>
      </c>
      <c r="D1007" t="s">
        <v>1100</v>
      </c>
      <c r="E1007" s="10" t="s">
        <v>3435</v>
      </c>
      <c r="F1007" t="s">
        <v>1847</v>
      </c>
      <c r="G1007" t="str">
        <f>+VLOOKUP($D1007,'TIPO DE PDV'!$E:$H,2,0)</f>
        <v>VARIOS</v>
      </c>
      <c r="H1007" t="str">
        <f>+VLOOKUP($D1007,'TIPO DE PDV'!$E:$H,3,0)</f>
        <v>CONSUMIDOR FINAL</v>
      </c>
    </row>
    <row r="1008" spans="1:8" x14ac:dyDescent="0.3">
      <c r="A1008" s="10" t="s">
        <v>3436</v>
      </c>
      <c r="B1008" t="s">
        <v>3076</v>
      </c>
      <c r="C1008" t="s">
        <v>3077</v>
      </c>
      <c r="D1008" t="s">
        <v>1098</v>
      </c>
      <c r="E1008" s="10" t="s">
        <v>3436</v>
      </c>
      <c r="F1008" t="s">
        <v>1847</v>
      </c>
      <c r="G1008" t="str">
        <f>+VLOOKUP($D1008,'TIPO DE PDV'!$E:$H,2,0)</f>
        <v>BAR</v>
      </c>
      <c r="H1008" t="str">
        <f>+VLOOKUP($D1008,'TIPO DE PDV'!$E:$H,3,0)</f>
        <v>BAR</v>
      </c>
    </row>
    <row r="1009" spans="1:8" x14ac:dyDescent="0.3">
      <c r="A1009" s="10" t="s">
        <v>3437</v>
      </c>
      <c r="B1009" t="s">
        <v>3078</v>
      </c>
      <c r="C1009" t="s">
        <v>3079</v>
      </c>
      <c r="D1009" t="s">
        <v>1100</v>
      </c>
      <c r="E1009" s="10" t="s">
        <v>3437</v>
      </c>
      <c r="F1009" t="s">
        <v>1847</v>
      </c>
      <c r="G1009" t="str">
        <f>+VLOOKUP($D1009,'TIPO DE PDV'!$E:$H,2,0)</f>
        <v>VARIOS</v>
      </c>
      <c r="H1009" t="str">
        <f>+VLOOKUP($D1009,'TIPO DE PDV'!$E:$H,3,0)</f>
        <v>CONSUMIDOR FINAL</v>
      </c>
    </row>
    <row r="1010" spans="1:8" x14ac:dyDescent="0.3">
      <c r="A1010" s="10" t="s">
        <v>3438</v>
      </c>
      <c r="B1010" t="s">
        <v>3080</v>
      </c>
      <c r="C1010" t="s">
        <v>3081</v>
      </c>
      <c r="D1010" t="s">
        <v>1127</v>
      </c>
      <c r="E1010" s="10" t="s">
        <v>3438</v>
      </c>
      <c r="F1010" t="s">
        <v>1847</v>
      </c>
      <c r="G1010" t="str">
        <f>+VLOOKUP($D1010,'TIPO DE PDV'!$E:$H,2,0)</f>
        <v>VINOTECA</v>
      </c>
      <c r="H1010" t="str">
        <f>+VLOOKUP($D1010,'TIPO DE PDV'!$E:$H,3,0)</f>
        <v>VINOTECA</v>
      </c>
    </row>
    <row r="1011" spans="1:8" x14ac:dyDescent="0.3">
      <c r="A1011" s="10" t="s">
        <v>3439</v>
      </c>
      <c r="B1011" t="s">
        <v>3082</v>
      </c>
      <c r="C1011" t="s">
        <v>3083</v>
      </c>
      <c r="D1011" t="s">
        <v>1102</v>
      </c>
      <c r="E1011" s="10" t="s">
        <v>3439</v>
      </c>
      <c r="F1011" t="s">
        <v>1847</v>
      </c>
      <c r="G1011" t="str">
        <f>+VLOOKUP($D1011,'TIPO DE PDV'!$E:$H,2,0)</f>
        <v>AUTOSERVICIO</v>
      </c>
      <c r="H1011" t="str">
        <f>+VLOOKUP($D1011,'TIPO DE PDV'!$E:$H,3,0)</f>
        <v>AUTOSERVICIO</v>
      </c>
    </row>
    <row r="1012" spans="1:8" x14ac:dyDescent="0.3">
      <c r="A1012" s="10" t="s">
        <v>3440</v>
      </c>
      <c r="B1012" t="s">
        <v>3084</v>
      </c>
      <c r="C1012" t="s">
        <v>3085</v>
      </c>
      <c r="D1012" t="s">
        <v>1102</v>
      </c>
      <c r="E1012" s="10" t="s">
        <v>3440</v>
      </c>
      <c r="F1012" t="s">
        <v>1847</v>
      </c>
      <c r="G1012" t="str">
        <f>+VLOOKUP($D1012,'TIPO DE PDV'!$E:$H,2,0)</f>
        <v>AUTOSERVICIO</v>
      </c>
      <c r="H1012" t="str">
        <f>+VLOOKUP($D1012,'TIPO DE PDV'!$E:$H,3,0)</f>
        <v>AUTOSERVICIO</v>
      </c>
    </row>
    <row r="1013" spans="1:8" x14ac:dyDescent="0.3">
      <c r="A1013" s="10" t="s">
        <v>3441</v>
      </c>
      <c r="B1013" t="s">
        <v>3086</v>
      </c>
      <c r="C1013" t="s">
        <v>3087</v>
      </c>
      <c r="D1013" t="s">
        <v>1100</v>
      </c>
      <c r="E1013" s="10" t="s">
        <v>3441</v>
      </c>
      <c r="F1013" t="s">
        <v>1847</v>
      </c>
      <c r="G1013" t="str">
        <f>+VLOOKUP($D1013,'TIPO DE PDV'!$E:$H,2,0)</f>
        <v>VARIOS</v>
      </c>
      <c r="H1013" t="str">
        <f>+VLOOKUP($D1013,'TIPO DE PDV'!$E:$H,3,0)</f>
        <v>CONSUMIDOR FINAL</v>
      </c>
    </row>
    <row r="1014" spans="1:8" x14ac:dyDescent="0.3">
      <c r="A1014" s="10" t="s">
        <v>3442</v>
      </c>
      <c r="B1014" t="s">
        <v>3088</v>
      </c>
      <c r="C1014" t="s">
        <v>3088</v>
      </c>
      <c r="D1014" t="s">
        <v>3088</v>
      </c>
      <c r="E1014" s="10" t="s">
        <v>3442</v>
      </c>
      <c r="F1014" t="s">
        <v>1847</v>
      </c>
    </row>
    <row r="1015" spans="1:8" x14ac:dyDescent="0.3">
      <c r="A1015" s="10" t="s">
        <v>3443</v>
      </c>
      <c r="B1015" t="s">
        <v>3089</v>
      </c>
      <c r="C1015" t="s">
        <v>3090</v>
      </c>
      <c r="D1015" t="s">
        <v>1098</v>
      </c>
      <c r="E1015" s="10" t="s">
        <v>3443</v>
      </c>
      <c r="F1015" t="s">
        <v>1847</v>
      </c>
      <c r="G1015" t="str">
        <f>+VLOOKUP($D1015,'TIPO DE PDV'!$E:$H,2,0)</f>
        <v>BAR</v>
      </c>
      <c r="H1015" t="str">
        <f>+VLOOKUP($D1015,'TIPO DE PDV'!$E:$H,3,0)</f>
        <v>BAR</v>
      </c>
    </row>
    <row r="1016" spans="1:8" x14ac:dyDescent="0.3">
      <c r="A1016" s="10" t="s">
        <v>3444</v>
      </c>
      <c r="B1016" t="s">
        <v>3091</v>
      </c>
      <c r="C1016" t="s">
        <v>3092</v>
      </c>
      <c r="D1016" t="s">
        <v>1098</v>
      </c>
      <c r="E1016" s="10" t="s">
        <v>3444</v>
      </c>
      <c r="F1016" t="s">
        <v>1847</v>
      </c>
      <c r="G1016" t="str">
        <f>+VLOOKUP($D1016,'TIPO DE PDV'!$E:$H,2,0)</f>
        <v>BAR</v>
      </c>
      <c r="H1016" t="str">
        <f>+VLOOKUP($D1016,'TIPO DE PDV'!$E:$H,3,0)</f>
        <v>BAR</v>
      </c>
    </row>
    <row r="1017" spans="1:8" x14ac:dyDescent="0.3">
      <c r="A1017" s="10" t="s">
        <v>3445</v>
      </c>
      <c r="B1017" t="s">
        <v>3093</v>
      </c>
      <c r="C1017" t="s">
        <v>3094</v>
      </c>
      <c r="D1017" t="s">
        <v>1100</v>
      </c>
      <c r="E1017" s="10" t="s">
        <v>3445</v>
      </c>
      <c r="F1017" t="s">
        <v>1847</v>
      </c>
      <c r="G1017" t="str">
        <f>+VLOOKUP($D1017,'TIPO DE PDV'!$E:$H,2,0)</f>
        <v>VARIOS</v>
      </c>
      <c r="H1017" t="str">
        <f>+VLOOKUP($D1017,'TIPO DE PDV'!$E:$H,3,0)</f>
        <v>CONSUMIDOR FINAL</v>
      </c>
    </row>
    <row r="1018" spans="1:8" x14ac:dyDescent="0.3">
      <c r="A1018" s="10" t="s">
        <v>3446</v>
      </c>
      <c r="B1018" t="s">
        <v>3095</v>
      </c>
      <c r="C1018" t="s">
        <v>3096</v>
      </c>
      <c r="D1018" t="s">
        <v>1100</v>
      </c>
      <c r="E1018" s="10" t="s">
        <v>3446</v>
      </c>
      <c r="F1018" t="s">
        <v>1847</v>
      </c>
      <c r="G1018" t="str">
        <f>+VLOOKUP($D1018,'TIPO DE PDV'!$E:$H,2,0)</f>
        <v>VARIOS</v>
      </c>
      <c r="H1018" t="str">
        <f>+VLOOKUP($D1018,'TIPO DE PDV'!$E:$H,3,0)</f>
        <v>CONSUMIDOR FINAL</v>
      </c>
    </row>
    <row r="1019" spans="1:8" x14ac:dyDescent="0.3">
      <c r="A1019" s="10" t="s">
        <v>3447</v>
      </c>
      <c r="B1019" t="s">
        <v>3097</v>
      </c>
      <c r="C1019" t="s">
        <v>3098</v>
      </c>
      <c r="D1019" t="s">
        <v>1098</v>
      </c>
      <c r="E1019" s="10" t="s">
        <v>3447</v>
      </c>
      <c r="F1019" t="s">
        <v>1847</v>
      </c>
      <c r="G1019" t="str">
        <f>+VLOOKUP($D1019,'TIPO DE PDV'!$E:$H,2,0)</f>
        <v>BAR</v>
      </c>
      <c r="H1019" t="str">
        <f>+VLOOKUP($D1019,'TIPO DE PDV'!$E:$H,3,0)</f>
        <v>BAR</v>
      </c>
    </row>
    <row r="1020" spans="1:8" x14ac:dyDescent="0.3">
      <c r="A1020" s="10" t="s">
        <v>3448</v>
      </c>
      <c r="B1020" t="s">
        <v>3099</v>
      </c>
      <c r="C1020" t="s">
        <v>3100</v>
      </c>
      <c r="D1020" t="s">
        <v>1102</v>
      </c>
      <c r="E1020" s="10" t="s">
        <v>3448</v>
      </c>
      <c r="F1020" t="s">
        <v>1847</v>
      </c>
      <c r="G1020" t="str">
        <f>+VLOOKUP($D1020,'TIPO DE PDV'!$E:$H,2,0)</f>
        <v>AUTOSERVICIO</v>
      </c>
      <c r="H1020" t="str">
        <f>+VLOOKUP($D1020,'TIPO DE PDV'!$E:$H,3,0)</f>
        <v>AUTOSERVICIO</v>
      </c>
    </row>
    <row r="1021" spans="1:8" x14ac:dyDescent="0.3">
      <c r="A1021" s="10" t="s">
        <v>3449</v>
      </c>
      <c r="B1021" t="s">
        <v>3101</v>
      </c>
      <c r="C1021" t="s">
        <v>3102</v>
      </c>
      <c r="D1021" t="s">
        <v>1090</v>
      </c>
      <c r="E1021" s="10" t="s">
        <v>3449</v>
      </c>
      <c r="F1021" t="s">
        <v>1847</v>
      </c>
      <c r="G1021" t="str">
        <f>+VLOOKUP($D1021,'TIPO DE PDV'!$E:$H,2,0)</f>
        <v>HORECA</v>
      </c>
      <c r="H1021" t="str">
        <f>+VLOOKUP($D1021,'TIPO DE PDV'!$E:$H,3,0)</f>
        <v>RESTAURANTE</v>
      </c>
    </row>
    <row r="1022" spans="1:8" x14ac:dyDescent="0.3">
      <c r="A1022" s="10" t="s">
        <v>3450</v>
      </c>
      <c r="B1022" t="s">
        <v>3103</v>
      </c>
      <c r="C1022" t="s">
        <v>3104</v>
      </c>
      <c r="D1022" t="s">
        <v>1127</v>
      </c>
      <c r="E1022" s="10" t="s">
        <v>3450</v>
      </c>
      <c r="F1022" t="s">
        <v>1847</v>
      </c>
      <c r="G1022" t="str">
        <f>+VLOOKUP($D1022,'TIPO DE PDV'!$E:$H,2,0)</f>
        <v>VINOTECA</v>
      </c>
      <c r="H1022" t="str">
        <f>+VLOOKUP($D1022,'TIPO DE PDV'!$E:$H,3,0)</f>
        <v>VINOTECA</v>
      </c>
    </row>
    <row r="1023" spans="1:8" x14ac:dyDescent="0.3">
      <c r="A1023" s="10" t="s">
        <v>3451</v>
      </c>
      <c r="B1023" t="s">
        <v>3105</v>
      </c>
      <c r="C1023" t="s">
        <v>3106</v>
      </c>
      <c r="D1023" t="s">
        <v>1106</v>
      </c>
      <c r="E1023" s="10" t="s">
        <v>3451</v>
      </c>
      <c r="F1023" t="s">
        <v>1847</v>
      </c>
      <c r="G1023" t="str">
        <f>+VLOOKUP($D1023,'TIPO DE PDV'!$E:$H,2,0)</f>
        <v>HORECA</v>
      </c>
      <c r="H1023" t="str">
        <f>+VLOOKUP($D1023,'TIPO DE PDV'!$E:$H,3,0)</f>
        <v>RESTAURANTE</v>
      </c>
    </row>
    <row r="1024" spans="1:8" x14ac:dyDescent="0.3">
      <c r="A1024" s="10" t="s">
        <v>3452</v>
      </c>
      <c r="B1024" t="s">
        <v>3107</v>
      </c>
      <c r="C1024" t="s">
        <v>3108</v>
      </c>
      <c r="D1024" t="s">
        <v>1098</v>
      </c>
      <c r="E1024" s="10" t="s">
        <v>3452</v>
      </c>
      <c r="F1024" t="s">
        <v>1847</v>
      </c>
      <c r="G1024" t="str">
        <f>+VLOOKUP($D1024,'TIPO DE PDV'!$E:$H,2,0)</f>
        <v>BAR</v>
      </c>
      <c r="H1024" t="str">
        <f>+VLOOKUP($D1024,'TIPO DE PDV'!$E:$H,3,0)</f>
        <v>BAR</v>
      </c>
    </row>
    <row r="1025" spans="1:8" x14ac:dyDescent="0.3">
      <c r="A1025" s="10" t="s">
        <v>3453</v>
      </c>
      <c r="B1025" t="s">
        <v>2692</v>
      </c>
      <c r="C1025" t="s">
        <v>3109</v>
      </c>
      <c r="D1025" t="s">
        <v>1100</v>
      </c>
      <c r="E1025" s="10" t="s">
        <v>3453</v>
      </c>
      <c r="F1025" t="s">
        <v>1847</v>
      </c>
      <c r="G1025" t="str">
        <f>+VLOOKUP($D1025,'TIPO DE PDV'!$E:$H,2,0)</f>
        <v>VARIOS</v>
      </c>
      <c r="H1025" t="str">
        <f>+VLOOKUP($D1025,'TIPO DE PDV'!$E:$H,3,0)</f>
        <v>CONSUMIDOR FINAL</v>
      </c>
    </row>
    <row r="1026" spans="1:8" x14ac:dyDescent="0.3">
      <c r="A1026" s="10" t="s">
        <v>3454</v>
      </c>
      <c r="B1026" t="s">
        <v>3110</v>
      </c>
      <c r="C1026" t="s">
        <v>3111</v>
      </c>
      <c r="D1026" t="s">
        <v>1100</v>
      </c>
      <c r="E1026" s="10" t="s">
        <v>3454</v>
      </c>
      <c r="F1026" t="s">
        <v>1847</v>
      </c>
      <c r="G1026" t="str">
        <f>+VLOOKUP($D1026,'TIPO DE PDV'!$E:$H,2,0)</f>
        <v>VARIOS</v>
      </c>
      <c r="H1026" t="str">
        <f>+VLOOKUP($D1026,'TIPO DE PDV'!$E:$H,3,0)</f>
        <v>CONSUMIDOR FINAL</v>
      </c>
    </row>
    <row r="1027" spans="1:8" x14ac:dyDescent="0.3">
      <c r="A1027" s="10" t="s">
        <v>3455</v>
      </c>
      <c r="B1027" t="s">
        <v>3112</v>
      </c>
      <c r="C1027" t="s">
        <v>3113</v>
      </c>
      <c r="D1027" t="s">
        <v>1090</v>
      </c>
      <c r="E1027" s="10" t="s">
        <v>3455</v>
      </c>
      <c r="F1027" t="s">
        <v>1847</v>
      </c>
      <c r="G1027" t="str">
        <f>+VLOOKUP($D1027,'TIPO DE PDV'!$E:$H,2,0)</f>
        <v>HORECA</v>
      </c>
      <c r="H1027" t="str">
        <f>+VLOOKUP($D1027,'TIPO DE PDV'!$E:$H,3,0)</f>
        <v>RESTAURANTE</v>
      </c>
    </row>
    <row r="1028" spans="1:8" x14ac:dyDescent="0.3">
      <c r="A1028" s="10" t="s">
        <v>3456</v>
      </c>
      <c r="B1028" t="s">
        <v>3114</v>
      </c>
      <c r="C1028" t="s">
        <v>3115</v>
      </c>
      <c r="D1028" t="s">
        <v>34</v>
      </c>
      <c r="E1028" s="10" t="s">
        <v>3456</v>
      </c>
      <c r="F1028" t="s">
        <v>1847</v>
      </c>
      <c r="G1028" t="str">
        <f>+VLOOKUP($D1028,'TIPO DE PDV'!$E:$H,2,0)</f>
        <v>VINOTECA</v>
      </c>
      <c r="H1028" t="str">
        <f>+VLOOKUP($D1028,'TIPO DE PDV'!$E:$H,3,0)</f>
        <v>VINOTECA</v>
      </c>
    </row>
    <row r="1029" spans="1:8" x14ac:dyDescent="0.3">
      <c r="A1029" s="10" t="s">
        <v>3457</v>
      </c>
      <c r="B1029" t="s">
        <v>3116</v>
      </c>
      <c r="C1029" t="s">
        <v>3117</v>
      </c>
      <c r="D1029" t="s">
        <v>1102</v>
      </c>
      <c r="E1029" s="10" t="s">
        <v>3457</v>
      </c>
      <c r="F1029" t="s">
        <v>1847</v>
      </c>
      <c r="G1029" t="str">
        <f>+VLOOKUP($D1029,'TIPO DE PDV'!$E:$H,2,0)</f>
        <v>AUTOSERVICIO</v>
      </c>
      <c r="H1029" t="str">
        <f>+VLOOKUP($D1029,'TIPO DE PDV'!$E:$H,3,0)</f>
        <v>AUTOSERVICIO</v>
      </c>
    </row>
    <row r="1030" spans="1:8" x14ac:dyDescent="0.3">
      <c r="A1030" s="10" t="s">
        <v>3458</v>
      </c>
      <c r="B1030" t="s">
        <v>3118</v>
      </c>
      <c r="C1030" t="s">
        <v>3119</v>
      </c>
      <c r="D1030" t="s">
        <v>1102</v>
      </c>
      <c r="E1030" s="10" t="s">
        <v>3458</v>
      </c>
      <c r="F1030" t="s">
        <v>1847</v>
      </c>
      <c r="G1030" t="str">
        <f>+VLOOKUP($D1030,'TIPO DE PDV'!$E:$H,2,0)</f>
        <v>AUTOSERVICIO</v>
      </c>
      <c r="H1030" t="str">
        <f>+VLOOKUP($D1030,'TIPO DE PDV'!$E:$H,3,0)</f>
        <v>AUTOSERVICIO</v>
      </c>
    </row>
    <row r="1031" spans="1:8" x14ac:dyDescent="0.3">
      <c r="A1031" s="10" t="s">
        <v>3459</v>
      </c>
      <c r="B1031" t="s">
        <v>3120</v>
      </c>
      <c r="C1031" t="s">
        <v>1243</v>
      </c>
      <c r="D1031" t="s">
        <v>1153</v>
      </c>
      <c r="E1031" s="10" t="s">
        <v>3459</v>
      </c>
      <c r="F1031" t="s">
        <v>1847</v>
      </c>
      <c r="G1031" t="str">
        <f>+VLOOKUP($D1031,'TIPO DE PDV'!$E:$H,2,0)</f>
        <v>AUTOSERVICIO</v>
      </c>
      <c r="H1031" t="str">
        <f>+VLOOKUP($D1031,'TIPO DE PDV'!$E:$H,3,0)</f>
        <v>AUTOSERVICIO</v>
      </c>
    </row>
    <row r="1032" spans="1:8" x14ac:dyDescent="0.3">
      <c r="A1032" s="10" t="s">
        <v>3460</v>
      </c>
      <c r="B1032" t="s">
        <v>3121</v>
      </c>
      <c r="C1032" t="s">
        <v>3122</v>
      </c>
      <c r="D1032" t="s">
        <v>1100</v>
      </c>
      <c r="E1032" s="10" t="s">
        <v>3460</v>
      </c>
      <c r="F1032" t="s">
        <v>1847</v>
      </c>
      <c r="G1032" t="str">
        <f>+VLOOKUP($D1032,'TIPO DE PDV'!$E:$H,2,0)</f>
        <v>VARIOS</v>
      </c>
      <c r="H1032" t="str">
        <f>+VLOOKUP($D1032,'TIPO DE PDV'!$E:$H,3,0)</f>
        <v>CONSUMIDOR FINAL</v>
      </c>
    </row>
    <row r="1033" spans="1:8" x14ac:dyDescent="0.3">
      <c r="A1033" s="10" t="s">
        <v>3461</v>
      </c>
      <c r="B1033" t="s">
        <v>3123</v>
      </c>
      <c r="C1033" t="s">
        <v>3124</v>
      </c>
      <c r="D1033" t="s">
        <v>1100</v>
      </c>
      <c r="E1033" s="10" t="s">
        <v>3461</v>
      </c>
      <c r="F1033" t="s">
        <v>1847</v>
      </c>
      <c r="G1033" t="str">
        <f>+VLOOKUP($D1033,'TIPO DE PDV'!$E:$H,2,0)</f>
        <v>VARIOS</v>
      </c>
      <c r="H1033" t="str">
        <f>+VLOOKUP($D1033,'TIPO DE PDV'!$E:$H,3,0)</f>
        <v>CONSUMIDOR FINAL</v>
      </c>
    </row>
    <row r="1034" spans="1:8" x14ac:dyDescent="0.3">
      <c r="A1034" s="10" t="s">
        <v>3462</v>
      </c>
      <c r="B1034" t="s">
        <v>3125</v>
      </c>
      <c r="C1034" t="s">
        <v>3126</v>
      </c>
      <c r="D1034" t="s">
        <v>1117</v>
      </c>
      <c r="E1034" s="10" t="s">
        <v>3462</v>
      </c>
      <c r="F1034" t="s">
        <v>1847</v>
      </c>
      <c r="G1034" t="str">
        <f>+VLOOKUP($D1034,'TIPO DE PDV'!$E:$H,2,0)</f>
        <v>DISCOTECA</v>
      </c>
      <c r="H1034" t="str">
        <f>+VLOOKUP($D1034,'TIPO DE PDV'!$E:$H,3,0)</f>
        <v>DISCOTECA</v>
      </c>
    </row>
    <row r="1035" spans="1:8" x14ac:dyDescent="0.3">
      <c r="A1035" s="10" t="s">
        <v>3463</v>
      </c>
      <c r="B1035" t="s">
        <v>3127</v>
      </c>
      <c r="C1035" t="s">
        <v>3128</v>
      </c>
      <c r="D1035" t="s">
        <v>1100</v>
      </c>
      <c r="E1035" s="10" t="s">
        <v>3463</v>
      </c>
      <c r="F1035" t="s">
        <v>1847</v>
      </c>
      <c r="G1035" t="str">
        <f>+VLOOKUP($D1035,'TIPO DE PDV'!$E:$H,2,0)</f>
        <v>VARIOS</v>
      </c>
      <c r="H1035" t="str">
        <f>+VLOOKUP($D1035,'TIPO DE PDV'!$E:$H,3,0)</f>
        <v>CONSUMIDOR FINAL</v>
      </c>
    </row>
    <row r="1036" spans="1:8" x14ac:dyDescent="0.3">
      <c r="A1036" s="10" t="s">
        <v>3464</v>
      </c>
      <c r="B1036" t="s">
        <v>3129</v>
      </c>
      <c r="C1036" t="s">
        <v>3130</v>
      </c>
      <c r="D1036" t="s">
        <v>1100</v>
      </c>
      <c r="E1036" s="10" t="s">
        <v>3464</v>
      </c>
      <c r="F1036" t="s">
        <v>1847</v>
      </c>
      <c r="G1036" t="str">
        <f>+VLOOKUP($D1036,'TIPO DE PDV'!$E:$H,2,0)</f>
        <v>VARIOS</v>
      </c>
      <c r="H1036" t="str">
        <f>+VLOOKUP($D1036,'TIPO DE PDV'!$E:$H,3,0)</f>
        <v>CONSUMIDOR FINAL</v>
      </c>
    </row>
    <row r="1037" spans="1:8" x14ac:dyDescent="0.3">
      <c r="A1037" s="10" t="s">
        <v>3465</v>
      </c>
      <c r="B1037" t="s">
        <v>3131</v>
      </c>
      <c r="C1037" t="s">
        <v>3132</v>
      </c>
      <c r="D1037" t="s">
        <v>1100</v>
      </c>
      <c r="E1037" s="10" t="s">
        <v>3465</v>
      </c>
      <c r="F1037" t="s">
        <v>1847</v>
      </c>
      <c r="G1037" t="str">
        <f>+VLOOKUP($D1037,'TIPO DE PDV'!$E:$H,2,0)</f>
        <v>VARIOS</v>
      </c>
      <c r="H1037" t="str">
        <f>+VLOOKUP($D1037,'TIPO DE PDV'!$E:$H,3,0)</f>
        <v>CONSUMIDOR FINAL</v>
      </c>
    </row>
    <row r="1038" spans="1:8" x14ac:dyDescent="0.3">
      <c r="A1038" s="10" t="s">
        <v>3466</v>
      </c>
      <c r="B1038" t="s">
        <v>3133</v>
      </c>
      <c r="C1038" t="s">
        <v>3134</v>
      </c>
      <c r="D1038" t="s">
        <v>1100</v>
      </c>
      <c r="E1038" s="10" t="s">
        <v>3466</v>
      </c>
      <c r="F1038" t="s">
        <v>1847</v>
      </c>
      <c r="G1038" t="str">
        <f>+VLOOKUP($D1038,'TIPO DE PDV'!$E:$H,2,0)</f>
        <v>VARIOS</v>
      </c>
      <c r="H1038" t="str">
        <f>+VLOOKUP($D1038,'TIPO DE PDV'!$E:$H,3,0)</f>
        <v>CONSUMIDOR FINAL</v>
      </c>
    </row>
    <row r="1039" spans="1:8" x14ac:dyDescent="0.3">
      <c r="A1039" s="10" t="s">
        <v>3467</v>
      </c>
      <c r="B1039" t="s">
        <v>3135</v>
      </c>
      <c r="C1039" t="s">
        <v>3136</v>
      </c>
      <c r="D1039" t="s">
        <v>1100</v>
      </c>
      <c r="E1039" s="10" t="s">
        <v>3467</v>
      </c>
      <c r="F1039" t="s">
        <v>1847</v>
      </c>
      <c r="G1039" t="str">
        <f>+VLOOKUP($D1039,'TIPO DE PDV'!$E:$H,2,0)</f>
        <v>VARIOS</v>
      </c>
      <c r="H1039" t="str">
        <f>+VLOOKUP($D1039,'TIPO DE PDV'!$E:$H,3,0)</f>
        <v>CONSUMIDOR FINAL</v>
      </c>
    </row>
    <row r="1040" spans="1:8" x14ac:dyDescent="0.3">
      <c r="A1040" s="10" t="s">
        <v>3468</v>
      </c>
      <c r="B1040" t="s">
        <v>3137</v>
      </c>
      <c r="C1040" t="s">
        <v>3138</v>
      </c>
      <c r="D1040" t="s">
        <v>34</v>
      </c>
      <c r="E1040" s="10" t="s">
        <v>3468</v>
      </c>
      <c r="F1040" t="s">
        <v>1847</v>
      </c>
      <c r="G1040" t="str">
        <f>+VLOOKUP($D1040,'TIPO DE PDV'!$E:$H,2,0)</f>
        <v>VINOTECA</v>
      </c>
      <c r="H1040" t="str">
        <f>+VLOOKUP($D1040,'TIPO DE PDV'!$E:$H,3,0)</f>
        <v>VINOTECA</v>
      </c>
    </row>
    <row r="1041" spans="1:8" x14ac:dyDescent="0.3">
      <c r="A1041" s="10" t="s">
        <v>3469</v>
      </c>
      <c r="B1041" t="s">
        <v>3139</v>
      </c>
      <c r="C1041" t="s">
        <v>3140</v>
      </c>
      <c r="D1041" t="s">
        <v>1153</v>
      </c>
      <c r="E1041" s="10" t="s">
        <v>3469</v>
      </c>
      <c r="F1041" t="s">
        <v>1847</v>
      </c>
      <c r="G1041" t="str">
        <f>+VLOOKUP($D1041,'TIPO DE PDV'!$E:$H,2,0)</f>
        <v>AUTOSERVICIO</v>
      </c>
      <c r="H1041" t="str">
        <f>+VLOOKUP($D1041,'TIPO DE PDV'!$E:$H,3,0)</f>
        <v>AUTOSERVICIO</v>
      </c>
    </row>
    <row r="1042" spans="1:8" x14ac:dyDescent="0.3">
      <c r="A1042" s="10" t="s">
        <v>3470</v>
      </c>
      <c r="B1042" t="s">
        <v>3141</v>
      </c>
      <c r="C1042" t="s">
        <v>3142</v>
      </c>
      <c r="D1042" t="s">
        <v>1100</v>
      </c>
      <c r="E1042" s="10" t="s">
        <v>3470</v>
      </c>
      <c r="F1042" t="s">
        <v>1847</v>
      </c>
      <c r="G1042" t="str">
        <f>+VLOOKUP($D1042,'TIPO DE PDV'!$E:$H,2,0)</f>
        <v>VARIOS</v>
      </c>
      <c r="H1042" t="str">
        <f>+VLOOKUP($D1042,'TIPO DE PDV'!$E:$H,3,0)</f>
        <v>CONSUMIDOR FINAL</v>
      </c>
    </row>
    <row r="1043" spans="1:8" x14ac:dyDescent="0.3">
      <c r="A1043" s="10" t="s">
        <v>3471</v>
      </c>
      <c r="B1043" t="s">
        <v>3143</v>
      </c>
      <c r="C1043" t="s">
        <v>1334</v>
      </c>
      <c r="D1043" t="s">
        <v>1100</v>
      </c>
      <c r="E1043" s="10" t="s">
        <v>3471</v>
      </c>
      <c r="F1043" t="s">
        <v>1847</v>
      </c>
      <c r="G1043" t="str">
        <f>+VLOOKUP($D1043,'TIPO DE PDV'!$E:$H,2,0)</f>
        <v>VARIOS</v>
      </c>
      <c r="H1043" t="str">
        <f>+VLOOKUP($D1043,'TIPO DE PDV'!$E:$H,3,0)</f>
        <v>CONSUMIDOR FINAL</v>
      </c>
    </row>
    <row r="1044" spans="1:8" x14ac:dyDescent="0.3">
      <c r="A1044" s="10" t="s">
        <v>3472</v>
      </c>
      <c r="B1044" t="s">
        <v>3144</v>
      </c>
      <c r="C1044" t="s">
        <v>3145</v>
      </c>
      <c r="D1044" t="s">
        <v>1100</v>
      </c>
      <c r="E1044" s="10" t="s">
        <v>3472</v>
      </c>
      <c r="F1044" t="s">
        <v>1847</v>
      </c>
      <c r="G1044" t="str">
        <f>+VLOOKUP($D1044,'TIPO DE PDV'!$E:$H,2,0)</f>
        <v>VARIOS</v>
      </c>
      <c r="H1044" t="str">
        <f>+VLOOKUP($D1044,'TIPO DE PDV'!$E:$H,3,0)</f>
        <v>CONSUMIDOR FINAL</v>
      </c>
    </row>
    <row r="1045" spans="1:8" x14ac:dyDescent="0.3">
      <c r="A1045" s="10" t="s">
        <v>3473</v>
      </c>
      <c r="B1045" t="s">
        <v>3146</v>
      </c>
      <c r="C1045" t="s">
        <v>3147</v>
      </c>
      <c r="D1045" t="s">
        <v>1100</v>
      </c>
      <c r="E1045" s="10" t="s">
        <v>3473</v>
      </c>
      <c r="F1045" t="s">
        <v>1847</v>
      </c>
      <c r="G1045" t="str">
        <f>+VLOOKUP($D1045,'TIPO DE PDV'!$E:$H,2,0)</f>
        <v>VARIOS</v>
      </c>
      <c r="H1045" t="str">
        <f>+VLOOKUP($D1045,'TIPO DE PDV'!$E:$H,3,0)</f>
        <v>CONSUMIDOR FINAL</v>
      </c>
    </row>
    <row r="1046" spans="1:8" x14ac:dyDescent="0.3">
      <c r="A1046" s="10" t="s">
        <v>3474</v>
      </c>
      <c r="B1046" t="s">
        <v>3148</v>
      </c>
      <c r="C1046" t="s">
        <v>3149</v>
      </c>
      <c r="D1046" t="s">
        <v>1100</v>
      </c>
      <c r="E1046" s="10" t="s">
        <v>3474</v>
      </c>
      <c r="F1046" t="s">
        <v>1847</v>
      </c>
      <c r="G1046" t="str">
        <f>+VLOOKUP($D1046,'TIPO DE PDV'!$E:$H,2,0)</f>
        <v>VARIOS</v>
      </c>
      <c r="H1046" t="str">
        <f>+VLOOKUP($D1046,'TIPO DE PDV'!$E:$H,3,0)</f>
        <v>CONSUMIDOR FINAL</v>
      </c>
    </row>
    <row r="1047" spans="1:8" x14ac:dyDescent="0.3">
      <c r="A1047" s="10" t="s">
        <v>3475</v>
      </c>
      <c r="B1047" t="s">
        <v>3150</v>
      </c>
      <c r="C1047" t="s">
        <v>3151</v>
      </c>
      <c r="D1047" t="s">
        <v>1100</v>
      </c>
      <c r="E1047" s="10" t="s">
        <v>3475</v>
      </c>
      <c r="F1047" t="s">
        <v>1847</v>
      </c>
      <c r="G1047" t="str">
        <f>+VLOOKUP($D1047,'TIPO DE PDV'!$E:$H,2,0)</f>
        <v>VARIOS</v>
      </c>
      <c r="H1047" t="str">
        <f>+VLOOKUP($D1047,'TIPO DE PDV'!$E:$H,3,0)</f>
        <v>CONSUMIDOR FINAL</v>
      </c>
    </row>
    <row r="1048" spans="1:8" x14ac:dyDescent="0.3">
      <c r="A1048" s="10" t="s">
        <v>3476</v>
      </c>
      <c r="B1048" t="s">
        <v>3152</v>
      </c>
      <c r="C1048" t="s">
        <v>3153</v>
      </c>
      <c r="D1048" t="s">
        <v>1102</v>
      </c>
      <c r="E1048" s="10" t="s">
        <v>3476</v>
      </c>
      <c r="F1048" t="s">
        <v>1847</v>
      </c>
      <c r="G1048" t="str">
        <f>+VLOOKUP($D1048,'TIPO DE PDV'!$E:$H,2,0)</f>
        <v>AUTOSERVICIO</v>
      </c>
      <c r="H1048" t="str">
        <f>+VLOOKUP($D1048,'TIPO DE PDV'!$E:$H,3,0)</f>
        <v>AUTOSERVICIO</v>
      </c>
    </row>
    <row r="1049" spans="1:8" x14ac:dyDescent="0.3">
      <c r="A1049" s="10" t="s">
        <v>3477</v>
      </c>
      <c r="B1049" t="s">
        <v>3154</v>
      </c>
      <c r="C1049" t="s">
        <v>3155</v>
      </c>
      <c r="D1049" t="s">
        <v>1100</v>
      </c>
      <c r="E1049" s="10" t="s">
        <v>3477</v>
      </c>
      <c r="F1049" t="s">
        <v>1847</v>
      </c>
      <c r="G1049" t="str">
        <f>+VLOOKUP($D1049,'TIPO DE PDV'!$E:$H,2,0)</f>
        <v>VARIOS</v>
      </c>
      <c r="H1049" t="str">
        <f>+VLOOKUP($D1049,'TIPO DE PDV'!$E:$H,3,0)</f>
        <v>CONSUMIDOR FINAL</v>
      </c>
    </row>
    <row r="1050" spans="1:8" x14ac:dyDescent="0.3">
      <c r="A1050" s="10" t="s">
        <v>3478</v>
      </c>
      <c r="B1050" t="s">
        <v>3156</v>
      </c>
      <c r="C1050" t="s">
        <v>3157</v>
      </c>
      <c r="D1050" t="s">
        <v>1102</v>
      </c>
      <c r="E1050" s="10" t="s">
        <v>3478</v>
      </c>
      <c r="F1050" t="s">
        <v>1847</v>
      </c>
      <c r="G1050" t="str">
        <f>+VLOOKUP($D1050,'TIPO DE PDV'!$E:$H,2,0)</f>
        <v>AUTOSERVICIO</v>
      </c>
      <c r="H1050" t="str">
        <f>+VLOOKUP($D1050,'TIPO DE PDV'!$E:$H,3,0)</f>
        <v>AUTOSERVICIO</v>
      </c>
    </row>
    <row r="1051" spans="1:8" x14ac:dyDescent="0.3">
      <c r="A1051" s="10" t="s">
        <v>3479</v>
      </c>
      <c r="B1051" t="s">
        <v>3158</v>
      </c>
      <c r="C1051" t="s">
        <v>3159</v>
      </c>
      <c r="D1051" t="s">
        <v>1100</v>
      </c>
      <c r="E1051" s="10" t="s">
        <v>3479</v>
      </c>
      <c r="F1051" t="s">
        <v>1847</v>
      </c>
      <c r="G1051" t="str">
        <f>+VLOOKUP($D1051,'TIPO DE PDV'!$E:$H,2,0)</f>
        <v>VARIOS</v>
      </c>
      <c r="H1051" t="str">
        <f>+VLOOKUP($D1051,'TIPO DE PDV'!$E:$H,3,0)</f>
        <v>CONSUMIDOR FINAL</v>
      </c>
    </row>
    <row r="1052" spans="1:8" x14ac:dyDescent="0.3">
      <c r="A1052" s="10" t="s">
        <v>3480</v>
      </c>
      <c r="B1052" t="s">
        <v>3160</v>
      </c>
      <c r="C1052" t="s">
        <v>3161</v>
      </c>
      <c r="D1052" t="s">
        <v>1106</v>
      </c>
      <c r="E1052" s="10" t="s">
        <v>3480</v>
      </c>
      <c r="F1052" t="s">
        <v>1847</v>
      </c>
      <c r="G1052" t="str">
        <f>+VLOOKUP($D1052,'TIPO DE PDV'!$E:$H,2,0)</f>
        <v>HORECA</v>
      </c>
      <c r="H1052" t="str">
        <f>+VLOOKUP($D1052,'TIPO DE PDV'!$E:$H,3,0)</f>
        <v>RESTAURANTE</v>
      </c>
    </row>
    <row r="1053" spans="1:8" x14ac:dyDescent="0.3">
      <c r="A1053" s="10" t="s">
        <v>3481</v>
      </c>
      <c r="B1053" t="s">
        <v>3162</v>
      </c>
      <c r="C1053" t="s">
        <v>3163</v>
      </c>
      <c r="D1053" t="s">
        <v>1117</v>
      </c>
      <c r="E1053" s="10" t="s">
        <v>3481</v>
      </c>
      <c r="F1053" t="s">
        <v>1847</v>
      </c>
      <c r="G1053" t="str">
        <f>+VLOOKUP($D1053,'TIPO DE PDV'!$E:$H,2,0)</f>
        <v>DISCOTECA</v>
      </c>
      <c r="H1053" t="str">
        <f>+VLOOKUP($D1053,'TIPO DE PDV'!$E:$H,3,0)</f>
        <v>DISCOTECA</v>
      </c>
    </row>
    <row r="1054" spans="1:8" x14ac:dyDescent="0.3">
      <c r="A1054" s="10" t="s">
        <v>3482</v>
      </c>
      <c r="B1054" t="s">
        <v>3164</v>
      </c>
      <c r="C1054" t="s">
        <v>3165</v>
      </c>
      <c r="D1054" t="s">
        <v>1102</v>
      </c>
      <c r="E1054" s="10" t="s">
        <v>3482</v>
      </c>
      <c r="F1054" t="s">
        <v>1847</v>
      </c>
      <c r="G1054" t="str">
        <f>+VLOOKUP($D1054,'TIPO DE PDV'!$E:$H,2,0)</f>
        <v>AUTOSERVICIO</v>
      </c>
      <c r="H1054" t="str">
        <f>+VLOOKUP($D1054,'TIPO DE PDV'!$E:$H,3,0)</f>
        <v>AUTOSERVICIO</v>
      </c>
    </row>
    <row r="1055" spans="1:8" x14ac:dyDescent="0.3">
      <c r="A1055" s="10" t="s">
        <v>3483</v>
      </c>
      <c r="B1055" t="s">
        <v>3166</v>
      </c>
      <c r="C1055" t="s">
        <v>3167</v>
      </c>
      <c r="D1055" t="s">
        <v>1117</v>
      </c>
      <c r="E1055" s="10" t="s">
        <v>3483</v>
      </c>
      <c r="F1055" t="s">
        <v>1847</v>
      </c>
      <c r="G1055" t="str">
        <f>+VLOOKUP($D1055,'TIPO DE PDV'!$E:$H,2,0)</f>
        <v>DISCOTECA</v>
      </c>
      <c r="H1055" t="str">
        <f>+VLOOKUP($D1055,'TIPO DE PDV'!$E:$H,3,0)</f>
        <v>DISCOTECA</v>
      </c>
    </row>
    <row r="1056" spans="1:8" x14ac:dyDescent="0.3">
      <c r="A1056" s="10" t="s">
        <v>3484</v>
      </c>
      <c r="B1056" t="s">
        <v>3168</v>
      </c>
      <c r="C1056" t="s">
        <v>3169</v>
      </c>
      <c r="D1056" t="s">
        <v>1100</v>
      </c>
      <c r="E1056" s="10" t="s">
        <v>3484</v>
      </c>
      <c r="F1056" t="s">
        <v>1847</v>
      </c>
      <c r="G1056" t="str">
        <f>+VLOOKUP($D1056,'TIPO DE PDV'!$E:$H,2,0)</f>
        <v>VARIOS</v>
      </c>
      <c r="H1056" t="str">
        <f>+VLOOKUP($D1056,'TIPO DE PDV'!$E:$H,3,0)</f>
        <v>CONSUMIDOR FINAL</v>
      </c>
    </row>
    <row r="1057" spans="1:8" x14ac:dyDescent="0.3">
      <c r="A1057" s="10" t="s">
        <v>3485</v>
      </c>
      <c r="B1057" t="s">
        <v>3170</v>
      </c>
      <c r="C1057" t="s">
        <v>3171</v>
      </c>
      <c r="D1057" t="s">
        <v>1100</v>
      </c>
      <c r="E1057" s="10" t="s">
        <v>3485</v>
      </c>
      <c r="F1057" t="s">
        <v>1847</v>
      </c>
      <c r="G1057" t="str">
        <f>+VLOOKUP($D1057,'TIPO DE PDV'!$E:$H,2,0)</f>
        <v>VARIOS</v>
      </c>
      <c r="H1057" t="str">
        <f>+VLOOKUP($D1057,'TIPO DE PDV'!$E:$H,3,0)</f>
        <v>CONSUMIDOR FINAL</v>
      </c>
    </row>
    <row r="1058" spans="1:8" x14ac:dyDescent="0.3">
      <c r="A1058" s="10" t="s">
        <v>3486</v>
      </c>
      <c r="B1058" t="s">
        <v>3172</v>
      </c>
      <c r="C1058" t="s">
        <v>3173</v>
      </c>
      <c r="D1058" t="s">
        <v>1100</v>
      </c>
      <c r="E1058" s="10" t="s">
        <v>3486</v>
      </c>
      <c r="F1058" t="s">
        <v>1847</v>
      </c>
      <c r="G1058" t="str">
        <f>+VLOOKUP($D1058,'TIPO DE PDV'!$E:$H,2,0)</f>
        <v>VARIOS</v>
      </c>
      <c r="H1058" t="str">
        <f>+VLOOKUP($D1058,'TIPO DE PDV'!$E:$H,3,0)</f>
        <v>CONSUMIDOR FINAL</v>
      </c>
    </row>
    <row r="1059" spans="1:8" x14ac:dyDescent="0.3">
      <c r="A1059" s="10" t="s">
        <v>3487</v>
      </c>
      <c r="B1059" t="s">
        <v>3174</v>
      </c>
      <c r="C1059" t="s">
        <v>3175</v>
      </c>
      <c r="D1059" t="s">
        <v>1100</v>
      </c>
      <c r="E1059" s="10" t="s">
        <v>3487</v>
      </c>
      <c r="F1059" t="s">
        <v>1847</v>
      </c>
      <c r="G1059" t="str">
        <f>+VLOOKUP($D1059,'TIPO DE PDV'!$E:$H,2,0)</f>
        <v>VARIOS</v>
      </c>
      <c r="H1059" t="str">
        <f>+VLOOKUP($D1059,'TIPO DE PDV'!$E:$H,3,0)</f>
        <v>CONSUMIDOR FINAL</v>
      </c>
    </row>
    <row r="1060" spans="1:8" x14ac:dyDescent="0.3">
      <c r="A1060" s="10" t="s">
        <v>3488</v>
      </c>
      <c r="B1060" t="s">
        <v>3176</v>
      </c>
      <c r="C1060" t="s">
        <v>3177</v>
      </c>
      <c r="D1060" t="s">
        <v>1117</v>
      </c>
      <c r="E1060" s="10" t="s">
        <v>3488</v>
      </c>
      <c r="F1060" t="s">
        <v>1847</v>
      </c>
      <c r="G1060" t="str">
        <f>+VLOOKUP($D1060,'TIPO DE PDV'!$E:$H,2,0)</f>
        <v>DISCOTECA</v>
      </c>
      <c r="H1060" t="str">
        <f>+VLOOKUP($D1060,'TIPO DE PDV'!$E:$H,3,0)</f>
        <v>DISCOTECA</v>
      </c>
    </row>
    <row r="1061" spans="1:8" x14ac:dyDescent="0.3">
      <c r="A1061" s="10" t="s">
        <v>3489</v>
      </c>
      <c r="B1061" t="s">
        <v>3178</v>
      </c>
      <c r="C1061" t="s">
        <v>3179</v>
      </c>
      <c r="D1061" t="s">
        <v>1100</v>
      </c>
      <c r="E1061" s="10" t="s">
        <v>3489</v>
      </c>
      <c r="F1061" t="s">
        <v>1847</v>
      </c>
      <c r="G1061" t="str">
        <f>+VLOOKUP($D1061,'TIPO DE PDV'!$E:$H,2,0)</f>
        <v>VARIOS</v>
      </c>
      <c r="H1061" t="str">
        <f>+VLOOKUP($D1061,'TIPO DE PDV'!$E:$H,3,0)</f>
        <v>CONSUMIDOR FINAL</v>
      </c>
    </row>
    <row r="1062" spans="1:8" x14ac:dyDescent="0.3">
      <c r="A1062" s="10" t="s">
        <v>3490</v>
      </c>
      <c r="B1062" t="s">
        <v>3180</v>
      </c>
      <c r="C1062" t="s">
        <v>3181</v>
      </c>
      <c r="D1062" t="s">
        <v>1106</v>
      </c>
      <c r="E1062" s="10" t="s">
        <v>3490</v>
      </c>
      <c r="F1062" t="s">
        <v>1847</v>
      </c>
      <c r="G1062" t="str">
        <f>+VLOOKUP($D1062,'TIPO DE PDV'!$E:$H,2,0)</f>
        <v>HORECA</v>
      </c>
      <c r="H1062" t="str">
        <f>+VLOOKUP($D1062,'TIPO DE PDV'!$E:$H,3,0)</f>
        <v>RESTAURANTE</v>
      </c>
    </row>
    <row r="1063" spans="1:8" x14ac:dyDescent="0.3">
      <c r="A1063" s="10" t="s">
        <v>3491</v>
      </c>
      <c r="B1063" t="s">
        <v>3182</v>
      </c>
      <c r="C1063" t="s">
        <v>3183</v>
      </c>
      <c r="D1063" t="s">
        <v>1100</v>
      </c>
      <c r="E1063" s="10" t="s">
        <v>3491</v>
      </c>
      <c r="F1063" t="s">
        <v>1847</v>
      </c>
      <c r="G1063" t="str">
        <f>+VLOOKUP($D1063,'TIPO DE PDV'!$E:$H,2,0)</f>
        <v>VARIOS</v>
      </c>
      <c r="H1063" t="str">
        <f>+VLOOKUP($D1063,'TIPO DE PDV'!$E:$H,3,0)</f>
        <v>CONSUMIDOR FINAL</v>
      </c>
    </row>
    <row r="1064" spans="1:8" x14ac:dyDescent="0.3">
      <c r="A1064" s="10" t="s">
        <v>3492</v>
      </c>
      <c r="B1064" t="s">
        <v>3184</v>
      </c>
      <c r="C1064" t="s">
        <v>3185</v>
      </c>
      <c r="D1064" t="s">
        <v>1100</v>
      </c>
      <c r="E1064" s="10" t="s">
        <v>3492</v>
      </c>
      <c r="F1064" t="s">
        <v>1847</v>
      </c>
      <c r="G1064" t="str">
        <f>+VLOOKUP($D1064,'TIPO DE PDV'!$E:$H,2,0)</f>
        <v>VARIOS</v>
      </c>
      <c r="H1064" t="str">
        <f>+VLOOKUP($D1064,'TIPO DE PDV'!$E:$H,3,0)</f>
        <v>CONSUMIDOR FINAL</v>
      </c>
    </row>
    <row r="1065" spans="1:8" x14ac:dyDescent="0.3">
      <c r="A1065" s="10" t="s">
        <v>3493</v>
      </c>
      <c r="B1065" t="s">
        <v>3186</v>
      </c>
      <c r="C1065" t="s">
        <v>3187</v>
      </c>
      <c r="D1065" t="s">
        <v>1153</v>
      </c>
      <c r="E1065" s="10" t="s">
        <v>3493</v>
      </c>
      <c r="F1065" t="s">
        <v>1847</v>
      </c>
      <c r="G1065" t="str">
        <f>+VLOOKUP($D1065,'TIPO DE PDV'!$E:$H,2,0)</f>
        <v>AUTOSERVICIO</v>
      </c>
      <c r="H1065" t="str">
        <f>+VLOOKUP($D1065,'TIPO DE PDV'!$E:$H,3,0)</f>
        <v>AUTOSERVICIO</v>
      </c>
    </row>
    <row r="1066" spans="1:8" x14ac:dyDescent="0.3">
      <c r="A1066" s="10" t="s">
        <v>3494</v>
      </c>
      <c r="B1066" t="s">
        <v>3188</v>
      </c>
      <c r="C1066" t="s">
        <v>3189</v>
      </c>
      <c r="D1066" t="s">
        <v>1100</v>
      </c>
      <c r="E1066" s="10" t="s">
        <v>3494</v>
      </c>
      <c r="F1066" t="s">
        <v>1847</v>
      </c>
      <c r="G1066" t="str">
        <f>+VLOOKUP($D1066,'TIPO DE PDV'!$E:$H,2,0)</f>
        <v>VARIOS</v>
      </c>
      <c r="H1066" t="str">
        <f>+VLOOKUP($D1066,'TIPO DE PDV'!$E:$H,3,0)</f>
        <v>CONSUMIDOR FINAL</v>
      </c>
    </row>
    <row r="1067" spans="1:8" x14ac:dyDescent="0.3">
      <c r="A1067" s="10" t="s">
        <v>3495</v>
      </c>
      <c r="B1067" t="s">
        <v>3190</v>
      </c>
      <c r="C1067" t="s">
        <v>3191</v>
      </c>
      <c r="D1067" t="s">
        <v>1098</v>
      </c>
      <c r="E1067" s="10" t="s">
        <v>3495</v>
      </c>
      <c r="F1067" t="s">
        <v>1847</v>
      </c>
      <c r="G1067" t="str">
        <f>+VLOOKUP($D1067,'TIPO DE PDV'!$E:$H,2,0)</f>
        <v>BAR</v>
      </c>
      <c r="H1067" t="str">
        <f>+VLOOKUP($D1067,'TIPO DE PDV'!$E:$H,3,0)</f>
        <v>BAR</v>
      </c>
    </row>
    <row r="1068" spans="1:8" x14ac:dyDescent="0.3">
      <c r="A1068" s="10" t="s">
        <v>3496</v>
      </c>
      <c r="B1068" t="s">
        <v>3192</v>
      </c>
      <c r="C1068" t="s">
        <v>3193</v>
      </c>
      <c r="D1068" t="s">
        <v>1100</v>
      </c>
      <c r="E1068" s="10" t="s">
        <v>3496</v>
      </c>
      <c r="F1068" t="s">
        <v>1847</v>
      </c>
      <c r="G1068" t="str">
        <f>+VLOOKUP($D1068,'TIPO DE PDV'!$E:$H,2,0)</f>
        <v>VARIOS</v>
      </c>
      <c r="H1068" t="str">
        <f>+VLOOKUP($D1068,'TIPO DE PDV'!$E:$H,3,0)</f>
        <v>CONSUMIDOR FINAL</v>
      </c>
    </row>
    <row r="1069" spans="1:8" x14ac:dyDescent="0.3">
      <c r="A1069" s="10" t="s">
        <v>3497</v>
      </c>
      <c r="B1069" t="s">
        <v>3194</v>
      </c>
      <c r="C1069" t="s">
        <v>3195</v>
      </c>
      <c r="D1069" t="s">
        <v>1106</v>
      </c>
      <c r="E1069" s="10" t="s">
        <v>3497</v>
      </c>
      <c r="F1069" t="s">
        <v>1847</v>
      </c>
      <c r="G1069" t="str">
        <f>+VLOOKUP($D1069,'TIPO DE PDV'!$E:$H,2,0)</f>
        <v>HORECA</v>
      </c>
      <c r="H1069" t="str">
        <f>+VLOOKUP($D1069,'TIPO DE PDV'!$E:$H,3,0)</f>
        <v>RESTAURANTE</v>
      </c>
    </row>
    <row r="1070" spans="1:8" x14ac:dyDescent="0.3">
      <c r="A1070" s="10" t="s">
        <v>3498</v>
      </c>
      <c r="B1070" t="s">
        <v>3196</v>
      </c>
      <c r="C1070" t="s">
        <v>3189</v>
      </c>
      <c r="D1070" t="s">
        <v>1100</v>
      </c>
      <c r="E1070" s="10" t="s">
        <v>3498</v>
      </c>
      <c r="F1070" t="s">
        <v>1847</v>
      </c>
      <c r="G1070" t="str">
        <f>+VLOOKUP($D1070,'TIPO DE PDV'!$E:$H,2,0)</f>
        <v>VARIOS</v>
      </c>
      <c r="H1070" t="str">
        <f>+VLOOKUP($D1070,'TIPO DE PDV'!$E:$H,3,0)</f>
        <v>CONSUMIDOR FINAL</v>
      </c>
    </row>
    <row r="1071" spans="1:8" x14ac:dyDescent="0.3">
      <c r="A1071" s="10" t="s">
        <v>3499</v>
      </c>
      <c r="B1071" t="s">
        <v>3197</v>
      </c>
      <c r="C1071" t="s">
        <v>3198</v>
      </c>
      <c r="D1071" t="s">
        <v>1100</v>
      </c>
      <c r="E1071" s="10" t="s">
        <v>3499</v>
      </c>
      <c r="F1071" t="s">
        <v>1847</v>
      </c>
      <c r="G1071" t="str">
        <f>+VLOOKUP($D1071,'TIPO DE PDV'!$E:$H,2,0)</f>
        <v>VARIOS</v>
      </c>
      <c r="H1071" t="str">
        <f>+VLOOKUP($D1071,'TIPO DE PDV'!$E:$H,3,0)</f>
        <v>CONSUMIDOR FINAL</v>
      </c>
    </row>
    <row r="1072" spans="1:8" x14ac:dyDescent="0.3">
      <c r="A1072" s="10" t="s">
        <v>3694</v>
      </c>
      <c r="B1072" t="s">
        <v>3625</v>
      </c>
      <c r="C1072" t="s">
        <v>3626</v>
      </c>
      <c r="D1072" t="s">
        <v>1100</v>
      </c>
      <c r="E1072" s="10" t="s">
        <v>3694</v>
      </c>
      <c r="F1072" t="s">
        <v>1847</v>
      </c>
      <c r="G1072" t="str">
        <f>+VLOOKUP($D1072,'TIPO DE PDV'!$E:$H,2,0)</f>
        <v>VARIOS</v>
      </c>
      <c r="H1072" t="str">
        <f>+VLOOKUP($D1072,'TIPO DE PDV'!$E:$H,3,0)</f>
        <v>CONSUMIDOR FINAL</v>
      </c>
    </row>
    <row r="1073" spans="1:8" x14ac:dyDescent="0.3">
      <c r="A1073" s="10" t="s">
        <v>3695</v>
      </c>
      <c r="B1073" t="s">
        <v>3627</v>
      </c>
      <c r="C1073" t="s">
        <v>3628</v>
      </c>
      <c r="D1073" t="s">
        <v>1979</v>
      </c>
      <c r="E1073" s="10" t="s">
        <v>3695</v>
      </c>
      <c r="F1073" t="s">
        <v>1847</v>
      </c>
      <c r="G1073" t="str">
        <f>+VLOOKUP($D1073,'TIPO DE PDV'!$E:$H,2,0)</f>
        <v>E-COMMERCE</v>
      </c>
      <c r="H1073" t="str">
        <f>+VLOOKUP($D1073,'TIPO DE PDV'!$E:$H,3,0)</f>
        <v>E-COMMERCE</v>
      </c>
    </row>
    <row r="1074" spans="1:8" x14ac:dyDescent="0.3">
      <c r="A1074" s="10" t="s">
        <v>3696</v>
      </c>
      <c r="B1074" t="s">
        <v>3629</v>
      </c>
      <c r="C1074" t="s">
        <v>3630</v>
      </c>
      <c r="D1074" t="s">
        <v>1100</v>
      </c>
      <c r="E1074" s="10" t="s">
        <v>3696</v>
      </c>
      <c r="F1074" t="s">
        <v>1847</v>
      </c>
      <c r="G1074" t="str">
        <f>+VLOOKUP($D1074,'TIPO DE PDV'!$E:$H,2,0)</f>
        <v>VARIOS</v>
      </c>
      <c r="H1074" t="str">
        <f>+VLOOKUP($D1074,'TIPO DE PDV'!$E:$H,3,0)</f>
        <v>CONSUMIDOR FINAL</v>
      </c>
    </row>
    <row r="1075" spans="1:8" x14ac:dyDescent="0.3">
      <c r="A1075" s="10" t="s">
        <v>3697</v>
      </c>
      <c r="B1075" t="s">
        <v>3631</v>
      </c>
      <c r="C1075" t="s">
        <v>3632</v>
      </c>
      <c r="D1075" t="s">
        <v>1979</v>
      </c>
      <c r="E1075" s="10" t="s">
        <v>3697</v>
      </c>
      <c r="F1075" t="s">
        <v>1847</v>
      </c>
      <c r="G1075" t="str">
        <f>+VLOOKUP($D1075,'TIPO DE PDV'!$E:$H,2,0)</f>
        <v>E-COMMERCE</v>
      </c>
      <c r="H1075" t="str">
        <f>+VLOOKUP($D1075,'TIPO DE PDV'!$E:$H,3,0)</f>
        <v>E-COMMERCE</v>
      </c>
    </row>
    <row r="1076" spans="1:8" x14ac:dyDescent="0.3">
      <c r="A1076" s="10" t="s">
        <v>3698</v>
      </c>
      <c r="B1076" t="s">
        <v>3633</v>
      </c>
      <c r="C1076" t="s">
        <v>3634</v>
      </c>
      <c r="D1076" t="s">
        <v>1153</v>
      </c>
      <c r="E1076" s="10" t="s">
        <v>3698</v>
      </c>
      <c r="F1076" t="s">
        <v>1847</v>
      </c>
      <c r="G1076" t="str">
        <f>+VLOOKUP($D1076,'TIPO DE PDV'!$E:$H,2,0)</f>
        <v>AUTOSERVICIO</v>
      </c>
      <c r="H1076" t="str">
        <f>+VLOOKUP($D1076,'TIPO DE PDV'!$E:$H,3,0)</f>
        <v>AUTOSERVICIO</v>
      </c>
    </row>
    <row r="1077" spans="1:8" x14ac:dyDescent="0.3">
      <c r="A1077" s="10" t="s">
        <v>3699</v>
      </c>
      <c r="B1077" t="s">
        <v>3635</v>
      </c>
      <c r="C1077" t="s">
        <v>3636</v>
      </c>
      <c r="D1077" t="s">
        <v>1102</v>
      </c>
      <c r="E1077" s="10" t="s">
        <v>3699</v>
      </c>
      <c r="F1077" t="s">
        <v>1847</v>
      </c>
      <c r="G1077" t="str">
        <f>+VLOOKUP($D1077,'TIPO DE PDV'!$E:$H,2,0)</f>
        <v>AUTOSERVICIO</v>
      </c>
      <c r="H1077" t="str">
        <f>+VLOOKUP($D1077,'TIPO DE PDV'!$E:$H,3,0)</f>
        <v>AUTOSERVICIO</v>
      </c>
    </row>
    <row r="1078" spans="1:8" x14ac:dyDescent="0.3">
      <c r="A1078" s="10" t="s">
        <v>3700</v>
      </c>
      <c r="B1078" t="s">
        <v>3637</v>
      </c>
      <c r="C1078" t="s">
        <v>3638</v>
      </c>
      <c r="D1078" t="s">
        <v>1106</v>
      </c>
      <c r="E1078" s="10" t="s">
        <v>3700</v>
      </c>
      <c r="F1078" t="s">
        <v>1847</v>
      </c>
      <c r="G1078" t="str">
        <f>+VLOOKUP($D1078,'TIPO DE PDV'!$E:$H,2,0)</f>
        <v>HORECA</v>
      </c>
      <c r="H1078" t="str">
        <f>+VLOOKUP($D1078,'TIPO DE PDV'!$E:$H,3,0)</f>
        <v>RESTAURANTE</v>
      </c>
    </row>
    <row r="1079" spans="1:8" x14ac:dyDescent="0.3">
      <c r="A1079" s="10" t="s">
        <v>3701</v>
      </c>
      <c r="B1079" t="s">
        <v>3639</v>
      </c>
      <c r="C1079" t="s">
        <v>3640</v>
      </c>
      <c r="D1079" t="s">
        <v>1102</v>
      </c>
      <c r="E1079" s="10" t="s">
        <v>3701</v>
      </c>
      <c r="F1079" t="s">
        <v>1847</v>
      </c>
      <c r="G1079" t="str">
        <f>+VLOOKUP($D1079,'TIPO DE PDV'!$E:$H,2,0)</f>
        <v>AUTOSERVICIO</v>
      </c>
      <c r="H1079" t="str">
        <f>+VLOOKUP($D1079,'TIPO DE PDV'!$E:$H,3,0)</f>
        <v>AUTOSERVICIO</v>
      </c>
    </row>
    <row r="1080" spans="1:8" x14ac:dyDescent="0.3">
      <c r="A1080" s="10" t="s">
        <v>3702</v>
      </c>
      <c r="B1080" t="s">
        <v>3641</v>
      </c>
      <c r="C1080" t="s">
        <v>3642</v>
      </c>
      <c r="D1080" t="s">
        <v>1106</v>
      </c>
      <c r="E1080" s="10" t="s">
        <v>3702</v>
      </c>
      <c r="F1080" t="s">
        <v>1847</v>
      </c>
      <c r="G1080" t="str">
        <f>+VLOOKUP($D1080,'TIPO DE PDV'!$E:$H,2,0)</f>
        <v>HORECA</v>
      </c>
      <c r="H1080" t="str">
        <f>+VLOOKUP($D1080,'TIPO DE PDV'!$E:$H,3,0)</f>
        <v>RESTAURANTE</v>
      </c>
    </row>
    <row r="1081" spans="1:8" x14ac:dyDescent="0.3">
      <c r="A1081" s="10" t="s">
        <v>3703</v>
      </c>
      <c r="B1081" t="s">
        <v>3643</v>
      </c>
      <c r="C1081" t="s">
        <v>3644</v>
      </c>
      <c r="D1081" t="s">
        <v>1153</v>
      </c>
      <c r="E1081" s="10" t="s">
        <v>3703</v>
      </c>
      <c r="F1081" t="s">
        <v>1847</v>
      </c>
      <c r="G1081" t="str">
        <f>+VLOOKUP($D1081,'TIPO DE PDV'!$E:$H,2,0)</f>
        <v>AUTOSERVICIO</v>
      </c>
      <c r="H1081" t="str">
        <f>+VLOOKUP($D1081,'TIPO DE PDV'!$E:$H,3,0)</f>
        <v>AUTOSERVICIO</v>
      </c>
    </row>
    <row r="1082" spans="1:8" x14ac:dyDescent="0.3">
      <c r="A1082" s="10" t="s">
        <v>3704</v>
      </c>
      <c r="B1082" t="s">
        <v>3645</v>
      </c>
      <c r="C1082" t="s">
        <v>3646</v>
      </c>
      <c r="D1082" t="s">
        <v>1100</v>
      </c>
      <c r="E1082" s="10" t="s">
        <v>3704</v>
      </c>
      <c r="F1082" t="s">
        <v>1847</v>
      </c>
      <c r="G1082" t="str">
        <f>+VLOOKUP($D1082,'TIPO DE PDV'!$E:$H,2,0)</f>
        <v>VARIOS</v>
      </c>
      <c r="H1082" t="str">
        <f>+VLOOKUP($D1082,'TIPO DE PDV'!$E:$H,3,0)</f>
        <v>CONSUMIDOR FINAL</v>
      </c>
    </row>
    <row r="1083" spans="1:8" x14ac:dyDescent="0.3">
      <c r="A1083" s="10" t="s">
        <v>3705</v>
      </c>
      <c r="B1083" t="s">
        <v>3647</v>
      </c>
      <c r="C1083" t="s">
        <v>3648</v>
      </c>
      <c r="D1083" t="s">
        <v>1100</v>
      </c>
      <c r="E1083" s="10" t="s">
        <v>3705</v>
      </c>
      <c r="F1083" t="s">
        <v>1847</v>
      </c>
      <c r="G1083" t="str">
        <f>+VLOOKUP($D1083,'TIPO DE PDV'!$E:$H,2,0)</f>
        <v>VARIOS</v>
      </c>
      <c r="H1083" t="str">
        <f>+VLOOKUP($D1083,'TIPO DE PDV'!$E:$H,3,0)</f>
        <v>CONSUMIDOR FINAL</v>
      </c>
    </row>
    <row r="1084" spans="1:8" x14ac:dyDescent="0.3">
      <c r="A1084" s="10" t="s">
        <v>3706</v>
      </c>
      <c r="B1084" t="s">
        <v>3649</v>
      </c>
      <c r="C1084" t="s">
        <v>3650</v>
      </c>
      <c r="D1084" t="s">
        <v>1127</v>
      </c>
      <c r="E1084" s="10" t="s">
        <v>3706</v>
      </c>
      <c r="F1084" t="s">
        <v>1847</v>
      </c>
      <c r="G1084" t="str">
        <f>+VLOOKUP($D1084,'TIPO DE PDV'!$E:$H,2,0)</f>
        <v>VINOTECA</v>
      </c>
      <c r="H1084" t="str">
        <f>+VLOOKUP($D1084,'TIPO DE PDV'!$E:$H,3,0)</f>
        <v>VINOTECA</v>
      </c>
    </row>
    <row r="1085" spans="1:8" x14ac:dyDescent="0.3">
      <c r="A1085" s="10" t="s">
        <v>3707</v>
      </c>
      <c r="B1085" t="s">
        <v>3651</v>
      </c>
      <c r="C1085" t="s">
        <v>1334</v>
      </c>
      <c r="D1085" t="s">
        <v>1100</v>
      </c>
      <c r="E1085" s="10" t="s">
        <v>3707</v>
      </c>
      <c r="F1085" t="s">
        <v>1847</v>
      </c>
      <c r="G1085" t="str">
        <f>+VLOOKUP($D1085,'TIPO DE PDV'!$E:$H,2,0)</f>
        <v>VARIOS</v>
      </c>
      <c r="H1085" t="str">
        <f>+VLOOKUP($D1085,'TIPO DE PDV'!$E:$H,3,0)</f>
        <v>CONSUMIDOR FINAL</v>
      </c>
    </row>
    <row r="1086" spans="1:8" x14ac:dyDescent="0.3">
      <c r="A1086" s="10" t="s">
        <v>3708</v>
      </c>
      <c r="B1086" t="s">
        <v>3652</v>
      </c>
      <c r="C1086" t="s">
        <v>3653</v>
      </c>
      <c r="D1086" t="s">
        <v>1100</v>
      </c>
      <c r="E1086" s="10" t="s">
        <v>3708</v>
      </c>
      <c r="F1086" t="s">
        <v>1847</v>
      </c>
      <c r="G1086" t="str">
        <f>+VLOOKUP($D1086,'TIPO DE PDV'!$E:$H,2,0)</f>
        <v>VARIOS</v>
      </c>
      <c r="H1086" t="str">
        <f>+VLOOKUP($D1086,'TIPO DE PDV'!$E:$H,3,0)</f>
        <v>CONSUMIDOR FINAL</v>
      </c>
    </row>
    <row r="1087" spans="1:8" x14ac:dyDescent="0.3">
      <c r="A1087" s="10" t="s">
        <v>3709</v>
      </c>
      <c r="B1087" t="s">
        <v>3654</v>
      </c>
      <c r="C1087" t="s">
        <v>3655</v>
      </c>
      <c r="D1087" t="s">
        <v>1100</v>
      </c>
      <c r="E1087" s="10" t="s">
        <v>3709</v>
      </c>
      <c r="F1087" t="s">
        <v>1847</v>
      </c>
      <c r="G1087" t="str">
        <f>+VLOOKUP($D1087,'TIPO DE PDV'!$E:$H,2,0)</f>
        <v>VARIOS</v>
      </c>
      <c r="H1087" t="str">
        <f>+VLOOKUP($D1087,'TIPO DE PDV'!$E:$H,3,0)</f>
        <v>CONSUMIDOR FINAL</v>
      </c>
    </row>
    <row r="1088" spans="1:8" x14ac:dyDescent="0.3">
      <c r="A1088" s="10" t="s">
        <v>3710</v>
      </c>
      <c r="B1088" t="s">
        <v>3656</v>
      </c>
      <c r="C1088" t="s">
        <v>3657</v>
      </c>
      <c r="D1088" t="s">
        <v>1153</v>
      </c>
      <c r="E1088" s="10" t="s">
        <v>3710</v>
      </c>
      <c r="F1088" t="s">
        <v>1847</v>
      </c>
      <c r="G1088" t="str">
        <f>+VLOOKUP($D1088,'TIPO DE PDV'!$E:$H,2,0)</f>
        <v>AUTOSERVICIO</v>
      </c>
      <c r="H1088" t="str">
        <f>+VLOOKUP($D1088,'TIPO DE PDV'!$E:$H,3,0)</f>
        <v>AUTOSERVICIO</v>
      </c>
    </row>
    <row r="1089" spans="1:8" x14ac:dyDescent="0.3">
      <c r="A1089" s="10" t="s">
        <v>3711</v>
      </c>
      <c r="B1089" t="s">
        <v>3658</v>
      </c>
      <c r="C1089" t="s">
        <v>3659</v>
      </c>
      <c r="D1089" t="s">
        <v>1098</v>
      </c>
      <c r="E1089" s="10" t="s">
        <v>3711</v>
      </c>
      <c r="F1089" t="s">
        <v>1847</v>
      </c>
      <c r="G1089" t="str">
        <f>+VLOOKUP($D1089,'TIPO DE PDV'!$E:$H,2,0)</f>
        <v>BAR</v>
      </c>
      <c r="H1089" t="str">
        <f>+VLOOKUP($D1089,'TIPO DE PDV'!$E:$H,3,0)</f>
        <v>BAR</v>
      </c>
    </row>
    <row r="1090" spans="1:8" x14ac:dyDescent="0.3">
      <c r="A1090" s="10" t="s">
        <v>3712</v>
      </c>
      <c r="B1090" t="s">
        <v>3660</v>
      </c>
      <c r="C1090" t="s">
        <v>3661</v>
      </c>
      <c r="D1090" t="s">
        <v>1979</v>
      </c>
      <c r="E1090" s="10" t="s">
        <v>3712</v>
      </c>
      <c r="F1090" t="s">
        <v>1847</v>
      </c>
      <c r="G1090" t="str">
        <f>+VLOOKUP($D1090,'TIPO DE PDV'!$E:$H,2,0)</f>
        <v>E-COMMERCE</v>
      </c>
      <c r="H1090" t="str">
        <f>+VLOOKUP($D1090,'TIPO DE PDV'!$E:$H,3,0)</f>
        <v>E-COMMERCE</v>
      </c>
    </row>
    <row r="1091" spans="1:8" x14ac:dyDescent="0.3">
      <c r="A1091" s="10" t="s">
        <v>3713</v>
      </c>
      <c r="B1091" t="s">
        <v>3662</v>
      </c>
      <c r="C1091" t="s">
        <v>1542</v>
      </c>
      <c r="D1091" t="s">
        <v>1100</v>
      </c>
      <c r="E1091" s="10" t="s">
        <v>3713</v>
      </c>
      <c r="F1091" t="s">
        <v>1847</v>
      </c>
      <c r="G1091" t="str">
        <f>+VLOOKUP($D1091,'TIPO DE PDV'!$E:$H,2,0)</f>
        <v>VARIOS</v>
      </c>
      <c r="H1091" t="str">
        <f>+VLOOKUP($D1091,'TIPO DE PDV'!$E:$H,3,0)</f>
        <v>CONSUMIDOR FINAL</v>
      </c>
    </row>
    <row r="1092" spans="1:8" x14ac:dyDescent="0.3">
      <c r="A1092" s="10" t="s">
        <v>3714</v>
      </c>
      <c r="B1092" t="s">
        <v>3663</v>
      </c>
      <c r="C1092" t="s">
        <v>3664</v>
      </c>
      <c r="D1092" t="s">
        <v>1100</v>
      </c>
      <c r="E1092" s="10" t="s">
        <v>3714</v>
      </c>
      <c r="F1092" t="s">
        <v>1847</v>
      </c>
      <c r="G1092" t="str">
        <f>+VLOOKUP($D1092,'TIPO DE PDV'!$E:$H,2,0)</f>
        <v>VARIOS</v>
      </c>
      <c r="H1092" t="str">
        <f>+VLOOKUP($D1092,'TIPO DE PDV'!$E:$H,3,0)</f>
        <v>CONSUMIDOR FINAL</v>
      </c>
    </row>
    <row r="1093" spans="1:8" x14ac:dyDescent="0.3">
      <c r="A1093" s="10" t="s">
        <v>3715</v>
      </c>
      <c r="B1093" t="s">
        <v>3665</v>
      </c>
      <c r="C1093" t="s">
        <v>3666</v>
      </c>
      <c r="D1093" t="s">
        <v>1127</v>
      </c>
      <c r="E1093" s="10" t="s">
        <v>3715</v>
      </c>
      <c r="F1093" t="s">
        <v>1847</v>
      </c>
      <c r="G1093" t="str">
        <f>+VLOOKUP($D1093,'TIPO DE PDV'!$E:$H,2,0)</f>
        <v>VINOTECA</v>
      </c>
      <c r="H1093" t="str">
        <f>+VLOOKUP($D1093,'TIPO DE PDV'!$E:$H,3,0)</f>
        <v>VINOTECA</v>
      </c>
    </row>
    <row r="1094" spans="1:8" x14ac:dyDescent="0.3">
      <c r="A1094" s="10" t="s">
        <v>3716</v>
      </c>
      <c r="B1094" t="s">
        <v>3667</v>
      </c>
      <c r="C1094" t="s">
        <v>3668</v>
      </c>
      <c r="D1094" t="s">
        <v>1100</v>
      </c>
      <c r="E1094" s="10" t="s">
        <v>3716</v>
      </c>
      <c r="F1094" t="s">
        <v>1847</v>
      </c>
      <c r="G1094" t="str">
        <f>+VLOOKUP($D1094,'TIPO DE PDV'!$E:$H,2,0)</f>
        <v>VARIOS</v>
      </c>
      <c r="H1094" t="str">
        <f>+VLOOKUP($D1094,'TIPO DE PDV'!$E:$H,3,0)</f>
        <v>CONSUMIDOR FINAL</v>
      </c>
    </row>
    <row r="1095" spans="1:8" x14ac:dyDescent="0.3">
      <c r="A1095" s="10" t="s">
        <v>3717</v>
      </c>
      <c r="B1095" t="s">
        <v>3669</v>
      </c>
      <c r="C1095" t="s">
        <v>3670</v>
      </c>
      <c r="D1095" t="s">
        <v>1106</v>
      </c>
      <c r="E1095" s="10" t="s">
        <v>3717</v>
      </c>
      <c r="F1095" t="s">
        <v>1847</v>
      </c>
      <c r="G1095" t="str">
        <f>+VLOOKUP($D1095,'TIPO DE PDV'!$E:$H,2,0)</f>
        <v>HORECA</v>
      </c>
      <c r="H1095" t="str">
        <f>+VLOOKUP($D1095,'TIPO DE PDV'!$E:$H,3,0)</f>
        <v>RESTAURANTE</v>
      </c>
    </row>
    <row r="1096" spans="1:8" x14ac:dyDescent="0.3">
      <c r="A1096" s="10" t="s">
        <v>3718</v>
      </c>
      <c r="B1096" t="s">
        <v>3671</v>
      </c>
      <c r="C1096" t="s">
        <v>3672</v>
      </c>
      <c r="D1096" t="s">
        <v>1153</v>
      </c>
      <c r="E1096" s="10" t="s">
        <v>3718</v>
      </c>
      <c r="F1096" t="s">
        <v>1847</v>
      </c>
      <c r="G1096" t="str">
        <f>+VLOOKUP($D1096,'TIPO DE PDV'!$E:$H,2,0)</f>
        <v>AUTOSERVICIO</v>
      </c>
      <c r="H1096" t="str">
        <f>+VLOOKUP($D1096,'TIPO DE PDV'!$E:$H,3,0)</f>
        <v>AUTOSERVICIO</v>
      </c>
    </row>
    <row r="1097" spans="1:8" x14ac:dyDescent="0.3">
      <c r="A1097" s="10" t="s">
        <v>3719</v>
      </c>
      <c r="B1097" t="s">
        <v>3673</v>
      </c>
      <c r="C1097" t="s">
        <v>3674</v>
      </c>
      <c r="D1097" t="s">
        <v>1102</v>
      </c>
      <c r="E1097" s="10" t="s">
        <v>3719</v>
      </c>
      <c r="F1097" t="s">
        <v>1847</v>
      </c>
      <c r="G1097" t="str">
        <f>+VLOOKUP($D1097,'TIPO DE PDV'!$E:$H,2,0)</f>
        <v>AUTOSERVICIO</v>
      </c>
      <c r="H1097" t="str">
        <f>+VLOOKUP($D1097,'TIPO DE PDV'!$E:$H,3,0)</f>
        <v>AUTOSERVICIO</v>
      </c>
    </row>
    <row r="1098" spans="1:8" x14ac:dyDescent="0.3">
      <c r="A1098" s="10" t="s">
        <v>3720</v>
      </c>
      <c r="B1098" t="s">
        <v>3675</v>
      </c>
      <c r="C1098" t="s">
        <v>3676</v>
      </c>
      <c r="D1098" t="s">
        <v>1100</v>
      </c>
      <c r="E1098" s="10" t="s">
        <v>3720</v>
      </c>
      <c r="F1098" t="s">
        <v>1847</v>
      </c>
      <c r="G1098" t="str">
        <f>+VLOOKUP($D1098,'TIPO DE PDV'!$E:$H,2,0)</f>
        <v>VARIOS</v>
      </c>
      <c r="H1098" t="str">
        <f>+VLOOKUP($D1098,'TIPO DE PDV'!$E:$H,3,0)</f>
        <v>CONSUMIDOR FINAL</v>
      </c>
    </row>
    <row r="1099" spans="1:8" x14ac:dyDescent="0.3">
      <c r="A1099" s="10" t="s">
        <v>3721</v>
      </c>
      <c r="B1099" t="s">
        <v>3677</v>
      </c>
      <c r="C1099" t="s">
        <v>3678</v>
      </c>
      <c r="D1099" t="s">
        <v>1100</v>
      </c>
      <c r="E1099" s="10" t="s">
        <v>3721</v>
      </c>
      <c r="F1099" t="s">
        <v>1847</v>
      </c>
      <c r="G1099" t="str">
        <f>+VLOOKUP($D1099,'TIPO DE PDV'!$E:$H,2,0)</f>
        <v>VARIOS</v>
      </c>
      <c r="H1099" t="str">
        <f>+VLOOKUP($D1099,'TIPO DE PDV'!$E:$H,3,0)</f>
        <v>CONSUMIDOR FINAL</v>
      </c>
    </row>
    <row r="1100" spans="1:8" x14ac:dyDescent="0.3">
      <c r="A1100" s="10" t="s">
        <v>3722</v>
      </c>
      <c r="B1100" t="s">
        <v>3679</v>
      </c>
      <c r="C1100" t="s">
        <v>3680</v>
      </c>
      <c r="D1100" t="s">
        <v>1106</v>
      </c>
      <c r="E1100" s="10" t="s">
        <v>3722</v>
      </c>
      <c r="F1100" t="s">
        <v>1847</v>
      </c>
      <c r="G1100" t="str">
        <f>+VLOOKUP($D1100,'TIPO DE PDV'!$E:$H,2,0)</f>
        <v>HORECA</v>
      </c>
      <c r="H1100" t="str">
        <f>+VLOOKUP($D1100,'TIPO DE PDV'!$E:$H,3,0)</f>
        <v>RESTAURANTE</v>
      </c>
    </row>
    <row r="1101" spans="1:8" x14ac:dyDescent="0.3">
      <c r="A1101" s="10" t="s">
        <v>3723</v>
      </c>
      <c r="B1101" t="s">
        <v>3681</v>
      </c>
      <c r="C1101" t="s">
        <v>3682</v>
      </c>
      <c r="D1101" t="s">
        <v>1100</v>
      </c>
      <c r="E1101" s="10" t="s">
        <v>3723</v>
      </c>
      <c r="F1101" t="s">
        <v>1847</v>
      </c>
      <c r="G1101" t="str">
        <f>+VLOOKUP($D1101,'TIPO DE PDV'!$E:$H,2,0)</f>
        <v>VARIOS</v>
      </c>
      <c r="H1101" t="str">
        <f>+VLOOKUP($D1101,'TIPO DE PDV'!$E:$H,3,0)</f>
        <v>CONSUMIDOR FINAL</v>
      </c>
    </row>
    <row r="1102" spans="1:8" x14ac:dyDescent="0.3">
      <c r="A1102" s="10" t="s">
        <v>3724</v>
      </c>
      <c r="B1102" t="s">
        <v>3683</v>
      </c>
      <c r="C1102" t="s">
        <v>3642</v>
      </c>
      <c r="D1102" t="s">
        <v>1106</v>
      </c>
      <c r="E1102" s="10" t="s">
        <v>3724</v>
      </c>
      <c r="F1102" t="s">
        <v>1847</v>
      </c>
      <c r="G1102" t="str">
        <f>+VLOOKUP($D1102,'TIPO DE PDV'!$E:$H,2,0)</f>
        <v>HORECA</v>
      </c>
      <c r="H1102" t="str">
        <f>+VLOOKUP($D1102,'TIPO DE PDV'!$E:$H,3,0)</f>
        <v>RESTAURANTE</v>
      </c>
    </row>
    <row r="1103" spans="1:8" x14ac:dyDescent="0.3">
      <c r="A1103" s="10" t="s">
        <v>3725</v>
      </c>
      <c r="B1103" t="s">
        <v>3684</v>
      </c>
      <c r="C1103" t="s">
        <v>3685</v>
      </c>
      <c r="D1103" t="s">
        <v>1153</v>
      </c>
      <c r="E1103" s="10" t="s">
        <v>3725</v>
      </c>
      <c r="F1103" t="s">
        <v>1847</v>
      </c>
      <c r="G1103" t="str">
        <f>+VLOOKUP($D1103,'TIPO DE PDV'!$E:$H,2,0)</f>
        <v>AUTOSERVICIO</v>
      </c>
      <c r="H1103" t="str">
        <f>+VLOOKUP($D1103,'TIPO DE PDV'!$E:$H,3,0)</f>
        <v>AUTOSERVICIO</v>
      </c>
    </row>
    <row r="1104" spans="1:8" x14ac:dyDescent="0.3">
      <c r="A1104" s="10" t="s">
        <v>3726</v>
      </c>
      <c r="B1104" t="s">
        <v>3686</v>
      </c>
      <c r="C1104" t="s">
        <v>3687</v>
      </c>
      <c r="D1104" t="s">
        <v>1100</v>
      </c>
      <c r="E1104" s="10" t="s">
        <v>3726</v>
      </c>
      <c r="F1104" t="s">
        <v>1847</v>
      </c>
      <c r="G1104" t="str">
        <f>+VLOOKUP($D1104,'TIPO DE PDV'!$E:$H,2,0)</f>
        <v>VARIOS</v>
      </c>
      <c r="H1104" t="str">
        <f>+VLOOKUP($D1104,'TIPO DE PDV'!$E:$H,3,0)</f>
        <v>CONSUMIDOR FINAL</v>
      </c>
    </row>
    <row r="1105" spans="1:8" x14ac:dyDescent="0.3">
      <c r="A1105" s="10" t="s">
        <v>3727</v>
      </c>
      <c r="B1105" t="s">
        <v>3688</v>
      </c>
      <c r="C1105" t="s">
        <v>3689</v>
      </c>
      <c r="D1105" t="s">
        <v>34</v>
      </c>
      <c r="E1105" s="10" t="s">
        <v>3727</v>
      </c>
      <c r="F1105" t="s">
        <v>1847</v>
      </c>
      <c r="G1105" t="str">
        <f>+VLOOKUP($D1105,'TIPO DE PDV'!$E:$H,2,0)</f>
        <v>VINOTECA</v>
      </c>
      <c r="H1105" t="str">
        <f>+VLOOKUP($D1105,'TIPO DE PDV'!$E:$H,3,0)</f>
        <v>VINOTECA</v>
      </c>
    </row>
    <row r="1106" spans="1:8" x14ac:dyDescent="0.3">
      <c r="A1106" s="10" t="s">
        <v>3728</v>
      </c>
      <c r="B1106" t="s">
        <v>3690</v>
      </c>
      <c r="C1106" t="s">
        <v>3691</v>
      </c>
      <c r="D1106" t="s">
        <v>34</v>
      </c>
      <c r="E1106" s="10" t="s">
        <v>3728</v>
      </c>
      <c r="F1106" t="s">
        <v>1847</v>
      </c>
      <c r="G1106" t="str">
        <f>+VLOOKUP($D1106,'TIPO DE PDV'!$E:$H,2,0)</f>
        <v>VINOTECA</v>
      </c>
      <c r="H1106" t="str">
        <f>+VLOOKUP($D1106,'TIPO DE PDV'!$E:$H,3,0)</f>
        <v>VINOTECA</v>
      </c>
    </row>
    <row r="1107" spans="1:8" x14ac:dyDescent="0.3">
      <c r="A1107" s="10" t="s">
        <v>3729</v>
      </c>
      <c r="B1107" t="s">
        <v>3692</v>
      </c>
      <c r="C1107" t="s">
        <v>3693</v>
      </c>
      <c r="D1107" t="s">
        <v>1106</v>
      </c>
      <c r="E1107" s="10" t="s">
        <v>3729</v>
      </c>
      <c r="F1107" t="s">
        <v>1847</v>
      </c>
      <c r="G1107" t="str">
        <f>+VLOOKUP($D1107,'TIPO DE PDV'!$E:$H,2,0)</f>
        <v>HORECA</v>
      </c>
      <c r="H1107" t="str">
        <f>+VLOOKUP($D1107,'TIPO DE PDV'!$E:$H,3,0)</f>
        <v>RESTAURANTE</v>
      </c>
    </row>
    <row r="1108" spans="1:8" x14ac:dyDescent="0.3">
      <c r="A1108" s="10" t="s">
        <v>3798</v>
      </c>
      <c r="B1108" t="s">
        <v>3730</v>
      </c>
      <c r="C1108" t="s">
        <v>3731</v>
      </c>
      <c r="D1108" t="s">
        <v>1100</v>
      </c>
      <c r="E1108" s="10" t="s">
        <v>3798</v>
      </c>
      <c r="F1108" t="s">
        <v>1847</v>
      </c>
      <c r="G1108" t="str">
        <f>+VLOOKUP($D1108,'TIPO DE PDV'!$E:$H,2,0)</f>
        <v>VARIOS</v>
      </c>
      <c r="H1108" t="str">
        <f>+VLOOKUP($D1108,'TIPO DE PDV'!$E:$H,3,0)</f>
        <v>CONSUMIDOR FINAL</v>
      </c>
    </row>
    <row r="1109" spans="1:8" x14ac:dyDescent="0.3">
      <c r="A1109" s="10" t="s">
        <v>3799</v>
      </c>
      <c r="B1109" t="s">
        <v>3732</v>
      </c>
      <c r="C1109" t="s">
        <v>3733</v>
      </c>
      <c r="D1109" t="s">
        <v>1100</v>
      </c>
      <c r="E1109" s="10" t="s">
        <v>3799</v>
      </c>
      <c r="F1109" t="s">
        <v>1847</v>
      </c>
      <c r="G1109" t="str">
        <f>+VLOOKUP($D1109,'TIPO DE PDV'!$E:$H,2,0)</f>
        <v>VARIOS</v>
      </c>
      <c r="H1109" t="str">
        <f>+VLOOKUP($D1109,'TIPO DE PDV'!$E:$H,3,0)</f>
        <v>CONSUMIDOR FINAL</v>
      </c>
    </row>
    <row r="1110" spans="1:8" x14ac:dyDescent="0.3">
      <c r="A1110" s="10" t="s">
        <v>3800</v>
      </c>
      <c r="B1110" t="s">
        <v>3734</v>
      </c>
      <c r="C1110" t="s">
        <v>1367</v>
      </c>
      <c r="D1110" t="s">
        <v>1153</v>
      </c>
      <c r="E1110" s="10" t="s">
        <v>3800</v>
      </c>
      <c r="F1110" t="s">
        <v>1847</v>
      </c>
      <c r="G1110" t="str">
        <f>+VLOOKUP($D1110,'TIPO DE PDV'!$E:$H,2,0)</f>
        <v>AUTOSERVICIO</v>
      </c>
      <c r="H1110" t="str">
        <f>+VLOOKUP($D1110,'TIPO DE PDV'!$E:$H,3,0)</f>
        <v>AUTOSERVICIO</v>
      </c>
    </row>
    <row r="1111" spans="1:8" x14ac:dyDescent="0.3">
      <c r="A1111" s="10" t="s">
        <v>3801</v>
      </c>
      <c r="B1111" t="s">
        <v>3735</v>
      </c>
      <c r="C1111" t="s">
        <v>3736</v>
      </c>
      <c r="D1111" t="s">
        <v>1979</v>
      </c>
      <c r="E1111" s="10" t="s">
        <v>3801</v>
      </c>
      <c r="F1111" t="s">
        <v>1847</v>
      </c>
      <c r="G1111" t="str">
        <f>+VLOOKUP($D1111,'TIPO DE PDV'!$E:$H,2,0)</f>
        <v>E-COMMERCE</v>
      </c>
      <c r="H1111" t="str">
        <f>+VLOOKUP($D1111,'TIPO DE PDV'!$E:$H,3,0)</f>
        <v>E-COMMERCE</v>
      </c>
    </row>
    <row r="1112" spans="1:8" x14ac:dyDescent="0.3">
      <c r="A1112" s="10" t="s">
        <v>3802</v>
      </c>
      <c r="B1112" t="s">
        <v>3737</v>
      </c>
      <c r="C1112" t="s">
        <v>3738</v>
      </c>
      <c r="D1112" t="s">
        <v>1100</v>
      </c>
      <c r="E1112" s="10" t="s">
        <v>3802</v>
      </c>
      <c r="F1112" t="s">
        <v>1847</v>
      </c>
      <c r="G1112" t="str">
        <f>+VLOOKUP($D1112,'TIPO DE PDV'!$E:$H,2,0)</f>
        <v>VARIOS</v>
      </c>
      <c r="H1112" t="str">
        <f>+VLOOKUP($D1112,'TIPO DE PDV'!$E:$H,3,0)</f>
        <v>CONSUMIDOR FINAL</v>
      </c>
    </row>
    <row r="1113" spans="1:8" x14ac:dyDescent="0.3">
      <c r="A1113" s="10" t="s">
        <v>3803</v>
      </c>
      <c r="B1113" t="s">
        <v>3739</v>
      </c>
      <c r="C1113" t="s">
        <v>3740</v>
      </c>
      <c r="D1113" t="s">
        <v>1979</v>
      </c>
      <c r="E1113" s="10" t="s">
        <v>3803</v>
      </c>
      <c r="F1113" t="s">
        <v>1847</v>
      </c>
      <c r="G1113" t="str">
        <f>+VLOOKUP($D1113,'TIPO DE PDV'!$E:$H,2,0)</f>
        <v>E-COMMERCE</v>
      </c>
      <c r="H1113" t="str">
        <f>+VLOOKUP($D1113,'TIPO DE PDV'!$E:$H,3,0)</f>
        <v>E-COMMERCE</v>
      </c>
    </row>
    <row r="1114" spans="1:8" x14ac:dyDescent="0.3">
      <c r="A1114" s="10" t="s">
        <v>3804</v>
      </c>
      <c r="B1114" t="s">
        <v>3741</v>
      </c>
      <c r="C1114" t="s">
        <v>3742</v>
      </c>
      <c r="D1114" t="s">
        <v>1094</v>
      </c>
      <c r="E1114" s="10" t="s">
        <v>3804</v>
      </c>
      <c r="F1114" t="s">
        <v>1847</v>
      </c>
      <c r="G1114" t="str">
        <f>+VLOOKUP($D1114,'TIPO DE PDV'!$E:$H,2,0)</f>
        <v>DISTRIBUIDORA</v>
      </c>
      <c r="H1114" t="str">
        <f>+VLOOKUP($D1114,'TIPO DE PDV'!$E:$H,3,0)</f>
        <v>DISTRIBUIDORA</v>
      </c>
    </row>
    <row r="1115" spans="1:8" x14ac:dyDescent="0.3">
      <c r="A1115" s="10" t="s">
        <v>3805</v>
      </c>
      <c r="B1115" t="s">
        <v>3743</v>
      </c>
      <c r="C1115" t="s">
        <v>3744</v>
      </c>
      <c r="D1115" t="s">
        <v>1153</v>
      </c>
      <c r="E1115" s="10" t="s">
        <v>3805</v>
      </c>
      <c r="F1115" t="s">
        <v>1847</v>
      </c>
      <c r="G1115" t="str">
        <f>+VLOOKUP($D1115,'TIPO DE PDV'!$E:$H,2,0)</f>
        <v>AUTOSERVICIO</v>
      </c>
      <c r="H1115" t="str">
        <f>+VLOOKUP($D1115,'TIPO DE PDV'!$E:$H,3,0)</f>
        <v>AUTOSERVICIO</v>
      </c>
    </row>
    <row r="1116" spans="1:8" x14ac:dyDescent="0.3">
      <c r="A1116" s="10" t="s">
        <v>3806</v>
      </c>
      <c r="B1116" t="s">
        <v>3745</v>
      </c>
      <c r="C1116" t="s">
        <v>1101</v>
      </c>
      <c r="D1116" t="s">
        <v>1102</v>
      </c>
      <c r="E1116" s="10" t="s">
        <v>3806</v>
      </c>
      <c r="F1116" t="s">
        <v>1847</v>
      </c>
      <c r="G1116" t="str">
        <f>+VLOOKUP($D1116,'TIPO DE PDV'!$E:$H,2,0)</f>
        <v>AUTOSERVICIO</v>
      </c>
      <c r="H1116" t="str">
        <f>+VLOOKUP($D1116,'TIPO DE PDV'!$E:$H,3,0)</f>
        <v>AUTOSERVICIO</v>
      </c>
    </row>
    <row r="1117" spans="1:8" x14ac:dyDescent="0.3">
      <c r="A1117" s="10" t="s">
        <v>3807</v>
      </c>
      <c r="B1117" t="s">
        <v>3746</v>
      </c>
      <c r="C1117" t="s">
        <v>3747</v>
      </c>
      <c r="D1117" t="s">
        <v>1153</v>
      </c>
      <c r="E1117" s="10" t="s">
        <v>3807</v>
      </c>
      <c r="F1117" t="s">
        <v>1847</v>
      </c>
      <c r="G1117" t="str">
        <f>+VLOOKUP($D1117,'TIPO DE PDV'!$E:$H,2,0)</f>
        <v>AUTOSERVICIO</v>
      </c>
      <c r="H1117" t="str">
        <f>+VLOOKUP($D1117,'TIPO DE PDV'!$E:$H,3,0)</f>
        <v>AUTOSERVICIO</v>
      </c>
    </row>
    <row r="1118" spans="1:8" x14ac:dyDescent="0.3">
      <c r="A1118" s="10" t="s">
        <v>3808</v>
      </c>
      <c r="B1118" t="s">
        <v>3748</v>
      </c>
      <c r="C1118" t="s">
        <v>3749</v>
      </c>
      <c r="D1118" t="s">
        <v>1153</v>
      </c>
      <c r="E1118" s="10" t="s">
        <v>3808</v>
      </c>
      <c r="F1118" t="s">
        <v>1847</v>
      </c>
      <c r="G1118" t="str">
        <f>+VLOOKUP($D1118,'TIPO DE PDV'!$E:$H,2,0)</f>
        <v>AUTOSERVICIO</v>
      </c>
      <c r="H1118" t="str">
        <f>+VLOOKUP($D1118,'TIPO DE PDV'!$E:$H,3,0)</f>
        <v>AUTOSERVICIO</v>
      </c>
    </row>
    <row r="1119" spans="1:8" x14ac:dyDescent="0.3">
      <c r="A1119" s="10" t="s">
        <v>3809</v>
      </c>
      <c r="B1119" t="s">
        <v>3750</v>
      </c>
      <c r="C1119" t="s">
        <v>3751</v>
      </c>
      <c r="D1119" t="s">
        <v>1100</v>
      </c>
      <c r="E1119" s="10" t="s">
        <v>3809</v>
      </c>
      <c r="F1119" t="s">
        <v>1847</v>
      </c>
      <c r="G1119" t="str">
        <f>+VLOOKUP($D1119,'TIPO DE PDV'!$E:$H,2,0)</f>
        <v>VARIOS</v>
      </c>
      <c r="H1119" t="str">
        <f>+VLOOKUP($D1119,'TIPO DE PDV'!$E:$H,3,0)</f>
        <v>CONSUMIDOR FINAL</v>
      </c>
    </row>
    <row r="1120" spans="1:8" x14ac:dyDescent="0.3">
      <c r="A1120" s="10" t="s">
        <v>3810</v>
      </c>
      <c r="B1120" t="s">
        <v>3752</v>
      </c>
      <c r="C1120" t="s">
        <v>3753</v>
      </c>
      <c r="D1120" t="s">
        <v>1979</v>
      </c>
      <c r="E1120" s="10" t="s">
        <v>3810</v>
      </c>
      <c r="F1120" t="s">
        <v>1847</v>
      </c>
      <c r="G1120" t="str">
        <f>+VLOOKUP($D1120,'TIPO DE PDV'!$E:$H,2,0)</f>
        <v>E-COMMERCE</v>
      </c>
      <c r="H1120" t="str">
        <f>+VLOOKUP($D1120,'TIPO DE PDV'!$E:$H,3,0)</f>
        <v>E-COMMERCE</v>
      </c>
    </row>
    <row r="1121" spans="1:8" x14ac:dyDescent="0.3">
      <c r="A1121" s="10" t="s">
        <v>3811</v>
      </c>
      <c r="B1121" t="s">
        <v>3754</v>
      </c>
      <c r="C1121" t="s">
        <v>3755</v>
      </c>
      <c r="D1121" t="s">
        <v>1106</v>
      </c>
      <c r="E1121" s="10" t="s">
        <v>3811</v>
      </c>
      <c r="F1121" t="s">
        <v>1847</v>
      </c>
      <c r="G1121" t="str">
        <f>+VLOOKUP($D1121,'TIPO DE PDV'!$E:$H,2,0)</f>
        <v>HORECA</v>
      </c>
      <c r="H1121" t="str">
        <f>+VLOOKUP($D1121,'TIPO DE PDV'!$E:$H,3,0)</f>
        <v>RESTAURANTE</v>
      </c>
    </row>
    <row r="1122" spans="1:8" x14ac:dyDescent="0.3">
      <c r="A1122" s="10" t="s">
        <v>3812</v>
      </c>
      <c r="B1122" t="s">
        <v>3756</v>
      </c>
      <c r="C1122" t="s">
        <v>3757</v>
      </c>
      <c r="D1122" t="s">
        <v>1100</v>
      </c>
      <c r="E1122" s="10" t="s">
        <v>3812</v>
      </c>
      <c r="F1122" t="s">
        <v>1847</v>
      </c>
      <c r="G1122" t="str">
        <f>+VLOOKUP($D1122,'TIPO DE PDV'!$E:$H,2,0)</f>
        <v>VARIOS</v>
      </c>
      <c r="H1122" t="str">
        <f>+VLOOKUP($D1122,'TIPO DE PDV'!$E:$H,3,0)</f>
        <v>CONSUMIDOR FINAL</v>
      </c>
    </row>
    <row r="1123" spans="1:8" x14ac:dyDescent="0.3">
      <c r="A1123" s="10" t="s">
        <v>3813</v>
      </c>
      <c r="B1123" t="s">
        <v>3758</v>
      </c>
      <c r="C1123" t="s">
        <v>3759</v>
      </c>
      <c r="D1123" t="s">
        <v>1100</v>
      </c>
      <c r="E1123" s="10" t="s">
        <v>3813</v>
      </c>
      <c r="F1123" t="s">
        <v>1847</v>
      </c>
      <c r="G1123" t="str">
        <f>+VLOOKUP($D1123,'TIPO DE PDV'!$E:$H,2,0)</f>
        <v>VARIOS</v>
      </c>
      <c r="H1123" t="str">
        <f>+VLOOKUP($D1123,'TIPO DE PDV'!$E:$H,3,0)</f>
        <v>CONSUMIDOR FINAL</v>
      </c>
    </row>
    <row r="1124" spans="1:8" x14ac:dyDescent="0.3">
      <c r="A1124" s="10" t="s">
        <v>3814</v>
      </c>
      <c r="B1124" t="s">
        <v>3760</v>
      </c>
      <c r="C1124" t="s">
        <v>3761</v>
      </c>
      <c r="D1124" t="s">
        <v>1153</v>
      </c>
      <c r="E1124" s="10" t="s">
        <v>3814</v>
      </c>
      <c r="F1124" t="s">
        <v>1847</v>
      </c>
      <c r="G1124" t="str">
        <f>+VLOOKUP($D1124,'TIPO DE PDV'!$E:$H,2,0)</f>
        <v>AUTOSERVICIO</v>
      </c>
      <c r="H1124" t="str">
        <f>+VLOOKUP($D1124,'TIPO DE PDV'!$E:$H,3,0)</f>
        <v>AUTOSERVICIO</v>
      </c>
    </row>
    <row r="1125" spans="1:8" x14ac:dyDescent="0.3">
      <c r="A1125" s="10" t="s">
        <v>3815</v>
      </c>
      <c r="B1125" t="s">
        <v>3762</v>
      </c>
      <c r="C1125" t="s">
        <v>1542</v>
      </c>
      <c r="D1125" t="s">
        <v>1100</v>
      </c>
      <c r="E1125" s="10" t="s">
        <v>3815</v>
      </c>
      <c r="F1125" t="s">
        <v>1847</v>
      </c>
      <c r="G1125" t="str">
        <f>+VLOOKUP($D1125,'TIPO DE PDV'!$E:$H,2,0)</f>
        <v>VARIOS</v>
      </c>
      <c r="H1125" t="str">
        <f>+VLOOKUP($D1125,'TIPO DE PDV'!$E:$H,3,0)</f>
        <v>CONSUMIDOR FINAL</v>
      </c>
    </row>
    <row r="1126" spans="1:8" x14ac:dyDescent="0.3">
      <c r="A1126" s="10" t="s">
        <v>3816</v>
      </c>
      <c r="B1126" t="s">
        <v>3763</v>
      </c>
      <c r="C1126" t="s">
        <v>3764</v>
      </c>
      <c r="D1126" t="s">
        <v>34</v>
      </c>
      <c r="E1126" s="10" t="s">
        <v>3816</v>
      </c>
      <c r="F1126" t="s">
        <v>1847</v>
      </c>
      <c r="G1126" t="str">
        <f>+VLOOKUP($D1126,'TIPO DE PDV'!$E:$H,2,0)</f>
        <v>VINOTECA</v>
      </c>
      <c r="H1126" t="str">
        <f>+VLOOKUP($D1126,'TIPO DE PDV'!$E:$H,3,0)</f>
        <v>VINOTECA</v>
      </c>
    </row>
    <row r="1127" spans="1:8" x14ac:dyDescent="0.3">
      <c r="A1127" s="10" t="s">
        <v>3817</v>
      </c>
      <c r="B1127" t="s">
        <v>3765</v>
      </c>
      <c r="C1127" t="s">
        <v>3766</v>
      </c>
      <c r="D1127" t="s">
        <v>1098</v>
      </c>
      <c r="E1127" s="10" t="s">
        <v>3817</v>
      </c>
      <c r="F1127" t="s">
        <v>1847</v>
      </c>
      <c r="G1127" t="str">
        <f>+VLOOKUP($D1127,'TIPO DE PDV'!$E:$H,2,0)</f>
        <v>BAR</v>
      </c>
      <c r="H1127" t="str">
        <f>+VLOOKUP($D1127,'TIPO DE PDV'!$E:$H,3,0)</f>
        <v>BAR</v>
      </c>
    </row>
    <row r="1128" spans="1:8" x14ac:dyDescent="0.3">
      <c r="A1128" s="10" t="s">
        <v>3818</v>
      </c>
      <c r="B1128" t="s">
        <v>3767</v>
      </c>
      <c r="C1128" t="s">
        <v>3768</v>
      </c>
      <c r="D1128" t="s">
        <v>1111</v>
      </c>
      <c r="E1128" s="10" t="s">
        <v>3818</v>
      </c>
      <c r="F1128" t="s">
        <v>1847</v>
      </c>
      <c r="G1128" t="str">
        <f>+VLOOKUP($D1128,'TIPO DE PDV'!$E:$H,2,0)</f>
        <v>VINOTECA</v>
      </c>
      <c r="H1128" t="str">
        <f>+VLOOKUP($D1128,'TIPO DE PDV'!$E:$H,3,0)</f>
        <v>VINOTECA</v>
      </c>
    </row>
    <row r="1129" spans="1:8" x14ac:dyDescent="0.3">
      <c r="A1129" s="10" t="s">
        <v>3819</v>
      </c>
      <c r="B1129" t="s">
        <v>3769</v>
      </c>
      <c r="C1129" t="s">
        <v>3770</v>
      </c>
      <c r="D1129" t="s">
        <v>34</v>
      </c>
      <c r="E1129" s="10" t="s">
        <v>3819</v>
      </c>
      <c r="F1129" t="s">
        <v>1847</v>
      </c>
      <c r="G1129" t="str">
        <f>+VLOOKUP($D1129,'TIPO DE PDV'!$E:$H,2,0)</f>
        <v>VINOTECA</v>
      </c>
      <c r="H1129" t="str">
        <f>+VLOOKUP($D1129,'TIPO DE PDV'!$E:$H,3,0)</f>
        <v>VINOTECA</v>
      </c>
    </row>
    <row r="1130" spans="1:8" x14ac:dyDescent="0.3">
      <c r="A1130" s="10" t="s">
        <v>3820</v>
      </c>
      <c r="B1130" t="s">
        <v>3771</v>
      </c>
      <c r="C1130" t="s">
        <v>3772</v>
      </c>
      <c r="D1130" t="s">
        <v>1127</v>
      </c>
      <c r="E1130" s="10" t="s">
        <v>3820</v>
      </c>
      <c r="F1130" t="s">
        <v>1847</v>
      </c>
      <c r="G1130" t="str">
        <f>+VLOOKUP($D1130,'TIPO DE PDV'!$E:$H,2,0)</f>
        <v>VINOTECA</v>
      </c>
      <c r="H1130" t="str">
        <f>+VLOOKUP($D1130,'TIPO DE PDV'!$E:$H,3,0)</f>
        <v>VINOTECA</v>
      </c>
    </row>
    <row r="1131" spans="1:8" x14ac:dyDescent="0.3">
      <c r="A1131" s="10" t="s">
        <v>3821</v>
      </c>
      <c r="B1131" t="s">
        <v>3773</v>
      </c>
      <c r="C1131" t="s">
        <v>3774</v>
      </c>
      <c r="D1131" t="s">
        <v>1979</v>
      </c>
      <c r="E1131" s="10" t="s">
        <v>3821</v>
      </c>
      <c r="F1131" t="s">
        <v>1847</v>
      </c>
      <c r="G1131" t="str">
        <f>+VLOOKUP($D1131,'TIPO DE PDV'!$E:$H,2,0)</f>
        <v>E-COMMERCE</v>
      </c>
      <c r="H1131" t="str">
        <f>+VLOOKUP($D1131,'TIPO DE PDV'!$E:$H,3,0)</f>
        <v>E-COMMERCE</v>
      </c>
    </row>
    <row r="1132" spans="1:8" x14ac:dyDescent="0.3">
      <c r="A1132" s="10" t="s">
        <v>3822</v>
      </c>
      <c r="B1132" t="s">
        <v>3775</v>
      </c>
      <c r="C1132" t="s">
        <v>3776</v>
      </c>
      <c r="D1132" t="s">
        <v>1979</v>
      </c>
      <c r="E1132" s="10" t="s">
        <v>3822</v>
      </c>
      <c r="F1132" t="s">
        <v>1847</v>
      </c>
      <c r="G1132" t="str">
        <f>+VLOOKUP($D1132,'TIPO DE PDV'!$E:$H,2,0)</f>
        <v>E-COMMERCE</v>
      </c>
      <c r="H1132" t="str">
        <f>+VLOOKUP($D1132,'TIPO DE PDV'!$E:$H,3,0)</f>
        <v>E-COMMERCE</v>
      </c>
    </row>
    <row r="1133" spans="1:8" x14ac:dyDescent="0.3">
      <c r="A1133" s="10" t="s">
        <v>3823</v>
      </c>
      <c r="B1133" t="s">
        <v>3777</v>
      </c>
      <c r="C1133" t="s">
        <v>3778</v>
      </c>
      <c r="D1133" t="s">
        <v>1979</v>
      </c>
      <c r="E1133" s="10" t="s">
        <v>3823</v>
      </c>
      <c r="F1133" t="s">
        <v>1847</v>
      </c>
      <c r="G1133" t="str">
        <f>+VLOOKUP($D1133,'TIPO DE PDV'!$E:$H,2,0)</f>
        <v>E-COMMERCE</v>
      </c>
      <c r="H1133" t="str">
        <f>+VLOOKUP($D1133,'TIPO DE PDV'!$E:$H,3,0)</f>
        <v>E-COMMERCE</v>
      </c>
    </row>
    <row r="1134" spans="1:8" x14ac:dyDescent="0.3">
      <c r="A1134" s="10" t="s">
        <v>3824</v>
      </c>
      <c r="B1134" t="s">
        <v>3779</v>
      </c>
      <c r="C1134" t="s">
        <v>3780</v>
      </c>
      <c r="D1134" t="s">
        <v>1153</v>
      </c>
      <c r="E1134" s="10" t="s">
        <v>3824</v>
      </c>
      <c r="F1134" t="s">
        <v>1847</v>
      </c>
      <c r="G1134" t="str">
        <f>+VLOOKUP($D1134,'TIPO DE PDV'!$E:$H,2,0)</f>
        <v>AUTOSERVICIO</v>
      </c>
      <c r="H1134" t="str">
        <f>+VLOOKUP($D1134,'TIPO DE PDV'!$E:$H,3,0)</f>
        <v>AUTOSERVICIO</v>
      </c>
    </row>
    <row r="1135" spans="1:8" x14ac:dyDescent="0.3">
      <c r="A1135" s="10" t="s">
        <v>3825</v>
      </c>
      <c r="B1135" t="s">
        <v>3781</v>
      </c>
      <c r="C1135" t="s">
        <v>3782</v>
      </c>
      <c r="D1135" t="s">
        <v>1979</v>
      </c>
      <c r="E1135" s="10" t="s">
        <v>3825</v>
      </c>
      <c r="F1135" t="s">
        <v>1847</v>
      </c>
      <c r="G1135" t="str">
        <f>+VLOOKUP($D1135,'TIPO DE PDV'!$E:$H,2,0)</f>
        <v>E-COMMERCE</v>
      </c>
      <c r="H1135" t="str">
        <f>+VLOOKUP($D1135,'TIPO DE PDV'!$E:$H,3,0)</f>
        <v>E-COMMERCE</v>
      </c>
    </row>
    <row r="1136" spans="1:8" x14ac:dyDescent="0.3">
      <c r="A1136" s="10" t="s">
        <v>3826</v>
      </c>
      <c r="B1136" t="s">
        <v>3783</v>
      </c>
      <c r="C1136" t="s">
        <v>3784</v>
      </c>
      <c r="D1136" t="s">
        <v>1979</v>
      </c>
      <c r="E1136" s="10" t="s">
        <v>3826</v>
      </c>
      <c r="F1136" t="s">
        <v>1847</v>
      </c>
      <c r="G1136" t="str">
        <f>+VLOOKUP($D1136,'TIPO DE PDV'!$E:$H,2,0)</f>
        <v>E-COMMERCE</v>
      </c>
      <c r="H1136" t="str">
        <f>+VLOOKUP($D1136,'TIPO DE PDV'!$E:$H,3,0)</f>
        <v>E-COMMERCE</v>
      </c>
    </row>
    <row r="1137" spans="1:8" x14ac:dyDescent="0.3">
      <c r="A1137" s="10" t="s">
        <v>3827</v>
      </c>
      <c r="B1137" t="s">
        <v>3785</v>
      </c>
      <c r="C1137" t="s">
        <v>3786</v>
      </c>
      <c r="D1137" t="s">
        <v>1100</v>
      </c>
      <c r="E1137" s="10" t="s">
        <v>3827</v>
      </c>
      <c r="F1137" t="s">
        <v>1847</v>
      </c>
      <c r="G1137" t="str">
        <f>+VLOOKUP($D1137,'TIPO DE PDV'!$E:$H,2,0)</f>
        <v>VARIOS</v>
      </c>
      <c r="H1137" t="str">
        <f>+VLOOKUP($D1137,'TIPO DE PDV'!$E:$H,3,0)</f>
        <v>CONSUMIDOR FINAL</v>
      </c>
    </row>
    <row r="1138" spans="1:8" x14ac:dyDescent="0.3">
      <c r="A1138" s="10" t="s">
        <v>3828</v>
      </c>
      <c r="B1138" t="s">
        <v>3787</v>
      </c>
      <c r="C1138" t="s">
        <v>1542</v>
      </c>
      <c r="D1138" t="s">
        <v>1100</v>
      </c>
      <c r="E1138" s="10" t="s">
        <v>3828</v>
      </c>
      <c r="F1138" t="s">
        <v>1847</v>
      </c>
      <c r="G1138" t="str">
        <f>+VLOOKUP($D1138,'TIPO DE PDV'!$E:$H,2,0)</f>
        <v>VARIOS</v>
      </c>
      <c r="H1138" t="str">
        <f>+VLOOKUP($D1138,'TIPO DE PDV'!$E:$H,3,0)</f>
        <v>CONSUMIDOR FINAL</v>
      </c>
    </row>
    <row r="1139" spans="1:8" x14ac:dyDescent="0.3">
      <c r="A1139" s="10" t="s">
        <v>3829</v>
      </c>
      <c r="B1139" t="s">
        <v>3788</v>
      </c>
      <c r="C1139" t="s">
        <v>3789</v>
      </c>
      <c r="D1139" t="s">
        <v>1100</v>
      </c>
      <c r="E1139" s="10" t="s">
        <v>3829</v>
      </c>
      <c r="F1139" t="s">
        <v>1847</v>
      </c>
      <c r="G1139" t="str">
        <f>+VLOOKUP($D1139,'TIPO DE PDV'!$E:$H,2,0)</f>
        <v>VARIOS</v>
      </c>
      <c r="H1139" t="str">
        <f>+VLOOKUP($D1139,'TIPO DE PDV'!$E:$H,3,0)</f>
        <v>CONSUMIDOR FINAL</v>
      </c>
    </row>
    <row r="1140" spans="1:8" x14ac:dyDescent="0.3">
      <c r="A1140" s="10" t="s">
        <v>3830</v>
      </c>
      <c r="B1140" t="s">
        <v>3790</v>
      </c>
      <c r="C1140" t="s">
        <v>3791</v>
      </c>
      <c r="D1140" t="s">
        <v>1127</v>
      </c>
      <c r="E1140" s="10" t="s">
        <v>3830</v>
      </c>
      <c r="F1140" t="s">
        <v>1847</v>
      </c>
      <c r="G1140" t="str">
        <f>+VLOOKUP($D1140,'TIPO DE PDV'!$E:$H,2,0)</f>
        <v>VINOTECA</v>
      </c>
      <c r="H1140" t="str">
        <f>+VLOOKUP($D1140,'TIPO DE PDV'!$E:$H,3,0)</f>
        <v>VINOTECA</v>
      </c>
    </row>
    <row r="1141" spans="1:8" x14ac:dyDescent="0.3">
      <c r="A1141" s="10" t="s">
        <v>3831</v>
      </c>
      <c r="B1141" t="s">
        <v>3792</v>
      </c>
      <c r="C1141" t="s">
        <v>3793</v>
      </c>
      <c r="D1141" t="s">
        <v>34</v>
      </c>
      <c r="E1141" s="10" t="s">
        <v>3831</v>
      </c>
      <c r="F1141" t="s">
        <v>1847</v>
      </c>
      <c r="G1141" t="str">
        <f>+VLOOKUP($D1141,'TIPO DE PDV'!$E:$H,2,0)</f>
        <v>VINOTECA</v>
      </c>
      <c r="H1141" t="str">
        <f>+VLOOKUP($D1141,'TIPO DE PDV'!$E:$H,3,0)</f>
        <v>VINOTECA</v>
      </c>
    </row>
    <row r="1142" spans="1:8" x14ac:dyDescent="0.3">
      <c r="A1142" s="10" t="s">
        <v>3832</v>
      </c>
      <c r="B1142" t="s">
        <v>3794</v>
      </c>
      <c r="C1142" t="s">
        <v>3795</v>
      </c>
      <c r="D1142" t="s">
        <v>1100</v>
      </c>
      <c r="E1142" s="10" t="s">
        <v>3832</v>
      </c>
      <c r="F1142" t="s">
        <v>1847</v>
      </c>
      <c r="G1142" t="str">
        <f>+VLOOKUP($D1142,'TIPO DE PDV'!$E:$H,2,0)</f>
        <v>VARIOS</v>
      </c>
      <c r="H1142" t="str">
        <f>+VLOOKUP($D1142,'TIPO DE PDV'!$E:$H,3,0)</f>
        <v>CONSUMIDOR FINAL</v>
      </c>
    </row>
    <row r="1143" spans="1:8" x14ac:dyDescent="0.3">
      <c r="A1143" s="10" t="s">
        <v>3833</v>
      </c>
      <c r="B1143" t="s">
        <v>3796</v>
      </c>
      <c r="C1143" t="s">
        <v>3797</v>
      </c>
      <c r="D1143" t="s">
        <v>1106</v>
      </c>
      <c r="E1143" s="10" t="s">
        <v>3833</v>
      </c>
      <c r="F1143" t="s">
        <v>1847</v>
      </c>
      <c r="G1143" t="str">
        <f>+VLOOKUP($D1143,'TIPO DE PDV'!$E:$H,2,0)</f>
        <v>HORECA</v>
      </c>
      <c r="H1143" t="str">
        <f>+VLOOKUP($D1143,'TIPO DE PDV'!$E:$H,3,0)</f>
        <v>RESTAURANTE</v>
      </c>
    </row>
    <row r="1144" spans="1:8" x14ac:dyDescent="0.3">
      <c r="A1144" s="10" t="s">
        <v>3913</v>
      </c>
      <c r="B1144" t="s">
        <v>3837</v>
      </c>
      <c r="C1144" t="s">
        <v>3838</v>
      </c>
      <c r="D1144" t="s">
        <v>1100</v>
      </c>
      <c r="E1144" s="10" t="s">
        <v>3913</v>
      </c>
      <c r="F1144" t="s">
        <v>1847</v>
      </c>
      <c r="G1144" t="str">
        <f>+VLOOKUP($D1144,'TIPO DE PDV'!$E:$H,2,0)</f>
        <v>VARIOS</v>
      </c>
      <c r="H1144" t="str">
        <f>+VLOOKUP($D1144,'TIPO DE PDV'!$E:$H,3,0)</f>
        <v>CONSUMIDOR FINAL</v>
      </c>
    </row>
    <row r="1145" spans="1:8" x14ac:dyDescent="0.3">
      <c r="A1145" s="10" t="s">
        <v>3914</v>
      </c>
      <c r="B1145" t="s">
        <v>3839</v>
      </c>
      <c r="C1145" t="s">
        <v>3840</v>
      </c>
      <c r="D1145" t="s">
        <v>1098</v>
      </c>
      <c r="E1145" s="10" t="s">
        <v>3914</v>
      </c>
      <c r="F1145" t="s">
        <v>1847</v>
      </c>
      <c r="G1145" t="str">
        <f>+VLOOKUP($D1145,'TIPO DE PDV'!$E:$H,2,0)</f>
        <v>BAR</v>
      </c>
      <c r="H1145" t="str">
        <f>+VLOOKUP($D1145,'TIPO DE PDV'!$E:$H,3,0)</f>
        <v>BAR</v>
      </c>
    </row>
    <row r="1146" spans="1:8" x14ac:dyDescent="0.3">
      <c r="A1146" s="10" t="s">
        <v>3915</v>
      </c>
      <c r="B1146" t="s">
        <v>3841</v>
      </c>
      <c r="C1146" t="s">
        <v>1542</v>
      </c>
      <c r="D1146" t="s">
        <v>1100</v>
      </c>
      <c r="E1146" s="10" t="s">
        <v>3915</v>
      </c>
      <c r="F1146" t="s">
        <v>1847</v>
      </c>
      <c r="G1146" t="str">
        <f>+VLOOKUP($D1146,'TIPO DE PDV'!$E:$H,2,0)</f>
        <v>VARIOS</v>
      </c>
      <c r="H1146" t="str">
        <f>+VLOOKUP($D1146,'TIPO DE PDV'!$E:$H,3,0)</f>
        <v>CONSUMIDOR FINAL</v>
      </c>
    </row>
    <row r="1147" spans="1:8" x14ac:dyDescent="0.3">
      <c r="A1147" s="10" t="s">
        <v>3916</v>
      </c>
      <c r="B1147" t="s">
        <v>3842</v>
      </c>
      <c r="C1147" t="s">
        <v>3843</v>
      </c>
      <c r="D1147" t="s">
        <v>1153</v>
      </c>
      <c r="E1147" s="10" t="s">
        <v>3916</v>
      </c>
      <c r="F1147" t="s">
        <v>1847</v>
      </c>
      <c r="G1147" t="str">
        <f>+VLOOKUP($D1147,'TIPO DE PDV'!$E:$H,2,0)</f>
        <v>AUTOSERVICIO</v>
      </c>
      <c r="H1147" t="str">
        <f>+VLOOKUP($D1147,'TIPO DE PDV'!$E:$H,3,0)</f>
        <v>AUTOSERVICIO</v>
      </c>
    </row>
    <row r="1148" spans="1:8" x14ac:dyDescent="0.3">
      <c r="A1148" s="10" t="s">
        <v>3917</v>
      </c>
      <c r="B1148" t="s">
        <v>3844</v>
      </c>
      <c r="C1148" t="s">
        <v>3845</v>
      </c>
      <c r="D1148" t="s">
        <v>1153</v>
      </c>
      <c r="E1148" s="10" t="s">
        <v>3917</v>
      </c>
      <c r="F1148" t="s">
        <v>1847</v>
      </c>
      <c r="G1148" t="str">
        <f>+VLOOKUP($D1148,'TIPO DE PDV'!$E:$H,2,0)</f>
        <v>AUTOSERVICIO</v>
      </c>
      <c r="H1148" t="str">
        <f>+VLOOKUP($D1148,'TIPO DE PDV'!$E:$H,3,0)</f>
        <v>AUTOSERVICIO</v>
      </c>
    </row>
    <row r="1149" spans="1:8" x14ac:dyDescent="0.3">
      <c r="A1149" s="10" t="s">
        <v>3918</v>
      </c>
      <c r="B1149" t="s">
        <v>3846</v>
      </c>
      <c r="C1149" t="s">
        <v>3847</v>
      </c>
      <c r="D1149" t="s">
        <v>1100</v>
      </c>
      <c r="E1149" s="10" t="s">
        <v>3918</v>
      </c>
      <c r="F1149" t="s">
        <v>1847</v>
      </c>
      <c r="G1149" t="str">
        <f>+VLOOKUP($D1149,'TIPO DE PDV'!$E:$H,2,0)</f>
        <v>VARIOS</v>
      </c>
      <c r="H1149" t="str">
        <f>+VLOOKUP($D1149,'TIPO DE PDV'!$E:$H,3,0)</f>
        <v>CONSUMIDOR FINAL</v>
      </c>
    </row>
    <row r="1150" spans="1:8" x14ac:dyDescent="0.3">
      <c r="A1150" s="10" t="s">
        <v>3919</v>
      </c>
      <c r="B1150" t="s">
        <v>3848</v>
      </c>
      <c r="C1150" t="s">
        <v>3849</v>
      </c>
      <c r="D1150" t="s">
        <v>1979</v>
      </c>
      <c r="E1150" s="10" t="s">
        <v>3919</v>
      </c>
      <c r="F1150" t="s">
        <v>1847</v>
      </c>
      <c r="G1150" t="str">
        <f>+VLOOKUP($D1150,'TIPO DE PDV'!$E:$H,2,0)</f>
        <v>E-COMMERCE</v>
      </c>
      <c r="H1150" t="str">
        <f>+VLOOKUP($D1150,'TIPO DE PDV'!$E:$H,3,0)</f>
        <v>E-COMMERCE</v>
      </c>
    </row>
    <row r="1151" spans="1:8" x14ac:dyDescent="0.3">
      <c r="A1151" s="10" t="s">
        <v>3920</v>
      </c>
      <c r="B1151" t="s">
        <v>3850</v>
      </c>
      <c r="C1151" t="s">
        <v>3851</v>
      </c>
      <c r="D1151" t="s">
        <v>1100</v>
      </c>
      <c r="E1151" s="10" t="s">
        <v>3920</v>
      </c>
      <c r="F1151" t="s">
        <v>1847</v>
      </c>
      <c r="G1151" t="str">
        <f>+VLOOKUP($D1151,'TIPO DE PDV'!$E:$H,2,0)</f>
        <v>VARIOS</v>
      </c>
      <c r="H1151" t="str">
        <f>+VLOOKUP($D1151,'TIPO DE PDV'!$E:$H,3,0)</f>
        <v>CONSUMIDOR FINAL</v>
      </c>
    </row>
    <row r="1152" spans="1:8" x14ac:dyDescent="0.3">
      <c r="A1152" s="10" t="s">
        <v>3921</v>
      </c>
      <c r="B1152" t="s">
        <v>3852</v>
      </c>
      <c r="C1152" t="s">
        <v>3853</v>
      </c>
      <c r="D1152" t="s">
        <v>1094</v>
      </c>
      <c r="E1152" s="10" t="s">
        <v>3921</v>
      </c>
      <c r="F1152" t="s">
        <v>1847</v>
      </c>
      <c r="G1152" t="str">
        <f>+VLOOKUP($D1152,'TIPO DE PDV'!$E:$H,2,0)</f>
        <v>DISTRIBUIDORA</v>
      </c>
      <c r="H1152" t="str">
        <f>+VLOOKUP($D1152,'TIPO DE PDV'!$E:$H,3,0)</f>
        <v>DISTRIBUIDORA</v>
      </c>
    </row>
    <row r="1153" spans="1:8" x14ac:dyDescent="0.3">
      <c r="A1153" s="10" t="s">
        <v>3922</v>
      </c>
      <c r="B1153" t="s">
        <v>3854</v>
      </c>
      <c r="C1153" t="s">
        <v>3855</v>
      </c>
      <c r="D1153" t="s">
        <v>1106</v>
      </c>
      <c r="E1153" s="10" t="s">
        <v>3922</v>
      </c>
      <c r="F1153" t="s">
        <v>1847</v>
      </c>
      <c r="G1153" t="str">
        <f>+VLOOKUP($D1153,'TIPO DE PDV'!$E:$H,2,0)</f>
        <v>HORECA</v>
      </c>
      <c r="H1153" t="str">
        <f>+VLOOKUP($D1153,'TIPO DE PDV'!$E:$H,3,0)</f>
        <v>RESTAURANTE</v>
      </c>
    </row>
    <row r="1154" spans="1:8" x14ac:dyDescent="0.3">
      <c r="A1154" s="10" t="s">
        <v>3923</v>
      </c>
      <c r="B1154" t="s">
        <v>3856</v>
      </c>
      <c r="C1154" t="s">
        <v>3857</v>
      </c>
      <c r="D1154" t="s">
        <v>34</v>
      </c>
      <c r="E1154" s="10" t="s">
        <v>3923</v>
      </c>
      <c r="F1154" t="s">
        <v>1847</v>
      </c>
      <c r="G1154" t="str">
        <f>+VLOOKUP($D1154,'TIPO DE PDV'!$E:$H,2,0)</f>
        <v>VINOTECA</v>
      </c>
      <c r="H1154" t="str">
        <f>+VLOOKUP($D1154,'TIPO DE PDV'!$E:$H,3,0)</f>
        <v>VINOTECA</v>
      </c>
    </row>
    <row r="1155" spans="1:8" x14ac:dyDescent="0.3">
      <c r="A1155" s="10" t="s">
        <v>3924</v>
      </c>
      <c r="B1155" t="s">
        <v>3858</v>
      </c>
      <c r="C1155" t="s">
        <v>3859</v>
      </c>
      <c r="D1155" t="s">
        <v>1979</v>
      </c>
      <c r="E1155" s="10" t="s">
        <v>3924</v>
      </c>
      <c r="F1155" t="s">
        <v>1847</v>
      </c>
      <c r="G1155" t="str">
        <f>+VLOOKUP($D1155,'TIPO DE PDV'!$E:$H,2,0)</f>
        <v>E-COMMERCE</v>
      </c>
      <c r="H1155" t="str">
        <f>+VLOOKUP($D1155,'TIPO DE PDV'!$E:$H,3,0)</f>
        <v>E-COMMERCE</v>
      </c>
    </row>
    <row r="1156" spans="1:8" x14ac:dyDescent="0.3">
      <c r="A1156" s="10" t="s">
        <v>3925</v>
      </c>
      <c r="B1156" t="s">
        <v>3860</v>
      </c>
      <c r="C1156" t="s">
        <v>3861</v>
      </c>
      <c r="D1156" t="s">
        <v>1153</v>
      </c>
      <c r="E1156" s="10" t="s">
        <v>3925</v>
      </c>
      <c r="F1156" t="s">
        <v>1847</v>
      </c>
      <c r="G1156" t="str">
        <f>+VLOOKUP($D1156,'TIPO DE PDV'!$E:$H,2,0)</f>
        <v>AUTOSERVICIO</v>
      </c>
      <c r="H1156" t="str">
        <f>+VLOOKUP($D1156,'TIPO DE PDV'!$E:$H,3,0)</f>
        <v>AUTOSERVICIO</v>
      </c>
    </row>
    <row r="1157" spans="1:8" x14ac:dyDescent="0.3">
      <c r="A1157" s="10" t="s">
        <v>3926</v>
      </c>
      <c r="B1157" t="s">
        <v>3862</v>
      </c>
      <c r="C1157" t="s">
        <v>3863</v>
      </c>
      <c r="D1157" t="s">
        <v>1153</v>
      </c>
      <c r="E1157" s="10" t="s">
        <v>3926</v>
      </c>
      <c r="F1157" t="s">
        <v>1847</v>
      </c>
      <c r="G1157" t="str">
        <f>+VLOOKUP($D1157,'TIPO DE PDV'!$E:$H,2,0)</f>
        <v>AUTOSERVICIO</v>
      </c>
      <c r="H1157" t="str">
        <f>+VLOOKUP($D1157,'TIPO DE PDV'!$E:$H,3,0)</f>
        <v>AUTOSERVICIO</v>
      </c>
    </row>
    <row r="1158" spans="1:8" x14ac:dyDescent="0.3">
      <c r="A1158" s="10" t="s">
        <v>3927</v>
      </c>
      <c r="B1158" t="s">
        <v>3864</v>
      </c>
      <c r="C1158" t="s">
        <v>3865</v>
      </c>
      <c r="D1158" t="s">
        <v>1979</v>
      </c>
      <c r="E1158" s="10" t="s">
        <v>3927</v>
      </c>
      <c r="F1158" t="s">
        <v>1847</v>
      </c>
      <c r="G1158" t="str">
        <f>+VLOOKUP($D1158,'TIPO DE PDV'!$E:$H,2,0)</f>
        <v>E-COMMERCE</v>
      </c>
      <c r="H1158" t="str">
        <f>+VLOOKUP($D1158,'TIPO DE PDV'!$E:$H,3,0)</f>
        <v>E-COMMERCE</v>
      </c>
    </row>
    <row r="1159" spans="1:8" x14ac:dyDescent="0.3">
      <c r="A1159" s="10" t="s">
        <v>3928</v>
      </c>
      <c r="B1159" t="s">
        <v>3866</v>
      </c>
      <c r="C1159" t="s">
        <v>3867</v>
      </c>
      <c r="D1159" t="s">
        <v>34</v>
      </c>
      <c r="E1159" s="10" t="s">
        <v>3928</v>
      </c>
      <c r="F1159" t="s">
        <v>1847</v>
      </c>
      <c r="G1159" t="str">
        <f>+VLOOKUP($D1159,'TIPO DE PDV'!$E:$H,2,0)</f>
        <v>VINOTECA</v>
      </c>
      <c r="H1159" t="str">
        <f>+VLOOKUP($D1159,'TIPO DE PDV'!$E:$H,3,0)</f>
        <v>VINOTECA</v>
      </c>
    </row>
    <row r="1160" spans="1:8" x14ac:dyDescent="0.3">
      <c r="A1160" s="10" t="s">
        <v>3929</v>
      </c>
      <c r="B1160" t="s">
        <v>3868</v>
      </c>
      <c r="C1160" t="s">
        <v>3869</v>
      </c>
      <c r="D1160" t="s">
        <v>1100</v>
      </c>
      <c r="E1160" s="10" t="s">
        <v>3929</v>
      </c>
      <c r="F1160" t="s">
        <v>1847</v>
      </c>
      <c r="G1160" t="str">
        <f>+VLOOKUP($D1160,'TIPO DE PDV'!$E:$H,2,0)</f>
        <v>VARIOS</v>
      </c>
      <c r="H1160" t="str">
        <f>+VLOOKUP($D1160,'TIPO DE PDV'!$E:$H,3,0)</f>
        <v>CONSUMIDOR FINAL</v>
      </c>
    </row>
    <row r="1161" spans="1:8" x14ac:dyDescent="0.3">
      <c r="A1161" s="10" t="s">
        <v>3930</v>
      </c>
      <c r="B1161" t="s">
        <v>3870</v>
      </c>
      <c r="C1161" t="s">
        <v>3871</v>
      </c>
      <c r="D1161" t="s">
        <v>1092</v>
      </c>
      <c r="E1161" s="10" t="s">
        <v>3930</v>
      </c>
      <c r="F1161" t="s">
        <v>1847</v>
      </c>
      <c r="G1161" t="str">
        <f>+VLOOKUP($D1161,'TIPO DE PDV'!$E:$H,2,0)</f>
        <v>HORECA</v>
      </c>
      <c r="H1161" t="str">
        <f>+VLOOKUP($D1161,'TIPO DE PDV'!$E:$H,3,0)</f>
        <v>CAFE</v>
      </c>
    </row>
    <row r="1162" spans="1:8" x14ac:dyDescent="0.3">
      <c r="A1162" s="10" t="s">
        <v>3931</v>
      </c>
      <c r="B1162" t="s">
        <v>3872</v>
      </c>
      <c r="C1162" t="s">
        <v>3873</v>
      </c>
      <c r="D1162" t="s">
        <v>1092</v>
      </c>
      <c r="E1162" s="10" t="s">
        <v>3931</v>
      </c>
      <c r="F1162" t="s">
        <v>1847</v>
      </c>
      <c r="G1162" t="str">
        <f>+VLOOKUP($D1162,'TIPO DE PDV'!$E:$H,2,0)</f>
        <v>HORECA</v>
      </c>
      <c r="H1162" t="str">
        <f>+VLOOKUP($D1162,'TIPO DE PDV'!$E:$H,3,0)</f>
        <v>CAFE</v>
      </c>
    </row>
    <row r="1163" spans="1:8" x14ac:dyDescent="0.3">
      <c r="A1163" s="10" t="s">
        <v>3932</v>
      </c>
      <c r="B1163" t="s">
        <v>3874</v>
      </c>
      <c r="C1163" t="s">
        <v>3666</v>
      </c>
      <c r="D1163" t="s">
        <v>1127</v>
      </c>
      <c r="E1163" s="10" t="s">
        <v>3932</v>
      </c>
      <c r="F1163" t="s">
        <v>1847</v>
      </c>
      <c r="G1163" t="str">
        <f>+VLOOKUP($D1163,'TIPO DE PDV'!$E:$H,2,0)</f>
        <v>VINOTECA</v>
      </c>
      <c r="H1163" t="str">
        <f>+VLOOKUP($D1163,'TIPO DE PDV'!$E:$H,3,0)</f>
        <v>VINOTECA</v>
      </c>
    </row>
    <row r="1164" spans="1:8" x14ac:dyDescent="0.3">
      <c r="A1164" s="10" t="s">
        <v>3933</v>
      </c>
      <c r="B1164" t="s">
        <v>3875</v>
      </c>
      <c r="C1164" t="s">
        <v>3876</v>
      </c>
      <c r="D1164" t="s">
        <v>1106</v>
      </c>
      <c r="E1164" s="10" t="s">
        <v>3933</v>
      </c>
      <c r="F1164" t="s">
        <v>1847</v>
      </c>
      <c r="G1164" t="str">
        <f>+VLOOKUP($D1164,'TIPO DE PDV'!$E:$H,2,0)</f>
        <v>HORECA</v>
      </c>
      <c r="H1164" t="str">
        <f>+VLOOKUP($D1164,'TIPO DE PDV'!$E:$H,3,0)</f>
        <v>RESTAURANTE</v>
      </c>
    </row>
    <row r="1165" spans="1:8" x14ac:dyDescent="0.3">
      <c r="A1165" s="10" t="s">
        <v>3934</v>
      </c>
      <c r="B1165" t="s">
        <v>3877</v>
      </c>
      <c r="C1165" t="s">
        <v>3878</v>
      </c>
      <c r="D1165" t="s">
        <v>1106</v>
      </c>
      <c r="E1165" s="10" t="s">
        <v>3934</v>
      </c>
      <c r="F1165" t="s">
        <v>1847</v>
      </c>
      <c r="G1165" t="str">
        <f>+VLOOKUP($D1165,'TIPO DE PDV'!$E:$H,2,0)</f>
        <v>HORECA</v>
      </c>
      <c r="H1165" t="str">
        <f>+VLOOKUP($D1165,'TIPO DE PDV'!$E:$H,3,0)</f>
        <v>RESTAURANTE</v>
      </c>
    </row>
    <row r="1166" spans="1:8" x14ac:dyDescent="0.3">
      <c r="A1166" s="10" t="s">
        <v>3935</v>
      </c>
      <c r="B1166" t="s">
        <v>3879</v>
      </c>
      <c r="C1166" t="s">
        <v>3880</v>
      </c>
      <c r="D1166" t="s">
        <v>1106</v>
      </c>
      <c r="E1166" s="10" t="s">
        <v>3935</v>
      </c>
      <c r="F1166" t="s">
        <v>1847</v>
      </c>
      <c r="G1166" t="str">
        <f>+VLOOKUP($D1166,'TIPO DE PDV'!$E:$H,2,0)</f>
        <v>HORECA</v>
      </c>
      <c r="H1166" t="str">
        <f>+VLOOKUP($D1166,'TIPO DE PDV'!$E:$H,3,0)</f>
        <v>RESTAURANTE</v>
      </c>
    </row>
    <row r="1167" spans="1:8" x14ac:dyDescent="0.3">
      <c r="A1167" s="10" t="s">
        <v>3936</v>
      </c>
      <c r="B1167" t="s">
        <v>3881</v>
      </c>
      <c r="C1167" t="s">
        <v>3882</v>
      </c>
      <c r="D1167" t="s">
        <v>34</v>
      </c>
      <c r="E1167" s="10" t="s">
        <v>3936</v>
      </c>
      <c r="F1167" t="s">
        <v>1847</v>
      </c>
      <c r="G1167" t="str">
        <f>+VLOOKUP($D1167,'TIPO DE PDV'!$E:$H,2,0)</f>
        <v>VINOTECA</v>
      </c>
      <c r="H1167" t="str">
        <f>+VLOOKUP($D1167,'TIPO DE PDV'!$E:$H,3,0)</f>
        <v>VINOTECA</v>
      </c>
    </row>
    <row r="1168" spans="1:8" x14ac:dyDescent="0.3">
      <c r="A1168" s="10" t="s">
        <v>3937</v>
      </c>
      <c r="B1168" t="s">
        <v>3883</v>
      </c>
      <c r="C1168" t="s">
        <v>3884</v>
      </c>
      <c r="D1168" t="s">
        <v>1979</v>
      </c>
      <c r="E1168" s="10" t="s">
        <v>3937</v>
      </c>
      <c r="F1168" t="s">
        <v>1847</v>
      </c>
      <c r="G1168" t="str">
        <f>+VLOOKUP($D1168,'TIPO DE PDV'!$E:$H,2,0)</f>
        <v>E-COMMERCE</v>
      </c>
      <c r="H1168" t="str">
        <f>+VLOOKUP($D1168,'TIPO DE PDV'!$E:$H,3,0)</f>
        <v>E-COMMERCE</v>
      </c>
    </row>
    <row r="1169" spans="1:8" x14ac:dyDescent="0.3">
      <c r="A1169" s="10" t="s">
        <v>3938</v>
      </c>
      <c r="B1169" t="s">
        <v>3885</v>
      </c>
      <c r="C1169" t="s">
        <v>1238</v>
      </c>
      <c r="D1169" t="s">
        <v>1127</v>
      </c>
      <c r="E1169" s="10" t="s">
        <v>3938</v>
      </c>
      <c r="F1169" t="s">
        <v>1847</v>
      </c>
      <c r="G1169" t="str">
        <f>+VLOOKUP($D1169,'TIPO DE PDV'!$E:$H,2,0)</f>
        <v>VINOTECA</v>
      </c>
      <c r="H1169" t="str">
        <f>+VLOOKUP($D1169,'TIPO DE PDV'!$E:$H,3,0)</f>
        <v>VINOTECA</v>
      </c>
    </row>
    <row r="1170" spans="1:8" x14ac:dyDescent="0.3">
      <c r="A1170" s="10" t="s">
        <v>3939</v>
      </c>
      <c r="B1170" t="s">
        <v>3886</v>
      </c>
      <c r="C1170" t="s">
        <v>3887</v>
      </c>
      <c r="D1170" t="s">
        <v>1100</v>
      </c>
      <c r="E1170" s="10" t="s">
        <v>3939</v>
      </c>
      <c r="F1170" t="s">
        <v>1847</v>
      </c>
      <c r="G1170" t="str">
        <f>+VLOOKUP($D1170,'TIPO DE PDV'!$E:$H,2,0)</f>
        <v>VARIOS</v>
      </c>
      <c r="H1170" t="str">
        <f>+VLOOKUP($D1170,'TIPO DE PDV'!$E:$H,3,0)</f>
        <v>CONSUMIDOR FINAL</v>
      </c>
    </row>
    <row r="1171" spans="1:8" x14ac:dyDescent="0.3">
      <c r="A1171" s="10" t="s">
        <v>3940</v>
      </c>
      <c r="B1171" t="s">
        <v>3888</v>
      </c>
      <c r="C1171" t="s">
        <v>3889</v>
      </c>
      <c r="D1171" t="s">
        <v>1979</v>
      </c>
      <c r="E1171" s="10" t="s">
        <v>3940</v>
      </c>
      <c r="F1171" t="s">
        <v>1847</v>
      </c>
      <c r="G1171" t="str">
        <f>+VLOOKUP($D1171,'TIPO DE PDV'!$E:$H,2,0)</f>
        <v>E-COMMERCE</v>
      </c>
      <c r="H1171" t="str">
        <f>+VLOOKUP($D1171,'TIPO DE PDV'!$E:$H,3,0)</f>
        <v>E-COMMERCE</v>
      </c>
    </row>
    <row r="1172" spans="1:8" x14ac:dyDescent="0.3">
      <c r="A1172" s="10" t="s">
        <v>3941</v>
      </c>
      <c r="B1172" t="s">
        <v>3890</v>
      </c>
      <c r="C1172" t="s">
        <v>3891</v>
      </c>
      <c r="D1172" t="s">
        <v>1102</v>
      </c>
      <c r="E1172" s="10" t="s">
        <v>3941</v>
      </c>
      <c r="F1172" t="s">
        <v>1847</v>
      </c>
      <c r="G1172" t="str">
        <f>+VLOOKUP($D1172,'TIPO DE PDV'!$E:$H,2,0)</f>
        <v>AUTOSERVICIO</v>
      </c>
      <c r="H1172" t="str">
        <f>+VLOOKUP($D1172,'TIPO DE PDV'!$E:$H,3,0)</f>
        <v>AUTOSERVICIO</v>
      </c>
    </row>
    <row r="1173" spans="1:8" x14ac:dyDescent="0.3">
      <c r="A1173" s="10" t="s">
        <v>3942</v>
      </c>
      <c r="B1173" t="s">
        <v>3892</v>
      </c>
      <c r="C1173" t="s">
        <v>3893</v>
      </c>
      <c r="D1173" t="s">
        <v>34</v>
      </c>
      <c r="E1173" s="10" t="s">
        <v>3942</v>
      </c>
      <c r="F1173" t="s">
        <v>1847</v>
      </c>
      <c r="G1173" t="str">
        <f>+VLOOKUP($D1173,'TIPO DE PDV'!$E:$H,2,0)</f>
        <v>VINOTECA</v>
      </c>
      <c r="H1173" t="str">
        <f>+VLOOKUP($D1173,'TIPO DE PDV'!$E:$H,3,0)</f>
        <v>VINOTECA</v>
      </c>
    </row>
    <row r="1174" spans="1:8" x14ac:dyDescent="0.3">
      <c r="A1174" s="10" t="s">
        <v>3943</v>
      </c>
      <c r="B1174" t="s">
        <v>3894</v>
      </c>
      <c r="C1174" t="s">
        <v>3895</v>
      </c>
      <c r="D1174" t="s">
        <v>1979</v>
      </c>
      <c r="E1174" s="10" t="s">
        <v>3943</v>
      </c>
      <c r="F1174" t="s">
        <v>1847</v>
      </c>
      <c r="G1174" t="str">
        <f>+VLOOKUP($D1174,'TIPO DE PDV'!$E:$H,2,0)</f>
        <v>E-COMMERCE</v>
      </c>
      <c r="H1174" t="str">
        <f>+VLOOKUP($D1174,'TIPO DE PDV'!$E:$H,3,0)</f>
        <v>E-COMMERCE</v>
      </c>
    </row>
    <row r="1175" spans="1:8" x14ac:dyDescent="0.3">
      <c r="A1175" s="10" t="s">
        <v>3944</v>
      </c>
      <c r="B1175" t="s">
        <v>3896</v>
      </c>
      <c r="C1175" t="s">
        <v>3897</v>
      </c>
      <c r="D1175" t="s">
        <v>1100</v>
      </c>
      <c r="E1175" s="10" t="s">
        <v>3944</v>
      </c>
      <c r="F1175" t="s">
        <v>1847</v>
      </c>
      <c r="G1175" t="str">
        <f>+VLOOKUP($D1175,'TIPO DE PDV'!$E:$H,2,0)</f>
        <v>VARIOS</v>
      </c>
      <c r="H1175" t="str">
        <f>+VLOOKUP($D1175,'TIPO DE PDV'!$E:$H,3,0)</f>
        <v>CONSUMIDOR FINAL</v>
      </c>
    </row>
    <row r="1176" spans="1:8" x14ac:dyDescent="0.3">
      <c r="A1176" s="10" t="s">
        <v>3945</v>
      </c>
      <c r="B1176" t="s">
        <v>3898</v>
      </c>
      <c r="C1176" t="s">
        <v>3899</v>
      </c>
      <c r="D1176" t="s">
        <v>34</v>
      </c>
      <c r="E1176" s="10" t="s">
        <v>3945</v>
      </c>
      <c r="F1176" t="s">
        <v>1847</v>
      </c>
      <c r="G1176" t="str">
        <f>+VLOOKUP($D1176,'TIPO DE PDV'!$E:$H,2,0)</f>
        <v>VINOTECA</v>
      </c>
      <c r="H1176" t="str">
        <f>+VLOOKUP($D1176,'TIPO DE PDV'!$E:$H,3,0)</f>
        <v>VINOTECA</v>
      </c>
    </row>
    <row r="1177" spans="1:8" x14ac:dyDescent="0.3">
      <c r="A1177" s="10" t="s">
        <v>3946</v>
      </c>
      <c r="B1177" t="s">
        <v>3900</v>
      </c>
      <c r="C1177" t="s">
        <v>3901</v>
      </c>
      <c r="D1177" t="s">
        <v>1979</v>
      </c>
      <c r="E1177" s="10" t="s">
        <v>3946</v>
      </c>
      <c r="F1177" t="s">
        <v>1847</v>
      </c>
      <c r="G1177" t="str">
        <f>+VLOOKUP($D1177,'TIPO DE PDV'!$E:$H,2,0)</f>
        <v>E-COMMERCE</v>
      </c>
      <c r="H1177" t="str">
        <f>+VLOOKUP($D1177,'TIPO DE PDV'!$E:$H,3,0)</f>
        <v>E-COMMERCE</v>
      </c>
    </row>
    <row r="1178" spans="1:8" x14ac:dyDescent="0.3">
      <c r="A1178" s="10" t="s">
        <v>3947</v>
      </c>
      <c r="B1178" t="s">
        <v>3902</v>
      </c>
      <c r="C1178" t="s">
        <v>1909</v>
      </c>
      <c r="D1178" t="s">
        <v>1153</v>
      </c>
      <c r="E1178" s="10" t="s">
        <v>3947</v>
      </c>
      <c r="F1178" t="s">
        <v>1847</v>
      </c>
      <c r="G1178" t="str">
        <f>+VLOOKUP($D1178,'TIPO DE PDV'!$E:$H,2,0)</f>
        <v>AUTOSERVICIO</v>
      </c>
      <c r="H1178" t="str">
        <f>+VLOOKUP($D1178,'TIPO DE PDV'!$E:$H,3,0)</f>
        <v>AUTOSERVICIO</v>
      </c>
    </row>
    <row r="1179" spans="1:8" x14ac:dyDescent="0.3">
      <c r="A1179" s="10" t="s">
        <v>3948</v>
      </c>
      <c r="B1179" t="s">
        <v>3903</v>
      </c>
      <c r="C1179" t="s">
        <v>3904</v>
      </c>
      <c r="D1179" t="s">
        <v>1098</v>
      </c>
      <c r="E1179" s="10" t="s">
        <v>3948</v>
      </c>
      <c r="F1179" t="s">
        <v>1847</v>
      </c>
      <c r="G1179" t="str">
        <f>+VLOOKUP($D1179,'TIPO DE PDV'!$E:$H,2,0)</f>
        <v>BAR</v>
      </c>
      <c r="H1179" t="str">
        <f>+VLOOKUP($D1179,'TIPO DE PDV'!$E:$H,3,0)</f>
        <v>BAR</v>
      </c>
    </row>
    <row r="1180" spans="1:8" x14ac:dyDescent="0.3">
      <c r="A1180" s="10" t="s">
        <v>3949</v>
      </c>
      <c r="B1180" t="s">
        <v>3905</v>
      </c>
      <c r="C1180" t="s">
        <v>3906</v>
      </c>
      <c r="D1180" t="s">
        <v>1098</v>
      </c>
      <c r="E1180" s="10" t="s">
        <v>3949</v>
      </c>
      <c r="F1180" t="s">
        <v>1847</v>
      </c>
      <c r="G1180" t="str">
        <f>+VLOOKUP($D1180,'TIPO DE PDV'!$E:$H,2,0)</f>
        <v>BAR</v>
      </c>
      <c r="H1180" t="str">
        <f>+VLOOKUP($D1180,'TIPO DE PDV'!$E:$H,3,0)</f>
        <v>BAR</v>
      </c>
    </row>
    <row r="1181" spans="1:8" x14ac:dyDescent="0.3">
      <c r="A1181" s="10" t="s">
        <v>3950</v>
      </c>
      <c r="B1181" t="s">
        <v>3907</v>
      </c>
      <c r="C1181" t="s">
        <v>3908</v>
      </c>
      <c r="D1181" t="s">
        <v>34</v>
      </c>
      <c r="E1181" s="10" t="s">
        <v>3950</v>
      </c>
      <c r="F1181" t="s">
        <v>1847</v>
      </c>
      <c r="G1181" t="str">
        <f>+VLOOKUP($D1181,'TIPO DE PDV'!$E:$H,2,0)</f>
        <v>VINOTECA</v>
      </c>
      <c r="H1181" t="str">
        <f>+VLOOKUP($D1181,'TIPO DE PDV'!$E:$H,3,0)</f>
        <v>VINOTECA</v>
      </c>
    </row>
    <row r="1182" spans="1:8" x14ac:dyDescent="0.3">
      <c r="A1182" s="10" t="s">
        <v>3951</v>
      </c>
      <c r="B1182" t="s">
        <v>3909</v>
      </c>
      <c r="C1182" t="s">
        <v>3910</v>
      </c>
      <c r="D1182" t="s">
        <v>34</v>
      </c>
      <c r="E1182" s="10" t="s">
        <v>3951</v>
      </c>
      <c r="F1182" t="s">
        <v>1847</v>
      </c>
      <c r="G1182" t="str">
        <f>+VLOOKUP($D1182,'TIPO DE PDV'!$E:$H,2,0)</f>
        <v>VINOTECA</v>
      </c>
      <c r="H1182" t="str">
        <f>+VLOOKUP($D1182,'TIPO DE PDV'!$E:$H,3,0)</f>
        <v>VINOTECA</v>
      </c>
    </row>
    <row r="1183" spans="1:8" x14ac:dyDescent="0.3">
      <c r="A1183" s="10" t="s">
        <v>3952</v>
      </c>
      <c r="B1183" t="s">
        <v>3911</v>
      </c>
      <c r="C1183" t="s">
        <v>3912</v>
      </c>
      <c r="D1183" t="s">
        <v>34</v>
      </c>
      <c r="E1183" s="10" t="s">
        <v>3952</v>
      </c>
      <c r="F1183" t="s">
        <v>1847</v>
      </c>
      <c r="G1183" t="str">
        <f>+VLOOKUP($D1183,'TIPO DE PDV'!$E:$H,2,0)</f>
        <v>VINOTECA</v>
      </c>
      <c r="H1183" t="str">
        <f>+VLOOKUP($D1183,'TIPO DE PDV'!$E:$H,3,0)</f>
        <v>VINOTECA</v>
      </c>
    </row>
    <row r="1184" spans="1:8" x14ac:dyDescent="0.3">
      <c r="A1184" s="10" t="s">
        <v>4014</v>
      </c>
      <c r="B1184" t="s">
        <v>3953</v>
      </c>
      <c r="C1184" t="s">
        <v>1097</v>
      </c>
      <c r="D1184" t="s">
        <v>1098</v>
      </c>
      <c r="E1184" s="10" t="s">
        <v>4014</v>
      </c>
      <c r="F1184" t="s">
        <v>1847</v>
      </c>
      <c r="G1184" t="str">
        <f>+VLOOKUP($D1184,'TIPO DE PDV'!$E:$H,2,0)</f>
        <v>BAR</v>
      </c>
      <c r="H1184" t="str">
        <f>+VLOOKUP($D1184,'TIPO DE PDV'!$E:$H,3,0)</f>
        <v>BAR</v>
      </c>
    </row>
    <row r="1185" spans="1:8" x14ac:dyDescent="0.3">
      <c r="A1185" s="10" t="s">
        <v>4015</v>
      </c>
      <c r="B1185" t="s">
        <v>3954</v>
      </c>
      <c r="C1185" t="s">
        <v>3955</v>
      </c>
      <c r="D1185" t="s">
        <v>34</v>
      </c>
      <c r="E1185" s="10" t="s">
        <v>4015</v>
      </c>
      <c r="F1185" t="s">
        <v>1847</v>
      </c>
      <c r="G1185" t="str">
        <f>+VLOOKUP($D1185,'TIPO DE PDV'!$E:$H,2,0)</f>
        <v>VINOTECA</v>
      </c>
      <c r="H1185" t="str">
        <f>+VLOOKUP($D1185,'TIPO DE PDV'!$E:$H,3,0)</f>
        <v>VINOTECA</v>
      </c>
    </row>
    <row r="1186" spans="1:8" x14ac:dyDescent="0.3">
      <c r="A1186" s="10" t="s">
        <v>4016</v>
      </c>
      <c r="B1186" t="s">
        <v>3956</v>
      </c>
      <c r="C1186" t="s">
        <v>3957</v>
      </c>
      <c r="D1186" t="s">
        <v>1098</v>
      </c>
      <c r="E1186" s="10" t="s">
        <v>4016</v>
      </c>
      <c r="F1186" t="s">
        <v>1847</v>
      </c>
      <c r="G1186" t="str">
        <f>+VLOOKUP($D1186,'TIPO DE PDV'!$E:$H,2,0)</f>
        <v>BAR</v>
      </c>
      <c r="H1186" t="str">
        <f>+VLOOKUP($D1186,'TIPO DE PDV'!$E:$H,3,0)</f>
        <v>BAR</v>
      </c>
    </row>
    <row r="1187" spans="1:8" x14ac:dyDescent="0.3">
      <c r="A1187" s="10" t="s">
        <v>4017</v>
      </c>
      <c r="B1187" t="s">
        <v>3958</v>
      </c>
      <c r="C1187" t="s">
        <v>3959</v>
      </c>
      <c r="D1187" t="s">
        <v>1098</v>
      </c>
      <c r="E1187" s="10" t="s">
        <v>4017</v>
      </c>
      <c r="F1187" t="s">
        <v>1847</v>
      </c>
      <c r="G1187" t="str">
        <f>+VLOOKUP($D1187,'TIPO DE PDV'!$E:$H,2,0)</f>
        <v>BAR</v>
      </c>
      <c r="H1187" t="str">
        <f>+VLOOKUP($D1187,'TIPO DE PDV'!$E:$H,3,0)</f>
        <v>BAR</v>
      </c>
    </row>
    <row r="1188" spans="1:8" x14ac:dyDescent="0.3">
      <c r="A1188" s="10" t="s">
        <v>4018</v>
      </c>
      <c r="B1188" t="s">
        <v>3960</v>
      </c>
      <c r="C1188" t="s">
        <v>3961</v>
      </c>
      <c r="D1188" t="s">
        <v>1153</v>
      </c>
      <c r="E1188" s="10" t="s">
        <v>4018</v>
      </c>
      <c r="F1188" t="s">
        <v>1847</v>
      </c>
      <c r="G1188" t="str">
        <f>+VLOOKUP($D1188,'TIPO DE PDV'!$E:$H,2,0)</f>
        <v>AUTOSERVICIO</v>
      </c>
      <c r="H1188" t="str">
        <f>+VLOOKUP($D1188,'TIPO DE PDV'!$E:$H,3,0)</f>
        <v>AUTOSERVICIO</v>
      </c>
    </row>
    <row r="1189" spans="1:8" x14ac:dyDescent="0.3">
      <c r="A1189" s="10" t="s">
        <v>4019</v>
      </c>
      <c r="B1189" t="s">
        <v>3962</v>
      </c>
      <c r="C1189" t="s">
        <v>3963</v>
      </c>
      <c r="D1189" t="s">
        <v>1100</v>
      </c>
      <c r="E1189" s="10" t="s">
        <v>4019</v>
      </c>
      <c r="F1189" t="s">
        <v>1847</v>
      </c>
      <c r="G1189" t="str">
        <f>+VLOOKUP($D1189,'TIPO DE PDV'!$E:$H,2,0)</f>
        <v>VARIOS</v>
      </c>
      <c r="H1189" t="str">
        <f>+VLOOKUP($D1189,'TIPO DE PDV'!$E:$H,3,0)</f>
        <v>CONSUMIDOR FINAL</v>
      </c>
    </row>
    <row r="1190" spans="1:8" x14ac:dyDescent="0.3">
      <c r="A1190" s="10" t="s">
        <v>4020</v>
      </c>
      <c r="B1190" t="s">
        <v>3964</v>
      </c>
      <c r="C1190" t="s">
        <v>3965</v>
      </c>
      <c r="D1190" t="s">
        <v>1098</v>
      </c>
      <c r="E1190" s="10" t="s">
        <v>4020</v>
      </c>
      <c r="F1190" t="s">
        <v>1847</v>
      </c>
      <c r="G1190" t="str">
        <f>+VLOOKUP($D1190,'TIPO DE PDV'!$E:$H,2,0)</f>
        <v>BAR</v>
      </c>
      <c r="H1190" t="str">
        <f>+VLOOKUP($D1190,'TIPO DE PDV'!$E:$H,3,0)</f>
        <v>BAR</v>
      </c>
    </row>
    <row r="1191" spans="1:8" x14ac:dyDescent="0.3">
      <c r="A1191" s="10" t="s">
        <v>4021</v>
      </c>
      <c r="B1191" t="s">
        <v>3966</v>
      </c>
      <c r="C1191" t="s">
        <v>3967</v>
      </c>
      <c r="D1191" t="s">
        <v>1098</v>
      </c>
      <c r="E1191" s="10" t="s">
        <v>4021</v>
      </c>
      <c r="F1191" t="s">
        <v>1847</v>
      </c>
      <c r="G1191" t="str">
        <f>+VLOOKUP($D1191,'TIPO DE PDV'!$E:$H,2,0)</f>
        <v>BAR</v>
      </c>
      <c r="H1191" t="str">
        <f>+VLOOKUP($D1191,'TIPO DE PDV'!$E:$H,3,0)</f>
        <v>BAR</v>
      </c>
    </row>
    <row r="1192" spans="1:8" x14ac:dyDescent="0.3">
      <c r="A1192" s="10" t="s">
        <v>4022</v>
      </c>
      <c r="B1192" t="s">
        <v>3968</v>
      </c>
      <c r="C1192" t="s">
        <v>3969</v>
      </c>
      <c r="D1192" t="s">
        <v>1102</v>
      </c>
      <c r="E1192" s="10" t="s">
        <v>4022</v>
      </c>
      <c r="F1192" t="s">
        <v>1847</v>
      </c>
      <c r="G1192" t="str">
        <f>+VLOOKUP($D1192,'TIPO DE PDV'!$E:$H,2,0)</f>
        <v>AUTOSERVICIO</v>
      </c>
      <c r="H1192" t="str">
        <f>+VLOOKUP($D1192,'TIPO DE PDV'!$E:$H,3,0)</f>
        <v>AUTOSERVICIO</v>
      </c>
    </row>
    <row r="1193" spans="1:8" x14ac:dyDescent="0.3">
      <c r="A1193" s="10" t="s">
        <v>4023</v>
      </c>
      <c r="B1193" t="s">
        <v>3970</v>
      </c>
      <c r="C1193" t="s">
        <v>3910</v>
      </c>
      <c r="D1193" t="s">
        <v>34</v>
      </c>
      <c r="E1193" s="10" t="s">
        <v>4023</v>
      </c>
      <c r="F1193" t="s">
        <v>1847</v>
      </c>
      <c r="G1193" t="str">
        <f>+VLOOKUP($D1193,'TIPO DE PDV'!$E:$H,2,0)</f>
        <v>VINOTECA</v>
      </c>
      <c r="H1193" t="str">
        <f>+VLOOKUP($D1193,'TIPO DE PDV'!$E:$H,3,0)</f>
        <v>VINOTECA</v>
      </c>
    </row>
    <row r="1194" spans="1:8" x14ac:dyDescent="0.3">
      <c r="A1194" s="10" t="s">
        <v>4024</v>
      </c>
      <c r="B1194" t="s">
        <v>3971</v>
      </c>
      <c r="C1194" t="s">
        <v>3972</v>
      </c>
      <c r="D1194" t="s">
        <v>1979</v>
      </c>
      <c r="E1194" s="10" t="s">
        <v>4024</v>
      </c>
      <c r="F1194" t="s">
        <v>1847</v>
      </c>
      <c r="G1194" t="str">
        <f>+VLOOKUP($D1194,'TIPO DE PDV'!$E:$H,2,0)</f>
        <v>E-COMMERCE</v>
      </c>
      <c r="H1194" t="str">
        <f>+VLOOKUP($D1194,'TIPO DE PDV'!$E:$H,3,0)</f>
        <v>E-COMMERCE</v>
      </c>
    </row>
    <row r="1195" spans="1:8" x14ac:dyDescent="0.3">
      <c r="A1195" s="10" t="s">
        <v>4025</v>
      </c>
      <c r="B1195" t="s">
        <v>3973</v>
      </c>
      <c r="C1195" t="s">
        <v>3974</v>
      </c>
      <c r="D1195" t="s">
        <v>1102</v>
      </c>
      <c r="E1195" s="10" t="s">
        <v>4025</v>
      </c>
      <c r="F1195" t="s">
        <v>1847</v>
      </c>
      <c r="G1195" t="str">
        <f>+VLOOKUP($D1195,'TIPO DE PDV'!$E:$H,2,0)</f>
        <v>AUTOSERVICIO</v>
      </c>
      <c r="H1195" t="str">
        <f>+VLOOKUP($D1195,'TIPO DE PDV'!$E:$H,3,0)</f>
        <v>AUTOSERVICIO</v>
      </c>
    </row>
    <row r="1196" spans="1:8" x14ac:dyDescent="0.3">
      <c r="A1196" s="10" t="s">
        <v>4026</v>
      </c>
      <c r="B1196" t="s">
        <v>3975</v>
      </c>
      <c r="C1196" t="s">
        <v>3976</v>
      </c>
      <c r="D1196" t="s">
        <v>1098</v>
      </c>
      <c r="E1196" s="10" t="s">
        <v>4026</v>
      </c>
      <c r="F1196" t="s">
        <v>1847</v>
      </c>
      <c r="G1196" t="str">
        <f>+VLOOKUP($D1196,'TIPO DE PDV'!$E:$H,2,0)</f>
        <v>BAR</v>
      </c>
      <c r="H1196" t="str">
        <f>+VLOOKUP($D1196,'TIPO DE PDV'!$E:$H,3,0)</f>
        <v>BAR</v>
      </c>
    </row>
    <row r="1197" spans="1:8" x14ac:dyDescent="0.3">
      <c r="A1197" s="10" t="s">
        <v>4027</v>
      </c>
      <c r="B1197" t="s">
        <v>3977</v>
      </c>
      <c r="C1197" t="s">
        <v>1252</v>
      </c>
      <c r="D1197" t="s">
        <v>1106</v>
      </c>
      <c r="E1197" s="10" t="s">
        <v>4027</v>
      </c>
      <c r="F1197" t="s">
        <v>1847</v>
      </c>
      <c r="G1197" t="str">
        <f>+VLOOKUP($D1197,'TIPO DE PDV'!$E:$H,2,0)</f>
        <v>HORECA</v>
      </c>
      <c r="H1197" t="str">
        <f>+VLOOKUP($D1197,'TIPO DE PDV'!$E:$H,3,0)</f>
        <v>RESTAURANTE</v>
      </c>
    </row>
    <row r="1198" spans="1:8" x14ac:dyDescent="0.3">
      <c r="A1198" s="10" t="s">
        <v>4028</v>
      </c>
      <c r="B1198" t="s">
        <v>3978</v>
      </c>
      <c r="C1198" t="s">
        <v>3979</v>
      </c>
      <c r="D1198" t="s">
        <v>1153</v>
      </c>
      <c r="E1198" s="10" t="s">
        <v>4028</v>
      </c>
      <c r="F1198" t="s">
        <v>1847</v>
      </c>
      <c r="G1198" t="str">
        <f>+VLOOKUP($D1198,'TIPO DE PDV'!$E:$H,2,0)</f>
        <v>AUTOSERVICIO</v>
      </c>
      <c r="H1198" t="str">
        <f>+VLOOKUP($D1198,'TIPO DE PDV'!$E:$H,3,0)</f>
        <v>AUTOSERVICIO</v>
      </c>
    </row>
    <row r="1199" spans="1:8" x14ac:dyDescent="0.3">
      <c r="A1199" s="10" t="s">
        <v>4029</v>
      </c>
      <c r="B1199" t="s">
        <v>3980</v>
      </c>
      <c r="C1199" t="s">
        <v>3981</v>
      </c>
      <c r="D1199" t="s">
        <v>1094</v>
      </c>
      <c r="E1199" s="10" t="s">
        <v>4029</v>
      </c>
      <c r="F1199" t="s">
        <v>1847</v>
      </c>
      <c r="G1199" t="str">
        <f>+VLOOKUP($D1199,'TIPO DE PDV'!$E:$H,2,0)</f>
        <v>DISTRIBUIDORA</v>
      </c>
      <c r="H1199" t="str">
        <f>+VLOOKUP($D1199,'TIPO DE PDV'!$E:$H,3,0)</f>
        <v>DISTRIBUIDORA</v>
      </c>
    </row>
    <row r="1200" spans="1:8" x14ac:dyDescent="0.3">
      <c r="A1200" s="10" t="s">
        <v>4030</v>
      </c>
      <c r="B1200" t="s">
        <v>3982</v>
      </c>
      <c r="C1200" t="s">
        <v>3983</v>
      </c>
      <c r="D1200" t="s">
        <v>1100</v>
      </c>
      <c r="E1200" s="10" t="s">
        <v>4030</v>
      </c>
      <c r="F1200" t="s">
        <v>1847</v>
      </c>
      <c r="G1200" t="str">
        <f>+VLOOKUP($D1200,'TIPO DE PDV'!$E:$H,2,0)</f>
        <v>VARIOS</v>
      </c>
      <c r="H1200" t="str">
        <f>+VLOOKUP($D1200,'TIPO DE PDV'!$E:$H,3,0)</f>
        <v>CONSUMIDOR FINAL</v>
      </c>
    </row>
    <row r="1201" spans="1:8" x14ac:dyDescent="0.3">
      <c r="A1201" s="10" t="s">
        <v>4031</v>
      </c>
      <c r="B1201" t="s">
        <v>3984</v>
      </c>
      <c r="C1201" t="s">
        <v>3985</v>
      </c>
      <c r="D1201" t="s">
        <v>1100</v>
      </c>
      <c r="E1201" s="10" t="s">
        <v>4031</v>
      </c>
      <c r="F1201" t="s">
        <v>1847</v>
      </c>
      <c r="G1201" t="str">
        <f>+VLOOKUP($D1201,'TIPO DE PDV'!$E:$H,2,0)</f>
        <v>VARIOS</v>
      </c>
      <c r="H1201" t="str">
        <f>+VLOOKUP($D1201,'TIPO DE PDV'!$E:$H,3,0)</f>
        <v>CONSUMIDOR FINAL</v>
      </c>
    </row>
    <row r="1202" spans="1:8" x14ac:dyDescent="0.3">
      <c r="A1202" s="10" t="s">
        <v>4032</v>
      </c>
      <c r="B1202" t="s">
        <v>3986</v>
      </c>
      <c r="C1202" t="s">
        <v>3987</v>
      </c>
      <c r="D1202" t="s">
        <v>1098</v>
      </c>
      <c r="E1202" s="10" t="s">
        <v>4032</v>
      </c>
      <c r="F1202" t="s">
        <v>1847</v>
      </c>
      <c r="G1202" t="str">
        <f>+VLOOKUP($D1202,'TIPO DE PDV'!$E:$H,2,0)</f>
        <v>BAR</v>
      </c>
      <c r="H1202" t="str">
        <f>+VLOOKUP($D1202,'TIPO DE PDV'!$E:$H,3,0)</f>
        <v>BAR</v>
      </c>
    </row>
    <row r="1203" spans="1:8" x14ac:dyDescent="0.3">
      <c r="A1203" s="10" t="s">
        <v>4033</v>
      </c>
      <c r="B1203" t="s">
        <v>3988</v>
      </c>
      <c r="C1203" t="s">
        <v>3989</v>
      </c>
      <c r="D1203" t="s">
        <v>1100</v>
      </c>
      <c r="E1203" s="10" t="s">
        <v>4033</v>
      </c>
      <c r="F1203" t="s">
        <v>1847</v>
      </c>
      <c r="G1203" t="str">
        <f>+VLOOKUP($D1203,'TIPO DE PDV'!$E:$H,2,0)</f>
        <v>VARIOS</v>
      </c>
      <c r="H1203" t="str">
        <f>+VLOOKUP($D1203,'TIPO DE PDV'!$E:$H,3,0)</f>
        <v>CONSUMIDOR FINAL</v>
      </c>
    </row>
    <row r="1204" spans="1:8" x14ac:dyDescent="0.3">
      <c r="A1204" s="10" t="s">
        <v>4034</v>
      </c>
      <c r="B1204" t="s">
        <v>3990</v>
      </c>
      <c r="C1204" t="s">
        <v>3991</v>
      </c>
      <c r="D1204" t="s">
        <v>34</v>
      </c>
      <c r="E1204" s="10" t="s">
        <v>4034</v>
      </c>
      <c r="F1204" t="s">
        <v>1847</v>
      </c>
      <c r="G1204" t="str">
        <f>+VLOOKUP($D1204,'TIPO DE PDV'!$E:$H,2,0)</f>
        <v>VINOTECA</v>
      </c>
      <c r="H1204" t="str">
        <f>+VLOOKUP($D1204,'TIPO DE PDV'!$E:$H,3,0)</f>
        <v>VINOTECA</v>
      </c>
    </row>
    <row r="1205" spans="1:8" x14ac:dyDescent="0.3">
      <c r="A1205" s="10" t="s">
        <v>4035</v>
      </c>
      <c r="B1205" t="s">
        <v>3992</v>
      </c>
      <c r="C1205" t="s">
        <v>3993</v>
      </c>
      <c r="D1205" t="s">
        <v>1100</v>
      </c>
      <c r="E1205" s="10" t="s">
        <v>4035</v>
      </c>
      <c r="F1205" t="s">
        <v>1847</v>
      </c>
      <c r="G1205" t="str">
        <f>+VLOOKUP($D1205,'TIPO DE PDV'!$E:$H,2,0)</f>
        <v>VARIOS</v>
      </c>
      <c r="H1205" t="str">
        <f>+VLOOKUP($D1205,'TIPO DE PDV'!$E:$H,3,0)</f>
        <v>CONSUMIDOR FINAL</v>
      </c>
    </row>
    <row r="1206" spans="1:8" x14ac:dyDescent="0.3">
      <c r="A1206" s="10" t="s">
        <v>4036</v>
      </c>
      <c r="B1206" t="s">
        <v>3994</v>
      </c>
      <c r="C1206" t="s">
        <v>3995</v>
      </c>
      <c r="D1206" t="s">
        <v>1106</v>
      </c>
      <c r="E1206" s="10" t="s">
        <v>4036</v>
      </c>
      <c r="F1206" t="s">
        <v>1847</v>
      </c>
      <c r="G1206" t="str">
        <f>+VLOOKUP($D1206,'TIPO DE PDV'!$E:$H,2,0)</f>
        <v>HORECA</v>
      </c>
      <c r="H1206" t="str">
        <f>+VLOOKUP($D1206,'TIPO DE PDV'!$E:$H,3,0)</f>
        <v>RESTAURANTE</v>
      </c>
    </row>
    <row r="1207" spans="1:8" x14ac:dyDescent="0.3">
      <c r="A1207" s="10" t="s">
        <v>4037</v>
      </c>
      <c r="B1207" t="s">
        <v>3996</v>
      </c>
      <c r="C1207" t="s">
        <v>3997</v>
      </c>
      <c r="D1207" t="s">
        <v>1100</v>
      </c>
      <c r="E1207" s="10" t="s">
        <v>4037</v>
      </c>
      <c r="F1207" t="s">
        <v>1847</v>
      </c>
      <c r="G1207" t="str">
        <f>+VLOOKUP($D1207,'TIPO DE PDV'!$E:$H,2,0)</f>
        <v>VARIOS</v>
      </c>
      <c r="H1207" t="str">
        <f>+VLOOKUP($D1207,'TIPO DE PDV'!$E:$H,3,0)</f>
        <v>CONSUMIDOR FINAL</v>
      </c>
    </row>
    <row r="1208" spans="1:8" x14ac:dyDescent="0.3">
      <c r="A1208" s="10" t="s">
        <v>4038</v>
      </c>
      <c r="B1208" t="s">
        <v>3998</v>
      </c>
      <c r="C1208" t="s">
        <v>3999</v>
      </c>
      <c r="D1208" t="s">
        <v>1153</v>
      </c>
      <c r="E1208" s="10" t="s">
        <v>4038</v>
      </c>
      <c r="F1208" t="s">
        <v>1847</v>
      </c>
      <c r="G1208" t="str">
        <f>+VLOOKUP($D1208,'TIPO DE PDV'!$E:$H,2,0)</f>
        <v>AUTOSERVICIO</v>
      </c>
      <c r="H1208" t="str">
        <f>+VLOOKUP($D1208,'TIPO DE PDV'!$E:$H,3,0)</f>
        <v>AUTOSERVICIO</v>
      </c>
    </row>
    <row r="1209" spans="1:8" x14ac:dyDescent="0.3">
      <c r="A1209" s="10" t="s">
        <v>4039</v>
      </c>
      <c r="B1209" t="s">
        <v>4000</v>
      </c>
      <c r="C1209" t="s">
        <v>4001</v>
      </c>
      <c r="D1209" t="s">
        <v>1098</v>
      </c>
      <c r="E1209" s="10" t="s">
        <v>4039</v>
      </c>
      <c r="F1209" t="s">
        <v>1847</v>
      </c>
      <c r="G1209" t="str">
        <f>+VLOOKUP($D1209,'TIPO DE PDV'!$E:$H,2,0)</f>
        <v>BAR</v>
      </c>
      <c r="H1209" t="str">
        <f>+VLOOKUP($D1209,'TIPO DE PDV'!$E:$H,3,0)</f>
        <v>BAR</v>
      </c>
    </row>
    <row r="1210" spans="1:8" x14ac:dyDescent="0.3">
      <c r="A1210" s="10" t="s">
        <v>4040</v>
      </c>
      <c r="B1210" t="s">
        <v>4002</v>
      </c>
      <c r="C1210" t="s">
        <v>4003</v>
      </c>
      <c r="D1210" t="s">
        <v>1979</v>
      </c>
      <c r="E1210" s="10" t="s">
        <v>4040</v>
      </c>
      <c r="F1210" t="s">
        <v>1847</v>
      </c>
      <c r="G1210" t="str">
        <f>+VLOOKUP($D1210,'TIPO DE PDV'!$E:$H,2,0)</f>
        <v>E-COMMERCE</v>
      </c>
      <c r="H1210" t="str">
        <f>+VLOOKUP($D1210,'TIPO DE PDV'!$E:$H,3,0)</f>
        <v>E-COMMERCE</v>
      </c>
    </row>
    <row r="1211" spans="1:8" x14ac:dyDescent="0.3">
      <c r="A1211" s="10" t="s">
        <v>4041</v>
      </c>
      <c r="B1211" t="s">
        <v>4004</v>
      </c>
      <c r="C1211" t="s">
        <v>4005</v>
      </c>
      <c r="D1211" t="s">
        <v>1092</v>
      </c>
      <c r="E1211" s="10" t="s">
        <v>4041</v>
      </c>
      <c r="F1211" t="s">
        <v>1847</v>
      </c>
      <c r="G1211" t="str">
        <f>+VLOOKUP($D1211,'TIPO DE PDV'!$E:$H,2,0)</f>
        <v>HORECA</v>
      </c>
      <c r="H1211" t="str">
        <f>+VLOOKUP($D1211,'TIPO DE PDV'!$E:$H,3,0)</f>
        <v>CAFE</v>
      </c>
    </row>
    <row r="1212" spans="1:8" x14ac:dyDescent="0.3">
      <c r="A1212" s="10" t="s">
        <v>4042</v>
      </c>
      <c r="B1212" t="s">
        <v>4006</v>
      </c>
      <c r="C1212" t="s">
        <v>4007</v>
      </c>
      <c r="D1212" t="s">
        <v>34</v>
      </c>
      <c r="E1212" s="10" t="s">
        <v>4042</v>
      </c>
      <c r="F1212" t="s">
        <v>1847</v>
      </c>
      <c r="G1212" t="str">
        <f>+VLOOKUP($D1212,'TIPO DE PDV'!$E:$H,2,0)</f>
        <v>VINOTECA</v>
      </c>
      <c r="H1212" t="str">
        <f>+VLOOKUP($D1212,'TIPO DE PDV'!$E:$H,3,0)</f>
        <v>VINOTECA</v>
      </c>
    </row>
    <row r="1213" spans="1:8" x14ac:dyDescent="0.3">
      <c r="A1213" s="10" t="s">
        <v>4043</v>
      </c>
      <c r="B1213" t="s">
        <v>4008</v>
      </c>
      <c r="C1213" t="s">
        <v>4009</v>
      </c>
      <c r="D1213" t="s">
        <v>34</v>
      </c>
      <c r="E1213" s="10" t="s">
        <v>4043</v>
      </c>
      <c r="F1213" t="s">
        <v>1847</v>
      </c>
      <c r="G1213" t="str">
        <f>+VLOOKUP($D1213,'TIPO DE PDV'!$E:$H,2,0)</f>
        <v>VINOTECA</v>
      </c>
      <c r="H1213" t="str">
        <f>+VLOOKUP($D1213,'TIPO DE PDV'!$E:$H,3,0)</f>
        <v>VINOTECA</v>
      </c>
    </row>
    <row r="1214" spans="1:8" x14ac:dyDescent="0.3">
      <c r="A1214" s="10" t="s">
        <v>4044</v>
      </c>
      <c r="B1214" t="s">
        <v>4010</v>
      </c>
      <c r="C1214" t="s">
        <v>4011</v>
      </c>
      <c r="D1214" t="s">
        <v>1153</v>
      </c>
      <c r="E1214" s="10" t="s">
        <v>4044</v>
      </c>
      <c r="F1214" t="s">
        <v>1847</v>
      </c>
      <c r="G1214" t="str">
        <f>+VLOOKUP($D1214,'TIPO DE PDV'!$E:$H,2,0)</f>
        <v>AUTOSERVICIO</v>
      </c>
      <c r="H1214" t="str">
        <f>+VLOOKUP($D1214,'TIPO DE PDV'!$E:$H,3,0)</f>
        <v>AUTOSERVICIO</v>
      </c>
    </row>
    <row r="1215" spans="1:8" x14ac:dyDescent="0.3">
      <c r="A1215" s="10" t="s">
        <v>4045</v>
      </c>
      <c r="B1215" t="s">
        <v>4012</v>
      </c>
      <c r="C1215" t="s">
        <v>4013</v>
      </c>
      <c r="D1215" t="s">
        <v>1098</v>
      </c>
      <c r="E1215" s="10" t="s">
        <v>4045</v>
      </c>
      <c r="F1215" t="s">
        <v>1847</v>
      </c>
      <c r="G1215" t="str">
        <f>+VLOOKUP($D1215,'TIPO DE PDV'!$E:$H,2,0)</f>
        <v>BAR</v>
      </c>
      <c r="H1215" t="str">
        <f>+VLOOKUP($D1215,'TIPO DE PDV'!$E:$H,3,0)</f>
        <v>BAR</v>
      </c>
    </row>
    <row r="1216" spans="1:8" x14ac:dyDescent="0.3">
      <c r="A1216" s="10" t="s">
        <v>4127</v>
      </c>
      <c r="B1216" t="s">
        <v>4049</v>
      </c>
      <c r="C1216" t="s">
        <v>4050</v>
      </c>
      <c r="D1216" t="s">
        <v>34</v>
      </c>
      <c r="E1216" s="10" t="s">
        <v>4127</v>
      </c>
      <c r="F1216" t="s">
        <v>1847</v>
      </c>
      <c r="G1216" t="str">
        <f>+VLOOKUP($D1216,'TIPO DE PDV'!$E:$H,2,0)</f>
        <v>VINOTECA</v>
      </c>
      <c r="H1216" t="str">
        <f>+VLOOKUP($D1216,'TIPO DE PDV'!$E:$H,3,0)</f>
        <v>VINOTECA</v>
      </c>
    </row>
    <row r="1217" spans="1:8" x14ac:dyDescent="0.3">
      <c r="A1217" s="10" t="s">
        <v>4128</v>
      </c>
      <c r="B1217" t="s">
        <v>4051</v>
      </c>
      <c r="C1217" t="s">
        <v>4052</v>
      </c>
      <c r="D1217" t="s">
        <v>1102</v>
      </c>
      <c r="E1217" s="10" t="s">
        <v>4128</v>
      </c>
      <c r="F1217" t="s">
        <v>1847</v>
      </c>
      <c r="G1217" t="str">
        <f>+VLOOKUP($D1217,'TIPO DE PDV'!$E:$H,2,0)</f>
        <v>AUTOSERVICIO</v>
      </c>
      <c r="H1217" t="str">
        <f>+VLOOKUP($D1217,'TIPO DE PDV'!$E:$H,3,0)</f>
        <v>AUTOSERVICIO</v>
      </c>
    </row>
    <row r="1218" spans="1:8" x14ac:dyDescent="0.3">
      <c r="A1218" s="10" t="s">
        <v>4129</v>
      </c>
      <c r="B1218" t="s">
        <v>4053</v>
      </c>
      <c r="C1218" t="s">
        <v>1481</v>
      </c>
      <c r="D1218" t="s">
        <v>1100</v>
      </c>
      <c r="E1218" s="10" t="s">
        <v>4129</v>
      </c>
      <c r="F1218" t="s">
        <v>1847</v>
      </c>
      <c r="G1218" t="str">
        <f>+VLOOKUP($D1218,'TIPO DE PDV'!$E:$H,2,0)</f>
        <v>VARIOS</v>
      </c>
      <c r="H1218" t="str">
        <f>+VLOOKUP($D1218,'TIPO DE PDV'!$E:$H,3,0)</f>
        <v>CONSUMIDOR FINAL</v>
      </c>
    </row>
    <row r="1219" spans="1:8" x14ac:dyDescent="0.3">
      <c r="A1219" s="10" t="s">
        <v>4130</v>
      </c>
      <c r="B1219" t="s">
        <v>4054</v>
      </c>
      <c r="C1219" t="s">
        <v>4055</v>
      </c>
      <c r="D1219" t="s">
        <v>1153</v>
      </c>
      <c r="E1219" s="10" t="s">
        <v>4130</v>
      </c>
      <c r="F1219" t="s">
        <v>1847</v>
      </c>
      <c r="G1219" t="str">
        <f>+VLOOKUP($D1219,'TIPO DE PDV'!$E:$H,2,0)</f>
        <v>AUTOSERVICIO</v>
      </c>
      <c r="H1219" t="str">
        <f>+VLOOKUP($D1219,'TIPO DE PDV'!$E:$H,3,0)</f>
        <v>AUTOSERVICIO</v>
      </c>
    </row>
    <row r="1220" spans="1:8" x14ac:dyDescent="0.3">
      <c r="A1220" s="10" t="s">
        <v>4131</v>
      </c>
      <c r="B1220" t="s">
        <v>4056</v>
      </c>
      <c r="C1220" t="s">
        <v>4057</v>
      </c>
      <c r="D1220" t="s">
        <v>1153</v>
      </c>
      <c r="E1220" s="10" t="s">
        <v>4131</v>
      </c>
      <c r="F1220" t="s">
        <v>1847</v>
      </c>
      <c r="G1220" t="str">
        <f>+VLOOKUP($D1220,'TIPO DE PDV'!$E:$H,2,0)</f>
        <v>AUTOSERVICIO</v>
      </c>
      <c r="H1220" t="str">
        <f>+VLOOKUP($D1220,'TIPO DE PDV'!$E:$H,3,0)</f>
        <v>AUTOSERVICIO</v>
      </c>
    </row>
    <row r="1221" spans="1:8" x14ac:dyDescent="0.3">
      <c r="A1221" s="10" t="s">
        <v>4132</v>
      </c>
      <c r="B1221" t="s">
        <v>4058</v>
      </c>
      <c r="C1221" t="s">
        <v>4059</v>
      </c>
      <c r="D1221" t="s">
        <v>1100</v>
      </c>
      <c r="E1221" s="10" t="s">
        <v>4132</v>
      </c>
      <c r="F1221" t="s">
        <v>1847</v>
      </c>
      <c r="G1221" t="str">
        <f>+VLOOKUP($D1221,'TIPO DE PDV'!$E:$H,2,0)</f>
        <v>VARIOS</v>
      </c>
      <c r="H1221" t="str">
        <f>+VLOOKUP($D1221,'TIPO DE PDV'!$E:$H,3,0)</f>
        <v>CONSUMIDOR FINAL</v>
      </c>
    </row>
    <row r="1222" spans="1:8" x14ac:dyDescent="0.3">
      <c r="A1222" s="10" t="s">
        <v>4133</v>
      </c>
      <c r="B1222" t="s">
        <v>4060</v>
      </c>
      <c r="C1222" t="s">
        <v>4061</v>
      </c>
      <c r="D1222" t="s">
        <v>1111</v>
      </c>
      <c r="E1222" s="10" t="s">
        <v>4133</v>
      </c>
      <c r="F1222" t="s">
        <v>1847</v>
      </c>
      <c r="G1222" t="str">
        <f>+VLOOKUP($D1222,'TIPO DE PDV'!$E:$H,2,0)</f>
        <v>VINOTECA</v>
      </c>
      <c r="H1222" t="str">
        <f>+VLOOKUP($D1222,'TIPO DE PDV'!$E:$H,3,0)</f>
        <v>VINOTECA</v>
      </c>
    </row>
    <row r="1223" spans="1:8" x14ac:dyDescent="0.3">
      <c r="A1223" s="10" t="s">
        <v>4134</v>
      </c>
      <c r="B1223" t="s">
        <v>4062</v>
      </c>
      <c r="C1223" t="s">
        <v>4063</v>
      </c>
      <c r="D1223" t="s">
        <v>1098</v>
      </c>
      <c r="E1223" s="10" t="s">
        <v>4134</v>
      </c>
      <c r="F1223" t="s">
        <v>1847</v>
      </c>
      <c r="G1223" t="str">
        <f>+VLOOKUP($D1223,'TIPO DE PDV'!$E:$H,2,0)</f>
        <v>BAR</v>
      </c>
      <c r="H1223" t="str">
        <f>+VLOOKUP($D1223,'TIPO DE PDV'!$E:$H,3,0)</f>
        <v>BAR</v>
      </c>
    </row>
    <row r="1224" spans="1:8" x14ac:dyDescent="0.3">
      <c r="A1224" s="10" t="s">
        <v>4135</v>
      </c>
      <c r="B1224" t="s">
        <v>4064</v>
      </c>
      <c r="C1224" t="s">
        <v>4065</v>
      </c>
      <c r="D1224" t="s">
        <v>1098</v>
      </c>
      <c r="E1224" s="10" t="s">
        <v>4135</v>
      </c>
      <c r="F1224" t="s">
        <v>1847</v>
      </c>
      <c r="G1224" t="str">
        <f>+VLOOKUP($D1224,'TIPO DE PDV'!$E:$H,2,0)</f>
        <v>BAR</v>
      </c>
      <c r="H1224" t="str">
        <f>+VLOOKUP($D1224,'TIPO DE PDV'!$E:$H,3,0)</f>
        <v>BAR</v>
      </c>
    </row>
    <row r="1225" spans="1:8" x14ac:dyDescent="0.3">
      <c r="A1225" s="10" t="s">
        <v>4136</v>
      </c>
      <c r="B1225" t="s">
        <v>4066</v>
      </c>
      <c r="C1225" t="s">
        <v>4067</v>
      </c>
      <c r="D1225" t="s">
        <v>1098</v>
      </c>
      <c r="E1225" s="10" t="s">
        <v>4136</v>
      </c>
      <c r="F1225" t="s">
        <v>1847</v>
      </c>
      <c r="G1225" t="str">
        <f>+VLOOKUP($D1225,'TIPO DE PDV'!$E:$H,2,0)</f>
        <v>BAR</v>
      </c>
      <c r="H1225" t="str">
        <f>+VLOOKUP($D1225,'TIPO DE PDV'!$E:$H,3,0)</f>
        <v>BAR</v>
      </c>
    </row>
    <row r="1226" spans="1:8" x14ac:dyDescent="0.3">
      <c r="A1226" s="10" t="s">
        <v>4137</v>
      </c>
      <c r="B1226" t="s">
        <v>4068</v>
      </c>
      <c r="C1226" t="s">
        <v>4069</v>
      </c>
      <c r="D1226" t="s">
        <v>1100</v>
      </c>
      <c r="E1226" s="10" t="s">
        <v>4137</v>
      </c>
      <c r="F1226" t="s">
        <v>1847</v>
      </c>
      <c r="G1226" t="str">
        <f>+VLOOKUP($D1226,'TIPO DE PDV'!$E:$H,2,0)</f>
        <v>VARIOS</v>
      </c>
      <c r="H1226" t="str">
        <f>+VLOOKUP($D1226,'TIPO DE PDV'!$E:$H,3,0)</f>
        <v>CONSUMIDOR FINAL</v>
      </c>
    </row>
    <row r="1227" spans="1:8" x14ac:dyDescent="0.3">
      <c r="A1227" s="10" t="s">
        <v>4138</v>
      </c>
      <c r="B1227" t="s">
        <v>4070</v>
      </c>
      <c r="C1227" t="s">
        <v>4071</v>
      </c>
      <c r="D1227" t="s">
        <v>1100</v>
      </c>
      <c r="E1227" s="10" t="s">
        <v>4138</v>
      </c>
      <c r="F1227" t="s">
        <v>1847</v>
      </c>
      <c r="G1227" t="str">
        <f>+VLOOKUP($D1227,'TIPO DE PDV'!$E:$H,2,0)</f>
        <v>VARIOS</v>
      </c>
      <c r="H1227" t="str">
        <f>+VLOOKUP($D1227,'TIPO DE PDV'!$E:$H,3,0)</f>
        <v>CONSUMIDOR FINAL</v>
      </c>
    </row>
    <row r="1228" spans="1:8" x14ac:dyDescent="0.3">
      <c r="A1228" s="10" t="s">
        <v>4139</v>
      </c>
      <c r="B1228" t="s">
        <v>4072</v>
      </c>
      <c r="C1228" t="s">
        <v>4073</v>
      </c>
      <c r="D1228" t="s">
        <v>1098</v>
      </c>
      <c r="E1228" s="10" t="s">
        <v>4139</v>
      </c>
      <c r="F1228" t="s">
        <v>1847</v>
      </c>
      <c r="G1228" t="str">
        <f>+VLOOKUP($D1228,'TIPO DE PDV'!$E:$H,2,0)</f>
        <v>BAR</v>
      </c>
      <c r="H1228" t="str">
        <f>+VLOOKUP($D1228,'TIPO DE PDV'!$E:$H,3,0)</f>
        <v>BAR</v>
      </c>
    </row>
    <row r="1229" spans="1:8" x14ac:dyDescent="0.3">
      <c r="A1229" s="10" t="s">
        <v>4140</v>
      </c>
      <c r="B1229" t="s">
        <v>4074</v>
      </c>
      <c r="C1229" t="s">
        <v>4075</v>
      </c>
      <c r="D1229" t="s">
        <v>1109</v>
      </c>
      <c r="E1229" s="10" t="s">
        <v>4140</v>
      </c>
      <c r="F1229" t="s">
        <v>1847</v>
      </c>
      <c r="G1229" t="str">
        <f>+VLOOKUP($D1229,'TIPO DE PDV'!$E:$H,2,0)</f>
        <v>HORECA</v>
      </c>
      <c r="H1229" t="str">
        <f>+VLOOKUP($D1229,'TIPO DE PDV'!$E:$H,3,0)</f>
        <v>HOTEL</v>
      </c>
    </row>
    <row r="1230" spans="1:8" x14ac:dyDescent="0.3">
      <c r="A1230" s="10" t="s">
        <v>4141</v>
      </c>
      <c r="B1230" t="s">
        <v>4076</v>
      </c>
      <c r="C1230" t="s">
        <v>4077</v>
      </c>
      <c r="D1230" t="s">
        <v>1127</v>
      </c>
      <c r="E1230" s="10" t="s">
        <v>4141</v>
      </c>
      <c r="F1230" t="s">
        <v>1847</v>
      </c>
      <c r="G1230" t="str">
        <f>+VLOOKUP($D1230,'TIPO DE PDV'!$E:$H,2,0)</f>
        <v>VINOTECA</v>
      </c>
      <c r="H1230" t="str">
        <f>+VLOOKUP($D1230,'TIPO DE PDV'!$E:$H,3,0)</f>
        <v>VINOTECA</v>
      </c>
    </row>
    <row r="1231" spans="1:8" x14ac:dyDescent="0.3">
      <c r="A1231" s="10" t="s">
        <v>4142</v>
      </c>
      <c r="B1231" t="s">
        <v>4078</v>
      </c>
      <c r="C1231" t="s">
        <v>1542</v>
      </c>
      <c r="D1231" t="s">
        <v>1100</v>
      </c>
      <c r="E1231" s="10" t="s">
        <v>4142</v>
      </c>
      <c r="F1231" t="s">
        <v>1847</v>
      </c>
      <c r="G1231" t="str">
        <f>+VLOOKUP($D1231,'TIPO DE PDV'!$E:$H,2,0)</f>
        <v>VARIOS</v>
      </c>
      <c r="H1231" t="str">
        <f>+VLOOKUP($D1231,'TIPO DE PDV'!$E:$H,3,0)</f>
        <v>CONSUMIDOR FINAL</v>
      </c>
    </row>
    <row r="1232" spans="1:8" x14ac:dyDescent="0.3">
      <c r="A1232" s="10" t="s">
        <v>4143</v>
      </c>
      <c r="B1232" t="s">
        <v>4079</v>
      </c>
      <c r="C1232" t="s">
        <v>4080</v>
      </c>
      <c r="D1232" t="s">
        <v>1979</v>
      </c>
      <c r="E1232" s="10" t="s">
        <v>4143</v>
      </c>
      <c r="F1232" t="s">
        <v>1847</v>
      </c>
      <c r="G1232" t="str">
        <f>+VLOOKUP($D1232,'TIPO DE PDV'!$E:$H,2,0)</f>
        <v>E-COMMERCE</v>
      </c>
      <c r="H1232" t="str">
        <f>+VLOOKUP($D1232,'TIPO DE PDV'!$E:$H,3,0)</f>
        <v>E-COMMERCE</v>
      </c>
    </row>
    <row r="1233" spans="1:8" x14ac:dyDescent="0.3">
      <c r="A1233" s="10" t="s">
        <v>4144</v>
      </c>
      <c r="B1233" t="s">
        <v>4081</v>
      </c>
      <c r="C1233" t="s">
        <v>4082</v>
      </c>
      <c r="D1233" t="s">
        <v>1102</v>
      </c>
      <c r="E1233" s="10" t="s">
        <v>4144</v>
      </c>
      <c r="F1233" t="s">
        <v>1847</v>
      </c>
      <c r="G1233" t="str">
        <f>+VLOOKUP($D1233,'TIPO DE PDV'!$E:$H,2,0)</f>
        <v>AUTOSERVICIO</v>
      </c>
      <c r="H1233" t="str">
        <f>+VLOOKUP($D1233,'TIPO DE PDV'!$E:$H,3,0)</f>
        <v>AUTOSERVICIO</v>
      </c>
    </row>
    <row r="1234" spans="1:8" x14ac:dyDescent="0.3">
      <c r="A1234" s="10" t="s">
        <v>4145</v>
      </c>
      <c r="B1234" t="s">
        <v>4083</v>
      </c>
      <c r="C1234" t="s">
        <v>4084</v>
      </c>
      <c r="D1234" t="s">
        <v>1979</v>
      </c>
      <c r="E1234" s="10" t="s">
        <v>4145</v>
      </c>
      <c r="F1234" t="s">
        <v>1847</v>
      </c>
      <c r="G1234" t="str">
        <f>+VLOOKUP($D1234,'TIPO DE PDV'!$E:$H,2,0)</f>
        <v>E-COMMERCE</v>
      </c>
      <c r="H1234" t="str">
        <f>+VLOOKUP($D1234,'TIPO DE PDV'!$E:$H,3,0)</f>
        <v>E-COMMERCE</v>
      </c>
    </row>
    <row r="1235" spans="1:8" x14ac:dyDescent="0.3">
      <c r="A1235" s="10" t="s">
        <v>4146</v>
      </c>
      <c r="B1235" t="s">
        <v>4085</v>
      </c>
      <c r="C1235" t="s">
        <v>4086</v>
      </c>
      <c r="D1235" t="s">
        <v>1098</v>
      </c>
      <c r="E1235" s="10" t="s">
        <v>4146</v>
      </c>
      <c r="F1235" t="s">
        <v>1847</v>
      </c>
      <c r="G1235" t="str">
        <f>+VLOOKUP($D1235,'TIPO DE PDV'!$E:$H,2,0)</f>
        <v>BAR</v>
      </c>
      <c r="H1235" t="str">
        <f>+VLOOKUP($D1235,'TIPO DE PDV'!$E:$H,3,0)</f>
        <v>BAR</v>
      </c>
    </row>
    <row r="1236" spans="1:8" x14ac:dyDescent="0.3">
      <c r="A1236" s="10" t="s">
        <v>4147</v>
      </c>
      <c r="B1236" t="s">
        <v>4087</v>
      </c>
      <c r="C1236" t="s">
        <v>4088</v>
      </c>
      <c r="D1236" t="s">
        <v>1127</v>
      </c>
      <c r="E1236" s="10" t="s">
        <v>4147</v>
      </c>
      <c r="F1236" t="s">
        <v>1847</v>
      </c>
      <c r="G1236" t="str">
        <f>+VLOOKUP($D1236,'TIPO DE PDV'!$E:$H,2,0)</f>
        <v>VINOTECA</v>
      </c>
      <c r="H1236" t="str">
        <f>+VLOOKUP($D1236,'TIPO DE PDV'!$E:$H,3,0)</f>
        <v>VINOTECA</v>
      </c>
    </row>
    <row r="1237" spans="1:8" x14ac:dyDescent="0.3">
      <c r="A1237" s="10" t="s">
        <v>4148</v>
      </c>
      <c r="B1237" t="s">
        <v>4089</v>
      </c>
      <c r="C1237" t="s">
        <v>4090</v>
      </c>
      <c r="D1237" t="s">
        <v>1102</v>
      </c>
      <c r="E1237" s="10" t="s">
        <v>4148</v>
      </c>
      <c r="F1237" t="s">
        <v>1847</v>
      </c>
      <c r="G1237" t="str">
        <f>+VLOOKUP($D1237,'TIPO DE PDV'!$E:$H,2,0)</f>
        <v>AUTOSERVICIO</v>
      </c>
      <c r="H1237" t="str">
        <f>+VLOOKUP($D1237,'TIPO DE PDV'!$E:$H,3,0)</f>
        <v>AUTOSERVICIO</v>
      </c>
    </row>
    <row r="1238" spans="1:8" x14ac:dyDescent="0.3">
      <c r="A1238" s="10" t="s">
        <v>4149</v>
      </c>
      <c r="B1238" t="s">
        <v>4091</v>
      </c>
      <c r="C1238" t="s">
        <v>4092</v>
      </c>
      <c r="D1238" t="s">
        <v>1979</v>
      </c>
      <c r="E1238" s="10" t="s">
        <v>4149</v>
      </c>
      <c r="F1238" t="s">
        <v>1847</v>
      </c>
      <c r="G1238" t="str">
        <f>+VLOOKUP($D1238,'TIPO DE PDV'!$E:$H,2,0)</f>
        <v>E-COMMERCE</v>
      </c>
      <c r="H1238" t="str">
        <f>+VLOOKUP($D1238,'TIPO DE PDV'!$E:$H,3,0)</f>
        <v>E-COMMERCE</v>
      </c>
    </row>
    <row r="1239" spans="1:8" x14ac:dyDescent="0.3">
      <c r="A1239" s="10" t="s">
        <v>4150</v>
      </c>
      <c r="B1239" t="s">
        <v>4093</v>
      </c>
      <c r="C1239" t="s">
        <v>4094</v>
      </c>
      <c r="D1239" t="s">
        <v>1127</v>
      </c>
      <c r="E1239" s="10" t="s">
        <v>4150</v>
      </c>
      <c r="F1239" t="s">
        <v>1847</v>
      </c>
      <c r="G1239" t="str">
        <f>+VLOOKUP($D1239,'TIPO DE PDV'!$E:$H,2,0)</f>
        <v>VINOTECA</v>
      </c>
      <c r="H1239" t="str">
        <f>+VLOOKUP($D1239,'TIPO DE PDV'!$E:$H,3,0)</f>
        <v>VINOTECA</v>
      </c>
    </row>
    <row r="1240" spans="1:8" x14ac:dyDescent="0.3">
      <c r="A1240" s="10" t="s">
        <v>4151</v>
      </c>
      <c r="B1240" t="s">
        <v>4095</v>
      </c>
      <c r="C1240" t="s">
        <v>3766</v>
      </c>
      <c r="D1240" t="s">
        <v>34</v>
      </c>
      <c r="E1240" s="10" t="s">
        <v>4151</v>
      </c>
      <c r="F1240" t="s">
        <v>1847</v>
      </c>
      <c r="G1240" t="str">
        <f>+VLOOKUP($D1240,'TIPO DE PDV'!$E:$H,2,0)</f>
        <v>VINOTECA</v>
      </c>
      <c r="H1240" t="str">
        <f>+VLOOKUP($D1240,'TIPO DE PDV'!$E:$H,3,0)</f>
        <v>VINOTECA</v>
      </c>
    </row>
    <row r="1241" spans="1:8" x14ac:dyDescent="0.3">
      <c r="A1241" s="10" t="s">
        <v>4152</v>
      </c>
      <c r="B1241" t="s">
        <v>4096</v>
      </c>
      <c r="C1241" t="s">
        <v>4097</v>
      </c>
      <c r="D1241" t="s">
        <v>1153</v>
      </c>
      <c r="E1241" s="10" t="s">
        <v>4152</v>
      </c>
      <c r="F1241" t="s">
        <v>1847</v>
      </c>
      <c r="G1241" t="str">
        <f>+VLOOKUP($D1241,'TIPO DE PDV'!$E:$H,2,0)</f>
        <v>AUTOSERVICIO</v>
      </c>
      <c r="H1241" t="str">
        <f>+VLOOKUP($D1241,'TIPO DE PDV'!$E:$H,3,0)</f>
        <v>AUTOSERVICIO</v>
      </c>
    </row>
    <row r="1242" spans="1:8" x14ac:dyDescent="0.3">
      <c r="A1242" s="10" t="s">
        <v>4153</v>
      </c>
      <c r="B1242" t="s">
        <v>4098</v>
      </c>
      <c r="C1242" t="s">
        <v>2066</v>
      </c>
      <c r="D1242" t="s">
        <v>34</v>
      </c>
      <c r="E1242" s="10" t="s">
        <v>4153</v>
      </c>
      <c r="F1242" t="s">
        <v>1847</v>
      </c>
      <c r="G1242" t="str">
        <f>+VLOOKUP($D1242,'TIPO DE PDV'!$E:$H,2,0)</f>
        <v>VINOTECA</v>
      </c>
      <c r="H1242" t="str">
        <f>+VLOOKUP($D1242,'TIPO DE PDV'!$E:$H,3,0)</f>
        <v>VINOTECA</v>
      </c>
    </row>
    <row r="1243" spans="1:8" x14ac:dyDescent="0.3">
      <c r="A1243" s="10" t="s">
        <v>4154</v>
      </c>
      <c r="B1243" t="s">
        <v>4099</v>
      </c>
      <c r="C1243" t="s">
        <v>4100</v>
      </c>
      <c r="D1243" t="s">
        <v>34</v>
      </c>
      <c r="E1243" s="10" t="s">
        <v>4154</v>
      </c>
      <c r="F1243" t="s">
        <v>1847</v>
      </c>
      <c r="G1243" t="str">
        <f>+VLOOKUP($D1243,'TIPO DE PDV'!$E:$H,2,0)</f>
        <v>VINOTECA</v>
      </c>
      <c r="H1243" t="str">
        <f>+VLOOKUP($D1243,'TIPO DE PDV'!$E:$H,3,0)</f>
        <v>VINOTECA</v>
      </c>
    </row>
    <row r="1244" spans="1:8" x14ac:dyDescent="0.3">
      <c r="A1244" s="10" t="s">
        <v>4155</v>
      </c>
      <c r="B1244" t="s">
        <v>4101</v>
      </c>
      <c r="C1244" t="s">
        <v>4102</v>
      </c>
      <c r="D1244" t="s">
        <v>1127</v>
      </c>
      <c r="E1244" s="10" t="s">
        <v>4155</v>
      </c>
      <c r="F1244" t="s">
        <v>1847</v>
      </c>
      <c r="G1244" t="str">
        <f>+VLOOKUP($D1244,'TIPO DE PDV'!$E:$H,2,0)</f>
        <v>VINOTECA</v>
      </c>
      <c r="H1244" t="str">
        <f>+VLOOKUP($D1244,'TIPO DE PDV'!$E:$H,3,0)</f>
        <v>VINOTECA</v>
      </c>
    </row>
    <row r="1245" spans="1:8" x14ac:dyDescent="0.3">
      <c r="A1245" s="10" t="s">
        <v>4156</v>
      </c>
      <c r="B1245" t="s">
        <v>4103</v>
      </c>
      <c r="C1245" t="s">
        <v>4001</v>
      </c>
      <c r="D1245" t="s">
        <v>1098</v>
      </c>
      <c r="E1245" s="10" t="s">
        <v>4156</v>
      </c>
      <c r="F1245" t="s">
        <v>1847</v>
      </c>
      <c r="G1245" t="str">
        <f>+VLOOKUP($D1245,'TIPO DE PDV'!$E:$H,2,0)</f>
        <v>BAR</v>
      </c>
      <c r="H1245" t="str">
        <f>+VLOOKUP($D1245,'TIPO DE PDV'!$E:$H,3,0)</f>
        <v>BAR</v>
      </c>
    </row>
    <row r="1246" spans="1:8" x14ac:dyDescent="0.3">
      <c r="A1246" s="10" t="s">
        <v>4157</v>
      </c>
      <c r="B1246" t="s">
        <v>4104</v>
      </c>
      <c r="C1246" t="s">
        <v>4105</v>
      </c>
      <c r="D1246" t="s">
        <v>1127</v>
      </c>
      <c r="E1246" s="10" t="s">
        <v>4157</v>
      </c>
      <c r="F1246" t="s">
        <v>1847</v>
      </c>
      <c r="G1246" t="str">
        <f>+VLOOKUP($D1246,'TIPO DE PDV'!$E:$H,2,0)</f>
        <v>VINOTECA</v>
      </c>
      <c r="H1246" t="str">
        <f>+VLOOKUP($D1246,'TIPO DE PDV'!$E:$H,3,0)</f>
        <v>VINOTECA</v>
      </c>
    </row>
    <row r="1247" spans="1:8" x14ac:dyDescent="0.3">
      <c r="A1247" s="10" t="s">
        <v>4158</v>
      </c>
      <c r="B1247" t="s">
        <v>4106</v>
      </c>
      <c r="C1247" t="s">
        <v>4107</v>
      </c>
      <c r="D1247" t="s">
        <v>1100</v>
      </c>
      <c r="E1247" s="10" t="s">
        <v>4158</v>
      </c>
      <c r="F1247" t="s">
        <v>1847</v>
      </c>
      <c r="G1247" t="str">
        <f>+VLOOKUP($D1247,'TIPO DE PDV'!$E:$H,2,0)</f>
        <v>VARIOS</v>
      </c>
      <c r="H1247" t="str">
        <f>+VLOOKUP($D1247,'TIPO DE PDV'!$E:$H,3,0)</f>
        <v>CONSUMIDOR FINAL</v>
      </c>
    </row>
    <row r="1248" spans="1:8" x14ac:dyDescent="0.3">
      <c r="A1248" s="10" t="s">
        <v>4159</v>
      </c>
      <c r="B1248" t="s">
        <v>4108</v>
      </c>
      <c r="C1248" t="s">
        <v>4109</v>
      </c>
      <c r="D1248" t="s">
        <v>1106</v>
      </c>
      <c r="E1248" s="10" t="s">
        <v>4159</v>
      </c>
      <c r="F1248" t="s">
        <v>1847</v>
      </c>
      <c r="G1248" t="str">
        <f>+VLOOKUP($D1248,'TIPO DE PDV'!$E:$H,2,0)</f>
        <v>HORECA</v>
      </c>
      <c r="H1248" t="str">
        <f>+VLOOKUP($D1248,'TIPO DE PDV'!$E:$H,3,0)</f>
        <v>RESTAURANTE</v>
      </c>
    </row>
    <row r="1249" spans="1:8" x14ac:dyDescent="0.3">
      <c r="A1249" s="10" t="s">
        <v>4160</v>
      </c>
      <c r="B1249" t="s">
        <v>4110</v>
      </c>
      <c r="C1249" t="s">
        <v>4111</v>
      </c>
      <c r="D1249" t="s">
        <v>1979</v>
      </c>
      <c r="E1249" s="10" t="s">
        <v>4160</v>
      </c>
      <c r="F1249" t="s">
        <v>1847</v>
      </c>
      <c r="G1249" t="str">
        <f>+VLOOKUP($D1249,'TIPO DE PDV'!$E:$H,2,0)</f>
        <v>E-COMMERCE</v>
      </c>
      <c r="H1249" t="str">
        <f>+VLOOKUP($D1249,'TIPO DE PDV'!$E:$H,3,0)</f>
        <v>E-COMMERCE</v>
      </c>
    </row>
    <row r="1250" spans="1:8" x14ac:dyDescent="0.3">
      <c r="A1250" s="10" t="s">
        <v>4161</v>
      </c>
      <c r="B1250" t="s">
        <v>4112</v>
      </c>
      <c r="C1250" t="s">
        <v>4113</v>
      </c>
      <c r="D1250" t="s">
        <v>1100</v>
      </c>
      <c r="E1250" s="10" t="s">
        <v>4161</v>
      </c>
      <c r="F1250" t="s">
        <v>1847</v>
      </c>
      <c r="G1250" t="str">
        <f>+VLOOKUP($D1250,'TIPO DE PDV'!$E:$H,2,0)</f>
        <v>VARIOS</v>
      </c>
      <c r="H1250" t="str">
        <f>+VLOOKUP($D1250,'TIPO DE PDV'!$E:$H,3,0)</f>
        <v>CONSUMIDOR FINAL</v>
      </c>
    </row>
    <row r="1251" spans="1:8" x14ac:dyDescent="0.3">
      <c r="A1251" s="10" t="s">
        <v>4162</v>
      </c>
      <c r="B1251" t="s">
        <v>4114</v>
      </c>
      <c r="C1251" t="s">
        <v>4115</v>
      </c>
      <c r="D1251" t="s">
        <v>1100</v>
      </c>
      <c r="E1251" s="10" t="s">
        <v>4162</v>
      </c>
      <c r="F1251" t="s">
        <v>1847</v>
      </c>
      <c r="G1251" t="str">
        <f>+VLOOKUP($D1251,'TIPO DE PDV'!$E:$H,2,0)</f>
        <v>VARIOS</v>
      </c>
      <c r="H1251" t="str">
        <f>+VLOOKUP($D1251,'TIPO DE PDV'!$E:$H,3,0)</f>
        <v>CONSUMIDOR FINAL</v>
      </c>
    </row>
    <row r="1252" spans="1:8" x14ac:dyDescent="0.3">
      <c r="A1252" s="10" t="s">
        <v>4163</v>
      </c>
      <c r="B1252" t="s">
        <v>4116</v>
      </c>
      <c r="C1252" t="s">
        <v>4117</v>
      </c>
      <c r="D1252" t="s">
        <v>1102</v>
      </c>
      <c r="E1252" s="10" t="s">
        <v>4163</v>
      </c>
      <c r="F1252" t="s">
        <v>1847</v>
      </c>
      <c r="G1252" t="str">
        <f>+VLOOKUP($D1252,'TIPO DE PDV'!$E:$H,2,0)</f>
        <v>AUTOSERVICIO</v>
      </c>
      <c r="H1252" t="str">
        <f>+VLOOKUP($D1252,'TIPO DE PDV'!$E:$H,3,0)</f>
        <v>AUTOSERVICIO</v>
      </c>
    </row>
    <row r="1253" spans="1:8" x14ac:dyDescent="0.3">
      <c r="A1253" s="10" t="s">
        <v>4164</v>
      </c>
      <c r="B1253" t="s">
        <v>4118</v>
      </c>
      <c r="C1253" t="s">
        <v>4119</v>
      </c>
      <c r="D1253" t="s">
        <v>1153</v>
      </c>
      <c r="E1253" s="10" t="s">
        <v>4164</v>
      </c>
      <c r="F1253" t="s">
        <v>1847</v>
      </c>
      <c r="G1253" t="str">
        <f>+VLOOKUP($D1253,'TIPO DE PDV'!$E:$H,2,0)</f>
        <v>AUTOSERVICIO</v>
      </c>
      <c r="H1253" t="str">
        <f>+VLOOKUP($D1253,'TIPO DE PDV'!$E:$H,3,0)</f>
        <v>AUTOSERVICIO</v>
      </c>
    </row>
    <row r="1254" spans="1:8" x14ac:dyDescent="0.3">
      <c r="A1254" s="10" t="s">
        <v>4165</v>
      </c>
      <c r="B1254" t="s">
        <v>4120</v>
      </c>
      <c r="C1254" t="s">
        <v>3751</v>
      </c>
      <c r="D1254" t="s">
        <v>1100</v>
      </c>
      <c r="E1254" s="10" t="s">
        <v>4165</v>
      </c>
      <c r="F1254" t="s">
        <v>1847</v>
      </c>
      <c r="G1254" t="str">
        <f>+VLOOKUP($D1254,'TIPO DE PDV'!$E:$H,2,0)</f>
        <v>VARIOS</v>
      </c>
      <c r="H1254" t="str">
        <f>+VLOOKUP($D1254,'TIPO DE PDV'!$E:$H,3,0)</f>
        <v>CONSUMIDOR FINAL</v>
      </c>
    </row>
    <row r="1255" spans="1:8" x14ac:dyDescent="0.3">
      <c r="A1255" s="10" t="s">
        <v>4166</v>
      </c>
      <c r="B1255" t="s">
        <v>4121</v>
      </c>
      <c r="C1255" t="s">
        <v>4122</v>
      </c>
      <c r="D1255" t="s">
        <v>34</v>
      </c>
      <c r="E1255" s="10" t="s">
        <v>4166</v>
      </c>
      <c r="F1255" t="s">
        <v>1847</v>
      </c>
      <c r="G1255" t="str">
        <f>+VLOOKUP($D1255,'TIPO DE PDV'!$E:$H,2,0)</f>
        <v>VINOTECA</v>
      </c>
      <c r="H1255" t="str">
        <f>+VLOOKUP($D1255,'TIPO DE PDV'!$E:$H,3,0)</f>
        <v>VINOTECA</v>
      </c>
    </row>
    <row r="1256" spans="1:8" x14ac:dyDescent="0.3">
      <c r="A1256" s="10" t="s">
        <v>4167</v>
      </c>
      <c r="B1256" t="s">
        <v>4123</v>
      </c>
      <c r="C1256" t="s">
        <v>4124</v>
      </c>
      <c r="D1256" t="s">
        <v>34</v>
      </c>
      <c r="E1256" s="10" t="s">
        <v>4167</v>
      </c>
      <c r="F1256" t="s">
        <v>1847</v>
      </c>
      <c r="G1256" t="str">
        <f>+VLOOKUP($D1256,'TIPO DE PDV'!$E:$H,2,0)</f>
        <v>VINOTECA</v>
      </c>
      <c r="H1256" t="str">
        <f>+VLOOKUP($D1256,'TIPO DE PDV'!$E:$H,3,0)</f>
        <v>VINOTECA</v>
      </c>
    </row>
    <row r="1257" spans="1:8" x14ac:dyDescent="0.3">
      <c r="A1257" s="10" t="s">
        <v>4168</v>
      </c>
      <c r="B1257" t="s">
        <v>4125</v>
      </c>
      <c r="C1257" t="s">
        <v>4126</v>
      </c>
      <c r="D1257" t="s">
        <v>34</v>
      </c>
      <c r="E1257" s="10" t="s">
        <v>4168</v>
      </c>
      <c r="F1257" t="s">
        <v>1847</v>
      </c>
      <c r="G1257" t="str">
        <f>+VLOOKUP($D1257,'TIPO DE PDV'!$E:$H,2,0)</f>
        <v>VINOTECA</v>
      </c>
      <c r="H1257" t="str">
        <f>+VLOOKUP($D1257,'TIPO DE PDV'!$E:$H,3,0)</f>
        <v>VINOTECA</v>
      </c>
    </row>
    <row r="1258" spans="1:8" x14ac:dyDescent="0.3">
      <c r="A1258" s="10" t="s">
        <v>4286</v>
      </c>
      <c r="B1258" t="s">
        <v>4172</v>
      </c>
      <c r="C1258" t="s">
        <v>1542</v>
      </c>
      <c r="D1258" t="s">
        <v>4173</v>
      </c>
      <c r="E1258" s="10" t="s">
        <v>4286</v>
      </c>
      <c r="F1258" t="s">
        <v>1847</v>
      </c>
      <c r="G1258" t="str">
        <f>+VLOOKUP($D1258,'TIPO DE PDV'!$E:$H,2,0)</f>
        <v>VARIOS</v>
      </c>
      <c r="H1258" t="str">
        <f>+VLOOKUP($D1258,'TIPO DE PDV'!$E:$H,3,0)</f>
        <v xml:space="preserve">SIN CATEGORIZAR                         </v>
      </c>
    </row>
    <row r="1259" spans="1:8" x14ac:dyDescent="0.3">
      <c r="A1259" s="10" t="s">
        <v>4287</v>
      </c>
      <c r="B1259" t="s">
        <v>4174</v>
      </c>
      <c r="C1259" t="s">
        <v>4175</v>
      </c>
      <c r="D1259" t="s">
        <v>1979</v>
      </c>
      <c r="E1259" s="10" t="s">
        <v>4287</v>
      </c>
      <c r="F1259" t="s">
        <v>1847</v>
      </c>
      <c r="G1259" t="str">
        <f>+VLOOKUP($D1259,'TIPO DE PDV'!$E:$H,2,0)</f>
        <v>E-COMMERCE</v>
      </c>
      <c r="H1259" t="str">
        <f>+VLOOKUP($D1259,'TIPO DE PDV'!$E:$H,3,0)</f>
        <v>E-COMMERCE</v>
      </c>
    </row>
    <row r="1260" spans="1:8" x14ac:dyDescent="0.3">
      <c r="A1260" s="10" t="s">
        <v>4288</v>
      </c>
      <c r="B1260" t="s">
        <v>4176</v>
      </c>
      <c r="C1260" t="s">
        <v>4177</v>
      </c>
      <c r="D1260" t="s">
        <v>34</v>
      </c>
      <c r="E1260" s="10" t="s">
        <v>4288</v>
      </c>
      <c r="F1260" t="s">
        <v>1847</v>
      </c>
      <c r="G1260" t="str">
        <f>+VLOOKUP($D1260,'TIPO DE PDV'!$E:$H,2,0)</f>
        <v>VINOTECA</v>
      </c>
      <c r="H1260" t="str">
        <f>+VLOOKUP($D1260,'TIPO DE PDV'!$E:$H,3,0)</f>
        <v>VINOTECA</v>
      </c>
    </row>
    <row r="1261" spans="1:8" x14ac:dyDescent="0.3">
      <c r="A1261" s="10" t="s">
        <v>4289</v>
      </c>
      <c r="B1261" t="s">
        <v>4178</v>
      </c>
      <c r="C1261" t="s">
        <v>3636</v>
      </c>
      <c r="D1261" t="s">
        <v>1102</v>
      </c>
      <c r="E1261" s="10" t="s">
        <v>4289</v>
      </c>
      <c r="F1261" t="s">
        <v>1847</v>
      </c>
      <c r="G1261" t="str">
        <f>+VLOOKUP($D1261,'TIPO DE PDV'!$E:$H,2,0)</f>
        <v>AUTOSERVICIO</v>
      </c>
      <c r="H1261" t="str">
        <f>+VLOOKUP($D1261,'TIPO DE PDV'!$E:$H,3,0)</f>
        <v>AUTOSERVICIO</v>
      </c>
    </row>
    <row r="1262" spans="1:8" x14ac:dyDescent="0.3">
      <c r="A1262" s="10" t="s">
        <v>4290</v>
      </c>
      <c r="B1262" t="s">
        <v>4179</v>
      </c>
      <c r="C1262" t="s">
        <v>4180</v>
      </c>
      <c r="D1262" t="s">
        <v>1098</v>
      </c>
      <c r="E1262" s="10" t="s">
        <v>4290</v>
      </c>
      <c r="F1262" t="s">
        <v>1847</v>
      </c>
      <c r="G1262" t="str">
        <f>+VLOOKUP($D1262,'TIPO DE PDV'!$E:$H,2,0)</f>
        <v>BAR</v>
      </c>
      <c r="H1262" t="str">
        <f>+VLOOKUP($D1262,'TIPO DE PDV'!$E:$H,3,0)</f>
        <v>BAR</v>
      </c>
    </row>
    <row r="1263" spans="1:8" x14ac:dyDescent="0.3">
      <c r="A1263" s="10" t="s">
        <v>4291</v>
      </c>
      <c r="B1263" t="s">
        <v>4181</v>
      </c>
      <c r="C1263" t="s">
        <v>1572</v>
      </c>
      <c r="D1263" t="s">
        <v>1106</v>
      </c>
      <c r="E1263" s="10" t="s">
        <v>4291</v>
      </c>
      <c r="F1263" t="s">
        <v>1847</v>
      </c>
      <c r="G1263" t="str">
        <f>+VLOOKUP($D1263,'TIPO DE PDV'!$E:$H,2,0)</f>
        <v>HORECA</v>
      </c>
      <c r="H1263" t="str">
        <f>+VLOOKUP($D1263,'TIPO DE PDV'!$E:$H,3,0)</f>
        <v>RESTAURANTE</v>
      </c>
    </row>
    <row r="1264" spans="1:8" x14ac:dyDescent="0.3">
      <c r="A1264" s="10" t="s">
        <v>4292</v>
      </c>
      <c r="B1264" t="s">
        <v>4182</v>
      </c>
      <c r="C1264" t="s">
        <v>4183</v>
      </c>
      <c r="D1264" t="s">
        <v>1106</v>
      </c>
      <c r="E1264" s="10" t="s">
        <v>4292</v>
      </c>
      <c r="F1264" t="s">
        <v>1847</v>
      </c>
      <c r="G1264" t="str">
        <f>+VLOOKUP($D1264,'TIPO DE PDV'!$E:$H,2,0)</f>
        <v>HORECA</v>
      </c>
      <c r="H1264" t="str">
        <f>+VLOOKUP($D1264,'TIPO DE PDV'!$E:$H,3,0)</f>
        <v>RESTAURANTE</v>
      </c>
    </row>
    <row r="1265" spans="1:8" x14ac:dyDescent="0.3">
      <c r="A1265" s="10" t="s">
        <v>4293</v>
      </c>
      <c r="B1265" t="s">
        <v>4184</v>
      </c>
      <c r="C1265" t="s">
        <v>4185</v>
      </c>
      <c r="D1265" t="s">
        <v>1092</v>
      </c>
      <c r="E1265" s="10" t="s">
        <v>4293</v>
      </c>
      <c r="F1265" t="s">
        <v>1847</v>
      </c>
      <c r="G1265" t="str">
        <f>+VLOOKUP($D1265,'TIPO DE PDV'!$E:$H,2,0)</f>
        <v>HORECA</v>
      </c>
      <c r="H1265" t="str">
        <f>+VLOOKUP($D1265,'TIPO DE PDV'!$E:$H,3,0)</f>
        <v>CAFE</v>
      </c>
    </row>
    <row r="1266" spans="1:8" x14ac:dyDescent="0.3">
      <c r="A1266" s="10" t="s">
        <v>4294</v>
      </c>
      <c r="B1266" t="s">
        <v>4186</v>
      </c>
      <c r="C1266" t="s">
        <v>4187</v>
      </c>
      <c r="D1266" t="s">
        <v>1098</v>
      </c>
      <c r="E1266" s="10" t="s">
        <v>4294</v>
      </c>
      <c r="F1266" t="s">
        <v>1847</v>
      </c>
      <c r="G1266" t="str">
        <f>+VLOOKUP($D1266,'TIPO DE PDV'!$E:$H,2,0)</f>
        <v>BAR</v>
      </c>
      <c r="H1266" t="str">
        <f>+VLOOKUP($D1266,'TIPO DE PDV'!$E:$H,3,0)</f>
        <v>BAR</v>
      </c>
    </row>
    <row r="1267" spans="1:8" x14ac:dyDescent="0.3">
      <c r="A1267" s="10" t="s">
        <v>4295</v>
      </c>
      <c r="B1267" t="s">
        <v>4188</v>
      </c>
      <c r="C1267" t="s">
        <v>4189</v>
      </c>
      <c r="D1267" t="s">
        <v>1100</v>
      </c>
      <c r="E1267" s="10" t="s">
        <v>4295</v>
      </c>
      <c r="F1267" t="s">
        <v>1847</v>
      </c>
      <c r="G1267" t="str">
        <f>+VLOOKUP($D1267,'TIPO DE PDV'!$E:$H,2,0)</f>
        <v>VARIOS</v>
      </c>
      <c r="H1267" t="str">
        <f>+VLOOKUP($D1267,'TIPO DE PDV'!$E:$H,3,0)</f>
        <v>CONSUMIDOR FINAL</v>
      </c>
    </row>
    <row r="1268" spans="1:8" x14ac:dyDescent="0.3">
      <c r="A1268" s="10" t="s">
        <v>4296</v>
      </c>
      <c r="B1268" t="s">
        <v>4190</v>
      </c>
      <c r="C1268" t="s">
        <v>4191</v>
      </c>
      <c r="D1268" t="s">
        <v>34</v>
      </c>
      <c r="E1268" s="10" t="s">
        <v>4296</v>
      </c>
      <c r="F1268" t="s">
        <v>1847</v>
      </c>
      <c r="G1268" t="str">
        <f>+VLOOKUP($D1268,'TIPO DE PDV'!$E:$H,2,0)</f>
        <v>VINOTECA</v>
      </c>
      <c r="H1268" t="str">
        <f>+VLOOKUP($D1268,'TIPO DE PDV'!$E:$H,3,0)</f>
        <v>VINOTECA</v>
      </c>
    </row>
    <row r="1269" spans="1:8" x14ac:dyDescent="0.3">
      <c r="A1269" s="10" t="s">
        <v>4297</v>
      </c>
      <c r="B1269" t="s">
        <v>4192</v>
      </c>
      <c r="C1269" t="s">
        <v>4193</v>
      </c>
      <c r="D1269" t="s">
        <v>1979</v>
      </c>
      <c r="E1269" s="10" t="s">
        <v>4297</v>
      </c>
      <c r="F1269" t="s">
        <v>1847</v>
      </c>
      <c r="G1269" t="str">
        <f>+VLOOKUP($D1269,'TIPO DE PDV'!$E:$H,2,0)</f>
        <v>E-COMMERCE</v>
      </c>
      <c r="H1269" t="str">
        <f>+VLOOKUP($D1269,'TIPO DE PDV'!$E:$H,3,0)</f>
        <v>E-COMMERCE</v>
      </c>
    </row>
    <row r="1270" spans="1:8" x14ac:dyDescent="0.3">
      <c r="A1270" s="10" t="s">
        <v>4298</v>
      </c>
      <c r="B1270" t="s">
        <v>4194</v>
      </c>
      <c r="C1270" t="s">
        <v>4195</v>
      </c>
      <c r="D1270" t="s">
        <v>1098</v>
      </c>
      <c r="E1270" s="10" t="s">
        <v>4298</v>
      </c>
      <c r="F1270" t="s">
        <v>1847</v>
      </c>
      <c r="G1270" t="str">
        <f>+VLOOKUP($D1270,'TIPO DE PDV'!$E:$H,2,0)</f>
        <v>BAR</v>
      </c>
      <c r="H1270" t="str">
        <f>+VLOOKUP($D1270,'TIPO DE PDV'!$E:$H,3,0)</f>
        <v>BAR</v>
      </c>
    </row>
    <row r="1271" spans="1:8" x14ac:dyDescent="0.3">
      <c r="A1271" s="10" t="s">
        <v>4299</v>
      </c>
      <c r="B1271" t="s">
        <v>4196</v>
      </c>
      <c r="C1271" t="s">
        <v>4197</v>
      </c>
      <c r="D1271" t="s">
        <v>1100</v>
      </c>
      <c r="E1271" s="10" t="s">
        <v>4299</v>
      </c>
      <c r="F1271" t="s">
        <v>1847</v>
      </c>
      <c r="G1271" t="str">
        <f>+VLOOKUP($D1271,'TIPO DE PDV'!$E:$H,2,0)</f>
        <v>VARIOS</v>
      </c>
      <c r="H1271" t="str">
        <f>+VLOOKUP($D1271,'TIPO DE PDV'!$E:$H,3,0)</f>
        <v>CONSUMIDOR FINAL</v>
      </c>
    </row>
    <row r="1272" spans="1:8" x14ac:dyDescent="0.3">
      <c r="A1272" s="10" t="s">
        <v>4300</v>
      </c>
      <c r="B1272" t="s">
        <v>4198</v>
      </c>
      <c r="C1272" t="s">
        <v>4199</v>
      </c>
      <c r="D1272" t="s">
        <v>1106</v>
      </c>
      <c r="E1272" s="10" t="s">
        <v>4300</v>
      </c>
      <c r="F1272" t="s">
        <v>1847</v>
      </c>
      <c r="G1272" t="str">
        <f>+VLOOKUP($D1272,'TIPO DE PDV'!$E:$H,2,0)</f>
        <v>HORECA</v>
      </c>
      <c r="H1272" t="str">
        <f>+VLOOKUP($D1272,'TIPO DE PDV'!$E:$H,3,0)</f>
        <v>RESTAURANTE</v>
      </c>
    </row>
    <row r="1273" spans="1:8" x14ac:dyDescent="0.3">
      <c r="A1273" s="10" t="s">
        <v>4301</v>
      </c>
      <c r="B1273" t="s">
        <v>4200</v>
      </c>
      <c r="C1273" t="s">
        <v>1432</v>
      </c>
      <c r="D1273" t="s">
        <v>1106</v>
      </c>
      <c r="E1273" s="10" t="s">
        <v>4301</v>
      </c>
      <c r="F1273" t="s">
        <v>1847</v>
      </c>
      <c r="G1273" t="str">
        <f>+VLOOKUP($D1273,'TIPO DE PDV'!$E:$H,2,0)</f>
        <v>HORECA</v>
      </c>
      <c r="H1273" t="str">
        <f>+VLOOKUP($D1273,'TIPO DE PDV'!$E:$H,3,0)</f>
        <v>RESTAURANTE</v>
      </c>
    </row>
    <row r="1274" spans="1:8" x14ac:dyDescent="0.3">
      <c r="A1274" s="10" t="s">
        <v>4302</v>
      </c>
      <c r="B1274" t="s">
        <v>4201</v>
      </c>
      <c r="C1274" t="s">
        <v>4202</v>
      </c>
      <c r="D1274" t="s">
        <v>1098</v>
      </c>
      <c r="E1274" s="10" t="s">
        <v>4302</v>
      </c>
      <c r="F1274" t="s">
        <v>1847</v>
      </c>
      <c r="G1274" t="str">
        <f>+VLOOKUP($D1274,'TIPO DE PDV'!$E:$H,2,0)</f>
        <v>BAR</v>
      </c>
      <c r="H1274" t="str">
        <f>+VLOOKUP($D1274,'TIPO DE PDV'!$E:$H,3,0)</f>
        <v>BAR</v>
      </c>
    </row>
    <row r="1275" spans="1:8" x14ac:dyDescent="0.3">
      <c r="A1275" s="10" t="s">
        <v>4303</v>
      </c>
      <c r="B1275" t="s">
        <v>4203</v>
      </c>
      <c r="C1275" t="s">
        <v>4204</v>
      </c>
      <c r="D1275" t="s">
        <v>1100</v>
      </c>
      <c r="E1275" s="10" t="s">
        <v>4303</v>
      </c>
      <c r="F1275" t="s">
        <v>1847</v>
      </c>
      <c r="G1275" t="str">
        <f>+VLOOKUP($D1275,'TIPO DE PDV'!$E:$H,2,0)</f>
        <v>VARIOS</v>
      </c>
      <c r="H1275" t="str">
        <f>+VLOOKUP($D1275,'TIPO DE PDV'!$E:$H,3,0)</f>
        <v>CONSUMIDOR FINAL</v>
      </c>
    </row>
    <row r="1276" spans="1:8" x14ac:dyDescent="0.3">
      <c r="A1276" s="10" t="s">
        <v>4304</v>
      </c>
      <c r="B1276" t="s">
        <v>4205</v>
      </c>
      <c r="C1276" t="s">
        <v>4206</v>
      </c>
      <c r="D1276" t="s">
        <v>1106</v>
      </c>
      <c r="E1276" s="10" t="s">
        <v>4304</v>
      </c>
      <c r="F1276" t="s">
        <v>1847</v>
      </c>
      <c r="G1276" t="str">
        <f>+VLOOKUP($D1276,'TIPO DE PDV'!$E:$H,2,0)</f>
        <v>HORECA</v>
      </c>
      <c r="H1276" t="str">
        <f>+VLOOKUP($D1276,'TIPO DE PDV'!$E:$H,3,0)</f>
        <v>RESTAURANTE</v>
      </c>
    </row>
    <row r="1277" spans="1:8" x14ac:dyDescent="0.3">
      <c r="A1277" s="10" t="s">
        <v>4305</v>
      </c>
      <c r="B1277" t="s">
        <v>4207</v>
      </c>
      <c r="C1277" t="s">
        <v>4208</v>
      </c>
      <c r="D1277" t="s">
        <v>1100</v>
      </c>
      <c r="E1277" s="10" t="s">
        <v>4305</v>
      </c>
      <c r="F1277" t="s">
        <v>1847</v>
      </c>
      <c r="G1277" t="str">
        <f>+VLOOKUP($D1277,'TIPO DE PDV'!$E:$H,2,0)</f>
        <v>VARIOS</v>
      </c>
      <c r="H1277" t="str">
        <f>+VLOOKUP($D1277,'TIPO DE PDV'!$E:$H,3,0)</f>
        <v>CONSUMIDOR FINAL</v>
      </c>
    </row>
    <row r="1278" spans="1:8" x14ac:dyDescent="0.3">
      <c r="A1278" s="10" t="s">
        <v>4306</v>
      </c>
      <c r="B1278" t="s">
        <v>4209</v>
      </c>
      <c r="C1278" t="s">
        <v>4210</v>
      </c>
      <c r="D1278" t="s">
        <v>1102</v>
      </c>
      <c r="E1278" s="10" t="s">
        <v>4306</v>
      </c>
      <c r="F1278" t="s">
        <v>1847</v>
      </c>
      <c r="G1278" t="str">
        <f>+VLOOKUP($D1278,'TIPO DE PDV'!$E:$H,2,0)</f>
        <v>AUTOSERVICIO</v>
      </c>
      <c r="H1278" t="str">
        <f>+VLOOKUP($D1278,'TIPO DE PDV'!$E:$H,3,0)</f>
        <v>AUTOSERVICIO</v>
      </c>
    </row>
    <row r="1279" spans="1:8" x14ac:dyDescent="0.3">
      <c r="A1279" s="10" t="s">
        <v>4307</v>
      </c>
      <c r="B1279" t="s">
        <v>4211</v>
      </c>
      <c r="C1279" t="s">
        <v>4212</v>
      </c>
      <c r="D1279" t="s">
        <v>1098</v>
      </c>
      <c r="E1279" s="10" t="s">
        <v>4307</v>
      </c>
      <c r="F1279" t="s">
        <v>1847</v>
      </c>
      <c r="G1279" t="str">
        <f>+VLOOKUP($D1279,'TIPO DE PDV'!$E:$H,2,0)</f>
        <v>BAR</v>
      </c>
      <c r="H1279" t="str">
        <f>+VLOOKUP($D1279,'TIPO DE PDV'!$E:$H,3,0)</f>
        <v>BAR</v>
      </c>
    </row>
    <row r="1280" spans="1:8" x14ac:dyDescent="0.3">
      <c r="A1280" s="10" t="s">
        <v>4308</v>
      </c>
      <c r="B1280" t="s">
        <v>4213</v>
      </c>
      <c r="C1280" t="s">
        <v>4214</v>
      </c>
      <c r="D1280" t="s">
        <v>1098</v>
      </c>
      <c r="E1280" s="10" t="s">
        <v>4308</v>
      </c>
      <c r="F1280" t="s">
        <v>1847</v>
      </c>
      <c r="G1280" t="str">
        <f>+VLOOKUP($D1280,'TIPO DE PDV'!$E:$H,2,0)</f>
        <v>BAR</v>
      </c>
      <c r="H1280" t="str">
        <f>+VLOOKUP($D1280,'TIPO DE PDV'!$E:$H,3,0)</f>
        <v>BAR</v>
      </c>
    </row>
    <row r="1281" spans="1:8" x14ac:dyDescent="0.3">
      <c r="A1281" s="10" t="s">
        <v>4309</v>
      </c>
      <c r="B1281" t="s">
        <v>4215</v>
      </c>
      <c r="C1281" t="s">
        <v>4216</v>
      </c>
      <c r="D1281" t="s">
        <v>1100</v>
      </c>
      <c r="E1281" s="10" t="s">
        <v>4309</v>
      </c>
      <c r="F1281" t="s">
        <v>1847</v>
      </c>
      <c r="G1281" t="str">
        <f>+VLOOKUP($D1281,'TIPO DE PDV'!$E:$H,2,0)</f>
        <v>VARIOS</v>
      </c>
      <c r="H1281" t="str">
        <f>+VLOOKUP($D1281,'TIPO DE PDV'!$E:$H,3,0)</f>
        <v>CONSUMIDOR FINAL</v>
      </c>
    </row>
    <row r="1282" spans="1:8" x14ac:dyDescent="0.3">
      <c r="A1282" s="10" t="s">
        <v>4310</v>
      </c>
      <c r="B1282" t="s">
        <v>4217</v>
      </c>
      <c r="C1282" t="s">
        <v>4218</v>
      </c>
      <c r="D1282" t="s">
        <v>1098</v>
      </c>
      <c r="E1282" s="10" t="s">
        <v>4310</v>
      </c>
      <c r="F1282" t="s">
        <v>1847</v>
      </c>
      <c r="G1282" t="str">
        <f>+VLOOKUP($D1282,'TIPO DE PDV'!$E:$H,2,0)</f>
        <v>BAR</v>
      </c>
      <c r="H1282" t="str">
        <f>+VLOOKUP($D1282,'TIPO DE PDV'!$E:$H,3,0)</f>
        <v>BAR</v>
      </c>
    </row>
    <row r="1283" spans="1:8" x14ac:dyDescent="0.3">
      <c r="A1283" s="10" t="s">
        <v>4311</v>
      </c>
      <c r="B1283" t="s">
        <v>4219</v>
      </c>
      <c r="C1283" t="s">
        <v>4220</v>
      </c>
      <c r="D1283" t="s">
        <v>1090</v>
      </c>
      <c r="E1283" s="10" t="s">
        <v>4311</v>
      </c>
      <c r="F1283" t="s">
        <v>1847</v>
      </c>
      <c r="G1283" t="str">
        <f>+VLOOKUP($D1283,'TIPO DE PDV'!$E:$H,2,0)</f>
        <v>HORECA</v>
      </c>
      <c r="H1283" t="str">
        <f>+VLOOKUP($D1283,'TIPO DE PDV'!$E:$H,3,0)</f>
        <v>RESTAURANTE</v>
      </c>
    </row>
    <row r="1284" spans="1:8" x14ac:dyDescent="0.3">
      <c r="A1284" s="10" t="s">
        <v>4312</v>
      </c>
      <c r="B1284" t="s">
        <v>4221</v>
      </c>
      <c r="C1284" t="s">
        <v>4222</v>
      </c>
      <c r="D1284" t="s">
        <v>1100</v>
      </c>
      <c r="E1284" s="10" t="s">
        <v>4312</v>
      </c>
      <c r="F1284" t="s">
        <v>1847</v>
      </c>
      <c r="G1284" t="str">
        <f>+VLOOKUP($D1284,'TIPO DE PDV'!$E:$H,2,0)</f>
        <v>VARIOS</v>
      </c>
      <c r="H1284" t="str">
        <f>+VLOOKUP($D1284,'TIPO DE PDV'!$E:$H,3,0)</f>
        <v>CONSUMIDOR FINAL</v>
      </c>
    </row>
    <row r="1285" spans="1:8" x14ac:dyDescent="0.3">
      <c r="A1285" s="10" t="s">
        <v>4313</v>
      </c>
      <c r="B1285" t="s">
        <v>4223</v>
      </c>
      <c r="C1285" t="s">
        <v>4224</v>
      </c>
      <c r="D1285" t="s">
        <v>1100</v>
      </c>
      <c r="E1285" s="10" t="s">
        <v>4313</v>
      </c>
      <c r="F1285" t="s">
        <v>1847</v>
      </c>
      <c r="G1285" t="str">
        <f>+VLOOKUP($D1285,'TIPO DE PDV'!$E:$H,2,0)</f>
        <v>VARIOS</v>
      </c>
      <c r="H1285" t="str">
        <f>+VLOOKUP($D1285,'TIPO DE PDV'!$E:$H,3,0)</f>
        <v>CONSUMIDOR FINAL</v>
      </c>
    </row>
    <row r="1286" spans="1:8" x14ac:dyDescent="0.3">
      <c r="A1286" s="10" t="s">
        <v>4314</v>
      </c>
      <c r="B1286" t="s">
        <v>4225</v>
      </c>
      <c r="C1286" t="s">
        <v>4226</v>
      </c>
      <c r="D1286" t="s">
        <v>1102</v>
      </c>
      <c r="E1286" s="10" t="s">
        <v>4314</v>
      </c>
      <c r="F1286" t="s">
        <v>1847</v>
      </c>
      <c r="G1286" t="str">
        <f>+VLOOKUP($D1286,'TIPO DE PDV'!$E:$H,2,0)</f>
        <v>AUTOSERVICIO</v>
      </c>
      <c r="H1286" t="str">
        <f>+VLOOKUP($D1286,'TIPO DE PDV'!$E:$H,3,0)</f>
        <v>AUTOSERVICIO</v>
      </c>
    </row>
    <row r="1287" spans="1:8" x14ac:dyDescent="0.3">
      <c r="A1287" s="10" t="s">
        <v>4315</v>
      </c>
      <c r="B1287" t="s">
        <v>4227</v>
      </c>
      <c r="C1287" t="s">
        <v>4228</v>
      </c>
      <c r="D1287" t="s">
        <v>1100</v>
      </c>
      <c r="E1287" s="10" t="s">
        <v>4315</v>
      </c>
      <c r="F1287" t="s">
        <v>1847</v>
      </c>
      <c r="G1287" t="str">
        <f>+VLOOKUP($D1287,'TIPO DE PDV'!$E:$H,2,0)</f>
        <v>VARIOS</v>
      </c>
      <c r="H1287" t="str">
        <f>+VLOOKUP($D1287,'TIPO DE PDV'!$E:$H,3,0)</f>
        <v>CONSUMIDOR FINAL</v>
      </c>
    </row>
    <row r="1288" spans="1:8" x14ac:dyDescent="0.3">
      <c r="A1288" s="10" t="s">
        <v>4316</v>
      </c>
      <c r="B1288" t="s">
        <v>4229</v>
      </c>
      <c r="C1288" t="s">
        <v>3100</v>
      </c>
      <c r="D1288" t="s">
        <v>1102</v>
      </c>
      <c r="E1288" s="10" t="s">
        <v>4316</v>
      </c>
      <c r="F1288" t="s">
        <v>1847</v>
      </c>
      <c r="G1288" t="str">
        <f>+VLOOKUP($D1288,'TIPO DE PDV'!$E:$H,2,0)</f>
        <v>AUTOSERVICIO</v>
      </c>
      <c r="H1288" t="str">
        <f>+VLOOKUP($D1288,'TIPO DE PDV'!$E:$H,3,0)</f>
        <v>AUTOSERVICIO</v>
      </c>
    </row>
    <row r="1289" spans="1:8" x14ac:dyDescent="0.3">
      <c r="A1289" s="10" t="s">
        <v>4317</v>
      </c>
      <c r="B1289" t="s">
        <v>4230</v>
      </c>
      <c r="C1289" t="s">
        <v>4231</v>
      </c>
      <c r="D1289" t="s">
        <v>1100</v>
      </c>
      <c r="E1289" s="10" t="s">
        <v>4317</v>
      </c>
      <c r="F1289" t="s">
        <v>1847</v>
      </c>
      <c r="G1289" t="str">
        <f>+VLOOKUP($D1289,'TIPO DE PDV'!$E:$H,2,0)</f>
        <v>VARIOS</v>
      </c>
      <c r="H1289" t="str">
        <f>+VLOOKUP($D1289,'TIPO DE PDV'!$E:$H,3,0)</f>
        <v>CONSUMIDOR FINAL</v>
      </c>
    </row>
    <row r="1290" spans="1:8" x14ac:dyDescent="0.3">
      <c r="A1290" s="10" t="s">
        <v>4318</v>
      </c>
      <c r="B1290" t="s">
        <v>4232</v>
      </c>
      <c r="C1290" t="s">
        <v>4233</v>
      </c>
      <c r="D1290" t="s">
        <v>1098</v>
      </c>
      <c r="E1290" s="10" t="s">
        <v>4318</v>
      </c>
      <c r="F1290" t="s">
        <v>1847</v>
      </c>
      <c r="G1290" t="str">
        <f>+VLOOKUP($D1290,'TIPO DE PDV'!$E:$H,2,0)</f>
        <v>BAR</v>
      </c>
      <c r="H1290" t="str">
        <f>+VLOOKUP($D1290,'TIPO DE PDV'!$E:$H,3,0)</f>
        <v>BAR</v>
      </c>
    </row>
    <row r="1291" spans="1:8" x14ac:dyDescent="0.3">
      <c r="A1291" s="10" t="s">
        <v>4319</v>
      </c>
      <c r="B1291" t="s">
        <v>4234</v>
      </c>
      <c r="C1291" t="s">
        <v>1515</v>
      </c>
      <c r="D1291" t="s">
        <v>1106</v>
      </c>
      <c r="E1291" s="10" t="s">
        <v>4319</v>
      </c>
      <c r="F1291" t="s">
        <v>1847</v>
      </c>
      <c r="G1291" t="str">
        <f>+VLOOKUP($D1291,'TIPO DE PDV'!$E:$H,2,0)</f>
        <v>HORECA</v>
      </c>
      <c r="H1291" t="str">
        <f>+VLOOKUP($D1291,'TIPO DE PDV'!$E:$H,3,0)</f>
        <v>RESTAURANTE</v>
      </c>
    </row>
    <row r="1292" spans="1:8" x14ac:dyDescent="0.3">
      <c r="A1292" s="10" t="s">
        <v>4320</v>
      </c>
      <c r="B1292" t="s">
        <v>4235</v>
      </c>
      <c r="C1292" t="s">
        <v>4236</v>
      </c>
      <c r="D1292" t="s">
        <v>1098</v>
      </c>
      <c r="E1292" s="10" t="s">
        <v>4320</v>
      </c>
      <c r="F1292" t="s">
        <v>1847</v>
      </c>
      <c r="G1292" t="str">
        <f>+VLOOKUP($D1292,'TIPO DE PDV'!$E:$H,2,0)</f>
        <v>BAR</v>
      </c>
      <c r="H1292" t="str">
        <f>+VLOOKUP($D1292,'TIPO DE PDV'!$E:$H,3,0)</f>
        <v>BAR</v>
      </c>
    </row>
    <row r="1293" spans="1:8" x14ac:dyDescent="0.3">
      <c r="A1293" s="10" t="s">
        <v>4321</v>
      </c>
      <c r="B1293" t="s">
        <v>4237</v>
      </c>
      <c r="C1293" t="s">
        <v>4238</v>
      </c>
      <c r="D1293" t="s">
        <v>1090</v>
      </c>
      <c r="E1293" s="10" t="s">
        <v>4321</v>
      </c>
      <c r="F1293" t="s">
        <v>1847</v>
      </c>
      <c r="G1293" t="str">
        <f>+VLOOKUP($D1293,'TIPO DE PDV'!$E:$H,2,0)</f>
        <v>HORECA</v>
      </c>
      <c r="H1293" t="str">
        <f>+VLOOKUP($D1293,'TIPO DE PDV'!$E:$H,3,0)</f>
        <v>RESTAURANTE</v>
      </c>
    </row>
    <row r="1294" spans="1:8" x14ac:dyDescent="0.3">
      <c r="A1294" s="10" t="s">
        <v>4322</v>
      </c>
      <c r="B1294" t="s">
        <v>4239</v>
      </c>
      <c r="C1294" t="s">
        <v>4240</v>
      </c>
      <c r="D1294" t="s">
        <v>1102</v>
      </c>
      <c r="E1294" s="10" t="s">
        <v>4322</v>
      </c>
      <c r="F1294" t="s">
        <v>1847</v>
      </c>
      <c r="G1294" t="str">
        <f>+VLOOKUP($D1294,'TIPO DE PDV'!$E:$H,2,0)</f>
        <v>AUTOSERVICIO</v>
      </c>
      <c r="H1294" t="str">
        <f>+VLOOKUP($D1294,'TIPO DE PDV'!$E:$H,3,0)</f>
        <v>AUTOSERVICIO</v>
      </c>
    </row>
    <row r="1295" spans="1:8" x14ac:dyDescent="0.3">
      <c r="A1295" s="10" t="s">
        <v>4323</v>
      </c>
      <c r="B1295" t="s">
        <v>4241</v>
      </c>
      <c r="C1295" t="s">
        <v>4242</v>
      </c>
      <c r="D1295" t="s">
        <v>1102</v>
      </c>
      <c r="E1295" s="10" t="s">
        <v>4323</v>
      </c>
      <c r="F1295" t="s">
        <v>1847</v>
      </c>
      <c r="G1295" t="str">
        <f>+VLOOKUP($D1295,'TIPO DE PDV'!$E:$H,2,0)</f>
        <v>AUTOSERVICIO</v>
      </c>
      <c r="H1295" t="str">
        <f>+VLOOKUP($D1295,'TIPO DE PDV'!$E:$H,3,0)</f>
        <v>AUTOSERVICIO</v>
      </c>
    </row>
    <row r="1296" spans="1:8" x14ac:dyDescent="0.3">
      <c r="A1296" s="10" t="s">
        <v>4324</v>
      </c>
      <c r="B1296" t="s">
        <v>4243</v>
      </c>
      <c r="C1296" t="s">
        <v>4244</v>
      </c>
      <c r="D1296" t="s">
        <v>1098</v>
      </c>
      <c r="E1296" s="10" t="s">
        <v>4324</v>
      </c>
      <c r="F1296" t="s">
        <v>1847</v>
      </c>
      <c r="G1296" t="str">
        <f>+VLOOKUP($D1296,'TIPO DE PDV'!$E:$H,2,0)</f>
        <v>BAR</v>
      </c>
      <c r="H1296" t="str">
        <f>+VLOOKUP($D1296,'TIPO DE PDV'!$E:$H,3,0)</f>
        <v>BAR</v>
      </c>
    </row>
    <row r="1297" spans="1:8" x14ac:dyDescent="0.3">
      <c r="A1297" s="10" t="s">
        <v>4325</v>
      </c>
      <c r="B1297" t="s">
        <v>4245</v>
      </c>
      <c r="C1297" t="s">
        <v>4246</v>
      </c>
      <c r="D1297" t="s">
        <v>1098</v>
      </c>
      <c r="E1297" s="10" t="s">
        <v>4325</v>
      </c>
      <c r="F1297" t="s">
        <v>1847</v>
      </c>
      <c r="G1297" t="str">
        <f>+VLOOKUP($D1297,'TIPO DE PDV'!$E:$H,2,0)</f>
        <v>BAR</v>
      </c>
      <c r="H1297" t="str">
        <f>+VLOOKUP($D1297,'TIPO DE PDV'!$E:$H,3,0)</f>
        <v>BAR</v>
      </c>
    </row>
    <row r="1298" spans="1:8" x14ac:dyDescent="0.3">
      <c r="A1298" s="10" t="s">
        <v>4326</v>
      </c>
      <c r="B1298" t="s">
        <v>4247</v>
      </c>
      <c r="C1298" t="s">
        <v>4248</v>
      </c>
      <c r="D1298" t="s">
        <v>1100</v>
      </c>
      <c r="E1298" s="10" t="s">
        <v>4326</v>
      </c>
      <c r="F1298" t="s">
        <v>1847</v>
      </c>
      <c r="G1298" t="str">
        <f>+VLOOKUP($D1298,'TIPO DE PDV'!$E:$H,2,0)</f>
        <v>VARIOS</v>
      </c>
      <c r="H1298" t="str">
        <f>+VLOOKUP($D1298,'TIPO DE PDV'!$E:$H,3,0)</f>
        <v>CONSUMIDOR FINAL</v>
      </c>
    </row>
    <row r="1299" spans="1:8" x14ac:dyDescent="0.3">
      <c r="A1299" s="10" t="s">
        <v>4327</v>
      </c>
      <c r="B1299" t="s">
        <v>4249</v>
      </c>
      <c r="C1299" t="s">
        <v>4250</v>
      </c>
      <c r="D1299" t="s">
        <v>1100</v>
      </c>
      <c r="E1299" s="10" t="s">
        <v>4327</v>
      </c>
      <c r="F1299" t="s">
        <v>1847</v>
      </c>
      <c r="G1299" t="str">
        <f>+VLOOKUP($D1299,'TIPO DE PDV'!$E:$H,2,0)</f>
        <v>VARIOS</v>
      </c>
      <c r="H1299" t="str">
        <f>+VLOOKUP($D1299,'TIPO DE PDV'!$E:$H,3,0)</f>
        <v>CONSUMIDOR FINAL</v>
      </c>
    </row>
    <row r="1300" spans="1:8" x14ac:dyDescent="0.3">
      <c r="A1300" s="10" t="s">
        <v>4328</v>
      </c>
      <c r="B1300" t="s">
        <v>4251</v>
      </c>
      <c r="C1300" t="s">
        <v>2181</v>
      </c>
      <c r="D1300" t="s">
        <v>1979</v>
      </c>
      <c r="E1300" s="10" t="s">
        <v>4328</v>
      </c>
      <c r="F1300" t="s">
        <v>1847</v>
      </c>
      <c r="G1300" t="str">
        <f>+VLOOKUP($D1300,'TIPO DE PDV'!$E:$H,2,0)</f>
        <v>E-COMMERCE</v>
      </c>
      <c r="H1300" t="str">
        <f>+VLOOKUP($D1300,'TIPO DE PDV'!$E:$H,3,0)</f>
        <v>E-COMMERCE</v>
      </c>
    </row>
    <row r="1301" spans="1:8" x14ac:dyDescent="0.3">
      <c r="A1301" s="10" t="s">
        <v>4329</v>
      </c>
      <c r="B1301" t="s">
        <v>4252</v>
      </c>
      <c r="C1301" t="s">
        <v>4253</v>
      </c>
      <c r="D1301" t="s">
        <v>1098</v>
      </c>
      <c r="E1301" s="10" t="s">
        <v>4329</v>
      </c>
      <c r="F1301" t="s">
        <v>1847</v>
      </c>
      <c r="G1301" t="str">
        <f>+VLOOKUP($D1301,'TIPO DE PDV'!$E:$H,2,0)</f>
        <v>BAR</v>
      </c>
      <c r="H1301" t="str">
        <f>+VLOOKUP($D1301,'TIPO DE PDV'!$E:$H,3,0)</f>
        <v>BAR</v>
      </c>
    </row>
    <row r="1302" spans="1:8" x14ac:dyDescent="0.3">
      <c r="A1302" s="10" t="s">
        <v>4330</v>
      </c>
      <c r="B1302" t="s">
        <v>4254</v>
      </c>
      <c r="C1302" t="s">
        <v>1230</v>
      </c>
      <c r="D1302" t="s">
        <v>1117</v>
      </c>
      <c r="E1302" s="10" t="s">
        <v>4330</v>
      </c>
      <c r="F1302" t="s">
        <v>1847</v>
      </c>
      <c r="G1302" t="str">
        <f>+VLOOKUP($D1302,'TIPO DE PDV'!$E:$H,2,0)</f>
        <v>DISCOTECA</v>
      </c>
      <c r="H1302" t="str">
        <f>+VLOOKUP($D1302,'TIPO DE PDV'!$E:$H,3,0)</f>
        <v>DISCOTECA</v>
      </c>
    </row>
    <row r="1303" spans="1:8" x14ac:dyDescent="0.3">
      <c r="A1303" s="10" t="s">
        <v>4331</v>
      </c>
      <c r="B1303" t="s">
        <v>4255</v>
      </c>
      <c r="C1303" t="s">
        <v>4256</v>
      </c>
      <c r="D1303" t="s">
        <v>34</v>
      </c>
      <c r="E1303" s="10" t="s">
        <v>4331</v>
      </c>
      <c r="F1303" t="s">
        <v>1847</v>
      </c>
      <c r="G1303" t="str">
        <f>+VLOOKUP($D1303,'TIPO DE PDV'!$E:$H,2,0)</f>
        <v>VINOTECA</v>
      </c>
      <c r="H1303" t="str">
        <f>+VLOOKUP($D1303,'TIPO DE PDV'!$E:$H,3,0)</f>
        <v>VINOTECA</v>
      </c>
    </row>
    <row r="1304" spans="1:8" x14ac:dyDescent="0.3">
      <c r="A1304" s="10" t="s">
        <v>4332</v>
      </c>
      <c r="B1304" t="s">
        <v>4257</v>
      </c>
      <c r="C1304" t="s">
        <v>4258</v>
      </c>
      <c r="D1304" t="s">
        <v>1100</v>
      </c>
      <c r="E1304" s="10" t="s">
        <v>4332</v>
      </c>
      <c r="F1304" t="s">
        <v>1847</v>
      </c>
      <c r="G1304" t="str">
        <f>+VLOOKUP($D1304,'TIPO DE PDV'!$E:$H,2,0)</f>
        <v>VARIOS</v>
      </c>
      <c r="H1304" t="str">
        <f>+VLOOKUP($D1304,'TIPO DE PDV'!$E:$H,3,0)</f>
        <v>CONSUMIDOR FINAL</v>
      </c>
    </row>
    <row r="1305" spans="1:8" x14ac:dyDescent="0.3">
      <c r="A1305" s="10" t="s">
        <v>4333</v>
      </c>
      <c r="B1305" t="s">
        <v>4259</v>
      </c>
      <c r="C1305" t="s">
        <v>4260</v>
      </c>
      <c r="D1305" t="s">
        <v>1100</v>
      </c>
      <c r="E1305" s="10" t="s">
        <v>4333</v>
      </c>
      <c r="F1305" t="s">
        <v>1847</v>
      </c>
      <c r="G1305" t="str">
        <f>+VLOOKUP($D1305,'TIPO DE PDV'!$E:$H,2,0)</f>
        <v>VARIOS</v>
      </c>
      <c r="H1305" t="str">
        <f>+VLOOKUP($D1305,'TIPO DE PDV'!$E:$H,3,0)</f>
        <v>CONSUMIDOR FINAL</v>
      </c>
    </row>
    <row r="1306" spans="1:8" x14ac:dyDescent="0.3">
      <c r="A1306" s="10" t="s">
        <v>4334</v>
      </c>
      <c r="B1306" t="s">
        <v>4261</v>
      </c>
      <c r="C1306" t="s">
        <v>4262</v>
      </c>
      <c r="D1306" t="s">
        <v>1100</v>
      </c>
      <c r="E1306" s="10" t="s">
        <v>4334</v>
      </c>
      <c r="F1306" t="s">
        <v>1847</v>
      </c>
      <c r="G1306" t="str">
        <f>+VLOOKUP($D1306,'TIPO DE PDV'!$E:$H,2,0)</f>
        <v>VARIOS</v>
      </c>
      <c r="H1306" t="str">
        <f>+VLOOKUP($D1306,'TIPO DE PDV'!$E:$H,3,0)</f>
        <v>CONSUMIDOR FINAL</v>
      </c>
    </row>
    <row r="1307" spans="1:8" x14ac:dyDescent="0.3">
      <c r="A1307" s="10" t="s">
        <v>4335</v>
      </c>
      <c r="B1307" t="s">
        <v>4263</v>
      </c>
      <c r="C1307" t="s">
        <v>1542</v>
      </c>
      <c r="D1307" t="s">
        <v>1100</v>
      </c>
      <c r="E1307" s="10" t="s">
        <v>4335</v>
      </c>
      <c r="F1307" t="s">
        <v>1847</v>
      </c>
      <c r="G1307" t="str">
        <f>+VLOOKUP($D1307,'TIPO DE PDV'!$E:$H,2,0)</f>
        <v>VARIOS</v>
      </c>
      <c r="H1307" t="str">
        <f>+VLOOKUP($D1307,'TIPO DE PDV'!$E:$H,3,0)</f>
        <v>CONSUMIDOR FINAL</v>
      </c>
    </row>
    <row r="1308" spans="1:8" x14ac:dyDescent="0.3">
      <c r="A1308" s="10" t="s">
        <v>4336</v>
      </c>
      <c r="B1308" t="s">
        <v>4264</v>
      </c>
      <c r="C1308" t="s">
        <v>4265</v>
      </c>
      <c r="D1308" t="s">
        <v>1098</v>
      </c>
      <c r="E1308" s="10" t="s">
        <v>4336</v>
      </c>
      <c r="F1308" t="s">
        <v>1847</v>
      </c>
      <c r="G1308" t="str">
        <f>+VLOOKUP($D1308,'TIPO DE PDV'!$E:$H,2,0)</f>
        <v>BAR</v>
      </c>
      <c r="H1308" t="str">
        <f>+VLOOKUP($D1308,'TIPO DE PDV'!$E:$H,3,0)</f>
        <v>BAR</v>
      </c>
    </row>
    <row r="1309" spans="1:8" x14ac:dyDescent="0.3">
      <c r="A1309" s="10" t="s">
        <v>4337</v>
      </c>
      <c r="B1309" t="s">
        <v>4266</v>
      </c>
      <c r="C1309" t="s">
        <v>4267</v>
      </c>
      <c r="D1309" t="s">
        <v>1106</v>
      </c>
      <c r="E1309" s="10" t="s">
        <v>4337</v>
      </c>
      <c r="F1309" t="s">
        <v>1847</v>
      </c>
      <c r="G1309" t="str">
        <f>+VLOOKUP($D1309,'TIPO DE PDV'!$E:$H,2,0)</f>
        <v>HORECA</v>
      </c>
      <c r="H1309" t="str">
        <f>+VLOOKUP($D1309,'TIPO DE PDV'!$E:$H,3,0)</f>
        <v>RESTAURANTE</v>
      </c>
    </row>
    <row r="1310" spans="1:8" x14ac:dyDescent="0.3">
      <c r="A1310" s="10" t="s">
        <v>4338</v>
      </c>
      <c r="B1310" t="s">
        <v>4268</v>
      </c>
      <c r="C1310" t="s">
        <v>1187</v>
      </c>
      <c r="D1310" t="s">
        <v>1098</v>
      </c>
      <c r="E1310" s="10" t="s">
        <v>4338</v>
      </c>
      <c r="F1310" t="s">
        <v>1847</v>
      </c>
      <c r="G1310" t="str">
        <f>+VLOOKUP($D1310,'TIPO DE PDV'!$E:$H,2,0)</f>
        <v>BAR</v>
      </c>
      <c r="H1310" t="str">
        <f>+VLOOKUP($D1310,'TIPO DE PDV'!$E:$H,3,0)</f>
        <v>BAR</v>
      </c>
    </row>
    <row r="1311" spans="1:8" x14ac:dyDescent="0.3">
      <c r="A1311" s="10" t="s">
        <v>4339</v>
      </c>
      <c r="B1311" t="s">
        <v>4269</v>
      </c>
      <c r="C1311" t="s">
        <v>4270</v>
      </c>
      <c r="D1311" t="s">
        <v>1153</v>
      </c>
      <c r="E1311" s="10" t="s">
        <v>4339</v>
      </c>
      <c r="F1311" t="s">
        <v>1847</v>
      </c>
      <c r="G1311" t="str">
        <f>+VLOOKUP($D1311,'TIPO DE PDV'!$E:$H,2,0)</f>
        <v>AUTOSERVICIO</v>
      </c>
      <c r="H1311" t="str">
        <f>+VLOOKUP($D1311,'TIPO DE PDV'!$E:$H,3,0)</f>
        <v>AUTOSERVICIO</v>
      </c>
    </row>
    <row r="1312" spans="1:8" x14ac:dyDescent="0.3">
      <c r="A1312" s="10" t="s">
        <v>4340</v>
      </c>
      <c r="B1312" t="s">
        <v>4271</v>
      </c>
      <c r="C1312" t="s">
        <v>4272</v>
      </c>
      <c r="D1312" t="s">
        <v>1100</v>
      </c>
      <c r="E1312" s="10" t="s">
        <v>4340</v>
      </c>
      <c r="F1312" t="s">
        <v>1847</v>
      </c>
      <c r="G1312" t="str">
        <f>+VLOOKUP($D1312,'TIPO DE PDV'!$E:$H,2,0)</f>
        <v>VARIOS</v>
      </c>
      <c r="H1312" t="str">
        <f>+VLOOKUP($D1312,'TIPO DE PDV'!$E:$H,3,0)</f>
        <v>CONSUMIDOR FINAL</v>
      </c>
    </row>
    <row r="1313" spans="1:8" x14ac:dyDescent="0.3">
      <c r="A1313" s="10" t="s">
        <v>4341</v>
      </c>
      <c r="B1313" t="s">
        <v>4273</v>
      </c>
      <c r="C1313" t="s">
        <v>4274</v>
      </c>
      <c r="D1313" t="s">
        <v>1100</v>
      </c>
      <c r="E1313" s="10" t="s">
        <v>4341</v>
      </c>
      <c r="F1313" t="s">
        <v>1847</v>
      </c>
      <c r="G1313" t="str">
        <f>+VLOOKUP($D1313,'TIPO DE PDV'!$E:$H,2,0)</f>
        <v>VARIOS</v>
      </c>
      <c r="H1313" t="str">
        <f>+VLOOKUP($D1313,'TIPO DE PDV'!$E:$H,3,0)</f>
        <v>CONSUMIDOR FINAL</v>
      </c>
    </row>
    <row r="1314" spans="1:8" x14ac:dyDescent="0.3">
      <c r="A1314" s="10" t="s">
        <v>4342</v>
      </c>
      <c r="B1314" t="s">
        <v>4275</v>
      </c>
      <c r="C1314" t="s">
        <v>1380</v>
      </c>
      <c r="D1314" t="s">
        <v>1111</v>
      </c>
      <c r="E1314" s="10" t="s">
        <v>4342</v>
      </c>
      <c r="F1314" t="s">
        <v>1847</v>
      </c>
      <c r="G1314" t="str">
        <f>+VLOOKUP($D1314,'TIPO DE PDV'!$E:$H,2,0)</f>
        <v>VINOTECA</v>
      </c>
      <c r="H1314" t="str">
        <f>+VLOOKUP($D1314,'TIPO DE PDV'!$E:$H,3,0)</f>
        <v>VINOTECA</v>
      </c>
    </row>
    <row r="1315" spans="1:8" x14ac:dyDescent="0.3">
      <c r="A1315" s="10" t="s">
        <v>4343</v>
      </c>
      <c r="B1315" t="s">
        <v>4276</v>
      </c>
      <c r="C1315" t="s">
        <v>4277</v>
      </c>
      <c r="D1315" t="s">
        <v>34</v>
      </c>
      <c r="E1315" s="10" t="s">
        <v>4343</v>
      </c>
      <c r="F1315" t="s">
        <v>1847</v>
      </c>
      <c r="G1315" t="str">
        <f>+VLOOKUP($D1315,'TIPO DE PDV'!$E:$H,2,0)</f>
        <v>VINOTECA</v>
      </c>
      <c r="H1315" t="str">
        <f>+VLOOKUP($D1315,'TIPO DE PDV'!$E:$H,3,0)</f>
        <v>VINOTECA</v>
      </c>
    </row>
    <row r="1316" spans="1:8" x14ac:dyDescent="0.3">
      <c r="A1316" s="10" t="s">
        <v>4344</v>
      </c>
      <c r="B1316" t="s">
        <v>4278</v>
      </c>
      <c r="C1316" t="s">
        <v>1321</v>
      </c>
      <c r="D1316" t="s">
        <v>1111</v>
      </c>
      <c r="E1316" s="10" t="s">
        <v>4344</v>
      </c>
      <c r="F1316" t="s">
        <v>1847</v>
      </c>
      <c r="G1316" t="str">
        <f>+VLOOKUP($D1316,'TIPO DE PDV'!$E:$H,2,0)</f>
        <v>VINOTECA</v>
      </c>
      <c r="H1316" t="str">
        <f>+VLOOKUP($D1316,'TIPO DE PDV'!$E:$H,3,0)</f>
        <v>VINOTECA</v>
      </c>
    </row>
    <row r="1317" spans="1:8" x14ac:dyDescent="0.3">
      <c r="A1317" s="10" t="s">
        <v>4345</v>
      </c>
      <c r="B1317" t="s">
        <v>4279</v>
      </c>
      <c r="C1317" t="s">
        <v>1322</v>
      </c>
      <c r="D1317" t="s">
        <v>1111</v>
      </c>
      <c r="E1317" s="10" t="s">
        <v>4345</v>
      </c>
      <c r="F1317" t="s">
        <v>1847</v>
      </c>
      <c r="G1317" t="str">
        <f>+VLOOKUP($D1317,'TIPO DE PDV'!$E:$H,2,0)</f>
        <v>VINOTECA</v>
      </c>
      <c r="H1317" t="str">
        <f>+VLOOKUP($D1317,'TIPO DE PDV'!$E:$H,3,0)</f>
        <v>VINOTECA</v>
      </c>
    </row>
    <row r="1318" spans="1:8" x14ac:dyDescent="0.3">
      <c r="A1318" s="10" t="s">
        <v>4346</v>
      </c>
      <c r="B1318" t="s">
        <v>4280</v>
      </c>
      <c r="C1318" t="s">
        <v>4281</v>
      </c>
      <c r="D1318" t="s">
        <v>1100</v>
      </c>
      <c r="E1318" s="10" t="s">
        <v>4346</v>
      </c>
      <c r="F1318" t="s">
        <v>1847</v>
      </c>
      <c r="G1318" t="str">
        <f>+VLOOKUP($D1318,'TIPO DE PDV'!$E:$H,2,0)</f>
        <v>VARIOS</v>
      </c>
      <c r="H1318" t="str">
        <f>+VLOOKUP($D1318,'TIPO DE PDV'!$E:$H,3,0)</f>
        <v>CONSUMIDOR FINAL</v>
      </c>
    </row>
    <row r="1319" spans="1:8" x14ac:dyDescent="0.3">
      <c r="A1319" s="10" t="s">
        <v>4347</v>
      </c>
      <c r="B1319" t="s">
        <v>4282</v>
      </c>
      <c r="C1319" t="s">
        <v>4283</v>
      </c>
      <c r="D1319" t="s">
        <v>1106</v>
      </c>
      <c r="E1319" s="10" t="s">
        <v>4347</v>
      </c>
      <c r="F1319" t="s">
        <v>1847</v>
      </c>
      <c r="G1319" t="str">
        <f>+VLOOKUP($D1319,'TIPO DE PDV'!$E:$H,2,0)</f>
        <v>HORECA</v>
      </c>
      <c r="H1319" t="str">
        <f>+VLOOKUP($D1319,'TIPO DE PDV'!$E:$H,3,0)</f>
        <v>RESTAURANTE</v>
      </c>
    </row>
    <row r="1320" spans="1:8" x14ac:dyDescent="0.3">
      <c r="A1320" s="10" t="s">
        <v>4348</v>
      </c>
      <c r="B1320" t="s">
        <v>4284</v>
      </c>
      <c r="C1320" t="s">
        <v>4285</v>
      </c>
      <c r="D1320" t="s">
        <v>1153</v>
      </c>
      <c r="E1320" s="10" t="s">
        <v>4348</v>
      </c>
      <c r="F1320" t="s">
        <v>1847</v>
      </c>
      <c r="G1320" t="str">
        <f>+VLOOKUP($D1320,'TIPO DE PDV'!$E:$H,2,0)</f>
        <v>AUTOSERVICIO</v>
      </c>
      <c r="H1320" t="str">
        <f>+VLOOKUP($D1320,'TIPO DE PDV'!$E:$H,3,0)</f>
        <v>AUTOSERVICIO</v>
      </c>
    </row>
    <row r="1321" spans="1:8" x14ac:dyDescent="0.3">
      <c r="A1321" s="10" t="s">
        <v>4483</v>
      </c>
      <c r="B1321" t="s">
        <v>4367</v>
      </c>
      <c r="C1321" t="s">
        <v>4368</v>
      </c>
      <c r="D1321" t="s">
        <v>34</v>
      </c>
      <c r="E1321" s="10" t="s">
        <v>4483</v>
      </c>
      <c r="F1321" t="s">
        <v>1847</v>
      </c>
      <c r="G1321" t="str">
        <f>+VLOOKUP($D1321,'TIPO DE PDV'!$E:$H,2,0)</f>
        <v>VINOTECA</v>
      </c>
      <c r="H1321" t="str">
        <f>+VLOOKUP($D1321,'TIPO DE PDV'!$E:$H,3,0)</f>
        <v>VINOTECA</v>
      </c>
    </row>
    <row r="1322" spans="1:8" x14ac:dyDescent="0.3">
      <c r="A1322" s="10" t="s">
        <v>4484</v>
      </c>
      <c r="B1322" t="s">
        <v>4369</v>
      </c>
      <c r="C1322" t="s">
        <v>4370</v>
      </c>
      <c r="D1322" t="s">
        <v>1979</v>
      </c>
      <c r="E1322" s="10" t="s">
        <v>4484</v>
      </c>
      <c r="F1322" t="s">
        <v>1847</v>
      </c>
      <c r="G1322" t="str">
        <f>+VLOOKUP($D1322,'TIPO DE PDV'!$E:$H,2,0)</f>
        <v>E-COMMERCE</v>
      </c>
      <c r="H1322" t="str">
        <f>+VLOOKUP($D1322,'TIPO DE PDV'!$E:$H,3,0)</f>
        <v>E-COMMERCE</v>
      </c>
    </row>
    <row r="1323" spans="1:8" x14ac:dyDescent="0.3">
      <c r="A1323" s="10" t="s">
        <v>4485</v>
      </c>
      <c r="B1323" t="s">
        <v>4371</v>
      </c>
      <c r="C1323" t="s">
        <v>4372</v>
      </c>
      <c r="D1323" t="s">
        <v>1979</v>
      </c>
      <c r="E1323" s="10" t="s">
        <v>4485</v>
      </c>
      <c r="F1323" t="s">
        <v>1847</v>
      </c>
      <c r="G1323" t="str">
        <f>+VLOOKUP($D1323,'TIPO DE PDV'!$E:$H,2,0)</f>
        <v>E-COMMERCE</v>
      </c>
      <c r="H1323" t="str">
        <f>+VLOOKUP($D1323,'TIPO DE PDV'!$E:$H,3,0)</f>
        <v>E-COMMERCE</v>
      </c>
    </row>
    <row r="1324" spans="1:8" x14ac:dyDescent="0.3">
      <c r="A1324" s="10" t="s">
        <v>4486</v>
      </c>
      <c r="B1324" t="s">
        <v>4373</v>
      </c>
      <c r="C1324" t="s">
        <v>4374</v>
      </c>
      <c r="D1324" t="s">
        <v>1098</v>
      </c>
      <c r="E1324" s="10" t="s">
        <v>4486</v>
      </c>
      <c r="F1324" t="s">
        <v>1847</v>
      </c>
      <c r="G1324" t="str">
        <f>+VLOOKUP($D1324,'TIPO DE PDV'!$E:$H,2,0)</f>
        <v>BAR</v>
      </c>
      <c r="H1324" t="str">
        <f>+VLOOKUP($D1324,'TIPO DE PDV'!$E:$H,3,0)</f>
        <v>BAR</v>
      </c>
    </row>
    <row r="1325" spans="1:8" x14ac:dyDescent="0.3">
      <c r="A1325" s="10" t="s">
        <v>4487</v>
      </c>
      <c r="B1325" t="s">
        <v>4375</v>
      </c>
      <c r="C1325" t="s">
        <v>4376</v>
      </c>
      <c r="D1325" t="s">
        <v>1098</v>
      </c>
      <c r="E1325" s="10" t="s">
        <v>4487</v>
      </c>
      <c r="F1325" t="s">
        <v>1847</v>
      </c>
      <c r="G1325" t="str">
        <f>+VLOOKUP($D1325,'TIPO DE PDV'!$E:$H,2,0)</f>
        <v>BAR</v>
      </c>
      <c r="H1325" t="str">
        <f>+VLOOKUP($D1325,'TIPO DE PDV'!$E:$H,3,0)</f>
        <v>BAR</v>
      </c>
    </row>
    <row r="1326" spans="1:8" x14ac:dyDescent="0.3">
      <c r="A1326" s="10" t="s">
        <v>4488</v>
      </c>
      <c r="B1326" t="s">
        <v>4377</v>
      </c>
      <c r="C1326" t="s">
        <v>4378</v>
      </c>
      <c r="D1326" t="s">
        <v>1098</v>
      </c>
      <c r="E1326" s="10" t="s">
        <v>4488</v>
      </c>
      <c r="F1326" t="s">
        <v>1847</v>
      </c>
      <c r="G1326" t="str">
        <f>+VLOOKUP($D1326,'TIPO DE PDV'!$E:$H,2,0)</f>
        <v>BAR</v>
      </c>
      <c r="H1326" t="str">
        <f>+VLOOKUP($D1326,'TIPO DE PDV'!$E:$H,3,0)</f>
        <v>BAR</v>
      </c>
    </row>
    <row r="1327" spans="1:8" x14ac:dyDescent="0.3">
      <c r="A1327" s="10" t="s">
        <v>4489</v>
      </c>
      <c r="B1327" t="s">
        <v>4379</v>
      </c>
      <c r="C1327" t="s">
        <v>4380</v>
      </c>
      <c r="D1327" t="s">
        <v>34</v>
      </c>
      <c r="E1327" s="10" t="s">
        <v>4489</v>
      </c>
      <c r="F1327" t="s">
        <v>1847</v>
      </c>
      <c r="G1327" t="str">
        <f>+VLOOKUP($D1327,'TIPO DE PDV'!$E:$H,2,0)</f>
        <v>VINOTECA</v>
      </c>
      <c r="H1327" t="str">
        <f>+VLOOKUP($D1327,'TIPO DE PDV'!$E:$H,3,0)</f>
        <v>VINOTECA</v>
      </c>
    </row>
    <row r="1328" spans="1:8" x14ac:dyDescent="0.3">
      <c r="A1328" s="10" t="s">
        <v>4490</v>
      </c>
      <c r="B1328" t="s">
        <v>4381</v>
      </c>
      <c r="C1328" t="s">
        <v>4382</v>
      </c>
      <c r="D1328" t="s">
        <v>1153</v>
      </c>
      <c r="E1328" s="10" t="s">
        <v>4490</v>
      </c>
      <c r="F1328" t="s">
        <v>1847</v>
      </c>
      <c r="G1328" t="str">
        <f>+VLOOKUP($D1328,'TIPO DE PDV'!$E:$H,2,0)</f>
        <v>AUTOSERVICIO</v>
      </c>
      <c r="H1328" t="str">
        <f>+VLOOKUP($D1328,'TIPO DE PDV'!$E:$H,3,0)</f>
        <v>AUTOSERVICIO</v>
      </c>
    </row>
    <row r="1329" spans="1:8" x14ac:dyDescent="0.3">
      <c r="A1329" s="10" t="s">
        <v>4491</v>
      </c>
      <c r="B1329" t="s">
        <v>4383</v>
      </c>
      <c r="C1329" t="s">
        <v>4384</v>
      </c>
      <c r="D1329" t="s">
        <v>1092</v>
      </c>
      <c r="E1329" s="10" t="s">
        <v>4491</v>
      </c>
      <c r="F1329" t="s">
        <v>1847</v>
      </c>
      <c r="G1329" t="str">
        <f>+VLOOKUP($D1329,'TIPO DE PDV'!$E:$H,2,0)</f>
        <v>HORECA</v>
      </c>
      <c r="H1329" t="str">
        <f>+VLOOKUP($D1329,'TIPO DE PDV'!$E:$H,3,0)</f>
        <v>CAFE</v>
      </c>
    </row>
    <row r="1330" spans="1:8" x14ac:dyDescent="0.3">
      <c r="A1330" s="10" t="s">
        <v>4492</v>
      </c>
      <c r="B1330" t="s">
        <v>4385</v>
      </c>
      <c r="C1330" t="s">
        <v>4386</v>
      </c>
      <c r="D1330" t="s">
        <v>1979</v>
      </c>
      <c r="E1330" s="10" t="s">
        <v>4492</v>
      </c>
      <c r="F1330" t="s">
        <v>1847</v>
      </c>
      <c r="G1330" t="str">
        <f>+VLOOKUP($D1330,'TIPO DE PDV'!$E:$H,2,0)</f>
        <v>E-COMMERCE</v>
      </c>
      <c r="H1330" t="str">
        <f>+VLOOKUP($D1330,'TIPO DE PDV'!$E:$H,3,0)</f>
        <v>E-COMMERCE</v>
      </c>
    </row>
    <row r="1331" spans="1:8" x14ac:dyDescent="0.3">
      <c r="A1331" s="10" t="s">
        <v>4493</v>
      </c>
      <c r="B1331" t="s">
        <v>4387</v>
      </c>
      <c r="C1331" t="s">
        <v>4388</v>
      </c>
      <c r="D1331" t="s">
        <v>1100</v>
      </c>
      <c r="E1331" s="10" t="s">
        <v>4493</v>
      </c>
      <c r="F1331" t="s">
        <v>1847</v>
      </c>
      <c r="G1331" t="str">
        <f>+VLOOKUP($D1331,'TIPO DE PDV'!$E:$H,2,0)</f>
        <v>VARIOS</v>
      </c>
      <c r="H1331" t="str">
        <f>+VLOOKUP($D1331,'TIPO DE PDV'!$E:$H,3,0)</f>
        <v>CONSUMIDOR FINAL</v>
      </c>
    </row>
    <row r="1332" spans="1:8" x14ac:dyDescent="0.3">
      <c r="A1332" s="10" t="s">
        <v>4494</v>
      </c>
      <c r="B1332" t="s">
        <v>4389</v>
      </c>
      <c r="C1332" t="s">
        <v>1151</v>
      </c>
      <c r="D1332" t="s">
        <v>1106</v>
      </c>
      <c r="E1332" s="10" t="s">
        <v>4494</v>
      </c>
      <c r="F1332" t="s">
        <v>1847</v>
      </c>
      <c r="G1332" t="str">
        <f>+VLOOKUP($D1332,'TIPO DE PDV'!$E:$H,2,0)</f>
        <v>HORECA</v>
      </c>
      <c r="H1332" t="str">
        <f>+VLOOKUP($D1332,'TIPO DE PDV'!$E:$H,3,0)</f>
        <v>RESTAURANTE</v>
      </c>
    </row>
    <row r="1333" spans="1:8" x14ac:dyDescent="0.3">
      <c r="A1333" s="10" t="s">
        <v>4495</v>
      </c>
      <c r="B1333" t="s">
        <v>4390</v>
      </c>
      <c r="C1333" t="s">
        <v>4391</v>
      </c>
      <c r="D1333" t="s">
        <v>1098</v>
      </c>
      <c r="E1333" s="10" t="s">
        <v>4495</v>
      </c>
      <c r="F1333" t="s">
        <v>1847</v>
      </c>
      <c r="G1333" t="str">
        <f>+VLOOKUP($D1333,'TIPO DE PDV'!$E:$H,2,0)</f>
        <v>BAR</v>
      </c>
      <c r="H1333" t="str">
        <f>+VLOOKUP($D1333,'TIPO DE PDV'!$E:$H,3,0)</f>
        <v>BAR</v>
      </c>
    </row>
    <row r="1334" spans="1:8" x14ac:dyDescent="0.3">
      <c r="A1334" s="10" t="s">
        <v>4496</v>
      </c>
      <c r="B1334" t="s">
        <v>4392</v>
      </c>
      <c r="C1334" t="s">
        <v>4393</v>
      </c>
      <c r="D1334" t="s">
        <v>1098</v>
      </c>
      <c r="E1334" s="10" t="s">
        <v>4496</v>
      </c>
      <c r="F1334" t="s">
        <v>1847</v>
      </c>
      <c r="G1334" t="str">
        <f>+VLOOKUP($D1334,'TIPO DE PDV'!$E:$H,2,0)</f>
        <v>BAR</v>
      </c>
      <c r="H1334" t="str">
        <f>+VLOOKUP($D1334,'TIPO DE PDV'!$E:$H,3,0)</f>
        <v>BAR</v>
      </c>
    </row>
    <row r="1335" spans="1:8" x14ac:dyDescent="0.3">
      <c r="A1335" s="10" t="s">
        <v>4497</v>
      </c>
      <c r="B1335" t="s">
        <v>4394</v>
      </c>
      <c r="C1335" t="s">
        <v>4395</v>
      </c>
      <c r="D1335" t="s">
        <v>1094</v>
      </c>
      <c r="E1335" s="10" t="s">
        <v>4497</v>
      </c>
      <c r="F1335" t="s">
        <v>1847</v>
      </c>
      <c r="G1335" t="str">
        <f>+VLOOKUP($D1335,'TIPO DE PDV'!$E:$H,2,0)</f>
        <v>DISTRIBUIDORA</v>
      </c>
      <c r="H1335" t="str">
        <f>+VLOOKUP($D1335,'TIPO DE PDV'!$E:$H,3,0)</f>
        <v>DISTRIBUIDORA</v>
      </c>
    </row>
    <row r="1336" spans="1:8" x14ac:dyDescent="0.3">
      <c r="A1336" s="10" t="s">
        <v>4498</v>
      </c>
      <c r="B1336" t="s">
        <v>4396</v>
      </c>
      <c r="C1336" t="s">
        <v>4397</v>
      </c>
      <c r="D1336" t="s">
        <v>1106</v>
      </c>
      <c r="E1336" s="10" t="s">
        <v>4498</v>
      </c>
      <c r="F1336" t="s">
        <v>1847</v>
      </c>
      <c r="G1336" t="str">
        <f>+VLOOKUP($D1336,'TIPO DE PDV'!$E:$H,2,0)</f>
        <v>HORECA</v>
      </c>
      <c r="H1336" t="str">
        <f>+VLOOKUP($D1336,'TIPO DE PDV'!$E:$H,3,0)</f>
        <v>RESTAURANTE</v>
      </c>
    </row>
    <row r="1337" spans="1:8" x14ac:dyDescent="0.3">
      <c r="A1337" s="10" t="s">
        <v>4499</v>
      </c>
      <c r="B1337" t="s">
        <v>4398</v>
      </c>
      <c r="C1337" t="s">
        <v>4399</v>
      </c>
      <c r="D1337" t="s">
        <v>1090</v>
      </c>
      <c r="E1337" s="10" t="s">
        <v>4499</v>
      </c>
      <c r="F1337" t="s">
        <v>1847</v>
      </c>
      <c r="G1337" t="str">
        <f>+VLOOKUP($D1337,'TIPO DE PDV'!$E:$H,2,0)</f>
        <v>HORECA</v>
      </c>
      <c r="H1337" t="str">
        <f>+VLOOKUP($D1337,'TIPO DE PDV'!$E:$H,3,0)</f>
        <v>RESTAURANTE</v>
      </c>
    </row>
    <row r="1338" spans="1:8" x14ac:dyDescent="0.3">
      <c r="A1338" s="10" t="s">
        <v>4500</v>
      </c>
      <c r="B1338" t="s">
        <v>4400</v>
      </c>
      <c r="C1338" t="s">
        <v>4401</v>
      </c>
      <c r="D1338" t="s">
        <v>1100</v>
      </c>
      <c r="E1338" s="10" t="s">
        <v>4500</v>
      </c>
      <c r="F1338" t="s">
        <v>1847</v>
      </c>
      <c r="G1338" t="str">
        <f>+VLOOKUP($D1338,'TIPO DE PDV'!$E:$H,2,0)</f>
        <v>VARIOS</v>
      </c>
      <c r="H1338" t="str">
        <f>+VLOOKUP($D1338,'TIPO DE PDV'!$E:$H,3,0)</f>
        <v>CONSUMIDOR FINAL</v>
      </c>
    </row>
    <row r="1339" spans="1:8" x14ac:dyDescent="0.3">
      <c r="A1339" s="10" t="s">
        <v>4501</v>
      </c>
      <c r="B1339" t="s">
        <v>4402</v>
      </c>
      <c r="C1339" t="s">
        <v>4403</v>
      </c>
      <c r="D1339" t="s">
        <v>1098</v>
      </c>
      <c r="E1339" s="10" t="s">
        <v>4501</v>
      </c>
      <c r="F1339" t="s">
        <v>1847</v>
      </c>
      <c r="G1339" t="str">
        <f>+VLOOKUP($D1339,'TIPO DE PDV'!$E:$H,2,0)</f>
        <v>BAR</v>
      </c>
      <c r="H1339" t="str">
        <f>+VLOOKUP($D1339,'TIPO DE PDV'!$E:$H,3,0)</f>
        <v>BAR</v>
      </c>
    </row>
    <row r="1340" spans="1:8" x14ac:dyDescent="0.3">
      <c r="A1340" s="10" t="s">
        <v>4502</v>
      </c>
      <c r="B1340" t="s">
        <v>4404</v>
      </c>
      <c r="C1340" t="s">
        <v>4405</v>
      </c>
      <c r="D1340" t="s">
        <v>1153</v>
      </c>
      <c r="E1340" s="10" t="s">
        <v>4502</v>
      </c>
      <c r="F1340" t="s">
        <v>1847</v>
      </c>
      <c r="G1340" t="str">
        <f>+VLOOKUP($D1340,'TIPO DE PDV'!$E:$H,2,0)</f>
        <v>AUTOSERVICIO</v>
      </c>
      <c r="H1340" t="str">
        <f>+VLOOKUP($D1340,'TIPO DE PDV'!$E:$H,3,0)</f>
        <v>AUTOSERVICIO</v>
      </c>
    </row>
    <row r="1341" spans="1:8" x14ac:dyDescent="0.3">
      <c r="A1341" s="10" t="s">
        <v>4503</v>
      </c>
      <c r="B1341" t="s">
        <v>4406</v>
      </c>
      <c r="C1341" t="s">
        <v>4407</v>
      </c>
      <c r="D1341" t="s">
        <v>1098</v>
      </c>
      <c r="E1341" s="10" t="s">
        <v>4503</v>
      </c>
      <c r="F1341" t="s">
        <v>1847</v>
      </c>
      <c r="G1341" t="str">
        <f>+VLOOKUP($D1341,'TIPO DE PDV'!$E:$H,2,0)</f>
        <v>BAR</v>
      </c>
      <c r="H1341" t="str">
        <f>+VLOOKUP($D1341,'TIPO DE PDV'!$E:$H,3,0)</f>
        <v>BAR</v>
      </c>
    </row>
    <row r="1342" spans="1:8" x14ac:dyDescent="0.3">
      <c r="A1342" s="10" t="s">
        <v>4504</v>
      </c>
      <c r="B1342" t="s">
        <v>4408</v>
      </c>
      <c r="C1342" t="s">
        <v>4409</v>
      </c>
      <c r="D1342" t="s">
        <v>1098</v>
      </c>
      <c r="E1342" s="10" t="s">
        <v>4504</v>
      </c>
      <c r="F1342" t="s">
        <v>1847</v>
      </c>
      <c r="G1342" t="str">
        <f>+VLOOKUP($D1342,'TIPO DE PDV'!$E:$H,2,0)</f>
        <v>BAR</v>
      </c>
      <c r="H1342" t="str">
        <f>+VLOOKUP($D1342,'TIPO DE PDV'!$E:$H,3,0)</f>
        <v>BAR</v>
      </c>
    </row>
    <row r="1343" spans="1:8" x14ac:dyDescent="0.3">
      <c r="A1343" s="10" t="s">
        <v>4505</v>
      </c>
      <c r="B1343" t="s">
        <v>4410</v>
      </c>
      <c r="C1343" t="s">
        <v>4411</v>
      </c>
      <c r="D1343" t="s">
        <v>1098</v>
      </c>
      <c r="E1343" s="10" t="s">
        <v>4505</v>
      </c>
      <c r="F1343" t="s">
        <v>1847</v>
      </c>
      <c r="G1343" t="str">
        <f>+VLOOKUP($D1343,'TIPO DE PDV'!$E:$H,2,0)</f>
        <v>BAR</v>
      </c>
      <c r="H1343" t="str">
        <f>+VLOOKUP($D1343,'TIPO DE PDV'!$E:$H,3,0)</f>
        <v>BAR</v>
      </c>
    </row>
    <row r="1344" spans="1:8" x14ac:dyDescent="0.3">
      <c r="A1344" s="10" t="s">
        <v>4506</v>
      </c>
      <c r="B1344" t="s">
        <v>4412</v>
      </c>
      <c r="C1344" t="s">
        <v>4413</v>
      </c>
      <c r="D1344" t="s">
        <v>1153</v>
      </c>
      <c r="E1344" s="10" t="s">
        <v>4506</v>
      </c>
      <c r="F1344" t="s">
        <v>1847</v>
      </c>
      <c r="G1344" t="str">
        <f>+VLOOKUP($D1344,'TIPO DE PDV'!$E:$H,2,0)</f>
        <v>AUTOSERVICIO</v>
      </c>
      <c r="H1344" t="str">
        <f>+VLOOKUP($D1344,'TIPO DE PDV'!$E:$H,3,0)</f>
        <v>AUTOSERVICIO</v>
      </c>
    </row>
    <row r="1345" spans="1:8" x14ac:dyDescent="0.3">
      <c r="A1345" s="10" t="s">
        <v>4507</v>
      </c>
      <c r="B1345" t="s">
        <v>4414</v>
      </c>
      <c r="C1345" t="s">
        <v>4415</v>
      </c>
      <c r="D1345" t="s">
        <v>1979</v>
      </c>
      <c r="E1345" s="10" t="s">
        <v>4507</v>
      </c>
      <c r="F1345" t="s">
        <v>1847</v>
      </c>
      <c r="G1345" t="str">
        <f>+VLOOKUP($D1345,'TIPO DE PDV'!$E:$H,2,0)</f>
        <v>E-COMMERCE</v>
      </c>
      <c r="H1345" t="str">
        <f>+VLOOKUP($D1345,'TIPO DE PDV'!$E:$H,3,0)</f>
        <v>E-COMMERCE</v>
      </c>
    </row>
    <row r="1346" spans="1:8" x14ac:dyDescent="0.3">
      <c r="A1346" s="10" t="s">
        <v>4508</v>
      </c>
      <c r="B1346" t="s">
        <v>4416</v>
      </c>
      <c r="C1346" t="s">
        <v>4417</v>
      </c>
      <c r="D1346" t="s">
        <v>1153</v>
      </c>
      <c r="E1346" s="10" t="s">
        <v>4508</v>
      </c>
      <c r="F1346" t="s">
        <v>1847</v>
      </c>
      <c r="G1346" t="str">
        <f>+VLOOKUP($D1346,'TIPO DE PDV'!$E:$H,2,0)</f>
        <v>AUTOSERVICIO</v>
      </c>
      <c r="H1346" t="str">
        <f>+VLOOKUP($D1346,'TIPO DE PDV'!$E:$H,3,0)</f>
        <v>AUTOSERVICIO</v>
      </c>
    </row>
    <row r="1347" spans="1:8" x14ac:dyDescent="0.3">
      <c r="A1347" s="10" t="s">
        <v>4509</v>
      </c>
      <c r="B1347" t="s">
        <v>4418</v>
      </c>
      <c r="C1347" t="s">
        <v>4419</v>
      </c>
      <c r="D1347" t="s">
        <v>1100</v>
      </c>
      <c r="E1347" s="10" t="s">
        <v>4509</v>
      </c>
      <c r="F1347" t="s">
        <v>1847</v>
      </c>
      <c r="G1347" t="str">
        <f>+VLOOKUP($D1347,'TIPO DE PDV'!$E:$H,2,0)</f>
        <v>VARIOS</v>
      </c>
      <c r="H1347" t="str">
        <f>+VLOOKUP($D1347,'TIPO DE PDV'!$E:$H,3,0)</f>
        <v>CONSUMIDOR FINAL</v>
      </c>
    </row>
    <row r="1348" spans="1:8" x14ac:dyDescent="0.3">
      <c r="A1348" s="10" t="s">
        <v>4510</v>
      </c>
      <c r="B1348" t="s">
        <v>4420</v>
      </c>
      <c r="C1348" t="s">
        <v>4421</v>
      </c>
      <c r="D1348" t="s">
        <v>1098</v>
      </c>
      <c r="E1348" s="10" t="s">
        <v>4510</v>
      </c>
      <c r="F1348" t="s">
        <v>1847</v>
      </c>
      <c r="G1348" t="str">
        <f>+VLOOKUP($D1348,'TIPO DE PDV'!$E:$H,2,0)</f>
        <v>BAR</v>
      </c>
      <c r="H1348" t="str">
        <f>+VLOOKUP($D1348,'TIPO DE PDV'!$E:$H,3,0)</f>
        <v>BAR</v>
      </c>
    </row>
    <row r="1349" spans="1:8" x14ac:dyDescent="0.3">
      <c r="A1349" s="10" t="s">
        <v>4511</v>
      </c>
      <c r="B1349" t="s">
        <v>4422</v>
      </c>
      <c r="C1349" t="s">
        <v>1248</v>
      </c>
      <c r="D1349" t="s">
        <v>1109</v>
      </c>
      <c r="E1349" s="10" t="s">
        <v>4511</v>
      </c>
      <c r="F1349" t="s">
        <v>1847</v>
      </c>
      <c r="G1349" t="str">
        <f>+VLOOKUP($D1349,'TIPO DE PDV'!$E:$H,2,0)</f>
        <v>HORECA</v>
      </c>
      <c r="H1349" t="str">
        <f>+VLOOKUP($D1349,'TIPO DE PDV'!$E:$H,3,0)</f>
        <v>HOTEL</v>
      </c>
    </row>
    <row r="1350" spans="1:8" x14ac:dyDescent="0.3">
      <c r="A1350" s="10" t="s">
        <v>4512</v>
      </c>
      <c r="B1350" t="s">
        <v>4423</v>
      </c>
      <c r="C1350" t="s">
        <v>1334</v>
      </c>
      <c r="D1350" t="s">
        <v>1100</v>
      </c>
      <c r="E1350" s="10" t="s">
        <v>4512</v>
      </c>
      <c r="F1350" t="s">
        <v>1847</v>
      </c>
      <c r="G1350" t="str">
        <f>+VLOOKUP($D1350,'TIPO DE PDV'!$E:$H,2,0)</f>
        <v>VARIOS</v>
      </c>
      <c r="H1350" t="str">
        <f>+VLOOKUP($D1350,'TIPO DE PDV'!$E:$H,3,0)</f>
        <v>CONSUMIDOR FINAL</v>
      </c>
    </row>
    <row r="1351" spans="1:8" x14ac:dyDescent="0.3">
      <c r="A1351" s="10" t="s">
        <v>4513</v>
      </c>
      <c r="B1351" t="s">
        <v>4424</v>
      </c>
      <c r="C1351" t="s">
        <v>4425</v>
      </c>
      <c r="D1351" t="s">
        <v>1098</v>
      </c>
      <c r="E1351" s="10" t="s">
        <v>4513</v>
      </c>
      <c r="F1351" t="s">
        <v>1847</v>
      </c>
      <c r="G1351" t="str">
        <f>+VLOOKUP($D1351,'TIPO DE PDV'!$E:$H,2,0)</f>
        <v>BAR</v>
      </c>
      <c r="H1351" t="str">
        <f>+VLOOKUP($D1351,'TIPO DE PDV'!$E:$H,3,0)</f>
        <v>BAR</v>
      </c>
    </row>
    <row r="1352" spans="1:8" x14ac:dyDescent="0.3">
      <c r="A1352" s="10" t="s">
        <v>4514</v>
      </c>
      <c r="B1352" t="s">
        <v>4426</v>
      </c>
      <c r="C1352" t="s">
        <v>4427</v>
      </c>
      <c r="D1352" t="s">
        <v>1979</v>
      </c>
      <c r="E1352" s="10" t="s">
        <v>4514</v>
      </c>
      <c r="F1352" t="s">
        <v>1847</v>
      </c>
      <c r="G1352" t="str">
        <f>+VLOOKUP($D1352,'TIPO DE PDV'!$E:$H,2,0)</f>
        <v>E-COMMERCE</v>
      </c>
      <c r="H1352" t="str">
        <f>+VLOOKUP($D1352,'TIPO DE PDV'!$E:$H,3,0)</f>
        <v>E-COMMERCE</v>
      </c>
    </row>
    <row r="1353" spans="1:8" x14ac:dyDescent="0.3">
      <c r="A1353" s="10" t="s">
        <v>4515</v>
      </c>
      <c r="B1353" t="s">
        <v>4428</v>
      </c>
      <c r="C1353" t="s">
        <v>4429</v>
      </c>
      <c r="D1353" t="s">
        <v>1098</v>
      </c>
      <c r="E1353" s="10" t="s">
        <v>4515</v>
      </c>
      <c r="F1353" t="s">
        <v>1847</v>
      </c>
      <c r="G1353" t="str">
        <f>+VLOOKUP($D1353,'TIPO DE PDV'!$E:$H,2,0)</f>
        <v>BAR</v>
      </c>
      <c r="H1353" t="str">
        <f>+VLOOKUP($D1353,'TIPO DE PDV'!$E:$H,3,0)</f>
        <v>BAR</v>
      </c>
    </row>
    <row r="1354" spans="1:8" x14ac:dyDescent="0.3">
      <c r="A1354" s="10" t="s">
        <v>4516</v>
      </c>
      <c r="B1354" t="s">
        <v>4430</v>
      </c>
      <c r="C1354" t="s">
        <v>4431</v>
      </c>
      <c r="D1354" t="s">
        <v>34</v>
      </c>
      <c r="E1354" s="10" t="s">
        <v>4516</v>
      </c>
      <c r="F1354" t="s">
        <v>1847</v>
      </c>
      <c r="G1354" t="str">
        <f>+VLOOKUP($D1354,'TIPO DE PDV'!$E:$H,2,0)</f>
        <v>VINOTECA</v>
      </c>
      <c r="H1354" t="str">
        <f>+VLOOKUP($D1354,'TIPO DE PDV'!$E:$H,3,0)</f>
        <v>VINOTECA</v>
      </c>
    </row>
    <row r="1355" spans="1:8" x14ac:dyDescent="0.3">
      <c r="A1355" s="10" t="s">
        <v>4517</v>
      </c>
      <c r="B1355" t="s">
        <v>4432</v>
      </c>
      <c r="C1355" t="s">
        <v>4433</v>
      </c>
      <c r="D1355" t="s">
        <v>1106</v>
      </c>
      <c r="E1355" s="10" t="s">
        <v>4517</v>
      </c>
      <c r="F1355" t="s">
        <v>1847</v>
      </c>
      <c r="G1355" t="str">
        <f>+VLOOKUP($D1355,'TIPO DE PDV'!$E:$H,2,0)</f>
        <v>HORECA</v>
      </c>
      <c r="H1355" t="str">
        <f>+VLOOKUP($D1355,'TIPO DE PDV'!$E:$H,3,0)</f>
        <v>RESTAURANTE</v>
      </c>
    </row>
    <row r="1356" spans="1:8" x14ac:dyDescent="0.3">
      <c r="A1356" s="10" t="s">
        <v>4518</v>
      </c>
      <c r="B1356" t="s">
        <v>4434</v>
      </c>
      <c r="C1356" t="s">
        <v>4435</v>
      </c>
      <c r="D1356" t="s">
        <v>1100</v>
      </c>
      <c r="E1356" s="10" t="s">
        <v>4518</v>
      </c>
      <c r="F1356" t="s">
        <v>1847</v>
      </c>
      <c r="G1356" t="str">
        <f>+VLOOKUP($D1356,'TIPO DE PDV'!$E:$H,2,0)</f>
        <v>VARIOS</v>
      </c>
      <c r="H1356" t="str">
        <f>+VLOOKUP($D1356,'TIPO DE PDV'!$E:$H,3,0)</f>
        <v>CONSUMIDOR FINAL</v>
      </c>
    </row>
    <row r="1357" spans="1:8" x14ac:dyDescent="0.3">
      <c r="A1357" s="10" t="s">
        <v>4519</v>
      </c>
      <c r="B1357" t="s">
        <v>4436</v>
      </c>
      <c r="C1357" t="s">
        <v>4437</v>
      </c>
      <c r="D1357" t="s">
        <v>1100</v>
      </c>
      <c r="E1357" s="10" t="s">
        <v>4519</v>
      </c>
      <c r="F1357" t="s">
        <v>1847</v>
      </c>
      <c r="G1357" t="str">
        <f>+VLOOKUP($D1357,'TIPO DE PDV'!$E:$H,2,0)</f>
        <v>VARIOS</v>
      </c>
      <c r="H1357" t="str">
        <f>+VLOOKUP($D1357,'TIPO DE PDV'!$E:$H,3,0)</f>
        <v>CONSUMIDOR FINAL</v>
      </c>
    </row>
    <row r="1358" spans="1:8" x14ac:dyDescent="0.3">
      <c r="A1358" s="10" t="s">
        <v>4520</v>
      </c>
      <c r="B1358" t="s">
        <v>4438</v>
      </c>
      <c r="C1358" t="s">
        <v>4439</v>
      </c>
      <c r="D1358" t="s">
        <v>1098</v>
      </c>
      <c r="E1358" s="10" t="s">
        <v>4520</v>
      </c>
      <c r="F1358" t="s">
        <v>1847</v>
      </c>
      <c r="G1358" t="str">
        <f>+VLOOKUP($D1358,'TIPO DE PDV'!$E:$H,2,0)</f>
        <v>BAR</v>
      </c>
      <c r="H1358" t="str">
        <f>+VLOOKUP($D1358,'TIPO DE PDV'!$E:$H,3,0)</f>
        <v>BAR</v>
      </c>
    </row>
    <row r="1359" spans="1:8" x14ac:dyDescent="0.3">
      <c r="A1359" s="10" t="s">
        <v>4521</v>
      </c>
      <c r="B1359" t="s">
        <v>4440</v>
      </c>
      <c r="C1359" t="s">
        <v>4441</v>
      </c>
      <c r="D1359" t="s">
        <v>1102</v>
      </c>
      <c r="E1359" s="10" t="s">
        <v>4521</v>
      </c>
      <c r="F1359" t="s">
        <v>1847</v>
      </c>
      <c r="G1359" t="str">
        <f>+VLOOKUP($D1359,'TIPO DE PDV'!$E:$H,2,0)</f>
        <v>AUTOSERVICIO</v>
      </c>
      <c r="H1359" t="str">
        <f>+VLOOKUP($D1359,'TIPO DE PDV'!$E:$H,3,0)</f>
        <v>AUTOSERVICIO</v>
      </c>
    </row>
    <row r="1360" spans="1:8" x14ac:dyDescent="0.3">
      <c r="A1360" s="10" t="s">
        <v>4522</v>
      </c>
      <c r="B1360" t="s">
        <v>4442</v>
      </c>
      <c r="C1360" t="s">
        <v>4443</v>
      </c>
      <c r="D1360" t="s">
        <v>1100</v>
      </c>
      <c r="E1360" s="10" t="s">
        <v>4522</v>
      </c>
      <c r="F1360" t="s">
        <v>1847</v>
      </c>
      <c r="G1360" t="str">
        <f>+VLOOKUP($D1360,'TIPO DE PDV'!$E:$H,2,0)</f>
        <v>VARIOS</v>
      </c>
      <c r="H1360" t="str">
        <f>+VLOOKUP($D1360,'TIPO DE PDV'!$E:$H,3,0)</f>
        <v>CONSUMIDOR FINAL</v>
      </c>
    </row>
    <row r="1361" spans="1:8" x14ac:dyDescent="0.3">
      <c r="A1361" s="10" t="s">
        <v>4523</v>
      </c>
      <c r="B1361" t="s">
        <v>4444</v>
      </c>
      <c r="C1361" t="s">
        <v>4445</v>
      </c>
      <c r="D1361" t="s">
        <v>1979</v>
      </c>
      <c r="E1361" s="10" t="s">
        <v>4523</v>
      </c>
      <c r="F1361" t="s">
        <v>1847</v>
      </c>
      <c r="G1361" t="str">
        <f>+VLOOKUP($D1361,'TIPO DE PDV'!$E:$H,2,0)</f>
        <v>E-COMMERCE</v>
      </c>
      <c r="H1361" t="str">
        <f>+VLOOKUP($D1361,'TIPO DE PDV'!$E:$H,3,0)</f>
        <v>E-COMMERCE</v>
      </c>
    </row>
    <row r="1362" spans="1:8" x14ac:dyDescent="0.3">
      <c r="A1362" s="10" t="s">
        <v>4524</v>
      </c>
      <c r="B1362" t="s">
        <v>4446</v>
      </c>
      <c r="C1362" t="s">
        <v>4447</v>
      </c>
      <c r="D1362" t="s">
        <v>1098</v>
      </c>
      <c r="E1362" s="10" t="s">
        <v>4524</v>
      </c>
      <c r="F1362" t="s">
        <v>1847</v>
      </c>
      <c r="G1362" t="str">
        <f>+VLOOKUP($D1362,'TIPO DE PDV'!$E:$H,2,0)</f>
        <v>BAR</v>
      </c>
      <c r="H1362" t="str">
        <f>+VLOOKUP($D1362,'TIPO DE PDV'!$E:$H,3,0)</f>
        <v>BAR</v>
      </c>
    </row>
    <row r="1363" spans="1:8" x14ac:dyDescent="0.3">
      <c r="A1363" s="10" t="s">
        <v>4525</v>
      </c>
      <c r="B1363" t="s">
        <v>4448</v>
      </c>
      <c r="C1363" t="s">
        <v>4449</v>
      </c>
      <c r="D1363" t="s">
        <v>1100</v>
      </c>
      <c r="E1363" s="10" t="s">
        <v>4525</v>
      </c>
      <c r="F1363" t="s">
        <v>1847</v>
      </c>
      <c r="G1363" t="str">
        <f>+VLOOKUP($D1363,'TIPO DE PDV'!$E:$H,2,0)</f>
        <v>VARIOS</v>
      </c>
      <c r="H1363" t="str">
        <f>+VLOOKUP($D1363,'TIPO DE PDV'!$E:$H,3,0)</f>
        <v>CONSUMIDOR FINAL</v>
      </c>
    </row>
    <row r="1364" spans="1:8" x14ac:dyDescent="0.3">
      <c r="A1364" s="10" t="s">
        <v>4526</v>
      </c>
      <c r="B1364" t="s">
        <v>4450</v>
      </c>
      <c r="C1364" t="s">
        <v>4451</v>
      </c>
      <c r="D1364" t="s">
        <v>1106</v>
      </c>
      <c r="E1364" s="10" t="s">
        <v>4526</v>
      </c>
      <c r="F1364" t="s">
        <v>1847</v>
      </c>
      <c r="G1364" t="str">
        <f>+VLOOKUP($D1364,'TIPO DE PDV'!$E:$H,2,0)</f>
        <v>HORECA</v>
      </c>
      <c r="H1364" t="str">
        <f>+VLOOKUP($D1364,'TIPO DE PDV'!$E:$H,3,0)</f>
        <v>RESTAURANTE</v>
      </c>
    </row>
    <row r="1365" spans="1:8" x14ac:dyDescent="0.3">
      <c r="A1365" s="10" t="s">
        <v>4527</v>
      </c>
      <c r="B1365" t="s">
        <v>4452</v>
      </c>
      <c r="C1365" t="s">
        <v>4453</v>
      </c>
      <c r="D1365" t="s">
        <v>1153</v>
      </c>
      <c r="E1365" s="10" t="s">
        <v>4527</v>
      </c>
      <c r="F1365" t="s">
        <v>1847</v>
      </c>
      <c r="G1365" t="str">
        <f>+VLOOKUP($D1365,'TIPO DE PDV'!$E:$H,2,0)</f>
        <v>AUTOSERVICIO</v>
      </c>
      <c r="H1365" t="str">
        <f>+VLOOKUP($D1365,'TIPO DE PDV'!$E:$H,3,0)</f>
        <v>AUTOSERVICIO</v>
      </c>
    </row>
    <row r="1366" spans="1:8" x14ac:dyDescent="0.3">
      <c r="A1366" s="10" t="s">
        <v>4528</v>
      </c>
      <c r="B1366" t="s">
        <v>4454</v>
      </c>
      <c r="C1366" t="s">
        <v>4455</v>
      </c>
      <c r="D1366" t="s">
        <v>1100</v>
      </c>
      <c r="E1366" s="10" t="s">
        <v>4528</v>
      </c>
      <c r="F1366" t="s">
        <v>1847</v>
      </c>
      <c r="G1366" t="str">
        <f>+VLOOKUP($D1366,'TIPO DE PDV'!$E:$H,2,0)</f>
        <v>VARIOS</v>
      </c>
      <c r="H1366" t="str">
        <f>+VLOOKUP($D1366,'TIPO DE PDV'!$E:$H,3,0)</f>
        <v>CONSUMIDOR FINAL</v>
      </c>
    </row>
    <row r="1367" spans="1:8" x14ac:dyDescent="0.3">
      <c r="A1367" s="10" t="s">
        <v>4529</v>
      </c>
      <c r="B1367" t="s">
        <v>4456</v>
      </c>
      <c r="C1367" t="s">
        <v>4457</v>
      </c>
      <c r="D1367" t="s">
        <v>1979</v>
      </c>
      <c r="E1367" s="10" t="s">
        <v>4529</v>
      </c>
      <c r="F1367" t="s">
        <v>1847</v>
      </c>
      <c r="G1367" t="str">
        <f>+VLOOKUP($D1367,'TIPO DE PDV'!$E:$H,2,0)</f>
        <v>E-COMMERCE</v>
      </c>
      <c r="H1367" t="str">
        <f>+VLOOKUP($D1367,'TIPO DE PDV'!$E:$H,3,0)</f>
        <v>E-COMMERCE</v>
      </c>
    </row>
    <row r="1368" spans="1:8" x14ac:dyDescent="0.3">
      <c r="A1368" s="10" t="s">
        <v>4530</v>
      </c>
      <c r="B1368" t="s">
        <v>4458</v>
      </c>
      <c r="C1368" t="s">
        <v>4459</v>
      </c>
      <c r="D1368" t="s">
        <v>1979</v>
      </c>
      <c r="E1368" s="10" t="s">
        <v>4530</v>
      </c>
      <c r="F1368" t="s">
        <v>1847</v>
      </c>
      <c r="G1368" t="str">
        <f>+VLOOKUP($D1368,'TIPO DE PDV'!$E:$H,2,0)</f>
        <v>E-COMMERCE</v>
      </c>
      <c r="H1368" t="str">
        <f>+VLOOKUP($D1368,'TIPO DE PDV'!$E:$H,3,0)</f>
        <v>E-COMMERCE</v>
      </c>
    </row>
    <row r="1369" spans="1:8" x14ac:dyDescent="0.3">
      <c r="A1369" s="10" t="s">
        <v>4531</v>
      </c>
      <c r="B1369" t="s">
        <v>4460</v>
      </c>
      <c r="C1369" t="s">
        <v>4461</v>
      </c>
      <c r="D1369" t="s">
        <v>1100</v>
      </c>
      <c r="E1369" s="10" t="s">
        <v>4531</v>
      </c>
      <c r="F1369" t="s">
        <v>1847</v>
      </c>
      <c r="G1369" t="str">
        <f>+VLOOKUP($D1369,'TIPO DE PDV'!$E:$H,2,0)</f>
        <v>VARIOS</v>
      </c>
      <c r="H1369" t="str">
        <f>+VLOOKUP($D1369,'TIPO DE PDV'!$E:$H,3,0)</f>
        <v>CONSUMIDOR FINAL</v>
      </c>
    </row>
    <row r="1370" spans="1:8" x14ac:dyDescent="0.3">
      <c r="A1370" s="10" t="s">
        <v>4532</v>
      </c>
      <c r="B1370" t="s">
        <v>4462</v>
      </c>
      <c r="C1370" t="s">
        <v>4463</v>
      </c>
      <c r="D1370" t="s">
        <v>1100</v>
      </c>
      <c r="E1370" s="10" t="s">
        <v>4532</v>
      </c>
      <c r="F1370" t="s">
        <v>1847</v>
      </c>
      <c r="G1370" t="str">
        <f>+VLOOKUP($D1370,'TIPO DE PDV'!$E:$H,2,0)</f>
        <v>VARIOS</v>
      </c>
      <c r="H1370" t="str">
        <f>+VLOOKUP($D1370,'TIPO DE PDV'!$E:$H,3,0)</f>
        <v>CONSUMIDOR FINAL</v>
      </c>
    </row>
    <row r="1371" spans="1:8" x14ac:dyDescent="0.3">
      <c r="A1371" s="10" t="s">
        <v>4533</v>
      </c>
      <c r="B1371" t="s">
        <v>4464</v>
      </c>
      <c r="C1371" t="s">
        <v>4465</v>
      </c>
      <c r="D1371" t="s">
        <v>1106</v>
      </c>
      <c r="E1371" s="10" t="s">
        <v>4533</v>
      </c>
      <c r="F1371" t="s">
        <v>1847</v>
      </c>
      <c r="G1371" t="str">
        <f>+VLOOKUP($D1371,'TIPO DE PDV'!$E:$H,2,0)</f>
        <v>HORECA</v>
      </c>
      <c r="H1371" t="str">
        <f>+VLOOKUP($D1371,'TIPO DE PDV'!$E:$H,3,0)</f>
        <v>RESTAURANTE</v>
      </c>
    </row>
    <row r="1372" spans="1:8" x14ac:dyDescent="0.3">
      <c r="A1372" s="10" t="s">
        <v>4534</v>
      </c>
      <c r="B1372" t="s">
        <v>4466</v>
      </c>
      <c r="C1372" t="s">
        <v>4467</v>
      </c>
      <c r="D1372" t="s">
        <v>1106</v>
      </c>
      <c r="E1372" s="10" t="s">
        <v>4534</v>
      </c>
      <c r="F1372" t="s">
        <v>1847</v>
      </c>
      <c r="G1372" t="str">
        <f>+VLOOKUP($D1372,'TIPO DE PDV'!$E:$H,2,0)</f>
        <v>HORECA</v>
      </c>
      <c r="H1372" t="str">
        <f>+VLOOKUP($D1372,'TIPO DE PDV'!$E:$H,3,0)</f>
        <v>RESTAURANTE</v>
      </c>
    </row>
    <row r="1373" spans="1:8" x14ac:dyDescent="0.3">
      <c r="A1373" s="10" t="s">
        <v>4535</v>
      </c>
      <c r="B1373" t="s">
        <v>4468</v>
      </c>
      <c r="C1373" t="s">
        <v>4469</v>
      </c>
      <c r="D1373" t="s">
        <v>1098</v>
      </c>
      <c r="E1373" s="10" t="s">
        <v>4535</v>
      </c>
      <c r="F1373" t="s">
        <v>1847</v>
      </c>
      <c r="G1373" t="str">
        <f>+VLOOKUP($D1373,'TIPO DE PDV'!$E:$H,2,0)</f>
        <v>BAR</v>
      </c>
      <c r="H1373" t="str">
        <f>+VLOOKUP($D1373,'TIPO DE PDV'!$E:$H,3,0)</f>
        <v>BAR</v>
      </c>
    </row>
    <row r="1374" spans="1:8" x14ac:dyDescent="0.3">
      <c r="A1374" s="10" t="s">
        <v>4536</v>
      </c>
      <c r="B1374" t="s">
        <v>4470</v>
      </c>
      <c r="C1374" t="s">
        <v>1334</v>
      </c>
      <c r="D1374" t="s">
        <v>1100</v>
      </c>
      <c r="E1374" s="10" t="s">
        <v>4536</v>
      </c>
      <c r="F1374" t="s">
        <v>1847</v>
      </c>
      <c r="G1374" t="str">
        <f>+VLOOKUP($D1374,'TIPO DE PDV'!$E:$H,2,0)</f>
        <v>VARIOS</v>
      </c>
      <c r="H1374" t="str">
        <f>+VLOOKUP($D1374,'TIPO DE PDV'!$E:$H,3,0)</f>
        <v>CONSUMIDOR FINAL</v>
      </c>
    </row>
    <row r="1375" spans="1:8" x14ac:dyDescent="0.3">
      <c r="A1375" s="10" t="s">
        <v>4537</v>
      </c>
      <c r="B1375" t="s">
        <v>4471</v>
      </c>
      <c r="C1375" t="s">
        <v>4472</v>
      </c>
      <c r="D1375" t="s">
        <v>1153</v>
      </c>
      <c r="E1375" s="10" t="s">
        <v>4537</v>
      </c>
      <c r="F1375" t="s">
        <v>1847</v>
      </c>
      <c r="G1375" t="str">
        <f>+VLOOKUP($D1375,'TIPO DE PDV'!$E:$H,2,0)</f>
        <v>AUTOSERVICIO</v>
      </c>
      <c r="H1375" t="str">
        <f>+VLOOKUP($D1375,'TIPO DE PDV'!$E:$H,3,0)</f>
        <v>AUTOSERVICIO</v>
      </c>
    </row>
    <row r="1376" spans="1:8" x14ac:dyDescent="0.3">
      <c r="A1376" s="10" t="s">
        <v>4538</v>
      </c>
      <c r="B1376" t="s">
        <v>4473</v>
      </c>
      <c r="C1376" t="s">
        <v>4474</v>
      </c>
      <c r="D1376" t="s">
        <v>1100</v>
      </c>
      <c r="E1376" s="10" t="s">
        <v>4538</v>
      </c>
      <c r="F1376" t="s">
        <v>1847</v>
      </c>
      <c r="G1376" t="str">
        <f>+VLOOKUP($D1376,'TIPO DE PDV'!$E:$H,2,0)</f>
        <v>VARIOS</v>
      </c>
      <c r="H1376" t="str">
        <f>+VLOOKUP($D1376,'TIPO DE PDV'!$E:$H,3,0)</f>
        <v>CONSUMIDOR FINAL</v>
      </c>
    </row>
    <row r="1377" spans="1:8" x14ac:dyDescent="0.3">
      <c r="A1377" s="10" t="s">
        <v>4539</v>
      </c>
      <c r="B1377" t="s">
        <v>4475</v>
      </c>
      <c r="C1377" t="s">
        <v>4476</v>
      </c>
      <c r="D1377" t="s">
        <v>1098</v>
      </c>
      <c r="E1377" s="10" t="s">
        <v>4539</v>
      </c>
      <c r="F1377" t="s">
        <v>1847</v>
      </c>
      <c r="G1377" t="str">
        <f>+VLOOKUP($D1377,'TIPO DE PDV'!$E:$H,2,0)</f>
        <v>BAR</v>
      </c>
      <c r="H1377" t="str">
        <f>+VLOOKUP($D1377,'TIPO DE PDV'!$E:$H,3,0)</f>
        <v>BAR</v>
      </c>
    </row>
    <row r="1378" spans="1:8" x14ac:dyDescent="0.3">
      <c r="A1378" s="10" t="s">
        <v>4540</v>
      </c>
      <c r="B1378" t="s">
        <v>4477</v>
      </c>
      <c r="C1378" t="s">
        <v>4478</v>
      </c>
      <c r="D1378" t="s">
        <v>34</v>
      </c>
      <c r="E1378" s="10" t="s">
        <v>4540</v>
      </c>
      <c r="F1378" t="s">
        <v>1847</v>
      </c>
      <c r="G1378" t="str">
        <f>+VLOOKUP($D1378,'TIPO DE PDV'!$E:$H,2,0)</f>
        <v>VINOTECA</v>
      </c>
      <c r="H1378" t="str">
        <f>+VLOOKUP($D1378,'TIPO DE PDV'!$E:$H,3,0)</f>
        <v>VINOTECA</v>
      </c>
    </row>
    <row r="1379" spans="1:8" x14ac:dyDescent="0.3">
      <c r="A1379" s="10" t="s">
        <v>4541</v>
      </c>
      <c r="B1379" t="s">
        <v>4479</v>
      </c>
      <c r="C1379" t="s">
        <v>4480</v>
      </c>
      <c r="D1379" t="s">
        <v>1100</v>
      </c>
      <c r="E1379" s="10" t="s">
        <v>4541</v>
      </c>
      <c r="F1379" t="s">
        <v>1847</v>
      </c>
      <c r="G1379" t="str">
        <f>+VLOOKUP($D1379,'TIPO DE PDV'!$E:$H,2,0)</f>
        <v>VARIOS</v>
      </c>
      <c r="H1379" t="str">
        <f>+VLOOKUP($D1379,'TIPO DE PDV'!$E:$H,3,0)</f>
        <v>CONSUMIDOR FINAL</v>
      </c>
    </row>
    <row r="1380" spans="1:8" x14ac:dyDescent="0.3">
      <c r="A1380" s="10" t="s">
        <v>4542</v>
      </c>
      <c r="B1380" t="s">
        <v>4481</v>
      </c>
      <c r="C1380" t="s">
        <v>4482</v>
      </c>
      <c r="D1380" t="s">
        <v>1098</v>
      </c>
      <c r="E1380" s="10" t="s">
        <v>4542</v>
      </c>
      <c r="F1380" t="s">
        <v>1847</v>
      </c>
      <c r="G1380" t="str">
        <f>+VLOOKUP($D1380,'TIPO DE PDV'!$E:$H,2,0)</f>
        <v>BAR</v>
      </c>
      <c r="H1380" t="str">
        <f>+VLOOKUP($D1380,'TIPO DE PDV'!$E:$H,3,0)</f>
        <v>BAR</v>
      </c>
    </row>
    <row r="1381" spans="1:8" x14ac:dyDescent="0.3">
      <c r="A1381" s="10" t="s">
        <v>4637</v>
      </c>
      <c r="B1381" t="s">
        <v>4543</v>
      </c>
      <c r="C1381" t="s">
        <v>4544</v>
      </c>
      <c r="D1381" t="s">
        <v>1100</v>
      </c>
      <c r="E1381" s="10" t="s">
        <v>4637</v>
      </c>
      <c r="F1381" t="s">
        <v>1847</v>
      </c>
      <c r="G1381" t="str">
        <f>+VLOOKUP($D1381,'TIPO DE PDV'!$E:$H,2,0)</f>
        <v>VARIOS</v>
      </c>
      <c r="H1381" t="str">
        <f>+VLOOKUP($D1381,'TIPO DE PDV'!$E:$H,3,0)</f>
        <v>CONSUMIDOR FINAL</v>
      </c>
    </row>
    <row r="1382" spans="1:8" x14ac:dyDescent="0.3">
      <c r="A1382" s="10" t="s">
        <v>4638</v>
      </c>
      <c r="B1382" t="s">
        <v>4545</v>
      </c>
      <c r="C1382" t="s">
        <v>4546</v>
      </c>
      <c r="D1382" t="s">
        <v>1100</v>
      </c>
      <c r="E1382" s="10" t="s">
        <v>4638</v>
      </c>
      <c r="F1382" t="s">
        <v>1847</v>
      </c>
      <c r="G1382" t="str">
        <f>+VLOOKUP($D1382,'TIPO DE PDV'!$E:$H,2,0)</f>
        <v>VARIOS</v>
      </c>
      <c r="H1382" t="str">
        <f>+VLOOKUP($D1382,'TIPO DE PDV'!$E:$H,3,0)</f>
        <v>CONSUMIDOR FINAL</v>
      </c>
    </row>
    <row r="1383" spans="1:8" x14ac:dyDescent="0.3">
      <c r="A1383" s="10" t="s">
        <v>4639</v>
      </c>
      <c r="B1383" t="s">
        <v>4547</v>
      </c>
      <c r="C1383" t="s">
        <v>4548</v>
      </c>
      <c r="D1383" t="s">
        <v>1100</v>
      </c>
      <c r="E1383" s="10" t="s">
        <v>4639</v>
      </c>
      <c r="F1383" t="s">
        <v>1847</v>
      </c>
      <c r="G1383" t="str">
        <f>+VLOOKUP($D1383,'TIPO DE PDV'!$E:$H,2,0)</f>
        <v>VARIOS</v>
      </c>
      <c r="H1383" t="str">
        <f>+VLOOKUP($D1383,'TIPO DE PDV'!$E:$H,3,0)</f>
        <v>CONSUMIDOR FINAL</v>
      </c>
    </row>
    <row r="1384" spans="1:8" x14ac:dyDescent="0.3">
      <c r="A1384" s="10" t="s">
        <v>4640</v>
      </c>
      <c r="B1384" t="s">
        <v>4549</v>
      </c>
      <c r="C1384" t="s">
        <v>4550</v>
      </c>
      <c r="D1384" t="s">
        <v>1979</v>
      </c>
      <c r="E1384" s="10" t="s">
        <v>4640</v>
      </c>
      <c r="F1384" t="s">
        <v>1847</v>
      </c>
      <c r="G1384" t="str">
        <f>+VLOOKUP($D1384,'TIPO DE PDV'!$E:$H,2,0)</f>
        <v>E-COMMERCE</v>
      </c>
      <c r="H1384" t="str">
        <f>+VLOOKUP($D1384,'TIPO DE PDV'!$E:$H,3,0)</f>
        <v>E-COMMERCE</v>
      </c>
    </row>
    <row r="1385" spans="1:8" x14ac:dyDescent="0.3">
      <c r="A1385" s="10" t="s">
        <v>4641</v>
      </c>
      <c r="B1385" t="s">
        <v>4551</v>
      </c>
      <c r="C1385" t="s">
        <v>4552</v>
      </c>
      <c r="D1385" t="s">
        <v>1100</v>
      </c>
      <c r="E1385" s="10" t="s">
        <v>4641</v>
      </c>
      <c r="F1385" t="s">
        <v>1847</v>
      </c>
      <c r="G1385" t="str">
        <f>+VLOOKUP($D1385,'TIPO DE PDV'!$E:$H,2,0)</f>
        <v>VARIOS</v>
      </c>
      <c r="H1385" t="str">
        <f>+VLOOKUP($D1385,'TIPO DE PDV'!$E:$H,3,0)</f>
        <v>CONSUMIDOR FINAL</v>
      </c>
    </row>
    <row r="1386" spans="1:8" x14ac:dyDescent="0.3">
      <c r="A1386" s="10" t="s">
        <v>4642</v>
      </c>
      <c r="B1386" t="s">
        <v>4553</v>
      </c>
      <c r="C1386" t="s">
        <v>4554</v>
      </c>
      <c r="D1386" t="s">
        <v>1098</v>
      </c>
      <c r="E1386" s="10" t="s">
        <v>4642</v>
      </c>
      <c r="F1386" t="s">
        <v>1847</v>
      </c>
      <c r="G1386" t="str">
        <f>+VLOOKUP($D1386,'TIPO DE PDV'!$E:$H,2,0)</f>
        <v>BAR</v>
      </c>
      <c r="H1386" t="str">
        <f>+VLOOKUP($D1386,'TIPO DE PDV'!$E:$H,3,0)</f>
        <v>BAR</v>
      </c>
    </row>
    <row r="1387" spans="1:8" x14ac:dyDescent="0.3">
      <c r="A1387" s="10" t="s">
        <v>4643</v>
      </c>
      <c r="B1387" t="s">
        <v>4555</v>
      </c>
      <c r="C1387" t="s">
        <v>4556</v>
      </c>
      <c r="D1387" t="s">
        <v>1092</v>
      </c>
      <c r="E1387" s="10" t="s">
        <v>4643</v>
      </c>
      <c r="F1387" t="s">
        <v>1847</v>
      </c>
      <c r="G1387" t="str">
        <f>+VLOOKUP($D1387,'TIPO DE PDV'!$E:$H,2,0)</f>
        <v>HORECA</v>
      </c>
      <c r="H1387" t="str">
        <f>+VLOOKUP($D1387,'TIPO DE PDV'!$E:$H,3,0)</f>
        <v>CAFE</v>
      </c>
    </row>
    <row r="1388" spans="1:8" x14ac:dyDescent="0.3">
      <c r="A1388" s="10" t="s">
        <v>4644</v>
      </c>
      <c r="B1388" t="s">
        <v>4557</v>
      </c>
      <c r="C1388" t="s">
        <v>4558</v>
      </c>
      <c r="D1388" t="s">
        <v>1094</v>
      </c>
      <c r="E1388" s="10" t="s">
        <v>4644</v>
      </c>
      <c r="F1388" t="s">
        <v>1847</v>
      </c>
      <c r="G1388" t="str">
        <f>+VLOOKUP($D1388,'TIPO DE PDV'!$E:$H,2,0)</f>
        <v>DISTRIBUIDORA</v>
      </c>
      <c r="H1388" t="str">
        <f>+VLOOKUP($D1388,'TIPO DE PDV'!$E:$H,3,0)</f>
        <v>DISTRIBUIDORA</v>
      </c>
    </row>
    <row r="1389" spans="1:8" x14ac:dyDescent="0.3">
      <c r="A1389" s="10" t="s">
        <v>4645</v>
      </c>
      <c r="B1389" t="s">
        <v>4559</v>
      </c>
      <c r="C1389" t="s">
        <v>4560</v>
      </c>
      <c r="D1389" t="s">
        <v>1100</v>
      </c>
      <c r="E1389" s="10" t="s">
        <v>4645</v>
      </c>
      <c r="F1389" t="s">
        <v>1847</v>
      </c>
      <c r="G1389" t="str">
        <f>+VLOOKUP($D1389,'TIPO DE PDV'!$E:$H,2,0)</f>
        <v>VARIOS</v>
      </c>
      <c r="H1389" t="str">
        <f>+VLOOKUP($D1389,'TIPO DE PDV'!$E:$H,3,0)</f>
        <v>CONSUMIDOR FINAL</v>
      </c>
    </row>
    <row r="1390" spans="1:8" x14ac:dyDescent="0.3">
      <c r="A1390" s="10" t="s">
        <v>4646</v>
      </c>
      <c r="B1390" t="s">
        <v>4561</v>
      </c>
      <c r="C1390" t="s">
        <v>4562</v>
      </c>
      <c r="D1390" t="s">
        <v>1100</v>
      </c>
      <c r="E1390" s="10" t="s">
        <v>4646</v>
      </c>
      <c r="F1390" t="s">
        <v>1847</v>
      </c>
      <c r="G1390" t="str">
        <f>+VLOOKUP($D1390,'TIPO DE PDV'!$E:$H,2,0)</f>
        <v>VARIOS</v>
      </c>
      <c r="H1390" t="str">
        <f>+VLOOKUP($D1390,'TIPO DE PDV'!$E:$H,3,0)</f>
        <v>CONSUMIDOR FINAL</v>
      </c>
    </row>
    <row r="1391" spans="1:8" x14ac:dyDescent="0.3">
      <c r="A1391" s="10" t="s">
        <v>4647</v>
      </c>
      <c r="B1391" t="s">
        <v>4563</v>
      </c>
      <c r="C1391" t="s">
        <v>4564</v>
      </c>
      <c r="D1391" t="s">
        <v>1100</v>
      </c>
      <c r="E1391" s="10" t="s">
        <v>4647</v>
      </c>
      <c r="F1391" t="s">
        <v>1847</v>
      </c>
      <c r="G1391" t="str">
        <f>+VLOOKUP($D1391,'TIPO DE PDV'!$E:$H,2,0)</f>
        <v>VARIOS</v>
      </c>
      <c r="H1391" t="str">
        <f>+VLOOKUP($D1391,'TIPO DE PDV'!$E:$H,3,0)</f>
        <v>CONSUMIDOR FINAL</v>
      </c>
    </row>
    <row r="1392" spans="1:8" x14ac:dyDescent="0.3">
      <c r="A1392" s="10" t="s">
        <v>4648</v>
      </c>
      <c r="B1392" t="s">
        <v>4565</v>
      </c>
      <c r="C1392" t="s">
        <v>4566</v>
      </c>
      <c r="D1392" t="s">
        <v>1100</v>
      </c>
      <c r="E1392" s="10" t="s">
        <v>4648</v>
      </c>
      <c r="F1392" t="s">
        <v>1847</v>
      </c>
      <c r="G1392" t="str">
        <f>+VLOOKUP($D1392,'TIPO DE PDV'!$E:$H,2,0)</f>
        <v>VARIOS</v>
      </c>
      <c r="H1392" t="str">
        <f>+VLOOKUP($D1392,'TIPO DE PDV'!$E:$H,3,0)</f>
        <v>CONSUMIDOR FINAL</v>
      </c>
    </row>
    <row r="1393" spans="1:8" x14ac:dyDescent="0.3">
      <c r="A1393" s="10" t="s">
        <v>4649</v>
      </c>
      <c r="B1393" t="s">
        <v>4567</v>
      </c>
      <c r="C1393" t="s">
        <v>4568</v>
      </c>
      <c r="D1393" t="s">
        <v>1153</v>
      </c>
      <c r="E1393" s="10" t="s">
        <v>4649</v>
      </c>
      <c r="F1393" t="s">
        <v>1847</v>
      </c>
      <c r="G1393" t="str">
        <f>+VLOOKUP($D1393,'TIPO DE PDV'!$E:$H,2,0)</f>
        <v>AUTOSERVICIO</v>
      </c>
      <c r="H1393" t="str">
        <f>+VLOOKUP($D1393,'TIPO DE PDV'!$E:$H,3,0)</f>
        <v>AUTOSERVICIO</v>
      </c>
    </row>
    <row r="1394" spans="1:8" x14ac:dyDescent="0.3">
      <c r="A1394" s="10" t="s">
        <v>4650</v>
      </c>
      <c r="B1394" t="s">
        <v>4569</v>
      </c>
      <c r="C1394" t="s">
        <v>4570</v>
      </c>
      <c r="D1394" t="s">
        <v>34</v>
      </c>
      <c r="E1394" s="10" t="s">
        <v>4650</v>
      </c>
      <c r="F1394" t="s">
        <v>1847</v>
      </c>
      <c r="G1394" t="str">
        <f>+VLOOKUP($D1394,'TIPO DE PDV'!$E:$H,2,0)</f>
        <v>VINOTECA</v>
      </c>
      <c r="H1394" t="str">
        <f>+VLOOKUP($D1394,'TIPO DE PDV'!$E:$H,3,0)</f>
        <v>VINOTECA</v>
      </c>
    </row>
    <row r="1395" spans="1:8" x14ac:dyDescent="0.3">
      <c r="A1395" s="10" t="s">
        <v>4651</v>
      </c>
      <c r="B1395" t="s">
        <v>4571</v>
      </c>
      <c r="C1395" t="s">
        <v>4572</v>
      </c>
      <c r="D1395" t="s">
        <v>1102</v>
      </c>
      <c r="E1395" s="10" t="s">
        <v>4651</v>
      </c>
      <c r="F1395" t="s">
        <v>1847</v>
      </c>
      <c r="G1395" t="str">
        <f>+VLOOKUP($D1395,'TIPO DE PDV'!$E:$H,2,0)</f>
        <v>AUTOSERVICIO</v>
      </c>
      <c r="H1395" t="str">
        <f>+VLOOKUP($D1395,'TIPO DE PDV'!$E:$H,3,0)</f>
        <v>AUTOSERVICIO</v>
      </c>
    </row>
    <row r="1396" spans="1:8" x14ac:dyDescent="0.3">
      <c r="A1396" s="10" t="s">
        <v>4652</v>
      </c>
      <c r="B1396" t="s">
        <v>4573</v>
      </c>
      <c r="C1396" t="s">
        <v>4574</v>
      </c>
      <c r="D1396" t="s">
        <v>1102</v>
      </c>
      <c r="E1396" s="10" t="s">
        <v>4652</v>
      </c>
      <c r="F1396" t="s">
        <v>1847</v>
      </c>
      <c r="G1396" t="str">
        <f>+VLOOKUP($D1396,'TIPO DE PDV'!$E:$H,2,0)</f>
        <v>AUTOSERVICIO</v>
      </c>
      <c r="H1396" t="str">
        <f>+VLOOKUP($D1396,'TIPO DE PDV'!$E:$H,3,0)</f>
        <v>AUTOSERVICIO</v>
      </c>
    </row>
    <row r="1397" spans="1:8" x14ac:dyDescent="0.3">
      <c r="A1397" s="10" t="s">
        <v>4653</v>
      </c>
      <c r="B1397" t="s">
        <v>4575</v>
      </c>
      <c r="C1397" t="s">
        <v>4576</v>
      </c>
      <c r="D1397" t="s">
        <v>1979</v>
      </c>
      <c r="E1397" s="10" t="s">
        <v>4653</v>
      </c>
      <c r="F1397" t="s">
        <v>1847</v>
      </c>
      <c r="G1397" t="str">
        <f>+VLOOKUP($D1397,'TIPO DE PDV'!$E:$H,2,0)</f>
        <v>E-COMMERCE</v>
      </c>
      <c r="H1397" t="str">
        <f>+VLOOKUP($D1397,'TIPO DE PDV'!$E:$H,3,0)</f>
        <v>E-COMMERCE</v>
      </c>
    </row>
    <row r="1398" spans="1:8" x14ac:dyDescent="0.3">
      <c r="A1398" s="10" t="s">
        <v>4654</v>
      </c>
      <c r="B1398" t="s">
        <v>4577</v>
      </c>
      <c r="C1398" t="s">
        <v>4578</v>
      </c>
      <c r="D1398" t="s">
        <v>1092</v>
      </c>
      <c r="E1398" s="10" t="s">
        <v>4654</v>
      </c>
      <c r="F1398" t="s">
        <v>1847</v>
      </c>
      <c r="G1398" t="str">
        <f>+VLOOKUP($D1398,'TIPO DE PDV'!$E:$H,2,0)</f>
        <v>HORECA</v>
      </c>
      <c r="H1398" t="str">
        <f>+VLOOKUP($D1398,'TIPO DE PDV'!$E:$H,3,0)</f>
        <v>CAFE</v>
      </c>
    </row>
    <row r="1399" spans="1:8" x14ac:dyDescent="0.3">
      <c r="A1399" s="10" t="s">
        <v>4655</v>
      </c>
      <c r="B1399" t="s">
        <v>4579</v>
      </c>
      <c r="C1399" t="s">
        <v>4580</v>
      </c>
      <c r="D1399" t="s">
        <v>1098</v>
      </c>
      <c r="E1399" s="10" t="s">
        <v>4655</v>
      </c>
      <c r="F1399" t="s">
        <v>1847</v>
      </c>
      <c r="G1399" t="str">
        <f>+VLOOKUP($D1399,'TIPO DE PDV'!$E:$H,2,0)</f>
        <v>BAR</v>
      </c>
      <c r="H1399" t="str">
        <f>+VLOOKUP($D1399,'TIPO DE PDV'!$E:$H,3,0)</f>
        <v>BAR</v>
      </c>
    </row>
    <row r="1400" spans="1:8" x14ac:dyDescent="0.3">
      <c r="A1400" s="10" t="s">
        <v>4656</v>
      </c>
      <c r="B1400" t="s">
        <v>4581</v>
      </c>
      <c r="C1400" t="s">
        <v>4582</v>
      </c>
      <c r="D1400" t="s">
        <v>1098</v>
      </c>
      <c r="E1400" s="10" t="s">
        <v>4656</v>
      </c>
      <c r="F1400" t="s">
        <v>1847</v>
      </c>
      <c r="G1400" t="str">
        <f>+VLOOKUP($D1400,'TIPO DE PDV'!$E:$H,2,0)</f>
        <v>BAR</v>
      </c>
      <c r="H1400" t="str">
        <f>+VLOOKUP($D1400,'TIPO DE PDV'!$E:$H,3,0)</f>
        <v>BAR</v>
      </c>
    </row>
    <row r="1401" spans="1:8" x14ac:dyDescent="0.3">
      <c r="A1401" s="10" t="s">
        <v>4657</v>
      </c>
      <c r="B1401" t="s">
        <v>4583</v>
      </c>
      <c r="C1401" t="s">
        <v>4431</v>
      </c>
      <c r="D1401" t="s">
        <v>1100</v>
      </c>
      <c r="E1401" s="10" t="s">
        <v>4657</v>
      </c>
      <c r="F1401" t="s">
        <v>1847</v>
      </c>
      <c r="G1401" t="str">
        <f>+VLOOKUP($D1401,'TIPO DE PDV'!$E:$H,2,0)</f>
        <v>VARIOS</v>
      </c>
      <c r="H1401" t="str">
        <f>+VLOOKUP($D1401,'TIPO DE PDV'!$E:$H,3,0)</f>
        <v>CONSUMIDOR FINAL</v>
      </c>
    </row>
    <row r="1402" spans="1:8" x14ac:dyDescent="0.3">
      <c r="A1402" s="10" t="s">
        <v>4658</v>
      </c>
      <c r="B1402" t="s">
        <v>4584</v>
      </c>
      <c r="C1402" t="s">
        <v>4384</v>
      </c>
      <c r="D1402" t="s">
        <v>1092</v>
      </c>
      <c r="E1402" s="10" t="s">
        <v>4658</v>
      </c>
      <c r="F1402" t="s">
        <v>1847</v>
      </c>
      <c r="G1402" t="str">
        <f>+VLOOKUP($D1402,'TIPO DE PDV'!$E:$H,2,0)</f>
        <v>HORECA</v>
      </c>
      <c r="H1402" t="str">
        <f>+VLOOKUP($D1402,'TIPO DE PDV'!$E:$H,3,0)</f>
        <v>CAFE</v>
      </c>
    </row>
    <row r="1403" spans="1:8" x14ac:dyDescent="0.3">
      <c r="A1403" s="10" t="s">
        <v>4659</v>
      </c>
      <c r="B1403" t="s">
        <v>4585</v>
      </c>
      <c r="C1403" t="s">
        <v>4586</v>
      </c>
      <c r="D1403" t="s">
        <v>1098</v>
      </c>
      <c r="E1403" s="10" t="s">
        <v>4659</v>
      </c>
      <c r="F1403" t="s">
        <v>1847</v>
      </c>
      <c r="G1403" t="str">
        <f>+VLOOKUP($D1403,'TIPO DE PDV'!$E:$H,2,0)</f>
        <v>BAR</v>
      </c>
      <c r="H1403" t="str">
        <f>+VLOOKUP($D1403,'TIPO DE PDV'!$E:$H,3,0)</f>
        <v>BAR</v>
      </c>
    </row>
    <row r="1404" spans="1:8" x14ac:dyDescent="0.3">
      <c r="A1404" s="10" t="s">
        <v>4660</v>
      </c>
      <c r="B1404" t="s">
        <v>4587</v>
      </c>
      <c r="C1404" t="s">
        <v>4588</v>
      </c>
      <c r="D1404" t="s">
        <v>1100</v>
      </c>
      <c r="E1404" s="10" t="s">
        <v>4660</v>
      </c>
      <c r="F1404" t="s">
        <v>1847</v>
      </c>
      <c r="G1404" t="str">
        <f>+VLOOKUP($D1404,'TIPO DE PDV'!$E:$H,2,0)</f>
        <v>VARIOS</v>
      </c>
      <c r="H1404" t="str">
        <f>+VLOOKUP($D1404,'TIPO DE PDV'!$E:$H,3,0)</f>
        <v>CONSUMIDOR FINAL</v>
      </c>
    </row>
    <row r="1405" spans="1:8" x14ac:dyDescent="0.3">
      <c r="A1405" s="10" t="s">
        <v>4661</v>
      </c>
      <c r="B1405" t="s">
        <v>4589</v>
      </c>
      <c r="C1405" t="s">
        <v>4590</v>
      </c>
      <c r="D1405" t="s">
        <v>1098</v>
      </c>
      <c r="E1405" s="10" t="s">
        <v>4661</v>
      </c>
      <c r="F1405" t="s">
        <v>1847</v>
      </c>
      <c r="G1405" t="str">
        <f>+VLOOKUP($D1405,'TIPO DE PDV'!$E:$H,2,0)</f>
        <v>BAR</v>
      </c>
      <c r="H1405" t="str">
        <f>+VLOOKUP($D1405,'TIPO DE PDV'!$E:$H,3,0)</f>
        <v>BAR</v>
      </c>
    </row>
    <row r="1406" spans="1:8" x14ac:dyDescent="0.3">
      <c r="A1406" s="10" t="s">
        <v>4662</v>
      </c>
      <c r="B1406" t="s">
        <v>4591</v>
      </c>
      <c r="C1406" t="s">
        <v>4592</v>
      </c>
      <c r="D1406" t="s">
        <v>1094</v>
      </c>
      <c r="E1406" s="10" t="s">
        <v>4662</v>
      </c>
      <c r="F1406" t="s">
        <v>1847</v>
      </c>
      <c r="G1406" t="str">
        <f>+VLOOKUP($D1406,'TIPO DE PDV'!$E:$H,2,0)</f>
        <v>DISTRIBUIDORA</v>
      </c>
      <c r="H1406" t="str">
        <f>+VLOOKUP($D1406,'TIPO DE PDV'!$E:$H,3,0)</f>
        <v>DISTRIBUIDORA</v>
      </c>
    </row>
    <row r="1407" spans="1:8" x14ac:dyDescent="0.3">
      <c r="A1407" s="10" t="s">
        <v>4663</v>
      </c>
      <c r="B1407" t="s">
        <v>4593</v>
      </c>
      <c r="C1407" t="s">
        <v>4594</v>
      </c>
      <c r="D1407" t="s">
        <v>1979</v>
      </c>
      <c r="E1407" s="10" t="s">
        <v>4663</v>
      </c>
      <c r="F1407" t="s">
        <v>1847</v>
      </c>
      <c r="G1407" t="str">
        <f>+VLOOKUP($D1407,'TIPO DE PDV'!$E:$H,2,0)</f>
        <v>E-COMMERCE</v>
      </c>
      <c r="H1407" t="str">
        <f>+VLOOKUP($D1407,'TIPO DE PDV'!$E:$H,3,0)</f>
        <v>E-COMMERCE</v>
      </c>
    </row>
    <row r="1408" spans="1:8" x14ac:dyDescent="0.3">
      <c r="A1408" s="10" t="s">
        <v>4664</v>
      </c>
      <c r="B1408" t="s">
        <v>4595</v>
      </c>
      <c r="C1408" t="s">
        <v>4596</v>
      </c>
      <c r="D1408" t="s">
        <v>34</v>
      </c>
      <c r="E1408" s="10" t="s">
        <v>4664</v>
      </c>
      <c r="F1408" t="s">
        <v>1847</v>
      </c>
      <c r="G1408" t="str">
        <f>+VLOOKUP($D1408,'TIPO DE PDV'!$E:$H,2,0)</f>
        <v>VINOTECA</v>
      </c>
      <c r="H1408" t="str">
        <f>+VLOOKUP($D1408,'TIPO DE PDV'!$E:$H,3,0)</f>
        <v>VINOTECA</v>
      </c>
    </row>
    <row r="1409" spans="1:8" x14ac:dyDescent="0.3">
      <c r="A1409" s="10" t="s">
        <v>4665</v>
      </c>
      <c r="B1409" t="s">
        <v>4597</v>
      </c>
      <c r="C1409" t="s">
        <v>2839</v>
      </c>
      <c r="D1409" t="s">
        <v>1106</v>
      </c>
      <c r="E1409" s="10" t="s">
        <v>4665</v>
      </c>
      <c r="F1409" t="s">
        <v>1847</v>
      </c>
      <c r="G1409" t="str">
        <f>+VLOOKUP($D1409,'TIPO DE PDV'!$E:$H,2,0)</f>
        <v>HORECA</v>
      </c>
      <c r="H1409" t="str">
        <f>+VLOOKUP($D1409,'TIPO DE PDV'!$E:$H,3,0)</f>
        <v>RESTAURANTE</v>
      </c>
    </row>
    <row r="1410" spans="1:8" x14ac:dyDescent="0.3">
      <c r="A1410" s="10" t="s">
        <v>4666</v>
      </c>
      <c r="B1410" t="s">
        <v>4598</v>
      </c>
      <c r="C1410" t="s">
        <v>4599</v>
      </c>
      <c r="D1410" t="s">
        <v>1098</v>
      </c>
      <c r="E1410" s="10" t="s">
        <v>4666</v>
      </c>
      <c r="F1410" t="s">
        <v>1847</v>
      </c>
      <c r="G1410" t="str">
        <f>+VLOOKUP($D1410,'TIPO DE PDV'!$E:$H,2,0)</f>
        <v>BAR</v>
      </c>
      <c r="H1410" t="str">
        <f>+VLOOKUP($D1410,'TIPO DE PDV'!$E:$H,3,0)</f>
        <v>BAR</v>
      </c>
    </row>
    <row r="1411" spans="1:8" x14ac:dyDescent="0.3">
      <c r="A1411" s="10" t="s">
        <v>4667</v>
      </c>
      <c r="B1411" t="s">
        <v>4600</v>
      </c>
      <c r="C1411" t="s">
        <v>4601</v>
      </c>
      <c r="D1411" t="s">
        <v>1153</v>
      </c>
      <c r="E1411" s="10" t="s">
        <v>4667</v>
      </c>
      <c r="F1411" t="s">
        <v>1847</v>
      </c>
      <c r="G1411" t="str">
        <f>+VLOOKUP($D1411,'TIPO DE PDV'!$E:$H,2,0)</f>
        <v>AUTOSERVICIO</v>
      </c>
      <c r="H1411" t="str">
        <f>+VLOOKUP($D1411,'TIPO DE PDV'!$E:$H,3,0)</f>
        <v>AUTOSERVICIO</v>
      </c>
    </row>
    <row r="1412" spans="1:8" x14ac:dyDescent="0.3">
      <c r="A1412" s="10" t="s">
        <v>4668</v>
      </c>
      <c r="B1412" t="s">
        <v>4602</v>
      </c>
      <c r="C1412" t="s">
        <v>4603</v>
      </c>
      <c r="D1412" t="s">
        <v>1979</v>
      </c>
      <c r="E1412" s="10" t="s">
        <v>4668</v>
      </c>
      <c r="F1412" t="s">
        <v>1847</v>
      </c>
      <c r="G1412" t="str">
        <f>+VLOOKUP($D1412,'TIPO DE PDV'!$E:$H,2,0)</f>
        <v>E-COMMERCE</v>
      </c>
      <c r="H1412" t="str">
        <f>+VLOOKUP($D1412,'TIPO DE PDV'!$E:$H,3,0)</f>
        <v>E-COMMERCE</v>
      </c>
    </row>
    <row r="1413" spans="1:8" x14ac:dyDescent="0.3">
      <c r="A1413" s="10" t="s">
        <v>4669</v>
      </c>
      <c r="B1413" t="s">
        <v>4604</v>
      </c>
      <c r="C1413" t="s">
        <v>4605</v>
      </c>
      <c r="D1413" t="s">
        <v>1979</v>
      </c>
      <c r="E1413" s="10" t="s">
        <v>4669</v>
      </c>
      <c r="F1413" t="s">
        <v>1847</v>
      </c>
      <c r="G1413" t="str">
        <f>+VLOOKUP($D1413,'TIPO DE PDV'!$E:$H,2,0)</f>
        <v>E-COMMERCE</v>
      </c>
      <c r="H1413" t="str">
        <f>+VLOOKUP($D1413,'TIPO DE PDV'!$E:$H,3,0)</f>
        <v>E-COMMERCE</v>
      </c>
    </row>
    <row r="1414" spans="1:8" x14ac:dyDescent="0.3">
      <c r="A1414" s="10" t="s">
        <v>4670</v>
      </c>
      <c r="B1414" t="s">
        <v>4606</v>
      </c>
      <c r="C1414" t="s">
        <v>4607</v>
      </c>
      <c r="D1414" t="s">
        <v>1102</v>
      </c>
      <c r="E1414" s="10" t="s">
        <v>4670</v>
      </c>
      <c r="F1414" t="s">
        <v>1847</v>
      </c>
      <c r="G1414" t="str">
        <f>+VLOOKUP($D1414,'TIPO DE PDV'!$E:$H,2,0)</f>
        <v>AUTOSERVICIO</v>
      </c>
      <c r="H1414" t="str">
        <f>+VLOOKUP($D1414,'TIPO DE PDV'!$E:$H,3,0)</f>
        <v>AUTOSERVICIO</v>
      </c>
    </row>
    <row r="1415" spans="1:8" x14ac:dyDescent="0.3">
      <c r="A1415" s="10" t="s">
        <v>4671</v>
      </c>
      <c r="B1415" t="s">
        <v>4608</v>
      </c>
      <c r="C1415" t="s">
        <v>4609</v>
      </c>
      <c r="D1415" t="s">
        <v>1098</v>
      </c>
      <c r="E1415" s="10" t="s">
        <v>4671</v>
      </c>
      <c r="F1415" t="s">
        <v>1847</v>
      </c>
      <c r="G1415" t="str">
        <f>+VLOOKUP($D1415,'TIPO DE PDV'!$E:$H,2,0)</f>
        <v>BAR</v>
      </c>
      <c r="H1415" t="str">
        <f>+VLOOKUP($D1415,'TIPO DE PDV'!$E:$H,3,0)</f>
        <v>BAR</v>
      </c>
    </row>
    <row r="1416" spans="1:8" x14ac:dyDescent="0.3">
      <c r="A1416" s="10" t="s">
        <v>4672</v>
      </c>
      <c r="B1416" t="s">
        <v>4610</v>
      </c>
      <c r="C1416" t="s">
        <v>4611</v>
      </c>
      <c r="D1416" t="s">
        <v>1092</v>
      </c>
      <c r="E1416" s="10" t="s">
        <v>4672</v>
      </c>
      <c r="F1416" t="s">
        <v>1847</v>
      </c>
      <c r="G1416" t="str">
        <f>+VLOOKUP($D1416,'TIPO DE PDV'!$E:$H,2,0)</f>
        <v>HORECA</v>
      </c>
      <c r="H1416" t="str">
        <f>+VLOOKUP($D1416,'TIPO DE PDV'!$E:$H,3,0)</f>
        <v>CAFE</v>
      </c>
    </row>
    <row r="1417" spans="1:8" x14ac:dyDescent="0.3">
      <c r="A1417" s="10" t="s">
        <v>4673</v>
      </c>
      <c r="B1417" t="s">
        <v>4612</v>
      </c>
      <c r="C1417" t="s">
        <v>4613</v>
      </c>
      <c r="D1417" t="s">
        <v>1102</v>
      </c>
      <c r="E1417" s="10" t="s">
        <v>4673</v>
      </c>
      <c r="F1417" t="s">
        <v>1847</v>
      </c>
      <c r="G1417" t="str">
        <f>+VLOOKUP($D1417,'TIPO DE PDV'!$E:$H,2,0)</f>
        <v>AUTOSERVICIO</v>
      </c>
      <c r="H1417" t="str">
        <f>+VLOOKUP($D1417,'TIPO DE PDV'!$E:$H,3,0)</f>
        <v>AUTOSERVICIO</v>
      </c>
    </row>
    <row r="1418" spans="1:8" x14ac:dyDescent="0.3">
      <c r="A1418" s="10" t="s">
        <v>4674</v>
      </c>
      <c r="B1418" t="s">
        <v>4614</v>
      </c>
      <c r="C1418" t="s">
        <v>4615</v>
      </c>
      <c r="D1418" t="s">
        <v>1117</v>
      </c>
      <c r="E1418" s="10" t="s">
        <v>4674</v>
      </c>
      <c r="F1418" t="s">
        <v>1847</v>
      </c>
      <c r="G1418" t="str">
        <f>+VLOOKUP($D1418,'TIPO DE PDV'!$E:$H,2,0)</f>
        <v>DISCOTECA</v>
      </c>
      <c r="H1418" t="str">
        <f>+VLOOKUP($D1418,'TIPO DE PDV'!$E:$H,3,0)</f>
        <v>DISCOTECA</v>
      </c>
    </row>
    <row r="1419" spans="1:8" x14ac:dyDescent="0.3">
      <c r="A1419" s="10" t="s">
        <v>4675</v>
      </c>
      <c r="B1419" t="s">
        <v>4616</v>
      </c>
      <c r="C1419" t="s">
        <v>4617</v>
      </c>
      <c r="D1419" t="s">
        <v>1106</v>
      </c>
      <c r="E1419" s="10" t="s">
        <v>4675</v>
      </c>
      <c r="F1419" t="s">
        <v>1847</v>
      </c>
      <c r="G1419" t="str">
        <f>+VLOOKUP($D1419,'TIPO DE PDV'!$E:$H,2,0)</f>
        <v>HORECA</v>
      </c>
      <c r="H1419" t="str">
        <f>+VLOOKUP($D1419,'TIPO DE PDV'!$E:$H,3,0)</f>
        <v>RESTAURANTE</v>
      </c>
    </row>
    <row r="1420" spans="1:8" x14ac:dyDescent="0.3">
      <c r="A1420" s="10" t="s">
        <v>4676</v>
      </c>
      <c r="B1420" t="s">
        <v>4618</v>
      </c>
      <c r="C1420" t="s">
        <v>4619</v>
      </c>
      <c r="D1420" t="s">
        <v>1098</v>
      </c>
      <c r="E1420" s="10" t="s">
        <v>4676</v>
      </c>
      <c r="F1420" t="s">
        <v>1847</v>
      </c>
      <c r="G1420" t="str">
        <f>+VLOOKUP($D1420,'TIPO DE PDV'!$E:$H,2,0)</f>
        <v>BAR</v>
      </c>
      <c r="H1420" t="str">
        <f>+VLOOKUP($D1420,'TIPO DE PDV'!$E:$H,3,0)</f>
        <v>BAR</v>
      </c>
    </row>
    <row r="1421" spans="1:8" x14ac:dyDescent="0.3">
      <c r="A1421" s="10" t="s">
        <v>4677</v>
      </c>
      <c r="B1421" t="s">
        <v>4620</v>
      </c>
      <c r="C1421" t="s">
        <v>4621</v>
      </c>
      <c r="D1421" t="s">
        <v>1092</v>
      </c>
      <c r="E1421" s="10" t="s">
        <v>4677</v>
      </c>
      <c r="F1421" t="s">
        <v>1847</v>
      </c>
      <c r="G1421" t="str">
        <f>+VLOOKUP($D1421,'TIPO DE PDV'!$E:$H,2,0)</f>
        <v>HORECA</v>
      </c>
      <c r="H1421" t="str">
        <f>+VLOOKUP($D1421,'TIPO DE PDV'!$E:$H,3,0)</f>
        <v>CAFE</v>
      </c>
    </row>
    <row r="1422" spans="1:8" x14ac:dyDescent="0.3">
      <c r="A1422" s="10" t="s">
        <v>4678</v>
      </c>
      <c r="B1422" t="s">
        <v>4622</v>
      </c>
      <c r="C1422" t="s">
        <v>4623</v>
      </c>
      <c r="D1422" t="s">
        <v>1117</v>
      </c>
      <c r="E1422" s="10" t="s">
        <v>4678</v>
      </c>
      <c r="F1422" t="s">
        <v>1847</v>
      </c>
      <c r="G1422" t="str">
        <f>+VLOOKUP($D1422,'TIPO DE PDV'!$E:$H,2,0)</f>
        <v>DISCOTECA</v>
      </c>
      <c r="H1422" t="str">
        <f>+VLOOKUP($D1422,'TIPO DE PDV'!$E:$H,3,0)</f>
        <v>DISCOTECA</v>
      </c>
    </row>
    <row r="1423" spans="1:8" x14ac:dyDescent="0.3">
      <c r="A1423" s="10" t="s">
        <v>4679</v>
      </c>
      <c r="B1423" t="s">
        <v>4624</v>
      </c>
      <c r="C1423" t="s">
        <v>4625</v>
      </c>
      <c r="D1423" t="s">
        <v>1098</v>
      </c>
      <c r="E1423" s="10" t="s">
        <v>4679</v>
      </c>
      <c r="F1423" t="s">
        <v>1847</v>
      </c>
      <c r="G1423" t="str">
        <f>+VLOOKUP($D1423,'TIPO DE PDV'!$E:$H,2,0)</f>
        <v>BAR</v>
      </c>
      <c r="H1423" t="str">
        <f>+VLOOKUP($D1423,'TIPO DE PDV'!$E:$H,3,0)</f>
        <v>BAR</v>
      </c>
    </row>
    <row r="1424" spans="1:8" x14ac:dyDescent="0.3">
      <c r="A1424" s="10" t="s">
        <v>4680</v>
      </c>
      <c r="B1424" t="s">
        <v>4626</v>
      </c>
      <c r="C1424" t="s">
        <v>4627</v>
      </c>
      <c r="D1424" t="s">
        <v>1100</v>
      </c>
      <c r="E1424" s="10" t="s">
        <v>4680</v>
      </c>
      <c r="F1424" t="s">
        <v>1847</v>
      </c>
      <c r="G1424" t="str">
        <f>+VLOOKUP($D1424,'TIPO DE PDV'!$E:$H,2,0)</f>
        <v>VARIOS</v>
      </c>
      <c r="H1424" t="str">
        <f>+VLOOKUP($D1424,'TIPO DE PDV'!$E:$H,3,0)</f>
        <v>CONSUMIDOR FINAL</v>
      </c>
    </row>
    <row r="1425" spans="1:8" x14ac:dyDescent="0.3">
      <c r="A1425" s="10" t="s">
        <v>4681</v>
      </c>
      <c r="B1425" t="s">
        <v>4628</v>
      </c>
      <c r="C1425" t="s">
        <v>4629</v>
      </c>
      <c r="D1425" t="s">
        <v>1090</v>
      </c>
      <c r="E1425" s="10" t="s">
        <v>4681</v>
      </c>
      <c r="F1425" t="s">
        <v>1847</v>
      </c>
      <c r="G1425" t="str">
        <f>+VLOOKUP($D1425,'TIPO DE PDV'!$E:$H,2,0)</f>
        <v>HORECA</v>
      </c>
      <c r="H1425" t="str">
        <f>+VLOOKUP($D1425,'TIPO DE PDV'!$E:$H,3,0)</f>
        <v>RESTAURANTE</v>
      </c>
    </row>
    <row r="1426" spans="1:8" x14ac:dyDescent="0.3">
      <c r="A1426" s="10" t="s">
        <v>4682</v>
      </c>
      <c r="B1426" t="s">
        <v>4630</v>
      </c>
      <c r="C1426" t="s">
        <v>4393</v>
      </c>
      <c r="D1426" t="s">
        <v>1100</v>
      </c>
      <c r="E1426" s="10" t="s">
        <v>4682</v>
      </c>
      <c r="F1426" t="s">
        <v>1847</v>
      </c>
      <c r="G1426" t="str">
        <f>+VLOOKUP($D1426,'TIPO DE PDV'!$E:$H,2,0)</f>
        <v>VARIOS</v>
      </c>
      <c r="H1426" t="str">
        <f>+VLOOKUP($D1426,'TIPO DE PDV'!$E:$H,3,0)</f>
        <v>CONSUMIDOR FINAL</v>
      </c>
    </row>
    <row r="1427" spans="1:8" x14ac:dyDescent="0.3">
      <c r="A1427" s="10" t="s">
        <v>4683</v>
      </c>
      <c r="B1427" t="s">
        <v>4631</v>
      </c>
      <c r="C1427" t="s">
        <v>4632</v>
      </c>
      <c r="D1427" t="s">
        <v>1109</v>
      </c>
      <c r="E1427" s="10" t="s">
        <v>4683</v>
      </c>
      <c r="F1427" t="s">
        <v>1847</v>
      </c>
      <c r="G1427" t="str">
        <f>+VLOOKUP($D1427,'TIPO DE PDV'!$E:$H,2,0)</f>
        <v>HORECA</v>
      </c>
      <c r="H1427" t="str">
        <f>+VLOOKUP($D1427,'TIPO DE PDV'!$E:$H,3,0)</f>
        <v>HOTEL</v>
      </c>
    </row>
    <row r="1428" spans="1:8" x14ac:dyDescent="0.3">
      <c r="A1428" s="10" t="s">
        <v>4684</v>
      </c>
      <c r="B1428" t="s">
        <v>4633</v>
      </c>
      <c r="C1428" t="s">
        <v>4634</v>
      </c>
      <c r="D1428" t="s">
        <v>1100</v>
      </c>
      <c r="E1428" s="10" t="s">
        <v>4684</v>
      </c>
      <c r="F1428" t="s">
        <v>1847</v>
      </c>
      <c r="G1428" t="str">
        <f>+VLOOKUP($D1428,'TIPO DE PDV'!$E:$H,2,0)</f>
        <v>VARIOS</v>
      </c>
      <c r="H1428" t="str">
        <f>+VLOOKUP($D1428,'TIPO DE PDV'!$E:$H,3,0)</f>
        <v>CONSUMIDOR FINAL</v>
      </c>
    </row>
    <row r="1429" spans="1:8" x14ac:dyDescent="0.3">
      <c r="A1429" s="10" t="s">
        <v>4685</v>
      </c>
      <c r="B1429" t="s">
        <v>4635</v>
      </c>
      <c r="C1429" t="s">
        <v>4636</v>
      </c>
      <c r="D1429" t="s">
        <v>1102</v>
      </c>
      <c r="E1429" s="10" t="s">
        <v>4685</v>
      </c>
      <c r="F1429" t="s">
        <v>1847</v>
      </c>
      <c r="G1429" t="str">
        <f>+VLOOKUP($D1429,'TIPO DE PDV'!$E:$H,2,0)</f>
        <v>AUTOSERVICIO</v>
      </c>
      <c r="H1429" t="str">
        <f>+VLOOKUP($D1429,'TIPO DE PDV'!$E:$H,3,0)</f>
        <v>AUTOSERVICIO</v>
      </c>
    </row>
    <row r="1430" spans="1:8" x14ac:dyDescent="0.3">
      <c r="A1430" s="10" t="s">
        <v>4744</v>
      </c>
      <c r="B1430" t="s">
        <v>4686</v>
      </c>
      <c r="C1430" t="s">
        <v>4687</v>
      </c>
      <c r="D1430" t="s">
        <v>1100</v>
      </c>
      <c r="E1430" s="10" t="s">
        <v>4744</v>
      </c>
      <c r="F1430" t="s">
        <v>1847</v>
      </c>
      <c r="G1430" t="str">
        <f>+VLOOKUP($D1430,'TIPO DE PDV'!$E:$H,2,0)</f>
        <v>VARIOS</v>
      </c>
      <c r="H1430" t="str">
        <f>+VLOOKUP($D1430,'TIPO DE PDV'!$E:$H,3,0)</f>
        <v>CONSUMIDOR FINAL</v>
      </c>
    </row>
    <row r="1431" spans="1:8" x14ac:dyDescent="0.3">
      <c r="A1431" s="10" t="s">
        <v>4745</v>
      </c>
      <c r="B1431" t="s">
        <v>4688</v>
      </c>
      <c r="C1431" t="s">
        <v>4689</v>
      </c>
      <c r="D1431" t="s">
        <v>1100</v>
      </c>
      <c r="E1431" s="10" t="s">
        <v>4745</v>
      </c>
      <c r="F1431" t="s">
        <v>1847</v>
      </c>
      <c r="G1431" t="str">
        <f>+VLOOKUP($D1431,'TIPO DE PDV'!$E:$H,2,0)</f>
        <v>VARIOS</v>
      </c>
      <c r="H1431" t="str">
        <f>+VLOOKUP($D1431,'TIPO DE PDV'!$E:$H,3,0)</f>
        <v>CONSUMIDOR FINAL</v>
      </c>
    </row>
    <row r="1432" spans="1:8" x14ac:dyDescent="0.3">
      <c r="A1432" s="10" t="s">
        <v>4746</v>
      </c>
      <c r="B1432" t="s">
        <v>4690</v>
      </c>
      <c r="C1432" t="s">
        <v>4691</v>
      </c>
      <c r="D1432" t="s">
        <v>1979</v>
      </c>
      <c r="E1432" s="10" t="s">
        <v>4746</v>
      </c>
      <c r="F1432" t="s">
        <v>1847</v>
      </c>
      <c r="G1432" t="str">
        <f>+VLOOKUP($D1432,'TIPO DE PDV'!$E:$H,2,0)</f>
        <v>E-COMMERCE</v>
      </c>
      <c r="H1432" t="str">
        <f>+VLOOKUP($D1432,'TIPO DE PDV'!$E:$H,3,0)</f>
        <v>E-COMMERCE</v>
      </c>
    </row>
    <row r="1433" spans="1:8" x14ac:dyDescent="0.3">
      <c r="A1433" s="10" t="s">
        <v>4747</v>
      </c>
      <c r="B1433" t="s">
        <v>4692</v>
      </c>
      <c r="C1433" t="s">
        <v>4693</v>
      </c>
      <c r="D1433" t="s">
        <v>1100</v>
      </c>
      <c r="E1433" s="10" t="s">
        <v>4747</v>
      </c>
      <c r="F1433" t="s">
        <v>1847</v>
      </c>
      <c r="G1433" t="str">
        <f>+VLOOKUP($D1433,'TIPO DE PDV'!$E:$H,2,0)</f>
        <v>VARIOS</v>
      </c>
      <c r="H1433" t="str">
        <f>+VLOOKUP($D1433,'TIPO DE PDV'!$E:$H,3,0)</f>
        <v>CONSUMIDOR FINAL</v>
      </c>
    </row>
    <row r="1434" spans="1:8" x14ac:dyDescent="0.3">
      <c r="A1434" s="10" t="s">
        <v>4748</v>
      </c>
      <c r="B1434" t="s">
        <v>4694</v>
      </c>
      <c r="C1434" t="s">
        <v>4695</v>
      </c>
      <c r="D1434" t="s">
        <v>1098</v>
      </c>
      <c r="E1434" s="10" t="s">
        <v>4748</v>
      </c>
      <c r="F1434" t="s">
        <v>1847</v>
      </c>
      <c r="G1434" t="str">
        <f>+VLOOKUP($D1434,'TIPO DE PDV'!$E:$H,2,0)</f>
        <v>BAR</v>
      </c>
      <c r="H1434" t="str">
        <f>+VLOOKUP($D1434,'TIPO DE PDV'!$E:$H,3,0)</f>
        <v>BAR</v>
      </c>
    </row>
    <row r="1435" spans="1:8" x14ac:dyDescent="0.3">
      <c r="A1435" s="10" t="s">
        <v>4749</v>
      </c>
      <c r="B1435" t="s">
        <v>4696</v>
      </c>
      <c r="C1435" t="s">
        <v>4697</v>
      </c>
      <c r="D1435" t="s">
        <v>1106</v>
      </c>
      <c r="E1435" s="10" t="s">
        <v>4749</v>
      </c>
      <c r="F1435" t="s">
        <v>1847</v>
      </c>
      <c r="G1435" t="str">
        <f>+VLOOKUP($D1435,'TIPO DE PDV'!$E:$H,2,0)</f>
        <v>HORECA</v>
      </c>
      <c r="H1435" t="str">
        <f>+VLOOKUP($D1435,'TIPO DE PDV'!$E:$H,3,0)</f>
        <v>RESTAURANTE</v>
      </c>
    </row>
    <row r="1436" spans="1:8" x14ac:dyDescent="0.3">
      <c r="A1436" s="10" t="s">
        <v>4750</v>
      </c>
      <c r="B1436" t="s">
        <v>4698</v>
      </c>
      <c r="C1436" t="s">
        <v>4699</v>
      </c>
      <c r="D1436" t="s">
        <v>1098</v>
      </c>
      <c r="E1436" s="10" t="s">
        <v>4750</v>
      </c>
      <c r="F1436" t="s">
        <v>1847</v>
      </c>
      <c r="G1436" t="str">
        <f>+VLOOKUP($D1436,'TIPO DE PDV'!$E:$H,2,0)</f>
        <v>BAR</v>
      </c>
      <c r="H1436" t="str">
        <f>+VLOOKUP($D1436,'TIPO DE PDV'!$E:$H,3,0)</f>
        <v>BAR</v>
      </c>
    </row>
    <row r="1437" spans="1:8" x14ac:dyDescent="0.3">
      <c r="A1437" s="10" t="s">
        <v>4751</v>
      </c>
      <c r="B1437" t="s">
        <v>4700</v>
      </c>
      <c r="C1437" t="s">
        <v>4701</v>
      </c>
      <c r="D1437" t="s">
        <v>1979</v>
      </c>
      <c r="E1437" s="10" t="s">
        <v>4751</v>
      </c>
      <c r="F1437" t="s">
        <v>1847</v>
      </c>
      <c r="G1437" t="str">
        <f>+VLOOKUP($D1437,'TIPO DE PDV'!$E:$H,2,0)</f>
        <v>E-COMMERCE</v>
      </c>
      <c r="H1437" t="str">
        <f>+VLOOKUP($D1437,'TIPO DE PDV'!$E:$H,3,0)</f>
        <v>E-COMMERCE</v>
      </c>
    </row>
    <row r="1438" spans="1:8" x14ac:dyDescent="0.3">
      <c r="A1438" s="10" t="s">
        <v>4752</v>
      </c>
      <c r="B1438" t="s">
        <v>4702</v>
      </c>
      <c r="C1438" t="s">
        <v>4703</v>
      </c>
      <c r="D1438" t="s">
        <v>1153</v>
      </c>
      <c r="E1438" s="10" t="s">
        <v>4752</v>
      </c>
      <c r="F1438" t="s">
        <v>1847</v>
      </c>
      <c r="G1438" t="str">
        <f>+VLOOKUP($D1438,'TIPO DE PDV'!$E:$H,2,0)</f>
        <v>AUTOSERVICIO</v>
      </c>
      <c r="H1438" t="str">
        <f>+VLOOKUP($D1438,'TIPO DE PDV'!$E:$H,3,0)</f>
        <v>AUTOSERVICIO</v>
      </c>
    </row>
    <row r="1439" spans="1:8" x14ac:dyDescent="0.3">
      <c r="A1439" s="10" t="s">
        <v>4753</v>
      </c>
      <c r="B1439" t="s">
        <v>4704</v>
      </c>
      <c r="C1439" t="s">
        <v>4705</v>
      </c>
      <c r="D1439" t="s">
        <v>1100</v>
      </c>
      <c r="E1439" s="10" t="s">
        <v>4753</v>
      </c>
      <c r="F1439" t="s">
        <v>1847</v>
      </c>
      <c r="G1439" t="str">
        <f>+VLOOKUP($D1439,'TIPO DE PDV'!$E:$H,2,0)</f>
        <v>VARIOS</v>
      </c>
      <c r="H1439" t="str">
        <f>+VLOOKUP($D1439,'TIPO DE PDV'!$E:$H,3,0)</f>
        <v>CONSUMIDOR FINAL</v>
      </c>
    </row>
    <row r="1440" spans="1:8" x14ac:dyDescent="0.3">
      <c r="A1440" s="10" t="s">
        <v>4754</v>
      </c>
      <c r="B1440" t="s">
        <v>4706</v>
      </c>
      <c r="C1440" t="s">
        <v>4707</v>
      </c>
      <c r="D1440" t="s">
        <v>1100</v>
      </c>
      <c r="E1440" s="10" t="s">
        <v>4754</v>
      </c>
      <c r="F1440" t="s">
        <v>1847</v>
      </c>
      <c r="G1440" t="str">
        <f>+VLOOKUP($D1440,'TIPO DE PDV'!$E:$H,2,0)</f>
        <v>VARIOS</v>
      </c>
      <c r="H1440" t="str">
        <f>+VLOOKUP($D1440,'TIPO DE PDV'!$E:$H,3,0)</f>
        <v>CONSUMIDOR FINAL</v>
      </c>
    </row>
    <row r="1441" spans="1:8" x14ac:dyDescent="0.3">
      <c r="A1441" s="10" t="s">
        <v>4755</v>
      </c>
      <c r="B1441" t="s">
        <v>4708</v>
      </c>
      <c r="C1441" t="s">
        <v>4709</v>
      </c>
      <c r="D1441" t="s">
        <v>1133</v>
      </c>
      <c r="E1441" s="10" t="s">
        <v>4755</v>
      </c>
      <c r="F1441" t="s">
        <v>1847</v>
      </c>
      <c r="G1441" t="str">
        <f>+VLOOKUP($D1441,'TIPO DE PDV'!$E:$H,2,0)</f>
        <v>CATERING</v>
      </c>
      <c r="H1441" t="str">
        <f>+VLOOKUP($D1441,'TIPO DE PDV'!$E:$H,3,0)</f>
        <v>CATERING</v>
      </c>
    </row>
    <row r="1442" spans="1:8" x14ac:dyDescent="0.3">
      <c r="A1442" s="10" t="s">
        <v>4756</v>
      </c>
      <c r="B1442" t="s">
        <v>4710</v>
      </c>
      <c r="C1442" t="s">
        <v>4711</v>
      </c>
      <c r="D1442" t="s">
        <v>1979</v>
      </c>
      <c r="E1442" s="10" t="s">
        <v>4756</v>
      </c>
      <c r="F1442" t="s">
        <v>1847</v>
      </c>
      <c r="G1442" t="str">
        <f>+VLOOKUP($D1442,'TIPO DE PDV'!$E:$H,2,0)</f>
        <v>E-COMMERCE</v>
      </c>
      <c r="H1442" t="str">
        <f>+VLOOKUP($D1442,'TIPO DE PDV'!$E:$H,3,0)</f>
        <v>E-COMMERCE</v>
      </c>
    </row>
    <row r="1443" spans="1:8" x14ac:dyDescent="0.3">
      <c r="A1443" s="10" t="s">
        <v>4757</v>
      </c>
      <c r="B1443" t="s">
        <v>4712</v>
      </c>
      <c r="C1443" t="s">
        <v>1542</v>
      </c>
      <c r="D1443" t="s">
        <v>1979</v>
      </c>
      <c r="E1443" s="10" t="s">
        <v>4757</v>
      </c>
      <c r="F1443" t="s">
        <v>1847</v>
      </c>
      <c r="G1443" t="str">
        <f>+VLOOKUP($D1443,'TIPO DE PDV'!$E:$H,2,0)</f>
        <v>E-COMMERCE</v>
      </c>
      <c r="H1443" t="str">
        <f>+VLOOKUP($D1443,'TIPO DE PDV'!$E:$H,3,0)</f>
        <v>E-COMMERCE</v>
      </c>
    </row>
    <row r="1444" spans="1:8" x14ac:dyDescent="0.3">
      <c r="A1444" s="10" t="s">
        <v>4758</v>
      </c>
      <c r="B1444" t="s">
        <v>4713</v>
      </c>
      <c r="C1444" t="s">
        <v>4714</v>
      </c>
      <c r="D1444" t="s">
        <v>1100</v>
      </c>
      <c r="E1444" s="10" t="s">
        <v>4758</v>
      </c>
      <c r="F1444" t="s">
        <v>1847</v>
      </c>
      <c r="G1444" t="str">
        <f>+VLOOKUP($D1444,'TIPO DE PDV'!$E:$H,2,0)</f>
        <v>VARIOS</v>
      </c>
      <c r="H1444" t="str">
        <f>+VLOOKUP($D1444,'TIPO DE PDV'!$E:$H,3,0)</f>
        <v>CONSUMIDOR FINAL</v>
      </c>
    </row>
    <row r="1445" spans="1:8" x14ac:dyDescent="0.3">
      <c r="A1445" s="10" t="s">
        <v>4759</v>
      </c>
      <c r="B1445" t="s">
        <v>4715</v>
      </c>
      <c r="C1445" t="s">
        <v>1542</v>
      </c>
      <c r="D1445" t="s">
        <v>4173</v>
      </c>
      <c r="E1445" s="10" t="s">
        <v>4759</v>
      </c>
      <c r="F1445" t="s">
        <v>1847</v>
      </c>
      <c r="G1445" t="str">
        <f>+VLOOKUP($D1445,'TIPO DE PDV'!$E:$H,2,0)</f>
        <v>VARIOS</v>
      </c>
      <c r="H1445" t="str">
        <f>+VLOOKUP($D1445,'TIPO DE PDV'!$E:$H,3,0)</f>
        <v xml:space="preserve">SIN CATEGORIZAR                         </v>
      </c>
    </row>
    <row r="1446" spans="1:8" x14ac:dyDescent="0.3">
      <c r="A1446" s="10" t="s">
        <v>4760</v>
      </c>
      <c r="B1446" t="s">
        <v>4716</v>
      </c>
      <c r="C1446" t="s">
        <v>4717</v>
      </c>
      <c r="D1446" t="s">
        <v>1106</v>
      </c>
      <c r="E1446" s="10" t="s">
        <v>4760</v>
      </c>
      <c r="F1446" t="s">
        <v>1847</v>
      </c>
      <c r="G1446" t="str">
        <f>+VLOOKUP($D1446,'TIPO DE PDV'!$E:$H,2,0)</f>
        <v>HORECA</v>
      </c>
      <c r="H1446" t="str">
        <f>+VLOOKUP($D1446,'TIPO DE PDV'!$E:$H,3,0)</f>
        <v>RESTAURANTE</v>
      </c>
    </row>
    <row r="1447" spans="1:8" x14ac:dyDescent="0.3">
      <c r="A1447" s="10" t="s">
        <v>4761</v>
      </c>
      <c r="B1447" t="s">
        <v>4718</v>
      </c>
      <c r="C1447" t="s">
        <v>4719</v>
      </c>
      <c r="D1447" t="s">
        <v>1090</v>
      </c>
      <c r="E1447" s="10" t="s">
        <v>4761</v>
      </c>
      <c r="F1447" t="s">
        <v>1847</v>
      </c>
      <c r="G1447" t="str">
        <f>+VLOOKUP($D1447,'TIPO DE PDV'!$E:$H,2,0)</f>
        <v>HORECA</v>
      </c>
      <c r="H1447" t="str">
        <f>+VLOOKUP($D1447,'TIPO DE PDV'!$E:$H,3,0)</f>
        <v>RESTAURANTE</v>
      </c>
    </row>
    <row r="1448" spans="1:8" x14ac:dyDescent="0.3">
      <c r="A1448" s="10" t="s">
        <v>4762</v>
      </c>
      <c r="B1448" t="s">
        <v>4720</v>
      </c>
      <c r="C1448" t="s">
        <v>4721</v>
      </c>
      <c r="D1448" t="s">
        <v>1100</v>
      </c>
      <c r="E1448" s="10" t="s">
        <v>4762</v>
      </c>
      <c r="F1448" t="s">
        <v>1847</v>
      </c>
      <c r="G1448" t="str">
        <f>+VLOOKUP($D1448,'TIPO DE PDV'!$E:$H,2,0)</f>
        <v>VARIOS</v>
      </c>
      <c r="H1448" t="str">
        <f>+VLOOKUP($D1448,'TIPO DE PDV'!$E:$H,3,0)</f>
        <v>CONSUMIDOR FINAL</v>
      </c>
    </row>
    <row r="1449" spans="1:8" x14ac:dyDescent="0.3">
      <c r="A1449" s="10" t="s">
        <v>4763</v>
      </c>
      <c r="B1449" t="s">
        <v>4722</v>
      </c>
      <c r="C1449" t="s">
        <v>4723</v>
      </c>
      <c r="D1449" t="s">
        <v>1979</v>
      </c>
      <c r="E1449" s="10" t="s">
        <v>4763</v>
      </c>
      <c r="F1449" t="s">
        <v>1847</v>
      </c>
      <c r="G1449" t="str">
        <f>+VLOOKUP($D1449,'TIPO DE PDV'!$E:$H,2,0)</f>
        <v>E-COMMERCE</v>
      </c>
      <c r="H1449" t="str">
        <f>+VLOOKUP($D1449,'TIPO DE PDV'!$E:$H,3,0)</f>
        <v>E-COMMERCE</v>
      </c>
    </row>
    <row r="1450" spans="1:8" x14ac:dyDescent="0.3">
      <c r="A1450" s="10" t="s">
        <v>4764</v>
      </c>
      <c r="B1450" t="s">
        <v>4724</v>
      </c>
      <c r="C1450" t="s">
        <v>4725</v>
      </c>
      <c r="D1450" t="s">
        <v>1979</v>
      </c>
      <c r="E1450" s="10" t="s">
        <v>4764</v>
      </c>
      <c r="F1450" t="s">
        <v>1847</v>
      </c>
      <c r="G1450" t="str">
        <f>+VLOOKUP($D1450,'TIPO DE PDV'!$E:$H,2,0)</f>
        <v>E-COMMERCE</v>
      </c>
      <c r="H1450" t="str">
        <f>+VLOOKUP($D1450,'TIPO DE PDV'!$E:$H,3,0)</f>
        <v>E-COMMERCE</v>
      </c>
    </row>
    <row r="1451" spans="1:8" x14ac:dyDescent="0.3">
      <c r="A1451" s="10" t="s">
        <v>4765</v>
      </c>
      <c r="B1451" t="s">
        <v>4726</v>
      </c>
      <c r="C1451" t="s">
        <v>4727</v>
      </c>
      <c r="D1451" t="s">
        <v>1094</v>
      </c>
      <c r="E1451" s="10" t="s">
        <v>4765</v>
      </c>
      <c r="F1451" t="s">
        <v>1847</v>
      </c>
      <c r="G1451" t="str">
        <f>+VLOOKUP($D1451,'TIPO DE PDV'!$E:$H,2,0)</f>
        <v>DISTRIBUIDORA</v>
      </c>
      <c r="H1451" t="str">
        <f>+VLOOKUP($D1451,'TIPO DE PDV'!$E:$H,3,0)</f>
        <v>DISTRIBUIDORA</v>
      </c>
    </row>
    <row r="1452" spans="1:8" x14ac:dyDescent="0.3">
      <c r="A1452" s="10" t="s">
        <v>4766</v>
      </c>
      <c r="B1452" t="s">
        <v>4728</v>
      </c>
      <c r="C1452" t="s">
        <v>4729</v>
      </c>
      <c r="D1452" t="s">
        <v>1979</v>
      </c>
      <c r="E1452" s="10" t="s">
        <v>4766</v>
      </c>
      <c r="F1452" t="s">
        <v>1847</v>
      </c>
      <c r="G1452" t="str">
        <f>+VLOOKUP($D1452,'TIPO DE PDV'!$E:$H,2,0)</f>
        <v>E-COMMERCE</v>
      </c>
      <c r="H1452" t="str">
        <f>+VLOOKUP($D1452,'TIPO DE PDV'!$E:$H,3,0)</f>
        <v>E-COMMERCE</v>
      </c>
    </row>
    <row r="1453" spans="1:8" x14ac:dyDescent="0.3">
      <c r="A1453" s="10" t="s">
        <v>4767</v>
      </c>
      <c r="B1453" t="s">
        <v>4730</v>
      </c>
      <c r="C1453" t="s">
        <v>4731</v>
      </c>
      <c r="D1453" t="s">
        <v>1979</v>
      </c>
      <c r="E1453" s="10" t="s">
        <v>4767</v>
      </c>
      <c r="F1453" t="s">
        <v>1847</v>
      </c>
      <c r="G1453" t="str">
        <f>+VLOOKUP($D1453,'TIPO DE PDV'!$E:$H,2,0)</f>
        <v>E-COMMERCE</v>
      </c>
      <c r="H1453" t="str">
        <f>+VLOOKUP($D1453,'TIPO DE PDV'!$E:$H,3,0)</f>
        <v>E-COMMERCE</v>
      </c>
    </row>
    <row r="1454" spans="1:8" x14ac:dyDescent="0.3">
      <c r="A1454" s="10" t="s">
        <v>4768</v>
      </c>
      <c r="B1454" t="s">
        <v>4732</v>
      </c>
      <c r="C1454" t="s">
        <v>4001</v>
      </c>
      <c r="D1454" t="s">
        <v>1098</v>
      </c>
      <c r="E1454" s="10" t="s">
        <v>4768</v>
      </c>
      <c r="F1454" t="s">
        <v>1847</v>
      </c>
      <c r="G1454" t="str">
        <f>+VLOOKUP($D1454,'TIPO DE PDV'!$E:$H,2,0)</f>
        <v>BAR</v>
      </c>
      <c r="H1454" t="str">
        <f>+VLOOKUP($D1454,'TIPO DE PDV'!$E:$H,3,0)</f>
        <v>BAR</v>
      </c>
    </row>
    <row r="1455" spans="1:8" x14ac:dyDescent="0.3">
      <c r="A1455" s="10" t="s">
        <v>4769</v>
      </c>
      <c r="B1455" t="s">
        <v>4733</v>
      </c>
      <c r="C1455" t="s">
        <v>4734</v>
      </c>
      <c r="D1455" t="s">
        <v>34</v>
      </c>
      <c r="E1455" s="10" t="s">
        <v>4769</v>
      </c>
      <c r="F1455" t="s">
        <v>1847</v>
      </c>
      <c r="G1455" t="str">
        <f>+VLOOKUP($D1455,'TIPO DE PDV'!$E:$H,2,0)</f>
        <v>VINOTECA</v>
      </c>
      <c r="H1455" t="str">
        <f>+VLOOKUP($D1455,'TIPO DE PDV'!$E:$H,3,0)</f>
        <v>VINOTECA</v>
      </c>
    </row>
    <row r="1456" spans="1:8" x14ac:dyDescent="0.3">
      <c r="A1456" s="10" t="s">
        <v>4770</v>
      </c>
      <c r="B1456" t="s">
        <v>4735</v>
      </c>
      <c r="C1456" t="s">
        <v>4736</v>
      </c>
      <c r="D1456" t="s">
        <v>1092</v>
      </c>
      <c r="E1456" s="10" t="s">
        <v>4770</v>
      </c>
      <c r="F1456" t="s">
        <v>1847</v>
      </c>
      <c r="G1456" t="str">
        <f>+VLOOKUP($D1456,'TIPO DE PDV'!$E:$H,2,0)</f>
        <v>HORECA</v>
      </c>
      <c r="H1456" t="str">
        <f>+VLOOKUP($D1456,'TIPO DE PDV'!$E:$H,3,0)</f>
        <v>CAFE</v>
      </c>
    </row>
    <row r="1457" spans="1:8" x14ac:dyDescent="0.3">
      <c r="A1457" s="10" t="s">
        <v>4771</v>
      </c>
      <c r="B1457" t="s">
        <v>4737</v>
      </c>
      <c r="C1457" t="s">
        <v>4738</v>
      </c>
      <c r="D1457" t="s">
        <v>1100</v>
      </c>
      <c r="E1457" s="10" t="s">
        <v>4771</v>
      </c>
      <c r="F1457" t="s">
        <v>1847</v>
      </c>
      <c r="G1457" t="str">
        <f>+VLOOKUP($D1457,'TIPO DE PDV'!$E:$H,2,0)</f>
        <v>VARIOS</v>
      </c>
      <c r="H1457" t="str">
        <f>+VLOOKUP($D1457,'TIPO DE PDV'!$E:$H,3,0)</f>
        <v>CONSUMIDOR FINAL</v>
      </c>
    </row>
    <row r="1458" spans="1:8" x14ac:dyDescent="0.3">
      <c r="A1458" s="10" t="s">
        <v>4772</v>
      </c>
      <c r="B1458" t="s">
        <v>4739</v>
      </c>
      <c r="C1458" t="s">
        <v>1364</v>
      </c>
      <c r="D1458" t="s">
        <v>1100</v>
      </c>
      <c r="E1458" s="10" t="s">
        <v>4772</v>
      </c>
      <c r="F1458" t="s">
        <v>1847</v>
      </c>
      <c r="G1458" t="str">
        <f>+VLOOKUP($D1458,'TIPO DE PDV'!$E:$H,2,0)</f>
        <v>VARIOS</v>
      </c>
      <c r="H1458" t="str">
        <f>+VLOOKUP($D1458,'TIPO DE PDV'!$E:$H,3,0)</f>
        <v>CONSUMIDOR FINAL</v>
      </c>
    </row>
    <row r="1459" spans="1:8" x14ac:dyDescent="0.3">
      <c r="A1459" s="10" t="s">
        <v>4773</v>
      </c>
      <c r="B1459" t="s">
        <v>4740</v>
      </c>
      <c r="C1459" t="s">
        <v>4741</v>
      </c>
      <c r="D1459" t="s">
        <v>1100</v>
      </c>
      <c r="E1459" s="10" t="s">
        <v>4773</v>
      </c>
      <c r="F1459" t="s">
        <v>1847</v>
      </c>
      <c r="G1459" t="str">
        <f>+VLOOKUP($D1459,'TIPO DE PDV'!$E:$H,2,0)</f>
        <v>VARIOS</v>
      </c>
      <c r="H1459" t="str">
        <f>+VLOOKUP($D1459,'TIPO DE PDV'!$E:$H,3,0)</f>
        <v>CONSUMIDOR FINAL</v>
      </c>
    </row>
    <row r="1460" spans="1:8" x14ac:dyDescent="0.3">
      <c r="A1460" s="10" t="s">
        <v>4774</v>
      </c>
      <c r="B1460" t="s">
        <v>4742</v>
      </c>
      <c r="C1460" t="s">
        <v>4743</v>
      </c>
      <c r="D1460" t="s">
        <v>1100</v>
      </c>
      <c r="E1460" s="10" t="s">
        <v>4774</v>
      </c>
      <c r="F1460" t="s">
        <v>1847</v>
      </c>
      <c r="G1460" t="str">
        <f>+VLOOKUP($D1460,'TIPO DE PDV'!$E:$H,2,0)</f>
        <v>VARIOS</v>
      </c>
      <c r="H1460" t="str">
        <f>+VLOOKUP($D1460,'TIPO DE PDV'!$E:$H,3,0)</f>
        <v>CONSUMIDOR FINAL</v>
      </c>
    </row>
  </sheetData>
  <autoFilter ref="A1:H1380" xr:uid="{EB45A72C-1C23-4CFF-B78D-530EE55F83BA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448C-0A36-4612-9A40-9D034295EFA9}">
  <dimension ref="A1:C13"/>
  <sheetViews>
    <sheetView workbookViewId="0">
      <selection activeCell="C20" sqref="C20"/>
    </sheetView>
  </sheetViews>
  <sheetFormatPr baseColWidth="10" defaultRowHeight="14.4" x14ac:dyDescent="0.3"/>
  <cols>
    <col min="1" max="1" width="25.33203125" bestFit="1" customWidth="1"/>
  </cols>
  <sheetData>
    <row r="1" spans="1:3" x14ac:dyDescent="0.3">
      <c r="A1" s="1" t="s">
        <v>3512</v>
      </c>
      <c r="B1" s="1" t="s">
        <v>3512</v>
      </c>
    </row>
    <row r="2" spans="1:3" x14ac:dyDescent="0.3">
      <c r="A2" t="s">
        <v>3500</v>
      </c>
      <c r="B2" t="s">
        <v>3513</v>
      </c>
      <c r="C2">
        <v>2020</v>
      </c>
    </row>
    <row r="3" spans="1:3" x14ac:dyDescent="0.3">
      <c r="A3" t="s">
        <v>3501</v>
      </c>
      <c r="B3" t="s">
        <v>3514</v>
      </c>
      <c r="C3">
        <v>2020</v>
      </c>
    </row>
    <row r="4" spans="1:3" x14ac:dyDescent="0.3">
      <c r="A4" t="s">
        <v>3502</v>
      </c>
      <c r="B4" t="s">
        <v>3515</v>
      </c>
      <c r="C4">
        <v>2020</v>
      </c>
    </row>
    <row r="5" spans="1:3" x14ac:dyDescent="0.3">
      <c r="A5" t="s">
        <v>3503</v>
      </c>
      <c r="B5" t="s">
        <v>3516</v>
      </c>
      <c r="C5">
        <v>2020</v>
      </c>
    </row>
    <row r="6" spans="1:3" x14ac:dyDescent="0.3">
      <c r="A6" t="s">
        <v>3504</v>
      </c>
      <c r="B6" t="s">
        <v>3517</v>
      </c>
      <c r="C6">
        <v>2020</v>
      </c>
    </row>
    <row r="7" spans="1:3" x14ac:dyDescent="0.3">
      <c r="A7" t="s">
        <v>3505</v>
      </c>
      <c r="B7" t="s">
        <v>3518</v>
      </c>
      <c r="C7">
        <v>2020</v>
      </c>
    </row>
    <row r="8" spans="1:3" x14ac:dyDescent="0.3">
      <c r="A8" t="s">
        <v>3506</v>
      </c>
      <c r="B8" t="s">
        <v>3519</v>
      </c>
      <c r="C8">
        <v>2019</v>
      </c>
    </row>
    <row r="9" spans="1:3" x14ac:dyDescent="0.3">
      <c r="A9" t="s">
        <v>3507</v>
      </c>
      <c r="B9" t="s">
        <v>3520</v>
      </c>
      <c r="C9">
        <v>2019</v>
      </c>
    </row>
    <row r="10" spans="1:3" x14ac:dyDescent="0.3">
      <c r="A10" t="s">
        <v>3508</v>
      </c>
      <c r="B10" t="s">
        <v>3521</v>
      </c>
      <c r="C10">
        <v>2019</v>
      </c>
    </row>
    <row r="11" spans="1:3" x14ac:dyDescent="0.3">
      <c r="A11" t="s">
        <v>3509</v>
      </c>
      <c r="B11" t="s">
        <v>3522</v>
      </c>
      <c r="C11">
        <v>2019</v>
      </c>
    </row>
    <row r="12" spans="1:3" x14ac:dyDescent="0.3">
      <c r="A12" t="s">
        <v>3510</v>
      </c>
      <c r="B12" t="s">
        <v>3523</v>
      </c>
      <c r="C12">
        <v>2019</v>
      </c>
    </row>
    <row r="13" spans="1:3" x14ac:dyDescent="0.3">
      <c r="A13" t="s">
        <v>3511</v>
      </c>
      <c r="B13" t="s">
        <v>3524</v>
      </c>
      <c r="C13">
        <v>2019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E9BF65573E444687BD3ABE6CDE7903" ma:contentTypeVersion="11" ma:contentTypeDescription="Create a new document." ma:contentTypeScope="" ma:versionID="f1cf2b23662b5f99dc784f41568d837c">
  <xsd:schema xmlns:xsd="http://www.w3.org/2001/XMLSchema" xmlns:xs="http://www.w3.org/2001/XMLSchema" xmlns:p="http://schemas.microsoft.com/office/2006/metadata/properties" xmlns:ns3="f58d5ef9-922a-460f-9afb-20d1da13a902" xmlns:ns4="497880e0-8e43-441b-8de6-3672ca87716a" targetNamespace="http://schemas.microsoft.com/office/2006/metadata/properties" ma:root="true" ma:fieldsID="336c3bb8cacd1e39766f3f4d46e18bfa" ns3:_="" ns4:_="">
    <xsd:import namespace="f58d5ef9-922a-460f-9afb-20d1da13a902"/>
    <xsd:import namespace="497880e0-8e43-441b-8de6-3672ca8771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d5ef9-922a-460f-9afb-20d1da13a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880e0-8e43-441b-8de6-3672ca8771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ACF67E-CEE7-4C42-BF12-EE38E8D7C8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d5ef9-922a-460f-9afb-20d1da13a902"/>
    <ds:schemaRef ds:uri="497880e0-8e43-441b-8de6-3672ca877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BAFCD3-51F7-4327-AF43-2D78A4900C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7BAF51-3D61-45F9-80DB-7A0C8EEDEC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TRADUCCION TITULOS CAMPOS</vt:lpstr>
      <vt:lpstr>SKUS</vt:lpstr>
      <vt:lpstr>Hoja1</vt:lpstr>
      <vt:lpstr>TIPO DE PDV</vt:lpstr>
      <vt:lpstr>CLIENTES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Millan Lanhozo</dc:creator>
  <cp:lastModifiedBy>Joaquin Millan Lanhozo</cp:lastModifiedBy>
  <dcterms:created xsi:type="dcterms:W3CDTF">2020-05-28T20:00:32Z</dcterms:created>
  <dcterms:modified xsi:type="dcterms:W3CDTF">2021-04-08T20:12:54Z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0x0101006CE9BF65573E444687BD3ABE6CDE7903</vt:lpwstr>
  </property>
</Properties>
</file>