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inich/Desktop/LR_MG_REVISION/LR-MG_Data/"/>
    </mc:Choice>
  </mc:AlternateContent>
  <xr:revisionPtr revIDLastSave="0" documentId="13_ncr:1_{A7919588-B66F-6640-B76C-7B79EE29B5C1}" xr6:coauthVersionLast="47" xr6:coauthVersionMax="47" xr10:uidLastSave="{00000000-0000-0000-0000-000000000000}"/>
  <bookViews>
    <workbookView xWindow="7580" yWindow="500" windowWidth="21220" windowHeight="16760" xr2:uid="{FEA1B9CE-3360-5A45-BFD8-4F1D6B679C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C27" i="1"/>
  <c r="D27" i="1"/>
  <c r="D28" i="1" s="1"/>
  <c r="C21" i="1" l="1"/>
  <c r="D8" i="1"/>
  <c r="L8" i="1"/>
  <c r="K8" i="1"/>
  <c r="J6" i="1"/>
  <c r="J8" i="1" s="1"/>
  <c r="C22" i="1"/>
  <c r="L64" i="1"/>
  <c r="H45" i="1"/>
  <c r="H44" i="1"/>
  <c r="J44" i="1" s="1"/>
  <c r="H43" i="1"/>
  <c r="J43" i="1" s="1"/>
  <c r="H42" i="1"/>
  <c r="H41" i="1"/>
  <c r="J41" i="1" s="1"/>
  <c r="H40" i="1"/>
  <c r="J40" i="1" s="1"/>
  <c r="H39" i="1"/>
  <c r="K18" i="1"/>
  <c r="F18" i="1" s="1"/>
  <c r="K17" i="1"/>
  <c r="E17" i="1" s="1"/>
  <c r="K20" i="1"/>
  <c r="E20" i="1" s="1"/>
  <c r="K19" i="1"/>
  <c r="F19" i="1" s="1"/>
  <c r="K16" i="1"/>
  <c r="K15" i="1"/>
  <c r="T639" i="1"/>
  <c r="L639" i="1"/>
  <c r="J639" i="1"/>
  <c r="T638" i="1"/>
  <c r="L638" i="1"/>
  <c r="J638" i="1"/>
  <c r="T637" i="1"/>
  <c r="L637" i="1"/>
  <c r="J637" i="1"/>
  <c r="T636" i="1"/>
  <c r="L636" i="1"/>
  <c r="J636" i="1"/>
  <c r="T635" i="1"/>
  <c r="L635" i="1"/>
  <c r="J635" i="1"/>
  <c r="T634" i="1"/>
  <c r="L634" i="1"/>
  <c r="J634" i="1"/>
  <c r="T633" i="1"/>
  <c r="L633" i="1"/>
  <c r="J633" i="1"/>
  <c r="T632" i="1"/>
  <c r="L632" i="1"/>
  <c r="J632" i="1"/>
  <c r="T631" i="1"/>
  <c r="L631" i="1"/>
  <c r="J631" i="1"/>
  <c r="T630" i="1"/>
  <c r="L630" i="1"/>
  <c r="J630" i="1"/>
  <c r="T629" i="1"/>
  <c r="L629" i="1"/>
  <c r="J629" i="1"/>
  <c r="T628" i="1"/>
  <c r="L628" i="1"/>
  <c r="J628" i="1"/>
  <c r="T627" i="1"/>
  <c r="L627" i="1"/>
  <c r="J627" i="1"/>
  <c r="T626" i="1"/>
  <c r="L626" i="1"/>
  <c r="J626" i="1"/>
  <c r="T625" i="1"/>
  <c r="L625" i="1"/>
  <c r="J625" i="1"/>
  <c r="T624" i="1"/>
  <c r="L624" i="1"/>
  <c r="J624" i="1"/>
  <c r="T623" i="1"/>
  <c r="L623" i="1"/>
  <c r="J623" i="1"/>
  <c r="T622" i="1"/>
  <c r="L622" i="1"/>
  <c r="J622" i="1"/>
  <c r="T621" i="1"/>
  <c r="L621" i="1"/>
  <c r="J621" i="1"/>
  <c r="T620" i="1"/>
  <c r="L620" i="1"/>
  <c r="J620" i="1"/>
  <c r="T619" i="1"/>
  <c r="L619" i="1"/>
  <c r="J619" i="1"/>
  <c r="T618" i="1"/>
  <c r="L618" i="1"/>
  <c r="J618" i="1"/>
  <c r="T617" i="1"/>
  <c r="L617" i="1"/>
  <c r="J617" i="1"/>
  <c r="T616" i="1"/>
  <c r="L616" i="1"/>
  <c r="J616" i="1"/>
  <c r="T615" i="1"/>
  <c r="L615" i="1"/>
  <c r="J615" i="1"/>
  <c r="T614" i="1"/>
  <c r="L614" i="1"/>
  <c r="J614" i="1"/>
  <c r="T613" i="1"/>
  <c r="L613" i="1"/>
  <c r="J613" i="1"/>
  <c r="T612" i="1"/>
  <c r="L612" i="1"/>
  <c r="J612" i="1"/>
  <c r="T611" i="1"/>
  <c r="L611" i="1"/>
  <c r="J611" i="1"/>
  <c r="T610" i="1"/>
  <c r="L610" i="1"/>
  <c r="J610" i="1"/>
  <c r="T609" i="1"/>
  <c r="L609" i="1"/>
  <c r="J609" i="1"/>
  <c r="T608" i="1"/>
  <c r="L608" i="1"/>
  <c r="J608" i="1"/>
  <c r="T607" i="1"/>
  <c r="L607" i="1"/>
  <c r="J607" i="1"/>
  <c r="T606" i="1"/>
  <c r="L606" i="1"/>
  <c r="J606" i="1"/>
  <c r="T605" i="1"/>
  <c r="L605" i="1"/>
  <c r="J605" i="1"/>
  <c r="T604" i="1"/>
  <c r="L604" i="1"/>
  <c r="J604" i="1"/>
  <c r="T603" i="1"/>
  <c r="L603" i="1"/>
  <c r="J603" i="1"/>
  <c r="T602" i="1"/>
  <c r="L602" i="1"/>
  <c r="J602" i="1"/>
  <c r="T601" i="1"/>
  <c r="L601" i="1"/>
  <c r="J601" i="1"/>
  <c r="T600" i="1"/>
  <c r="L600" i="1"/>
  <c r="J600" i="1"/>
  <c r="T599" i="1"/>
  <c r="L599" i="1"/>
  <c r="J599" i="1"/>
  <c r="T598" i="1"/>
  <c r="L598" i="1"/>
  <c r="J598" i="1"/>
  <c r="T597" i="1"/>
  <c r="L597" i="1"/>
  <c r="J597" i="1"/>
  <c r="T596" i="1"/>
  <c r="L596" i="1"/>
  <c r="J596" i="1"/>
  <c r="T595" i="1"/>
  <c r="L595" i="1"/>
  <c r="J595" i="1"/>
  <c r="T594" i="1"/>
  <c r="L594" i="1"/>
  <c r="J594" i="1"/>
  <c r="T593" i="1"/>
  <c r="L593" i="1"/>
  <c r="J593" i="1"/>
  <c r="T592" i="1"/>
  <c r="L592" i="1"/>
  <c r="J592" i="1"/>
  <c r="P592" i="1" s="1"/>
  <c r="Q592" i="1" s="1"/>
  <c r="T591" i="1"/>
  <c r="L591" i="1"/>
  <c r="J591" i="1"/>
  <c r="T590" i="1"/>
  <c r="L590" i="1"/>
  <c r="J590" i="1"/>
  <c r="T589" i="1"/>
  <c r="L589" i="1"/>
  <c r="J589" i="1"/>
  <c r="T588" i="1"/>
  <c r="L588" i="1"/>
  <c r="J588" i="1"/>
  <c r="T587" i="1"/>
  <c r="L587" i="1"/>
  <c r="J587" i="1"/>
  <c r="T586" i="1"/>
  <c r="L586" i="1"/>
  <c r="J586" i="1"/>
  <c r="T585" i="1"/>
  <c r="L585" i="1"/>
  <c r="J585" i="1"/>
  <c r="T584" i="1"/>
  <c r="L584" i="1"/>
  <c r="J584" i="1"/>
  <c r="P584" i="1" s="1"/>
  <c r="Q584" i="1" s="1"/>
  <c r="T583" i="1"/>
  <c r="L583" i="1"/>
  <c r="J583" i="1"/>
  <c r="T582" i="1"/>
  <c r="L582" i="1"/>
  <c r="J582" i="1"/>
  <c r="T581" i="1"/>
  <c r="L581" i="1"/>
  <c r="J581" i="1"/>
  <c r="T580" i="1"/>
  <c r="L580" i="1"/>
  <c r="J580" i="1"/>
  <c r="T579" i="1"/>
  <c r="L579" i="1"/>
  <c r="J579" i="1"/>
  <c r="T578" i="1"/>
  <c r="L578" i="1"/>
  <c r="J578" i="1"/>
  <c r="T577" i="1"/>
  <c r="L577" i="1"/>
  <c r="J577" i="1"/>
  <c r="T576" i="1"/>
  <c r="L576" i="1"/>
  <c r="J576" i="1"/>
  <c r="P576" i="1" s="1"/>
  <c r="Q576" i="1" s="1"/>
  <c r="T575" i="1"/>
  <c r="L575" i="1"/>
  <c r="J575" i="1"/>
  <c r="T574" i="1"/>
  <c r="L574" i="1"/>
  <c r="J574" i="1"/>
  <c r="T573" i="1"/>
  <c r="L573" i="1"/>
  <c r="J573" i="1"/>
  <c r="T572" i="1"/>
  <c r="L572" i="1"/>
  <c r="J572" i="1"/>
  <c r="T571" i="1"/>
  <c r="L571" i="1"/>
  <c r="J571" i="1"/>
  <c r="T570" i="1"/>
  <c r="L570" i="1"/>
  <c r="J570" i="1"/>
  <c r="T569" i="1"/>
  <c r="L569" i="1"/>
  <c r="J569" i="1"/>
  <c r="T568" i="1"/>
  <c r="L568" i="1"/>
  <c r="J568" i="1"/>
  <c r="P568" i="1" s="1"/>
  <c r="Q568" i="1" s="1"/>
  <c r="T567" i="1"/>
  <c r="L567" i="1"/>
  <c r="J567" i="1"/>
  <c r="T566" i="1"/>
  <c r="L566" i="1"/>
  <c r="J566" i="1"/>
  <c r="T565" i="1"/>
  <c r="L565" i="1"/>
  <c r="J565" i="1"/>
  <c r="T564" i="1"/>
  <c r="L564" i="1"/>
  <c r="J564" i="1"/>
  <c r="T563" i="1"/>
  <c r="L563" i="1"/>
  <c r="J563" i="1"/>
  <c r="T562" i="1"/>
  <c r="L562" i="1"/>
  <c r="J562" i="1"/>
  <c r="T561" i="1"/>
  <c r="L561" i="1"/>
  <c r="J561" i="1"/>
  <c r="T560" i="1"/>
  <c r="L560" i="1"/>
  <c r="J560" i="1"/>
  <c r="P560" i="1" s="1"/>
  <c r="Q560" i="1" s="1"/>
  <c r="T559" i="1"/>
  <c r="L559" i="1"/>
  <c r="J559" i="1"/>
  <c r="T558" i="1"/>
  <c r="L558" i="1"/>
  <c r="J558" i="1"/>
  <c r="T557" i="1"/>
  <c r="L557" i="1"/>
  <c r="J557" i="1"/>
  <c r="T556" i="1"/>
  <c r="L556" i="1"/>
  <c r="J556" i="1"/>
  <c r="T555" i="1"/>
  <c r="L555" i="1"/>
  <c r="J555" i="1"/>
  <c r="T554" i="1"/>
  <c r="L554" i="1"/>
  <c r="J554" i="1"/>
  <c r="T553" i="1"/>
  <c r="L553" i="1"/>
  <c r="J553" i="1"/>
  <c r="T552" i="1"/>
  <c r="L552" i="1"/>
  <c r="J552" i="1"/>
  <c r="P552" i="1" s="1"/>
  <c r="Q552" i="1" s="1"/>
  <c r="T551" i="1"/>
  <c r="L551" i="1"/>
  <c r="J551" i="1"/>
  <c r="T550" i="1"/>
  <c r="L550" i="1"/>
  <c r="J550" i="1"/>
  <c r="T549" i="1"/>
  <c r="L549" i="1"/>
  <c r="J549" i="1"/>
  <c r="T548" i="1"/>
  <c r="L548" i="1"/>
  <c r="J548" i="1"/>
  <c r="T547" i="1"/>
  <c r="L547" i="1"/>
  <c r="J547" i="1"/>
  <c r="T546" i="1"/>
  <c r="L546" i="1"/>
  <c r="J546" i="1"/>
  <c r="T545" i="1"/>
  <c r="L545" i="1"/>
  <c r="J545" i="1"/>
  <c r="T544" i="1"/>
  <c r="L544" i="1"/>
  <c r="G544" i="1"/>
  <c r="P544" i="1" s="1"/>
  <c r="Q544" i="1" s="1"/>
  <c r="T543" i="1"/>
  <c r="L543" i="1"/>
  <c r="J543" i="1"/>
  <c r="T542" i="1"/>
  <c r="L542" i="1"/>
  <c r="J542" i="1"/>
  <c r="T541" i="1"/>
  <c r="L541" i="1"/>
  <c r="J541" i="1"/>
  <c r="T540" i="1"/>
  <c r="L540" i="1"/>
  <c r="J540" i="1"/>
  <c r="T539" i="1"/>
  <c r="L539" i="1"/>
  <c r="J539" i="1"/>
  <c r="T538" i="1"/>
  <c r="L538" i="1"/>
  <c r="J538" i="1"/>
  <c r="T537" i="1"/>
  <c r="L537" i="1"/>
  <c r="J537" i="1"/>
  <c r="T536" i="1"/>
  <c r="L536" i="1"/>
  <c r="J536" i="1"/>
  <c r="P536" i="1" s="1"/>
  <c r="Q536" i="1" s="1"/>
  <c r="T535" i="1"/>
  <c r="L535" i="1"/>
  <c r="J535" i="1"/>
  <c r="T534" i="1"/>
  <c r="L534" i="1"/>
  <c r="J534" i="1"/>
  <c r="T533" i="1"/>
  <c r="L533" i="1"/>
  <c r="J533" i="1"/>
  <c r="T532" i="1"/>
  <c r="L532" i="1"/>
  <c r="J532" i="1"/>
  <c r="T531" i="1"/>
  <c r="L531" i="1"/>
  <c r="J531" i="1"/>
  <c r="T530" i="1"/>
  <c r="L530" i="1"/>
  <c r="J530" i="1"/>
  <c r="T529" i="1"/>
  <c r="L529" i="1"/>
  <c r="J529" i="1"/>
  <c r="T528" i="1"/>
  <c r="L528" i="1"/>
  <c r="J528" i="1"/>
  <c r="P528" i="1" s="1"/>
  <c r="Q528" i="1" s="1"/>
  <c r="T527" i="1"/>
  <c r="L527" i="1"/>
  <c r="J527" i="1"/>
  <c r="T526" i="1"/>
  <c r="L526" i="1"/>
  <c r="J526" i="1"/>
  <c r="T525" i="1"/>
  <c r="L525" i="1"/>
  <c r="J525" i="1"/>
  <c r="T524" i="1"/>
  <c r="L524" i="1"/>
  <c r="J524" i="1"/>
  <c r="T523" i="1"/>
  <c r="L523" i="1"/>
  <c r="J523" i="1"/>
  <c r="T522" i="1"/>
  <c r="L522" i="1"/>
  <c r="J522" i="1"/>
  <c r="T521" i="1"/>
  <c r="L521" i="1"/>
  <c r="J521" i="1"/>
  <c r="T520" i="1"/>
  <c r="L520" i="1"/>
  <c r="J520" i="1"/>
  <c r="P520" i="1" s="1"/>
  <c r="Q520" i="1" s="1"/>
  <c r="T519" i="1"/>
  <c r="L519" i="1"/>
  <c r="J519" i="1"/>
  <c r="T518" i="1"/>
  <c r="L518" i="1"/>
  <c r="J518" i="1"/>
  <c r="T517" i="1"/>
  <c r="L517" i="1"/>
  <c r="J517" i="1"/>
  <c r="T516" i="1"/>
  <c r="L516" i="1"/>
  <c r="J516" i="1"/>
  <c r="T515" i="1"/>
  <c r="L515" i="1"/>
  <c r="J515" i="1"/>
  <c r="T514" i="1"/>
  <c r="L514" i="1"/>
  <c r="J514" i="1"/>
  <c r="T513" i="1"/>
  <c r="L513" i="1"/>
  <c r="J513" i="1"/>
  <c r="T512" i="1"/>
  <c r="L512" i="1"/>
  <c r="J512" i="1"/>
  <c r="P512" i="1" s="1"/>
  <c r="Q512" i="1" s="1"/>
  <c r="T511" i="1"/>
  <c r="L511" i="1"/>
  <c r="J511" i="1"/>
  <c r="T510" i="1"/>
  <c r="L510" i="1"/>
  <c r="J510" i="1"/>
  <c r="T509" i="1"/>
  <c r="L509" i="1"/>
  <c r="J509" i="1"/>
  <c r="T508" i="1"/>
  <c r="L508" i="1"/>
  <c r="J508" i="1"/>
  <c r="T507" i="1"/>
  <c r="L507" i="1"/>
  <c r="J507" i="1"/>
  <c r="T506" i="1"/>
  <c r="L506" i="1"/>
  <c r="J506" i="1"/>
  <c r="T505" i="1"/>
  <c r="L505" i="1"/>
  <c r="J505" i="1"/>
  <c r="T504" i="1"/>
  <c r="L504" i="1"/>
  <c r="J504" i="1"/>
  <c r="P504" i="1" s="1"/>
  <c r="Q504" i="1" s="1"/>
  <c r="T503" i="1"/>
  <c r="L503" i="1"/>
  <c r="J503" i="1"/>
  <c r="T502" i="1"/>
  <c r="L502" i="1"/>
  <c r="J502" i="1"/>
  <c r="T501" i="1"/>
  <c r="L501" i="1"/>
  <c r="J501" i="1"/>
  <c r="T500" i="1"/>
  <c r="L500" i="1"/>
  <c r="J500" i="1"/>
  <c r="T499" i="1"/>
  <c r="L499" i="1"/>
  <c r="J499" i="1"/>
  <c r="T498" i="1"/>
  <c r="L498" i="1"/>
  <c r="J498" i="1"/>
  <c r="T497" i="1"/>
  <c r="L497" i="1"/>
  <c r="J497" i="1"/>
  <c r="T496" i="1"/>
  <c r="L496" i="1"/>
  <c r="J496" i="1"/>
  <c r="P496" i="1" s="1"/>
  <c r="Q496" i="1" s="1"/>
  <c r="T495" i="1"/>
  <c r="L495" i="1"/>
  <c r="J495" i="1"/>
  <c r="T494" i="1"/>
  <c r="L494" i="1"/>
  <c r="J494" i="1"/>
  <c r="T493" i="1"/>
  <c r="L493" i="1"/>
  <c r="J493" i="1"/>
  <c r="T492" i="1"/>
  <c r="L492" i="1"/>
  <c r="J492" i="1"/>
  <c r="T491" i="1"/>
  <c r="L491" i="1"/>
  <c r="J491" i="1"/>
  <c r="T490" i="1"/>
  <c r="L490" i="1"/>
  <c r="J490" i="1"/>
  <c r="T489" i="1"/>
  <c r="L489" i="1"/>
  <c r="J489" i="1"/>
  <c r="T488" i="1"/>
  <c r="L488" i="1"/>
  <c r="J488" i="1"/>
  <c r="P488" i="1" s="1"/>
  <c r="Q488" i="1" s="1"/>
  <c r="T487" i="1"/>
  <c r="L487" i="1"/>
  <c r="J487" i="1"/>
  <c r="T486" i="1"/>
  <c r="L486" i="1"/>
  <c r="J486" i="1"/>
  <c r="T485" i="1"/>
  <c r="L485" i="1"/>
  <c r="J485" i="1"/>
  <c r="T484" i="1"/>
  <c r="L484" i="1"/>
  <c r="J484" i="1"/>
  <c r="T483" i="1"/>
  <c r="L483" i="1"/>
  <c r="J483" i="1"/>
  <c r="T482" i="1"/>
  <c r="L482" i="1"/>
  <c r="J482" i="1"/>
  <c r="T481" i="1"/>
  <c r="L481" i="1"/>
  <c r="J481" i="1"/>
  <c r="T480" i="1"/>
  <c r="L480" i="1"/>
  <c r="J480" i="1"/>
  <c r="P480" i="1" s="1"/>
  <c r="Q480" i="1" s="1"/>
  <c r="T479" i="1"/>
  <c r="L479" i="1"/>
  <c r="J479" i="1"/>
  <c r="T478" i="1"/>
  <c r="L478" i="1"/>
  <c r="J478" i="1"/>
  <c r="T477" i="1"/>
  <c r="L477" i="1"/>
  <c r="J477" i="1"/>
  <c r="T476" i="1"/>
  <c r="L476" i="1"/>
  <c r="J476" i="1"/>
  <c r="T475" i="1"/>
  <c r="L475" i="1"/>
  <c r="J475" i="1"/>
  <c r="T474" i="1"/>
  <c r="L474" i="1"/>
  <c r="J474" i="1"/>
  <c r="T473" i="1"/>
  <c r="L473" i="1"/>
  <c r="J473" i="1"/>
  <c r="T472" i="1"/>
  <c r="L472" i="1"/>
  <c r="J472" i="1"/>
  <c r="P472" i="1" s="1"/>
  <c r="Q472" i="1" s="1"/>
  <c r="T471" i="1"/>
  <c r="L471" i="1"/>
  <c r="J471" i="1"/>
  <c r="T470" i="1"/>
  <c r="L470" i="1"/>
  <c r="J470" i="1"/>
  <c r="T469" i="1"/>
  <c r="L469" i="1"/>
  <c r="J469" i="1"/>
  <c r="T468" i="1"/>
  <c r="L468" i="1"/>
  <c r="J468" i="1"/>
  <c r="T467" i="1"/>
  <c r="L467" i="1"/>
  <c r="J467" i="1"/>
  <c r="T466" i="1"/>
  <c r="L466" i="1"/>
  <c r="J466" i="1"/>
  <c r="T465" i="1"/>
  <c r="L465" i="1"/>
  <c r="J465" i="1"/>
  <c r="T464" i="1"/>
  <c r="L464" i="1"/>
  <c r="J464" i="1"/>
  <c r="P464" i="1" s="1"/>
  <c r="Q464" i="1" s="1"/>
  <c r="T463" i="1"/>
  <c r="L463" i="1"/>
  <c r="J463" i="1"/>
  <c r="T462" i="1"/>
  <c r="L462" i="1"/>
  <c r="J462" i="1"/>
  <c r="T461" i="1"/>
  <c r="L461" i="1"/>
  <c r="J461" i="1"/>
  <c r="T460" i="1"/>
  <c r="L460" i="1"/>
  <c r="J460" i="1"/>
  <c r="T459" i="1"/>
  <c r="L459" i="1"/>
  <c r="J459" i="1"/>
  <c r="T458" i="1"/>
  <c r="L458" i="1"/>
  <c r="J458" i="1"/>
  <c r="T457" i="1"/>
  <c r="L457" i="1"/>
  <c r="J457" i="1"/>
  <c r="T456" i="1"/>
  <c r="L456" i="1"/>
  <c r="J456" i="1"/>
  <c r="P456" i="1" s="1"/>
  <c r="Q456" i="1" s="1"/>
  <c r="T455" i="1"/>
  <c r="L455" i="1"/>
  <c r="J455" i="1"/>
  <c r="T454" i="1"/>
  <c r="L454" i="1"/>
  <c r="J454" i="1"/>
  <c r="T453" i="1"/>
  <c r="L453" i="1"/>
  <c r="J453" i="1"/>
  <c r="T452" i="1"/>
  <c r="L452" i="1"/>
  <c r="J452" i="1"/>
  <c r="T451" i="1"/>
  <c r="L451" i="1"/>
  <c r="J451" i="1"/>
  <c r="T450" i="1"/>
  <c r="L450" i="1"/>
  <c r="J450" i="1"/>
  <c r="G450" i="1"/>
  <c r="T449" i="1"/>
  <c r="L449" i="1"/>
  <c r="J449" i="1"/>
  <c r="T448" i="1"/>
  <c r="L448" i="1"/>
  <c r="J448" i="1"/>
  <c r="G448" i="1"/>
  <c r="T447" i="1"/>
  <c r="L447" i="1"/>
  <c r="J447" i="1"/>
  <c r="T446" i="1"/>
  <c r="L446" i="1"/>
  <c r="J446" i="1"/>
  <c r="P446" i="1" s="1"/>
  <c r="Q446" i="1" s="1"/>
  <c r="T445" i="1"/>
  <c r="L445" i="1"/>
  <c r="J445" i="1"/>
  <c r="T444" i="1"/>
  <c r="L444" i="1"/>
  <c r="J444" i="1"/>
  <c r="T443" i="1"/>
  <c r="L443" i="1"/>
  <c r="J443" i="1"/>
  <c r="T442" i="1"/>
  <c r="L442" i="1"/>
  <c r="J442" i="1"/>
  <c r="T441" i="1"/>
  <c r="L441" i="1"/>
  <c r="J441" i="1"/>
  <c r="T440" i="1"/>
  <c r="L440" i="1"/>
  <c r="J440" i="1"/>
  <c r="T439" i="1"/>
  <c r="L439" i="1"/>
  <c r="J439" i="1"/>
  <c r="T438" i="1"/>
  <c r="L438" i="1"/>
  <c r="J438" i="1"/>
  <c r="P438" i="1" s="1"/>
  <c r="Q438" i="1" s="1"/>
  <c r="T437" i="1"/>
  <c r="L437" i="1"/>
  <c r="J437" i="1"/>
  <c r="T436" i="1"/>
  <c r="L436" i="1"/>
  <c r="J436" i="1"/>
  <c r="T435" i="1"/>
  <c r="L435" i="1"/>
  <c r="J435" i="1"/>
  <c r="T434" i="1"/>
  <c r="L434" i="1"/>
  <c r="J434" i="1"/>
  <c r="T433" i="1"/>
  <c r="L433" i="1"/>
  <c r="J433" i="1"/>
  <c r="T432" i="1"/>
  <c r="L432" i="1"/>
  <c r="J432" i="1"/>
  <c r="T431" i="1"/>
  <c r="L431" i="1"/>
  <c r="J431" i="1"/>
  <c r="T430" i="1"/>
  <c r="L430" i="1"/>
  <c r="J430" i="1"/>
  <c r="P430" i="1" s="1"/>
  <c r="Q430" i="1" s="1"/>
  <c r="T429" i="1"/>
  <c r="L429" i="1"/>
  <c r="J429" i="1"/>
  <c r="T428" i="1"/>
  <c r="L428" i="1"/>
  <c r="J428" i="1"/>
  <c r="T427" i="1"/>
  <c r="L427" i="1"/>
  <c r="J427" i="1"/>
  <c r="T426" i="1"/>
  <c r="L426" i="1"/>
  <c r="J426" i="1"/>
  <c r="T425" i="1"/>
  <c r="L425" i="1"/>
  <c r="J425" i="1"/>
  <c r="T424" i="1"/>
  <c r="L424" i="1"/>
  <c r="J424" i="1"/>
  <c r="T423" i="1"/>
  <c r="L423" i="1"/>
  <c r="J423" i="1"/>
  <c r="T422" i="1"/>
  <c r="L422" i="1"/>
  <c r="J422" i="1"/>
  <c r="P422" i="1" s="1"/>
  <c r="Q422" i="1" s="1"/>
  <c r="T421" i="1"/>
  <c r="L421" i="1"/>
  <c r="J421" i="1"/>
  <c r="T420" i="1"/>
  <c r="L420" i="1"/>
  <c r="J420" i="1"/>
  <c r="T419" i="1"/>
  <c r="L419" i="1"/>
  <c r="J419" i="1"/>
  <c r="T418" i="1"/>
  <c r="L418" i="1"/>
  <c r="J418" i="1"/>
  <c r="T417" i="1"/>
  <c r="L417" i="1"/>
  <c r="J417" i="1"/>
  <c r="T416" i="1"/>
  <c r="L416" i="1"/>
  <c r="J416" i="1"/>
  <c r="T415" i="1"/>
  <c r="L415" i="1"/>
  <c r="J415" i="1"/>
  <c r="T414" i="1"/>
  <c r="L414" i="1"/>
  <c r="J414" i="1"/>
  <c r="P414" i="1" s="1"/>
  <c r="Q414" i="1" s="1"/>
  <c r="T413" i="1"/>
  <c r="L413" i="1"/>
  <c r="J413" i="1"/>
  <c r="T412" i="1"/>
  <c r="L412" i="1"/>
  <c r="J412" i="1"/>
  <c r="T411" i="1"/>
  <c r="L411" i="1"/>
  <c r="J411" i="1"/>
  <c r="T410" i="1"/>
  <c r="L410" i="1"/>
  <c r="J410" i="1"/>
  <c r="T409" i="1"/>
  <c r="L409" i="1"/>
  <c r="J409" i="1"/>
  <c r="T408" i="1"/>
  <c r="L408" i="1"/>
  <c r="J408" i="1"/>
  <c r="T407" i="1"/>
  <c r="L407" i="1"/>
  <c r="J407" i="1"/>
  <c r="T406" i="1"/>
  <c r="L406" i="1"/>
  <c r="J406" i="1"/>
  <c r="P406" i="1" s="1"/>
  <c r="Q406" i="1" s="1"/>
  <c r="T405" i="1"/>
  <c r="L405" i="1"/>
  <c r="J405" i="1"/>
  <c r="T404" i="1"/>
  <c r="L404" i="1"/>
  <c r="J404" i="1"/>
  <c r="T403" i="1"/>
  <c r="L403" i="1"/>
  <c r="J403" i="1"/>
  <c r="T402" i="1"/>
  <c r="L402" i="1"/>
  <c r="J402" i="1"/>
  <c r="T401" i="1"/>
  <c r="L401" i="1"/>
  <c r="J401" i="1"/>
  <c r="T400" i="1"/>
  <c r="L400" i="1"/>
  <c r="J400" i="1"/>
  <c r="T399" i="1"/>
  <c r="L399" i="1"/>
  <c r="J399" i="1"/>
  <c r="T398" i="1"/>
  <c r="L398" i="1"/>
  <c r="J398" i="1"/>
  <c r="P398" i="1" s="1"/>
  <c r="Q398" i="1" s="1"/>
  <c r="T397" i="1"/>
  <c r="L397" i="1"/>
  <c r="J397" i="1"/>
  <c r="T396" i="1"/>
  <c r="L396" i="1"/>
  <c r="J396" i="1"/>
  <c r="T395" i="1"/>
  <c r="L395" i="1"/>
  <c r="J395" i="1"/>
  <c r="T394" i="1"/>
  <c r="L394" i="1"/>
  <c r="J394" i="1"/>
  <c r="T393" i="1"/>
  <c r="L393" i="1"/>
  <c r="J393" i="1"/>
  <c r="T392" i="1"/>
  <c r="L392" i="1"/>
  <c r="J392" i="1"/>
  <c r="T391" i="1"/>
  <c r="L391" i="1"/>
  <c r="J391" i="1"/>
  <c r="T390" i="1"/>
  <c r="L390" i="1"/>
  <c r="J390" i="1"/>
  <c r="P390" i="1" s="1"/>
  <c r="Q390" i="1" s="1"/>
  <c r="T389" i="1"/>
  <c r="L389" i="1"/>
  <c r="J389" i="1"/>
  <c r="T388" i="1"/>
  <c r="L388" i="1"/>
  <c r="J388" i="1"/>
  <c r="T387" i="1"/>
  <c r="L387" i="1"/>
  <c r="J387" i="1"/>
  <c r="T386" i="1"/>
  <c r="L386" i="1"/>
  <c r="J386" i="1"/>
  <c r="T385" i="1"/>
  <c r="L385" i="1"/>
  <c r="J385" i="1"/>
  <c r="T384" i="1"/>
  <c r="L384" i="1"/>
  <c r="J384" i="1"/>
  <c r="T383" i="1"/>
  <c r="L383" i="1"/>
  <c r="J383" i="1"/>
  <c r="T382" i="1"/>
  <c r="L382" i="1"/>
  <c r="J382" i="1"/>
  <c r="P382" i="1" s="1"/>
  <c r="Q382" i="1" s="1"/>
  <c r="T381" i="1"/>
  <c r="L381" i="1"/>
  <c r="J381" i="1"/>
  <c r="T380" i="1"/>
  <c r="L380" i="1"/>
  <c r="J380" i="1"/>
  <c r="T379" i="1"/>
  <c r="L379" i="1"/>
  <c r="J379" i="1"/>
  <c r="T378" i="1"/>
  <c r="L378" i="1"/>
  <c r="J378" i="1"/>
  <c r="T377" i="1"/>
  <c r="L377" i="1"/>
  <c r="J377" i="1"/>
  <c r="T376" i="1"/>
  <c r="L376" i="1"/>
  <c r="J376" i="1"/>
  <c r="T375" i="1"/>
  <c r="L375" i="1"/>
  <c r="J375" i="1"/>
  <c r="T374" i="1"/>
  <c r="L374" i="1"/>
  <c r="J374" i="1"/>
  <c r="P374" i="1" s="1"/>
  <c r="Q374" i="1" s="1"/>
  <c r="T373" i="1"/>
  <c r="L373" i="1"/>
  <c r="J373" i="1"/>
  <c r="T372" i="1"/>
  <c r="L372" i="1"/>
  <c r="J372" i="1"/>
  <c r="T371" i="1"/>
  <c r="L371" i="1"/>
  <c r="J371" i="1"/>
  <c r="T370" i="1"/>
  <c r="L370" i="1"/>
  <c r="J370" i="1"/>
  <c r="T369" i="1"/>
  <c r="L369" i="1"/>
  <c r="J369" i="1"/>
  <c r="T368" i="1"/>
  <c r="L368" i="1"/>
  <c r="J368" i="1"/>
  <c r="T367" i="1"/>
  <c r="L367" i="1"/>
  <c r="J367" i="1"/>
  <c r="T366" i="1"/>
  <c r="L366" i="1"/>
  <c r="J366" i="1"/>
  <c r="P366" i="1" s="1"/>
  <c r="Q366" i="1" s="1"/>
  <c r="T365" i="1"/>
  <c r="L365" i="1"/>
  <c r="J365" i="1"/>
  <c r="T364" i="1"/>
  <c r="L364" i="1"/>
  <c r="J364" i="1"/>
  <c r="T363" i="1"/>
  <c r="L363" i="1"/>
  <c r="J363" i="1"/>
  <c r="T362" i="1"/>
  <c r="L362" i="1"/>
  <c r="J362" i="1"/>
  <c r="T361" i="1"/>
  <c r="L361" i="1"/>
  <c r="J361" i="1"/>
  <c r="T360" i="1"/>
  <c r="L360" i="1"/>
  <c r="J360" i="1"/>
  <c r="T359" i="1"/>
  <c r="L359" i="1"/>
  <c r="J359" i="1"/>
  <c r="T358" i="1"/>
  <c r="L358" i="1"/>
  <c r="J358" i="1"/>
  <c r="P358" i="1" s="1"/>
  <c r="Q358" i="1" s="1"/>
  <c r="T357" i="1"/>
  <c r="L357" i="1"/>
  <c r="J357" i="1"/>
  <c r="T356" i="1"/>
  <c r="L356" i="1"/>
  <c r="J356" i="1"/>
  <c r="T355" i="1"/>
  <c r="L355" i="1"/>
  <c r="J355" i="1"/>
  <c r="T354" i="1"/>
  <c r="L354" i="1"/>
  <c r="J354" i="1"/>
  <c r="T353" i="1"/>
  <c r="L353" i="1"/>
  <c r="J353" i="1"/>
  <c r="T352" i="1"/>
  <c r="L352" i="1"/>
  <c r="J352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J294" i="1"/>
  <c r="J293" i="1"/>
  <c r="J330" i="1"/>
  <c r="L330" i="1"/>
  <c r="J331" i="1"/>
  <c r="L331" i="1"/>
  <c r="P331" i="1" s="1"/>
  <c r="Q331" i="1" s="1"/>
  <c r="V331" i="1" s="1"/>
  <c r="J332" i="1"/>
  <c r="L332" i="1"/>
  <c r="J333" i="1"/>
  <c r="L333" i="1"/>
  <c r="J334" i="1"/>
  <c r="L334" i="1"/>
  <c r="J335" i="1"/>
  <c r="L335" i="1"/>
  <c r="J336" i="1"/>
  <c r="L336" i="1"/>
  <c r="J337" i="1"/>
  <c r="L337" i="1"/>
  <c r="J338" i="1"/>
  <c r="L338" i="1"/>
  <c r="J339" i="1"/>
  <c r="L339" i="1"/>
  <c r="J340" i="1"/>
  <c r="L340" i="1"/>
  <c r="J341" i="1"/>
  <c r="L341" i="1"/>
  <c r="J342" i="1"/>
  <c r="L342" i="1"/>
  <c r="J343" i="1"/>
  <c r="L343" i="1"/>
  <c r="J344" i="1"/>
  <c r="L344" i="1"/>
  <c r="J345" i="1"/>
  <c r="L345" i="1"/>
  <c r="J346" i="1"/>
  <c r="L346" i="1"/>
  <c r="J347" i="1"/>
  <c r="L347" i="1"/>
  <c r="P347" i="1" s="1"/>
  <c r="Q347" i="1" s="1"/>
  <c r="J348" i="1"/>
  <c r="L348" i="1"/>
  <c r="J349" i="1"/>
  <c r="L349" i="1"/>
  <c r="J350" i="1"/>
  <c r="L350" i="1"/>
  <c r="J351" i="1"/>
  <c r="L351" i="1"/>
  <c r="J264" i="1"/>
  <c r="L264" i="1"/>
  <c r="J265" i="1"/>
  <c r="L265" i="1"/>
  <c r="J266" i="1"/>
  <c r="L266" i="1"/>
  <c r="J267" i="1"/>
  <c r="L267" i="1"/>
  <c r="J268" i="1"/>
  <c r="L268" i="1"/>
  <c r="J269" i="1"/>
  <c r="L269" i="1"/>
  <c r="J270" i="1"/>
  <c r="L270" i="1"/>
  <c r="J271" i="1"/>
  <c r="L271" i="1"/>
  <c r="J272" i="1"/>
  <c r="L272" i="1"/>
  <c r="J273" i="1"/>
  <c r="L273" i="1"/>
  <c r="J274" i="1"/>
  <c r="L274" i="1"/>
  <c r="J275" i="1"/>
  <c r="L275" i="1"/>
  <c r="J276" i="1"/>
  <c r="L276" i="1"/>
  <c r="J277" i="1"/>
  <c r="L277" i="1"/>
  <c r="J278" i="1"/>
  <c r="L278" i="1"/>
  <c r="J279" i="1"/>
  <c r="L279" i="1"/>
  <c r="J280" i="1"/>
  <c r="L280" i="1"/>
  <c r="J281" i="1"/>
  <c r="L281" i="1"/>
  <c r="J282" i="1"/>
  <c r="L282" i="1"/>
  <c r="J283" i="1"/>
  <c r="L283" i="1"/>
  <c r="J284" i="1"/>
  <c r="L284" i="1"/>
  <c r="J285" i="1"/>
  <c r="L285" i="1"/>
  <c r="J286" i="1"/>
  <c r="L286" i="1"/>
  <c r="J287" i="1"/>
  <c r="L287" i="1"/>
  <c r="J288" i="1"/>
  <c r="L288" i="1"/>
  <c r="J289" i="1"/>
  <c r="L289" i="1"/>
  <c r="J290" i="1"/>
  <c r="L290" i="1"/>
  <c r="J291" i="1"/>
  <c r="L291" i="1"/>
  <c r="J292" i="1"/>
  <c r="L292" i="1"/>
  <c r="L293" i="1"/>
  <c r="L294" i="1"/>
  <c r="J295" i="1"/>
  <c r="L295" i="1"/>
  <c r="J296" i="1"/>
  <c r="L296" i="1"/>
  <c r="J297" i="1"/>
  <c r="L297" i="1"/>
  <c r="J298" i="1"/>
  <c r="L298" i="1"/>
  <c r="J299" i="1"/>
  <c r="L299" i="1"/>
  <c r="J300" i="1"/>
  <c r="L300" i="1"/>
  <c r="J301" i="1"/>
  <c r="L301" i="1"/>
  <c r="J302" i="1"/>
  <c r="L302" i="1"/>
  <c r="J303" i="1"/>
  <c r="L303" i="1"/>
  <c r="J304" i="1"/>
  <c r="L304" i="1"/>
  <c r="J305" i="1"/>
  <c r="L305" i="1"/>
  <c r="J306" i="1"/>
  <c r="L306" i="1"/>
  <c r="J307" i="1"/>
  <c r="L307" i="1"/>
  <c r="J308" i="1"/>
  <c r="L308" i="1"/>
  <c r="J309" i="1"/>
  <c r="L309" i="1"/>
  <c r="J310" i="1"/>
  <c r="L310" i="1"/>
  <c r="J311" i="1"/>
  <c r="L311" i="1"/>
  <c r="J312" i="1"/>
  <c r="L312" i="1"/>
  <c r="J313" i="1"/>
  <c r="L313" i="1"/>
  <c r="J314" i="1"/>
  <c r="L314" i="1"/>
  <c r="J315" i="1"/>
  <c r="L315" i="1"/>
  <c r="J316" i="1"/>
  <c r="L316" i="1"/>
  <c r="J317" i="1"/>
  <c r="L317" i="1"/>
  <c r="J318" i="1"/>
  <c r="L318" i="1"/>
  <c r="J319" i="1"/>
  <c r="L319" i="1"/>
  <c r="J320" i="1"/>
  <c r="L320" i="1"/>
  <c r="J321" i="1"/>
  <c r="L321" i="1"/>
  <c r="J322" i="1"/>
  <c r="L322" i="1"/>
  <c r="J323" i="1"/>
  <c r="L323" i="1"/>
  <c r="J324" i="1"/>
  <c r="L324" i="1"/>
  <c r="J325" i="1"/>
  <c r="L325" i="1"/>
  <c r="J326" i="1"/>
  <c r="L326" i="1"/>
  <c r="J327" i="1"/>
  <c r="L327" i="1"/>
  <c r="J328" i="1"/>
  <c r="L328" i="1"/>
  <c r="J329" i="1"/>
  <c r="L329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160" i="1"/>
  <c r="T128" i="1"/>
  <c r="L250" i="1"/>
  <c r="P250" i="1" s="1"/>
  <c r="Q250" i="1" s="1"/>
  <c r="L251" i="1"/>
  <c r="P251" i="1" s="1"/>
  <c r="Q251" i="1" s="1"/>
  <c r="L252" i="1"/>
  <c r="P252" i="1" s="1"/>
  <c r="Q252" i="1" s="1"/>
  <c r="L253" i="1"/>
  <c r="P253" i="1" s="1"/>
  <c r="Q253" i="1" s="1"/>
  <c r="L254" i="1"/>
  <c r="P254" i="1" s="1"/>
  <c r="Q254" i="1" s="1"/>
  <c r="L255" i="1"/>
  <c r="P255" i="1" s="1"/>
  <c r="Q255" i="1" s="1"/>
  <c r="L238" i="1"/>
  <c r="P238" i="1" s="1"/>
  <c r="Q238" i="1" s="1"/>
  <c r="L239" i="1"/>
  <c r="P239" i="1" s="1"/>
  <c r="Q239" i="1" s="1"/>
  <c r="L240" i="1"/>
  <c r="P240" i="1" s="1"/>
  <c r="Q240" i="1" s="1"/>
  <c r="L241" i="1"/>
  <c r="P241" i="1" s="1"/>
  <c r="Q241" i="1" s="1"/>
  <c r="L242" i="1"/>
  <c r="P242" i="1" s="1"/>
  <c r="Q242" i="1" s="1"/>
  <c r="L243" i="1"/>
  <c r="P243" i="1" s="1"/>
  <c r="Q243" i="1" s="1"/>
  <c r="V243" i="1" s="1"/>
  <c r="L244" i="1"/>
  <c r="P244" i="1" s="1"/>
  <c r="Q244" i="1" s="1"/>
  <c r="V244" i="1" s="1"/>
  <c r="L245" i="1"/>
  <c r="P245" i="1" s="1"/>
  <c r="Q245" i="1" s="1"/>
  <c r="L246" i="1"/>
  <c r="P246" i="1" s="1"/>
  <c r="Q246" i="1" s="1"/>
  <c r="L247" i="1"/>
  <c r="P247" i="1" s="1"/>
  <c r="Q247" i="1" s="1"/>
  <c r="L248" i="1"/>
  <c r="P248" i="1" s="1"/>
  <c r="Q248" i="1" s="1"/>
  <c r="L249" i="1"/>
  <c r="P249" i="1" s="1"/>
  <c r="Q249" i="1" s="1"/>
  <c r="L230" i="1"/>
  <c r="P230" i="1" s="1"/>
  <c r="Q230" i="1" s="1"/>
  <c r="L231" i="1"/>
  <c r="P231" i="1" s="1"/>
  <c r="Q231" i="1" s="1"/>
  <c r="L232" i="1"/>
  <c r="P232" i="1" s="1"/>
  <c r="Q232" i="1" s="1"/>
  <c r="L233" i="1"/>
  <c r="P233" i="1" s="1"/>
  <c r="Q233" i="1" s="1"/>
  <c r="L234" i="1"/>
  <c r="P234" i="1" s="1"/>
  <c r="Q234" i="1" s="1"/>
  <c r="L235" i="1"/>
  <c r="P235" i="1" s="1"/>
  <c r="Q235" i="1" s="1"/>
  <c r="L236" i="1"/>
  <c r="P236" i="1" s="1"/>
  <c r="Q236" i="1" s="1"/>
  <c r="L237" i="1"/>
  <c r="P237" i="1" s="1"/>
  <c r="Q237" i="1" s="1"/>
  <c r="L168" i="1"/>
  <c r="P168" i="1" s="1"/>
  <c r="Q168" i="1" s="1"/>
  <c r="L169" i="1"/>
  <c r="P169" i="1" s="1"/>
  <c r="Q169" i="1" s="1"/>
  <c r="L170" i="1"/>
  <c r="P170" i="1" s="1"/>
  <c r="Q170" i="1" s="1"/>
  <c r="L171" i="1"/>
  <c r="P171" i="1" s="1"/>
  <c r="Q171" i="1" s="1"/>
  <c r="L172" i="1"/>
  <c r="P172" i="1" s="1"/>
  <c r="Q172" i="1" s="1"/>
  <c r="L173" i="1"/>
  <c r="P173" i="1" s="1"/>
  <c r="Q173" i="1" s="1"/>
  <c r="L174" i="1"/>
  <c r="P174" i="1" s="1"/>
  <c r="Q174" i="1" s="1"/>
  <c r="L175" i="1"/>
  <c r="P175" i="1" s="1"/>
  <c r="Q175" i="1" s="1"/>
  <c r="L176" i="1"/>
  <c r="P176" i="1" s="1"/>
  <c r="Q176" i="1" s="1"/>
  <c r="L177" i="1"/>
  <c r="P177" i="1" s="1"/>
  <c r="Q177" i="1" s="1"/>
  <c r="L178" i="1"/>
  <c r="P178" i="1" s="1"/>
  <c r="Q178" i="1" s="1"/>
  <c r="L179" i="1"/>
  <c r="P179" i="1" s="1"/>
  <c r="Q179" i="1" s="1"/>
  <c r="V179" i="1" s="1"/>
  <c r="L180" i="1"/>
  <c r="P180" i="1" s="1"/>
  <c r="Q180" i="1" s="1"/>
  <c r="V180" i="1" s="1"/>
  <c r="L181" i="1"/>
  <c r="P181" i="1" s="1"/>
  <c r="Q181" i="1" s="1"/>
  <c r="L182" i="1"/>
  <c r="P182" i="1" s="1"/>
  <c r="Q182" i="1" s="1"/>
  <c r="L183" i="1"/>
  <c r="P183" i="1" s="1"/>
  <c r="Q183" i="1" s="1"/>
  <c r="L184" i="1"/>
  <c r="P184" i="1" s="1"/>
  <c r="Q184" i="1" s="1"/>
  <c r="L185" i="1"/>
  <c r="P185" i="1" s="1"/>
  <c r="Q185" i="1" s="1"/>
  <c r="L186" i="1"/>
  <c r="P186" i="1" s="1"/>
  <c r="Q186" i="1" s="1"/>
  <c r="L187" i="1"/>
  <c r="P187" i="1" s="1"/>
  <c r="Q187" i="1" s="1"/>
  <c r="L188" i="1"/>
  <c r="P188" i="1" s="1"/>
  <c r="Q188" i="1" s="1"/>
  <c r="L189" i="1"/>
  <c r="P189" i="1" s="1"/>
  <c r="Q189" i="1" s="1"/>
  <c r="L190" i="1"/>
  <c r="P190" i="1" s="1"/>
  <c r="Q190" i="1" s="1"/>
  <c r="L191" i="1"/>
  <c r="P191" i="1" s="1"/>
  <c r="Q191" i="1" s="1"/>
  <c r="L192" i="1"/>
  <c r="P192" i="1" s="1"/>
  <c r="Q192" i="1" s="1"/>
  <c r="L193" i="1"/>
  <c r="P193" i="1" s="1"/>
  <c r="Q193" i="1" s="1"/>
  <c r="L194" i="1"/>
  <c r="P194" i="1" s="1"/>
  <c r="Q194" i="1" s="1"/>
  <c r="L195" i="1"/>
  <c r="P195" i="1" s="1"/>
  <c r="Q195" i="1" s="1"/>
  <c r="L196" i="1"/>
  <c r="P196" i="1" s="1"/>
  <c r="Q196" i="1" s="1"/>
  <c r="V196" i="1" s="1"/>
  <c r="L197" i="1"/>
  <c r="P197" i="1" s="1"/>
  <c r="Q197" i="1" s="1"/>
  <c r="L198" i="1"/>
  <c r="P198" i="1" s="1"/>
  <c r="Q198" i="1" s="1"/>
  <c r="L199" i="1"/>
  <c r="P199" i="1" s="1"/>
  <c r="Q199" i="1" s="1"/>
  <c r="L200" i="1"/>
  <c r="P200" i="1" s="1"/>
  <c r="Q200" i="1" s="1"/>
  <c r="L201" i="1"/>
  <c r="P201" i="1" s="1"/>
  <c r="Q201" i="1" s="1"/>
  <c r="L202" i="1"/>
  <c r="P202" i="1" s="1"/>
  <c r="Q202" i="1" s="1"/>
  <c r="L203" i="1"/>
  <c r="P203" i="1" s="1"/>
  <c r="Q203" i="1" s="1"/>
  <c r="L204" i="1"/>
  <c r="P204" i="1" s="1"/>
  <c r="Q204" i="1" s="1"/>
  <c r="L205" i="1"/>
  <c r="P205" i="1" s="1"/>
  <c r="Q205" i="1" s="1"/>
  <c r="L206" i="1"/>
  <c r="P206" i="1" s="1"/>
  <c r="Q206" i="1" s="1"/>
  <c r="L207" i="1"/>
  <c r="P207" i="1" s="1"/>
  <c r="Q207" i="1" s="1"/>
  <c r="L208" i="1"/>
  <c r="P208" i="1" s="1"/>
  <c r="Q208" i="1" s="1"/>
  <c r="L209" i="1"/>
  <c r="P209" i="1" s="1"/>
  <c r="Q209" i="1" s="1"/>
  <c r="L210" i="1"/>
  <c r="P210" i="1" s="1"/>
  <c r="Q210" i="1" s="1"/>
  <c r="L211" i="1"/>
  <c r="P211" i="1" s="1"/>
  <c r="Q211" i="1" s="1"/>
  <c r="L212" i="1"/>
  <c r="P212" i="1" s="1"/>
  <c r="Q212" i="1" s="1"/>
  <c r="V212" i="1" s="1"/>
  <c r="L213" i="1"/>
  <c r="P213" i="1" s="1"/>
  <c r="Q213" i="1" s="1"/>
  <c r="L214" i="1"/>
  <c r="P214" i="1" s="1"/>
  <c r="Q214" i="1" s="1"/>
  <c r="L215" i="1"/>
  <c r="P215" i="1" s="1"/>
  <c r="Q215" i="1" s="1"/>
  <c r="L216" i="1"/>
  <c r="P216" i="1" s="1"/>
  <c r="Q216" i="1" s="1"/>
  <c r="L217" i="1"/>
  <c r="P217" i="1" s="1"/>
  <c r="Q217" i="1" s="1"/>
  <c r="L218" i="1"/>
  <c r="P218" i="1" s="1"/>
  <c r="Q218" i="1" s="1"/>
  <c r="L219" i="1"/>
  <c r="P219" i="1" s="1"/>
  <c r="Q219" i="1" s="1"/>
  <c r="L220" i="1"/>
  <c r="P220" i="1" s="1"/>
  <c r="Q220" i="1" s="1"/>
  <c r="L221" i="1"/>
  <c r="P221" i="1" s="1"/>
  <c r="Q221" i="1" s="1"/>
  <c r="L222" i="1"/>
  <c r="P222" i="1" s="1"/>
  <c r="Q222" i="1" s="1"/>
  <c r="L223" i="1"/>
  <c r="P223" i="1" s="1"/>
  <c r="Q223" i="1" s="1"/>
  <c r="L224" i="1"/>
  <c r="P224" i="1" s="1"/>
  <c r="Q224" i="1" s="1"/>
  <c r="L225" i="1"/>
  <c r="P225" i="1" s="1"/>
  <c r="Q225" i="1" s="1"/>
  <c r="L226" i="1"/>
  <c r="P226" i="1" s="1"/>
  <c r="Q226" i="1" s="1"/>
  <c r="L227" i="1"/>
  <c r="P227" i="1" s="1"/>
  <c r="Q227" i="1" s="1"/>
  <c r="V227" i="1" s="1"/>
  <c r="L228" i="1"/>
  <c r="P228" i="1" s="1"/>
  <c r="Q228" i="1" s="1"/>
  <c r="V228" i="1" s="1"/>
  <c r="L229" i="1"/>
  <c r="P229" i="1" s="1"/>
  <c r="Q229" i="1" s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64" i="1"/>
  <c r="J81" i="1"/>
  <c r="L81" i="1"/>
  <c r="J82" i="1"/>
  <c r="L82" i="1"/>
  <c r="J83" i="1"/>
  <c r="L83" i="1"/>
  <c r="J84" i="1"/>
  <c r="L84" i="1"/>
  <c r="J85" i="1"/>
  <c r="L85" i="1"/>
  <c r="J86" i="1"/>
  <c r="L86" i="1"/>
  <c r="J87" i="1"/>
  <c r="L87" i="1"/>
  <c r="J88" i="1"/>
  <c r="L88" i="1"/>
  <c r="J89" i="1"/>
  <c r="L89" i="1"/>
  <c r="J90" i="1"/>
  <c r="L90" i="1"/>
  <c r="J91" i="1"/>
  <c r="L91" i="1"/>
  <c r="J92" i="1"/>
  <c r="L92" i="1"/>
  <c r="J93" i="1"/>
  <c r="L93" i="1"/>
  <c r="J94" i="1"/>
  <c r="L94" i="1"/>
  <c r="J95" i="1"/>
  <c r="L95" i="1"/>
  <c r="J96" i="1"/>
  <c r="L96" i="1"/>
  <c r="J97" i="1"/>
  <c r="L97" i="1"/>
  <c r="J98" i="1"/>
  <c r="L98" i="1"/>
  <c r="J99" i="1"/>
  <c r="L99" i="1"/>
  <c r="J100" i="1"/>
  <c r="L100" i="1"/>
  <c r="J101" i="1"/>
  <c r="L101" i="1"/>
  <c r="J102" i="1"/>
  <c r="L102" i="1"/>
  <c r="J103" i="1"/>
  <c r="L103" i="1"/>
  <c r="J104" i="1"/>
  <c r="L104" i="1"/>
  <c r="J105" i="1"/>
  <c r="L105" i="1"/>
  <c r="J106" i="1"/>
  <c r="L106" i="1"/>
  <c r="J107" i="1"/>
  <c r="L107" i="1"/>
  <c r="J108" i="1"/>
  <c r="L108" i="1"/>
  <c r="J109" i="1"/>
  <c r="L109" i="1"/>
  <c r="J110" i="1"/>
  <c r="L110" i="1"/>
  <c r="J111" i="1"/>
  <c r="L111" i="1"/>
  <c r="J112" i="1"/>
  <c r="L112" i="1"/>
  <c r="J113" i="1"/>
  <c r="L113" i="1"/>
  <c r="J114" i="1"/>
  <c r="L114" i="1"/>
  <c r="J115" i="1"/>
  <c r="L115" i="1"/>
  <c r="J116" i="1"/>
  <c r="L116" i="1"/>
  <c r="J117" i="1"/>
  <c r="L117" i="1"/>
  <c r="J118" i="1"/>
  <c r="L118" i="1"/>
  <c r="J119" i="1"/>
  <c r="L119" i="1"/>
  <c r="J120" i="1"/>
  <c r="L120" i="1"/>
  <c r="J121" i="1"/>
  <c r="L121" i="1"/>
  <c r="J122" i="1"/>
  <c r="L122" i="1"/>
  <c r="J123" i="1"/>
  <c r="L123" i="1"/>
  <c r="J124" i="1"/>
  <c r="L124" i="1"/>
  <c r="J125" i="1"/>
  <c r="L125" i="1"/>
  <c r="J126" i="1"/>
  <c r="L126" i="1"/>
  <c r="J127" i="1"/>
  <c r="L127" i="1"/>
  <c r="J128" i="1"/>
  <c r="L128" i="1"/>
  <c r="J129" i="1"/>
  <c r="L129" i="1"/>
  <c r="J130" i="1"/>
  <c r="L130" i="1"/>
  <c r="J131" i="1"/>
  <c r="L131" i="1"/>
  <c r="J132" i="1"/>
  <c r="L132" i="1"/>
  <c r="J133" i="1"/>
  <c r="L133" i="1"/>
  <c r="J134" i="1"/>
  <c r="L134" i="1"/>
  <c r="J135" i="1"/>
  <c r="L135" i="1"/>
  <c r="J136" i="1"/>
  <c r="L136" i="1"/>
  <c r="J137" i="1"/>
  <c r="L137" i="1"/>
  <c r="J138" i="1"/>
  <c r="L138" i="1"/>
  <c r="J139" i="1"/>
  <c r="L139" i="1"/>
  <c r="J140" i="1"/>
  <c r="L140" i="1"/>
  <c r="J141" i="1"/>
  <c r="L141" i="1"/>
  <c r="J142" i="1"/>
  <c r="L142" i="1"/>
  <c r="J143" i="1"/>
  <c r="L143" i="1"/>
  <c r="J144" i="1"/>
  <c r="L144" i="1"/>
  <c r="J145" i="1"/>
  <c r="L145" i="1"/>
  <c r="J146" i="1"/>
  <c r="L146" i="1"/>
  <c r="J147" i="1"/>
  <c r="L147" i="1"/>
  <c r="J148" i="1"/>
  <c r="L148" i="1"/>
  <c r="J149" i="1"/>
  <c r="L149" i="1"/>
  <c r="J150" i="1"/>
  <c r="L150" i="1"/>
  <c r="J151" i="1"/>
  <c r="L151" i="1"/>
  <c r="J152" i="1"/>
  <c r="L152" i="1"/>
  <c r="J153" i="1"/>
  <c r="L153" i="1"/>
  <c r="J154" i="1"/>
  <c r="L154" i="1"/>
  <c r="J155" i="1"/>
  <c r="L155" i="1"/>
  <c r="J156" i="1"/>
  <c r="L156" i="1"/>
  <c r="J157" i="1"/>
  <c r="L157" i="1"/>
  <c r="J158" i="1"/>
  <c r="L158" i="1"/>
  <c r="J159" i="1"/>
  <c r="L159" i="1"/>
  <c r="J73" i="1"/>
  <c r="L73" i="1"/>
  <c r="J74" i="1"/>
  <c r="L74" i="1"/>
  <c r="J75" i="1"/>
  <c r="L75" i="1"/>
  <c r="J76" i="1"/>
  <c r="L76" i="1"/>
  <c r="J77" i="1"/>
  <c r="L77" i="1"/>
  <c r="J78" i="1"/>
  <c r="L78" i="1"/>
  <c r="J79" i="1"/>
  <c r="L79" i="1"/>
  <c r="J80" i="1"/>
  <c r="L80" i="1"/>
  <c r="J72" i="1"/>
  <c r="L72" i="1"/>
  <c r="L263" i="1"/>
  <c r="L262" i="1"/>
  <c r="L261" i="1"/>
  <c r="L260" i="1"/>
  <c r="L259" i="1"/>
  <c r="L258" i="1"/>
  <c r="L257" i="1"/>
  <c r="L256" i="1"/>
  <c r="P256" i="1" s="1"/>
  <c r="Q256" i="1" s="1"/>
  <c r="J258" i="1"/>
  <c r="J259" i="1"/>
  <c r="J260" i="1"/>
  <c r="J261" i="1"/>
  <c r="J262" i="1"/>
  <c r="J263" i="1"/>
  <c r="J257" i="1"/>
  <c r="J51" i="1"/>
  <c r="L65" i="1"/>
  <c r="L66" i="1"/>
  <c r="L67" i="1"/>
  <c r="L68" i="1"/>
  <c r="L69" i="1"/>
  <c r="L70" i="1"/>
  <c r="L71" i="1"/>
  <c r="J50" i="1"/>
  <c r="J49" i="1"/>
  <c r="J48" i="1"/>
  <c r="J54" i="1"/>
  <c r="J53" i="1"/>
  <c r="J52" i="1"/>
  <c r="L161" i="1"/>
  <c r="P161" i="1" s="1"/>
  <c r="Q161" i="1" s="1"/>
  <c r="L162" i="1"/>
  <c r="P162" i="1" s="1"/>
  <c r="Q162" i="1" s="1"/>
  <c r="L163" i="1"/>
  <c r="P163" i="1" s="1"/>
  <c r="Q163" i="1" s="1"/>
  <c r="V163" i="1" s="1"/>
  <c r="L164" i="1"/>
  <c r="P164" i="1" s="1"/>
  <c r="Q164" i="1" s="1"/>
  <c r="V164" i="1" s="1"/>
  <c r="L165" i="1"/>
  <c r="P165" i="1" s="1"/>
  <c r="Q165" i="1" s="1"/>
  <c r="L166" i="1"/>
  <c r="P166" i="1" s="1"/>
  <c r="Q166" i="1" s="1"/>
  <c r="L167" i="1"/>
  <c r="P167" i="1" s="1"/>
  <c r="Q167" i="1" s="1"/>
  <c r="L160" i="1"/>
  <c r="P160" i="1" s="1"/>
  <c r="Q160" i="1" s="1"/>
  <c r="J47" i="1"/>
  <c r="J57" i="1" s="1"/>
  <c r="J65" i="1"/>
  <c r="J66" i="1"/>
  <c r="J67" i="1"/>
  <c r="J68" i="1"/>
  <c r="J69" i="1"/>
  <c r="J70" i="1"/>
  <c r="J71" i="1"/>
  <c r="J64" i="1"/>
  <c r="J46" i="1"/>
  <c r="J37" i="1"/>
  <c r="J58" i="1" s="1"/>
  <c r="K28" i="1"/>
  <c r="K30" i="1" s="1"/>
  <c r="F28" i="1"/>
  <c r="F30" i="1" s="1"/>
  <c r="P4" i="1"/>
  <c r="O4" i="1"/>
  <c r="B27" i="1" s="1"/>
  <c r="F8" i="1"/>
  <c r="E8" i="1"/>
  <c r="C8" i="1"/>
  <c r="B8" i="1"/>
  <c r="P64" i="1" l="1"/>
  <c r="Q64" i="1" s="1"/>
  <c r="K9" i="1"/>
  <c r="C29" i="1" s="1"/>
  <c r="C28" i="1"/>
  <c r="P257" i="1"/>
  <c r="Q257" i="1" s="1"/>
  <c r="V257" i="1" s="1"/>
  <c r="I27" i="1"/>
  <c r="I28" i="1" s="1"/>
  <c r="I31" i="1" s="1"/>
  <c r="B28" i="1"/>
  <c r="B31" i="1" s="1"/>
  <c r="P355" i="1"/>
  <c r="Q355" i="1" s="1"/>
  <c r="V355" i="1" s="1"/>
  <c r="P363" i="1"/>
  <c r="Q363" i="1" s="1"/>
  <c r="P371" i="1"/>
  <c r="Q371" i="1" s="1"/>
  <c r="V371" i="1" s="1"/>
  <c r="P379" i="1"/>
  <c r="Q379" i="1" s="1"/>
  <c r="V379" i="1" s="1"/>
  <c r="P387" i="1"/>
  <c r="Q387" i="1" s="1"/>
  <c r="V387" i="1" s="1"/>
  <c r="P395" i="1"/>
  <c r="Q395" i="1" s="1"/>
  <c r="V395" i="1" s="1"/>
  <c r="P403" i="1"/>
  <c r="Q403" i="1" s="1"/>
  <c r="V403" i="1" s="1"/>
  <c r="P411" i="1"/>
  <c r="Q411" i="1" s="1"/>
  <c r="U411" i="1" s="1"/>
  <c r="P419" i="1"/>
  <c r="Q419" i="1" s="1"/>
  <c r="U419" i="1" s="1"/>
  <c r="P427" i="1"/>
  <c r="Q427" i="1" s="1"/>
  <c r="V427" i="1" s="1"/>
  <c r="P435" i="1"/>
  <c r="Q435" i="1" s="1"/>
  <c r="V435" i="1" s="1"/>
  <c r="P443" i="1"/>
  <c r="Q443" i="1" s="1"/>
  <c r="V443" i="1" s="1"/>
  <c r="P453" i="1"/>
  <c r="Q453" i="1" s="1"/>
  <c r="P461" i="1"/>
  <c r="Q461" i="1" s="1"/>
  <c r="P469" i="1"/>
  <c r="Q469" i="1" s="1"/>
  <c r="V469" i="1" s="1"/>
  <c r="P477" i="1"/>
  <c r="Q477" i="1" s="1"/>
  <c r="V477" i="1" s="1"/>
  <c r="P485" i="1"/>
  <c r="Q485" i="1" s="1"/>
  <c r="U485" i="1" s="1"/>
  <c r="P493" i="1"/>
  <c r="Q493" i="1" s="1"/>
  <c r="V493" i="1" s="1"/>
  <c r="P501" i="1"/>
  <c r="Q501" i="1" s="1"/>
  <c r="V501" i="1" s="1"/>
  <c r="P509" i="1"/>
  <c r="Q509" i="1" s="1"/>
  <c r="P517" i="1"/>
  <c r="Q517" i="1" s="1"/>
  <c r="P525" i="1"/>
  <c r="Q525" i="1" s="1"/>
  <c r="P533" i="1"/>
  <c r="Q533" i="1" s="1"/>
  <c r="V533" i="1" s="1"/>
  <c r="P541" i="1"/>
  <c r="Q541" i="1" s="1"/>
  <c r="V541" i="1" s="1"/>
  <c r="P549" i="1"/>
  <c r="Q549" i="1" s="1"/>
  <c r="V549" i="1" s="1"/>
  <c r="P557" i="1"/>
  <c r="Q557" i="1" s="1"/>
  <c r="V557" i="1" s="1"/>
  <c r="P565" i="1"/>
  <c r="Q565" i="1" s="1"/>
  <c r="V565" i="1" s="1"/>
  <c r="P573" i="1"/>
  <c r="Q573" i="1" s="1"/>
  <c r="P581" i="1"/>
  <c r="Q581" i="1" s="1"/>
  <c r="P589" i="1"/>
  <c r="Q589" i="1" s="1"/>
  <c r="V589" i="1" s="1"/>
  <c r="P597" i="1"/>
  <c r="Q597" i="1" s="1"/>
  <c r="V597" i="1" s="1"/>
  <c r="P605" i="1"/>
  <c r="Q605" i="1" s="1"/>
  <c r="U605" i="1" s="1"/>
  <c r="P65" i="1"/>
  <c r="Q65" i="1" s="1"/>
  <c r="V65" i="1" s="1"/>
  <c r="P263" i="1"/>
  <c r="Q263" i="1" s="1"/>
  <c r="V263" i="1" s="1"/>
  <c r="P262" i="1"/>
  <c r="Q262" i="1" s="1"/>
  <c r="V262" i="1" s="1"/>
  <c r="P259" i="1"/>
  <c r="Q259" i="1" s="1"/>
  <c r="V259" i="1" s="1"/>
  <c r="P353" i="1"/>
  <c r="Q353" i="1" s="1"/>
  <c r="V353" i="1" s="1"/>
  <c r="P361" i="1"/>
  <c r="Q361" i="1" s="1"/>
  <c r="V361" i="1" s="1"/>
  <c r="P369" i="1"/>
  <c r="Q369" i="1" s="1"/>
  <c r="V369" i="1" s="1"/>
  <c r="P377" i="1"/>
  <c r="Q377" i="1" s="1"/>
  <c r="V377" i="1" s="1"/>
  <c r="P385" i="1"/>
  <c r="Q385" i="1" s="1"/>
  <c r="V385" i="1" s="1"/>
  <c r="P393" i="1"/>
  <c r="Q393" i="1" s="1"/>
  <c r="U393" i="1" s="1"/>
  <c r="P401" i="1"/>
  <c r="Q401" i="1" s="1"/>
  <c r="U401" i="1" s="1"/>
  <c r="P409" i="1"/>
  <c r="Q409" i="1" s="1"/>
  <c r="P417" i="1"/>
  <c r="Q417" i="1" s="1"/>
  <c r="V417" i="1" s="1"/>
  <c r="P425" i="1"/>
  <c r="Q425" i="1" s="1"/>
  <c r="V425" i="1" s="1"/>
  <c r="P433" i="1"/>
  <c r="Q433" i="1" s="1"/>
  <c r="V433" i="1" s="1"/>
  <c r="P441" i="1"/>
  <c r="Q441" i="1" s="1"/>
  <c r="V441" i="1" s="1"/>
  <c r="P451" i="1"/>
  <c r="Q451" i="1" s="1"/>
  <c r="V451" i="1" s="1"/>
  <c r="P459" i="1"/>
  <c r="Q459" i="1" s="1"/>
  <c r="V459" i="1" s="1"/>
  <c r="P467" i="1"/>
  <c r="Q467" i="1" s="1"/>
  <c r="V467" i="1" s="1"/>
  <c r="P475" i="1"/>
  <c r="Q475" i="1" s="1"/>
  <c r="P483" i="1"/>
  <c r="Q483" i="1" s="1"/>
  <c r="P491" i="1"/>
  <c r="Q491" i="1" s="1"/>
  <c r="P499" i="1"/>
  <c r="Q499" i="1" s="1"/>
  <c r="V499" i="1" s="1"/>
  <c r="P507" i="1"/>
  <c r="Q507" i="1" s="1"/>
  <c r="V507" i="1" s="1"/>
  <c r="P515" i="1"/>
  <c r="Q515" i="1" s="1"/>
  <c r="V515" i="1" s="1"/>
  <c r="P523" i="1"/>
  <c r="Q523" i="1" s="1"/>
  <c r="V523" i="1" s="1"/>
  <c r="P531" i="1"/>
  <c r="Q531" i="1" s="1"/>
  <c r="V531" i="1" s="1"/>
  <c r="P539" i="1"/>
  <c r="Q539" i="1" s="1"/>
  <c r="P547" i="1"/>
  <c r="Q547" i="1" s="1"/>
  <c r="P555" i="1"/>
  <c r="Q555" i="1" s="1"/>
  <c r="V555" i="1" s="1"/>
  <c r="P563" i="1"/>
  <c r="Q563" i="1" s="1"/>
  <c r="V563" i="1" s="1"/>
  <c r="P571" i="1"/>
  <c r="Q571" i="1" s="1"/>
  <c r="V571" i="1" s="1"/>
  <c r="P579" i="1"/>
  <c r="Q579" i="1" s="1"/>
  <c r="V579" i="1" s="1"/>
  <c r="P587" i="1"/>
  <c r="Q587" i="1" s="1"/>
  <c r="V587" i="1" s="1"/>
  <c r="P595" i="1"/>
  <c r="Q595" i="1" s="1"/>
  <c r="U595" i="1" s="1"/>
  <c r="P603" i="1"/>
  <c r="Q603" i="1" s="1"/>
  <c r="P611" i="1"/>
  <c r="Q611" i="1" s="1"/>
  <c r="U611" i="1" s="1"/>
  <c r="P619" i="1"/>
  <c r="Q619" i="1" s="1"/>
  <c r="P627" i="1"/>
  <c r="Q627" i="1" s="1"/>
  <c r="V627" i="1" s="1"/>
  <c r="P635" i="1"/>
  <c r="Q635" i="1" s="1"/>
  <c r="V635" i="1" s="1"/>
  <c r="J9" i="1"/>
  <c r="B29" i="1" s="1"/>
  <c r="B30" i="1" s="1"/>
  <c r="L9" i="1"/>
  <c r="P600" i="1"/>
  <c r="Q600" i="1" s="1"/>
  <c r="U600" i="1" s="1"/>
  <c r="P391" i="1"/>
  <c r="Q391" i="1" s="1"/>
  <c r="P399" i="1"/>
  <c r="Q399" i="1" s="1"/>
  <c r="V399" i="1" s="1"/>
  <c r="P407" i="1"/>
  <c r="Q407" i="1" s="1"/>
  <c r="V407" i="1" s="1"/>
  <c r="P415" i="1"/>
  <c r="Q415" i="1" s="1"/>
  <c r="V415" i="1" s="1"/>
  <c r="P423" i="1"/>
  <c r="Q423" i="1" s="1"/>
  <c r="V423" i="1" s="1"/>
  <c r="P431" i="1"/>
  <c r="Q431" i="1" s="1"/>
  <c r="V431" i="1" s="1"/>
  <c r="P439" i="1"/>
  <c r="Q439" i="1" s="1"/>
  <c r="V439" i="1" s="1"/>
  <c r="P447" i="1"/>
  <c r="Q447" i="1" s="1"/>
  <c r="U447" i="1" s="1"/>
  <c r="P457" i="1"/>
  <c r="Q457" i="1" s="1"/>
  <c r="P465" i="1"/>
  <c r="Q465" i="1" s="1"/>
  <c r="P473" i="1"/>
  <c r="Q473" i="1" s="1"/>
  <c r="U473" i="1" s="1"/>
  <c r="P481" i="1"/>
  <c r="Q481" i="1" s="1"/>
  <c r="V481" i="1" s="1"/>
  <c r="P489" i="1"/>
  <c r="Q489" i="1" s="1"/>
  <c r="V489" i="1" s="1"/>
  <c r="P497" i="1"/>
  <c r="Q497" i="1" s="1"/>
  <c r="V497" i="1" s="1"/>
  <c r="P505" i="1"/>
  <c r="Q505" i="1" s="1"/>
  <c r="V505" i="1" s="1"/>
  <c r="P510" i="1"/>
  <c r="Q510" i="1" s="1"/>
  <c r="V510" i="1" s="1"/>
  <c r="P513" i="1"/>
  <c r="Q513" i="1" s="1"/>
  <c r="P521" i="1"/>
  <c r="Q521" i="1" s="1"/>
  <c r="P529" i="1"/>
  <c r="Q529" i="1" s="1"/>
  <c r="U529" i="1" s="1"/>
  <c r="P534" i="1"/>
  <c r="Q534" i="1" s="1"/>
  <c r="V534" i="1" s="1"/>
  <c r="P537" i="1"/>
  <c r="Q537" i="1" s="1"/>
  <c r="V537" i="1" s="1"/>
  <c r="P545" i="1"/>
  <c r="Q545" i="1" s="1"/>
  <c r="V545" i="1" s="1"/>
  <c r="P550" i="1"/>
  <c r="Q550" i="1" s="1"/>
  <c r="V550" i="1" s="1"/>
  <c r="P553" i="1"/>
  <c r="Q553" i="1" s="1"/>
  <c r="V553" i="1" s="1"/>
  <c r="P561" i="1"/>
  <c r="Q561" i="1" s="1"/>
  <c r="V561" i="1" s="1"/>
  <c r="P566" i="1"/>
  <c r="Q566" i="1" s="1"/>
  <c r="P569" i="1"/>
  <c r="Q569" i="1" s="1"/>
  <c r="V569" i="1" s="1"/>
  <c r="P574" i="1"/>
  <c r="Q574" i="1" s="1"/>
  <c r="U574" i="1" s="1"/>
  <c r="P577" i="1"/>
  <c r="Q577" i="1" s="1"/>
  <c r="U577" i="1" s="1"/>
  <c r="P585" i="1"/>
  <c r="Q585" i="1" s="1"/>
  <c r="U585" i="1" s="1"/>
  <c r="P590" i="1"/>
  <c r="Q590" i="1" s="1"/>
  <c r="V590" i="1" s="1"/>
  <c r="P593" i="1"/>
  <c r="Q593" i="1" s="1"/>
  <c r="U593" i="1" s="1"/>
  <c r="P598" i="1"/>
  <c r="Q598" i="1" s="1"/>
  <c r="V598" i="1" s="1"/>
  <c r="P601" i="1"/>
  <c r="Q601" i="1" s="1"/>
  <c r="P606" i="1"/>
  <c r="Q606" i="1" s="1"/>
  <c r="V606" i="1" s="1"/>
  <c r="P614" i="1"/>
  <c r="Q614" i="1" s="1"/>
  <c r="U614" i="1" s="1"/>
  <c r="P630" i="1"/>
  <c r="Q630" i="1" s="1"/>
  <c r="U630" i="1" s="1"/>
  <c r="P638" i="1"/>
  <c r="Q638" i="1" s="1"/>
  <c r="V638" i="1" s="1"/>
  <c r="P302" i="1"/>
  <c r="Q302" i="1" s="1"/>
  <c r="U302" i="1" s="1"/>
  <c r="P285" i="1"/>
  <c r="Q285" i="1" s="1"/>
  <c r="V285" i="1" s="1"/>
  <c r="P349" i="1"/>
  <c r="Q349" i="1" s="1"/>
  <c r="V349" i="1" s="1"/>
  <c r="P341" i="1"/>
  <c r="Q341" i="1" s="1"/>
  <c r="P294" i="1"/>
  <c r="Q294" i="1" s="1"/>
  <c r="V294" i="1" s="1"/>
  <c r="P524" i="1"/>
  <c r="Q524" i="1" s="1"/>
  <c r="V524" i="1" s="1"/>
  <c r="P604" i="1"/>
  <c r="Q604" i="1" s="1"/>
  <c r="U604" i="1" s="1"/>
  <c r="P628" i="1"/>
  <c r="Q628" i="1" s="1"/>
  <c r="U628" i="1" s="1"/>
  <c r="P636" i="1"/>
  <c r="Q636" i="1" s="1"/>
  <c r="U636" i="1" s="1"/>
  <c r="P66" i="1"/>
  <c r="Q66" i="1" s="1"/>
  <c r="V66" i="1" s="1"/>
  <c r="P462" i="1"/>
  <c r="Q462" i="1" s="1"/>
  <c r="V462" i="1" s="1"/>
  <c r="P608" i="1"/>
  <c r="Q608" i="1" s="1"/>
  <c r="V608" i="1" s="1"/>
  <c r="P616" i="1"/>
  <c r="Q616" i="1" s="1"/>
  <c r="V616" i="1" s="1"/>
  <c r="P624" i="1"/>
  <c r="Q624" i="1" s="1"/>
  <c r="V624" i="1" s="1"/>
  <c r="P632" i="1"/>
  <c r="Q632" i="1" s="1"/>
  <c r="V632" i="1" s="1"/>
  <c r="P470" i="1"/>
  <c r="Q470" i="1" s="1"/>
  <c r="V470" i="1" s="1"/>
  <c r="P478" i="1"/>
  <c r="Q478" i="1" s="1"/>
  <c r="V478" i="1" s="1"/>
  <c r="P486" i="1"/>
  <c r="Q486" i="1" s="1"/>
  <c r="V486" i="1" s="1"/>
  <c r="P526" i="1"/>
  <c r="Q526" i="1" s="1"/>
  <c r="U526" i="1" s="1"/>
  <c r="P542" i="1"/>
  <c r="Q542" i="1" s="1"/>
  <c r="V542" i="1" s="1"/>
  <c r="P452" i="1"/>
  <c r="Q452" i="1" s="1"/>
  <c r="V452" i="1" s="1"/>
  <c r="P556" i="1"/>
  <c r="Q556" i="1" s="1"/>
  <c r="U556" i="1" s="1"/>
  <c r="P596" i="1"/>
  <c r="Q596" i="1" s="1"/>
  <c r="V596" i="1" s="1"/>
  <c r="P357" i="1"/>
  <c r="Q357" i="1" s="1"/>
  <c r="V357" i="1" s="1"/>
  <c r="P365" i="1"/>
  <c r="Q365" i="1" s="1"/>
  <c r="U365" i="1" s="1"/>
  <c r="P373" i="1"/>
  <c r="Q373" i="1" s="1"/>
  <c r="U373" i="1" s="1"/>
  <c r="P381" i="1"/>
  <c r="Q381" i="1" s="1"/>
  <c r="V381" i="1" s="1"/>
  <c r="P389" i="1"/>
  <c r="Q389" i="1" s="1"/>
  <c r="V389" i="1" s="1"/>
  <c r="P397" i="1"/>
  <c r="Q397" i="1" s="1"/>
  <c r="V397" i="1" s="1"/>
  <c r="P405" i="1"/>
  <c r="Q405" i="1" s="1"/>
  <c r="V405" i="1" s="1"/>
  <c r="P413" i="1"/>
  <c r="Q413" i="1" s="1"/>
  <c r="V413" i="1" s="1"/>
  <c r="P421" i="1"/>
  <c r="Q421" i="1" s="1"/>
  <c r="U421" i="1" s="1"/>
  <c r="P429" i="1"/>
  <c r="Q429" i="1" s="1"/>
  <c r="U429" i="1" s="1"/>
  <c r="P437" i="1"/>
  <c r="Q437" i="1" s="1"/>
  <c r="U437" i="1" s="1"/>
  <c r="P445" i="1"/>
  <c r="Q445" i="1" s="1"/>
  <c r="V445" i="1" s="1"/>
  <c r="P71" i="1"/>
  <c r="Q71" i="1" s="1"/>
  <c r="U71" i="1" s="1"/>
  <c r="P412" i="1"/>
  <c r="Q412" i="1" s="1"/>
  <c r="U412" i="1" s="1"/>
  <c r="P293" i="1"/>
  <c r="Q293" i="1" s="1"/>
  <c r="V293" i="1" s="1"/>
  <c r="P354" i="1"/>
  <c r="Q354" i="1" s="1"/>
  <c r="V354" i="1" s="1"/>
  <c r="P362" i="1"/>
  <c r="Q362" i="1" s="1"/>
  <c r="V362" i="1" s="1"/>
  <c r="P370" i="1"/>
  <c r="Q370" i="1" s="1"/>
  <c r="V370" i="1" s="1"/>
  <c r="P378" i="1"/>
  <c r="Q378" i="1" s="1"/>
  <c r="V378" i="1" s="1"/>
  <c r="P386" i="1"/>
  <c r="Q386" i="1" s="1"/>
  <c r="V386" i="1" s="1"/>
  <c r="P394" i="1"/>
  <c r="Q394" i="1" s="1"/>
  <c r="V394" i="1" s="1"/>
  <c r="P402" i="1"/>
  <c r="Q402" i="1" s="1"/>
  <c r="V402" i="1" s="1"/>
  <c r="P410" i="1"/>
  <c r="Q410" i="1" s="1"/>
  <c r="U410" i="1" s="1"/>
  <c r="P418" i="1"/>
  <c r="Q418" i="1" s="1"/>
  <c r="V418" i="1" s="1"/>
  <c r="P426" i="1"/>
  <c r="Q426" i="1" s="1"/>
  <c r="V426" i="1" s="1"/>
  <c r="P434" i="1"/>
  <c r="Q434" i="1" s="1"/>
  <c r="P442" i="1"/>
  <c r="Q442" i="1" s="1"/>
  <c r="V442" i="1" s="1"/>
  <c r="P460" i="1"/>
  <c r="Q460" i="1" s="1"/>
  <c r="V460" i="1" s="1"/>
  <c r="P468" i="1"/>
  <c r="Q468" i="1" s="1"/>
  <c r="V468" i="1" s="1"/>
  <c r="P476" i="1"/>
  <c r="Q476" i="1" s="1"/>
  <c r="U476" i="1" s="1"/>
  <c r="P484" i="1"/>
  <c r="Q484" i="1" s="1"/>
  <c r="U484" i="1" s="1"/>
  <c r="P492" i="1"/>
  <c r="Q492" i="1" s="1"/>
  <c r="U492" i="1" s="1"/>
  <c r="P500" i="1"/>
  <c r="Q500" i="1" s="1"/>
  <c r="U500" i="1" s="1"/>
  <c r="P508" i="1"/>
  <c r="Q508" i="1" s="1"/>
  <c r="P516" i="1"/>
  <c r="Q516" i="1" s="1"/>
  <c r="V516" i="1" s="1"/>
  <c r="P532" i="1"/>
  <c r="Q532" i="1" s="1"/>
  <c r="P540" i="1"/>
  <c r="Q540" i="1" s="1"/>
  <c r="U540" i="1" s="1"/>
  <c r="P548" i="1"/>
  <c r="Q548" i="1" s="1"/>
  <c r="V548" i="1" s="1"/>
  <c r="P564" i="1"/>
  <c r="Q564" i="1" s="1"/>
  <c r="V564" i="1" s="1"/>
  <c r="P572" i="1"/>
  <c r="Q572" i="1" s="1"/>
  <c r="U572" i="1" s="1"/>
  <c r="P580" i="1"/>
  <c r="Q580" i="1" s="1"/>
  <c r="P588" i="1"/>
  <c r="Q588" i="1" s="1"/>
  <c r="V588" i="1" s="1"/>
  <c r="P612" i="1"/>
  <c r="Q612" i="1" s="1"/>
  <c r="P620" i="1"/>
  <c r="Q620" i="1" s="1"/>
  <c r="U620" i="1" s="1"/>
  <c r="V165" i="1"/>
  <c r="U165" i="1"/>
  <c r="V214" i="1"/>
  <c r="U214" i="1"/>
  <c r="V174" i="1"/>
  <c r="U174" i="1"/>
  <c r="V213" i="1"/>
  <c r="U213" i="1"/>
  <c r="V246" i="1"/>
  <c r="U246" i="1"/>
  <c r="V166" i="1"/>
  <c r="U166" i="1"/>
  <c r="V223" i="1"/>
  <c r="U223" i="1"/>
  <c r="U215" i="1"/>
  <c r="V215" i="1"/>
  <c r="U207" i="1"/>
  <c r="V207" i="1"/>
  <c r="V199" i="1"/>
  <c r="U199" i="1"/>
  <c r="V191" i="1"/>
  <c r="U191" i="1"/>
  <c r="V183" i="1"/>
  <c r="U183" i="1"/>
  <c r="V175" i="1"/>
  <c r="U175" i="1"/>
  <c r="V237" i="1"/>
  <c r="U237" i="1"/>
  <c r="V197" i="1"/>
  <c r="U197" i="1"/>
  <c r="V189" i="1"/>
  <c r="U189" i="1"/>
  <c r="V222" i="1"/>
  <c r="U222" i="1"/>
  <c r="V182" i="1"/>
  <c r="U182" i="1"/>
  <c r="V219" i="1"/>
  <c r="U219" i="1"/>
  <c r="V358" i="1"/>
  <c r="U358" i="1"/>
  <c r="V366" i="1"/>
  <c r="U366" i="1"/>
  <c r="U374" i="1"/>
  <c r="V374" i="1"/>
  <c r="V382" i="1"/>
  <c r="U382" i="1"/>
  <c r="V390" i="1"/>
  <c r="U390" i="1"/>
  <c r="V398" i="1"/>
  <c r="U398" i="1"/>
  <c r="V406" i="1"/>
  <c r="U406" i="1"/>
  <c r="V414" i="1"/>
  <c r="U414" i="1"/>
  <c r="V422" i="1"/>
  <c r="U422" i="1"/>
  <c r="U430" i="1"/>
  <c r="V430" i="1"/>
  <c r="U438" i="1"/>
  <c r="V438" i="1"/>
  <c r="V446" i="1"/>
  <c r="U446" i="1"/>
  <c r="V453" i="1"/>
  <c r="U453" i="1"/>
  <c r="U456" i="1"/>
  <c r="V456" i="1"/>
  <c r="V461" i="1"/>
  <c r="U461" i="1"/>
  <c r="U464" i="1"/>
  <c r="V464" i="1"/>
  <c r="U472" i="1"/>
  <c r="V472" i="1"/>
  <c r="V480" i="1"/>
  <c r="U480" i="1"/>
  <c r="U488" i="1"/>
  <c r="V488" i="1"/>
  <c r="U496" i="1"/>
  <c r="V496" i="1"/>
  <c r="U501" i="1"/>
  <c r="U504" i="1"/>
  <c r="V504" i="1"/>
  <c r="V509" i="1"/>
  <c r="U509" i="1"/>
  <c r="U512" i="1"/>
  <c r="V512" i="1"/>
  <c r="V517" i="1"/>
  <c r="U517" i="1"/>
  <c r="U520" i="1"/>
  <c r="V520" i="1"/>
  <c r="V525" i="1"/>
  <c r="U525" i="1"/>
  <c r="U528" i="1"/>
  <c r="V528" i="1"/>
  <c r="U536" i="1"/>
  <c r="V536" i="1"/>
  <c r="V544" i="1"/>
  <c r="U544" i="1"/>
  <c r="U552" i="1"/>
  <c r="V552" i="1"/>
  <c r="U560" i="1"/>
  <c r="V560" i="1"/>
  <c r="U568" i="1"/>
  <c r="V568" i="1"/>
  <c r="V573" i="1"/>
  <c r="U573" i="1"/>
  <c r="U576" i="1"/>
  <c r="V576" i="1"/>
  <c r="V581" i="1"/>
  <c r="U581" i="1"/>
  <c r="U584" i="1"/>
  <c r="V584" i="1"/>
  <c r="U592" i="1"/>
  <c r="V592" i="1"/>
  <c r="V198" i="1"/>
  <c r="U198" i="1"/>
  <c r="U248" i="1"/>
  <c r="V248" i="1"/>
  <c r="V229" i="1"/>
  <c r="U229" i="1"/>
  <c r="U239" i="1"/>
  <c r="V239" i="1"/>
  <c r="V341" i="1"/>
  <c r="U341" i="1"/>
  <c r="U256" i="1"/>
  <c r="V256" i="1"/>
  <c r="V195" i="1"/>
  <c r="U195" i="1"/>
  <c r="V475" i="1"/>
  <c r="U475" i="1"/>
  <c r="U531" i="1"/>
  <c r="U240" i="1"/>
  <c r="V240" i="1"/>
  <c r="V206" i="1"/>
  <c r="U206" i="1"/>
  <c r="V190" i="1"/>
  <c r="U190" i="1"/>
  <c r="V181" i="1"/>
  <c r="U181" i="1"/>
  <c r="V238" i="1"/>
  <c r="U238" i="1"/>
  <c r="V211" i="1"/>
  <c r="U211" i="1"/>
  <c r="V187" i="1"/>
  <c r="U187" i="1"/>
  <c r="V245" i="1"/>
  <c r="U245" i="1"/>
  <c r="V255" i="1"/>
  <c r="U255" i="1"/>
  <c r="V64" i="1"/>
  <c r="U64" i="1"/>
  <c r="U232" i="1"/>
  <c r="V232" i="1"/>
  <c r="V254" i="1"/>
  <c r="U254" i="1"/>
  <c r="U160" i="1"/>
  <c r="V160" i="1"/>
  <c r="V231" i="1"/>
  <c r="U231" i="1"/>
  <c r="V253" i="1"/>
  <c r="U253" i="1"/>
  <c r="V167" i="1"/>
  <c r="U167" i="1"/>
  <c r="U224" i="1"/>
  <c r="V224" i="1"/>
  <c r="U216" i="1"/>
  <c r="V216" i="1"/>
  <c r="U208" i="1"/>
  <c r="V208" i="1"/>
  <c r="U200" i="1"/>
  <c r="V200" i="1"/>
  <c r="U192" i="1"/>
  <c r="V192" i="1"/>
  <c r="U184" i="1"/>
  <c r="V184" i="1"/>
  <c r="V176" i="1"/>
  <c r="U176" i="1"/>
  <c r="U168" i="1"/>
  <c r="V168" i="1"/>
  <c r="V230" i="1"/>
  <c r="U230" i="1"/>
  <c r="U202" i="1"/>
  <c r="V202" i="1"/>
  <c r="U201" i="1"/>
  <c r="V201" i="1"/>
  <c r="U169" i="1"/>
  <c r="V169" i="1"/>
  <c r="P320" i="1"/>
  <c r="Q320" i="1" s="1"/>
  <c r="P296" i="1"/>
  <c r="Q296" i="1" s="1"/>
  <c r="V409" i="1"/>
  <c r="U409" i="1"/>
  <c r="U66" i="1"/>
  <c r="P72" i="1"/>
  <c r="Q72" i="1" s="1"/>
  <c r="P152" i="1"/>
  <c r="Q152" i="1" s="1"/>
  <c r="P144" i="1"/>
  <c r="Q144" i="1" s="1"/>
  <c r="P136" i="1"/>
  <c r="Q136" i="1" s="1"/>
  <c r="P128" i="1"/>
  <c r="Q128" i="1" s="1"/>
  <c r="P120" i="1"/>
  <c r="Q120" i="1" s="1"/>
  <c r="P112" i="1"/>
  <c r="Q112" i="1" s="1"/>
  <c r="P104" i="1"/>
  <c r="Q104" i="1" s="1"/>
  <c r="P96" i="1"/>
  <c r="Q96" i="1" s="1"/>
  <c r="P88" i="1"/>
  <c r="Q88" i="1" s="1"/>
  <c r="V220" i="1"/>
  <c r="U220" i="1"/>
  <c r="U204" i="1"/>
  <c r="V204" i="1"/>
  <c r="V188" i="1"/>
  <c r="U188" i="1"/>
  <c r="V172" i="1"/>
  <c r="U172" i="1"/>
  <c r="U234" i="1"/>
  <c r="V234" i="1"/>
  <c r="P325" i="1"/>
  <c r="Q325" i="1" s="1"/>
  <c r="P317" i="1"/>
  <c r="Q317" i="1" s="1"/>
  <c r="P309" i="1"/>
  <c r="Q309" i="1" s="1"/>
  <c r="P301" i="1"/>
  <c r="Q301" i="1" s="1"/>
  <c r="P292" i="1"/>
  <c r="Q292" i="1" s="1"/>
  <c r="P288" i="1"/>
  <c r="Q288" i="1" s="1"/>
  <c r="P284" i="1"/>
  <c r="Q284" i="1" s="1"/>
  <c r="P280" i="1"/>
  <c r="Q280" i="1" s="1"/>
  <c r="P276" i="1"/>
  <c r="Q276" i="1" s="1"/>
  <c r="P272" i="1"/>
  <c r="Q272" i="1" s="1"/>
  <c r="P268" i="1"/>
  <c r="Q268" i="1" s="1"/>
  <c r="P264" i="1"/>
  <c r="Q264" i="1" s="1"/>
  <c r="P348" i="1"/>
  <c r="Q348" i="1" s="1"/>
  <c r="P344" i="1"/>
  <c r="Q344" i="1" s="1"/>
  <c r="P340" i="1"/>
  <c r="Q340" i="1" s="1"/>
  <c r="P336" i="1"/>
  <c r="Q336" i="1" s="1"/>
  <c r="P332" i="1"/>
  <c r="Q332" i="1" s="1"/>
  <c r="P352" i="1"/>
  <c r="Q352" i="1" s="1"/>
  <c r="P360" i="1"/>
  <c r="Q360" i="1" s="1"/>
  <c r="P368" i="1"/>
  <c r="Q368" i="1" s="1"/>
  <c r="P376" i="1"/>
  <c r="Q376" i="1" s="1"/>
  <c r="P384" i="1"/>
  <c r="Q384" i="1" s="1"/>
  <c r="P392" i="1"/>
  <c r="Q392" i="1" s="1"/>
  <c r="P400" i="1"/>
  <c r="Q400" i="1" s="1"/>
  <c r="P408" i="1"/>
  <c r="Q408" i="1" s="1"/>
  <c r="P416" i="1"/>
  <c r="Q416" i="1" s="1"/>
  <c r="P424" i="1"/>
  <c r="Q424" i="1" s="1"/>
  <c r="P432" i="1"/>
  <c r="Q432" i="1" s="1"/>
  <c r="P440" i="1"/>
  <c r="Q440" i="1" s="1"/>
  <c r="P448" i="1"/>
  <c r="Q448" i="1" s="1"/>
  <c r="P458" i="1"/>
  <c r="Q458" i="1" s="1"/>
  <c r="P466" i="1"/>
  <c r="Q466" i="1" s="1"/>
  <c r="P474" i="1"/>
  <c r="Q474" i="1" s="1"/>
  <c r="P482" i="1"/>
  <c r="Q482" i="1" s="1"/>
  <c r="P490" i="1"/>
  <c r="Q490" i="1" s="1"/>
  <c r="P498" i="1"/>
  <c r="Q498" i="1" s="1"/>
  <c r="P506" i="1"/>
  <c r="Q506" i="1" s="1"/>
  <c r="P514" i="1"/>
  <c r="Q514" i="1" s="1"/>
  <c r="P522" i="1"/>
  <c r="Q522" i="1" s="1"/>
  <c r="P530" i="1"/>
  <c r="Q530" i="1" s="1"/>
  <c r="P538" i="1"/>
  <c r="Q538" i="1" s="1"/>
  <c r="P546" i="1"/>
  <c r="Q546" i="1" s="1"/>
  <c r="P554" i="1"/>
  <c r="Q554" i="1" s="1"/>
  <c r="P562" i="1"/>
  <c r="Q562" i="1" s="1"/>
  <c r="P570" i="1"/>
  <c r="Q570" i="1" s="1"/>
  <c r="P578" i="1"/>
  <c r="Q578" i="1" s="1"/>
  <c r="P586" i="1"/>
  <c r="Q586" i="1" s="1"/>
  <c r="P594" i="1"/>
  <c r="Q594" i="1" s="1"/>
  <c r="P602" i="1"/>
  <c r="Q602" i="1" s="1"/>
  <c r="P610" i="1"/>
  <c r="Q610" i="1" s="1"/>
  <c r="P618" i="1"/>
  <c r="Q618" i="1" s="1"/>
  <c r="P626" i="1"/>
  <c r="Q626" i="1" s="1"/>
  <c r="P634" i="1"/>
  <c r="Q634" i="1" s="1"/>
  <c r="U606" i="1"/>
  <c r="U387" i="1"/>
  <c r="U228" i="1"/>
  <c r="U196" i="1"/>
  <c r="U164" i="1"/>
  <c r="U161" i="1"/>
  <c r="V161" i="1"/>
  <c r="V210" i="1"/>
  <c r="U210" i="1"/>
  <c r="U170" i="1"/>
  <c r="V170" i="1"/>
  <c r="J27" i="1"/>
  <c r="J28" i="1" s="1"/>
  <c r="J31" i="1" s="1"/>
  <c r="U217" i="1"/>
  <c r="V217" i="1"/>
  <c r="U185" i="1"/>
  <c r="V185" i="1"/>
  <c r="P339" i="1"/>
  <c r="Q339" i="1" s="1"/>
  <c r="V162" i="1"/>
  <c r="U162" i="1"/>
  <c r="V203" i="1"/>
  <c r="U203" i="1"/>
  <c r="V171" i="1"/>
  <c r="U171" i="1"/>
  <c r="U233" i="1"/>
  <c r="V233" i="1"/>
  <c r="U445" i="1"/>
  <c r="V221" i="1"/>
  <c r="U221" i="1"/>
  <c r="V205" i="1"/>
  <c r="U205" i="1"/>
  <c r="V173" i="1"/>
  <c r="U173" i="1"/>
  <c r="U331" i="1"/>
  <c r="U259" i="1"/>
  <c r="U227" i="1"/>
  <c r="U163" i="1"/>
  <c r="U403" i="1"/>
  <c r="U417" i="1"/>
  <c r="U218" i="1"/>
  <c r="V218" i="1"/>
  <c r="U467" i="1"/>
  <c r="U483" i="1"/>
  <c r="V483" i="1"/>
  <c r="V491" i="1"/>
  <c r="U491" i="1"/>
  <c r="U539" i="1"/>
  <c r="V539" i="1"/>
  <c r="U547" i="1"/>
  <c r="V547" i="1"/>
  <c r="V619" i="1"/>
  <c r="U619" i="1"/>
  <c r="V603" i="1"/>
  <c r="U603" i="1"/>
  <c r="U236" i="1"/>
  <c r="V236" i="1"/>
  <c r="V391" i="1"/>
  <c r="U391" i="1"/>
  <c r="U247" i="1"/>
  <c r="V247" i="1"/>
  <c r="U598" i="1"/>
  <c r="U379" i="1"/>
  <c r="U226" i="1"/>
  <c r="V226" i="1"/>
  <c r="V235" i="1"/>
  <c r="U235" i="1"/>
  <c r="U566" i="1"/>
  <c r="V566" i="1"/>
  <c r="U378" i="1"/>
  <c r="U244" i="1"/>
  <c r="U212" i="1"/>
  <c r="U180" i="1"/>
  <c r="U194" i="1"/>
  <c r="V194" i="1"/>
  <c r="V363" i="1"/>
  <c r="U363" i="1"/>
  <c r="U225" i="1"/>
  <c r="V225" i="1"/>
  <c r="U193" i="1"/>
  <c r="V193" i="1"/>
  <c r="P328" i="1"/>
  <c r="Q328" i="1" s="1"/>
  <c r="P312" i="1"/>
  <c r="Q312" i="1" s="1"/>
  <c r="V252" i="1"/>
  <c r="U252" i="1"/>
  <c r="P69" i="1"/>
  <c r="Q69" i="1" s="1"/>
  <c r="P260" i="1"/>
  <c r="Q260" i="1" s="1"/>
  <c r="P75" i="1"/>
  <c r="Q75" i="1" s="1"/>
  <c r="P158" i="1"/>
  <c r="Q158" i="1" s="1"/>
  <c r="P150" i="1"/>
  <c r="Q150" i="1" s="1"/>
  <c r="P146" i="1"/>
  <c r="Q146" i="1" s="1"/>
  <c r="P142" i="1"/>
  <c r="Q142" i="1" s="1"/>
  <c r="P138" i="1"/>
  <c r="Q138" i="1" s="1"/>
  <c r="P134" i="1"/>
  <c r="Q134" i="1" s="1"/>
  <c r="P130" i="1"/>
  <c r="Q130" i="1" s="1"/>
  <c r="P126" i="1"/>
  <c r="Q126" i="1" s="1"/>
  <c r="P122" i="1"/>
  <c r="Q122" i="1" s="1"/>
  <c r="P118" i="1"/>
  <c r="Q118" i="1" s="1"/>
  <c r="P114" i="1"/>
  <c r="Q114" i="1" s="1"/>
  <c r="P110" i="1"/>
  <c r="Q110" i="1" s="1"/>
  <c r="P106" i="1"/>
  <c r="Q106" i="1" s="1"/>
  <c r="P102" i="1"/>
  <c r="Q102" i="1" s="1"/>
  <c r="P98" i="1"/>
  <c r="Q98" i="1" s="1"/>
  <c r="P94" i="1"/>
  <c r="Q94" i="1" s="1"/>
  <c r="P90" i="1"/>
  <c r="Q90" i="1" s="1"/>
  <c r="P86" i="1"/>
  <c r="Q86" i="1" s="1"/>
  <c r="P82" i="1"/>
  <c r="Q82" i="1" s="1"/>
  <c r="U249" i="1"/>
  <c r="V249" i="1"/>
  <c r="V241" i="1"/>
  <c r="U241" i="1"/>
  <c r="V251" i="1"/>
  <c r="U251" i="1"/>
  <c r="P327" i="1"/>
  <c r="Q327" i="1" s="1"/>
  <c r="P323" i="1"/>
  <c r="Q323" i="1" s="1"/>
  <c r="P319" i="1"/>
  <c r="Q319" i="1" s="1"/>
  <c r="P315" i="1"/>
  <c r="Q315" i="1" s="1"/>
  <c r="P311" i="1"/>
  <c r="Q311" i="1" s="1"/>
  <c r="P307" i="1"/>
  <c r="Q307" i="1" s="1"/>
  <c r="P303" i="1"/>
  <c r="Q303" i="1" s="1"/>
  <c r="P299" i="1"/>
  <c r="Q299" i="1" s="1"/>
  <c r="P295" i="1"/>
  <c r="Q295" i="1" s="1"/>
  <c r="P290" i="1"/>
  <c r="Q290" i="1" s="1"/>
  <c r="P286" i="1"/>
  <c r="Q286" i="1" s="1"/>
  <c r="P282" i="1"/>
  <c r="Q282" i="1" s="1"/>
  <c r="P278" i="1"/>
  <c r="Q278" i="1" s="1"/>
  <c r="P274" i="1"/>
  <c r="Q274" i="1" s="1"/>
  <c r="P270" i="1"/>
  <c r="Q270" i="1" s="1"/>
  <c r="P266" i="1"/>
  <c r="Q266" i="1" s="1"/>
  <c r="P350" i="1"/>
  <c r="Q350" i="1" s="1"/>
  <c r="P346" i="1"/>
  <c r="Q346" i="1" s="1"/>
  <c r="P342" i="1"/>
  <c r="Q342" i="1" s="1"/>
  <c r="P338" i="1"/>
  <c r="Q338" i="1" s="1"/>
  <c r="P334" i="1"/>
  <c r="Q334" i="1" s="1"/>
  <c r="P330" i="1"/>
  <c r="Q330" i="1" s="1"/>
  <c r="P359" i="1"/>
  <c r="Q359" i="1" s="1"/>
  <c r="P367" i="1"/>
  <c r="Q367" i="1" s="1"/>
  <c r="P375" i="1"/>
  <c r="Q375" i="1" s="1"/>
  <c r="P383" i="1"/>
  <c r="Q383" i="1" s="1"/>
  <c r="P388" i="1"/>
  <c r="Q388" i="1" s="1"/>
  <c r="P396" i="1"/>
  <c r="Q396" i="1" s="1"/>
  <c r="P404" i="1"/>
  <c r="Q404" i="1" s="1"/>
  <c r="P420" i="1"/>
  <c r="Q420" i="1" s="1"/>
  <c r="P428" i="1"/>
  <c r="Q428" i="1" s="1"/>
  <c r="P436" i="1"/>
  <c r="Q436" i="1" s="1"/>
  <c r="V457" i="1"/>
  <c r="U457" i="1"/>
  <c r="U465" i="1"/>
  <c r="V465" i="1"/>
  <c r="V513" i="1"/>
  <c r="U513" i="1"/>
  <c r="U521" i="1"/>
  <c r="V521" i="1"/>
  <c r="V601" i="1"/>
  <c r="U601" i="1"/>
  <c r="U486" i="1"/>
  <c r="U243" i="1"/>
  <c r="U179" i="1"/>
  <c r="V611" i="1"/>
  <c r="V178" i="1"/>
  <c r="U178" i="1"/>
  <c r="U418" i="1"/>
  <c r="V620" i="1"/>
  <c r="U608" i="1"/>
  <c r="U371" i="1"/>
  <c r="U353" i="1"/>
  <c r="U186" i="1"/>
  <c r="V186" i="1"/>
  <c r="V347" i="1"/>
  <c r="U347" i="1"/>
  <c r="V209" i="1"/>
  <c r="U209" i="1"/>
  <c r="V177" i="1"/>
  <c r="U177" i="1"/>
  <c r="P304" i="1"/>
  <c r="Q304" i="1" s="1"/>
  <c r="V242" i="1"/>
  <c r="U242" i="1"/>
  <c r="P79" i="1"/>
  <c r="Q79" i="1" s="1"/>
  <c r="P154" i="1"/>
  <c r="Q154" i="1" s="1"/>
  <c r="U250" i="1"/>
  <c r="V250" i="1"/>
  <c r="P67" i="1"/>
  <c r="Q67" i="1" s="1"/>
  <c r="P258" i="1"/>
  <c r="Q258" i="1" s="1"/>
  <c r="P78" i="1"/>
  <c r="Q78" i="1" s="1"/>
  <c r="P74" i="1"/>
  <c r="Q74" i="1" s="1"/>
  <c r="P157" i="1"/>
  <c r="Q157" i="1" s="1"/>
  <c r="P153" i="1"/>
  <c r="Q153" i="1" s="1"/>
  <c r="P149" i="1"/>
  <c r="Q149" i="1" s="1"/>
  <c r="P145" i="1"/>
  <c r="Q145" i="1" s="1"/>
  <c r="P141" i="1"/>
  <c r="Q141" i="1" s="1"/>
  <c r="P137" i="1"/>
  <c r="Q137" i="1" s="1"/>
  <c r="P133" i="1"/>
  <c r="Q133" i="1" s="1"/>
  <c r="P129" i="1"/>
  <c r="Q129" i="1" s="1"/>
  <c r="P125" i="1"/>
  <c r="Q125" i="1" s="1"/>
  <c r="P121" i="1"/>
  <c r="Q121" i="1" s="1"/>
  <c r="P117" i="1"/>
  <c r="Q117" i="1" s="1"/>
  <c r="P113" i="1"/>
  <c r="Q113" i="1" s="1"/>
  <c r="P109" i="1"/>
  <c r="Q109" i="1" s="1"/>
  <c r="P105" i="1"/>
  <c r="Q105" i="1" s="1"/>
  <c r="P101" i="1"/>
  <c r="Q101" i="1" s="1"/>
  <c r="P97" i="1"/>
  <c r="Q97" i="1" s="1"/>
  <c r="P93" i="1"/>
  <c r="Q93" i="1" s="1"/>
  <c r="P89" i="1"/>
  <c r="Q89" i="1" s="1"/>
  <c r="P85" i="1"/>
  <c r="Q85" i="1" s="1"/>
  <c r="P81" i="1"/>
  <c r="Q81" i="1" s="1"/>
  <c r="P326" i="1"/>
  <c r="Q326" i="1" s="1"/>
  <c r="P322" i="1"/>
  <c r="Q322" i="1" s="1"/>
  <c r="P318" i="1"/>
  <c r="Q318" i="1" s="1"/>
  <c r="P314" i="1"/>
  <c r="Q314" i="1" s="1"/>
  <c r="P310" i="1"/>
  <c r="Q310" i="1" s="1"/>
  <c r="P306" i="1"/>
  <c r="Q306" i="1" s="1"/>
  <c r="P298" i="1"/>
  <c r="Q298" i="1" s="1"/>
  <c r="P289" i="1"/>
  <c r="Q289" i="1" s="1"/>
  <c r="P281" i="1"/>
  <c r="Q281" i="1" s="1"/>
  <c r="P277" i="1"/>
  <c r="Q277" i="1" s="1"/>
  <c r="P273" i="1"/>
  <c r="Q273" i="1" s="1"/>
  <c r="P269" i="1"/>
  <c r="Q269" i="1" s="1"/>
  <c r="P265" i="1"/>
  <c r="Q265" i="1" s="1"/>
  <c r="P345" i="1"/>
  <c r="Q345" i="1" s="1"/>
  <c r="P337" i="1"/>
  <c r="Q337" i="1" s="1"/>
  <c r="P333" i="1"/>
  <c r="Q333" i="1" s="1"/>
  <c r="P631" i="1"/>
  <c r="Q631" i="1" s="1"/>
  <c r="P639" i="1"/>
  <c r="Q639" i="1" s="1"/>
  <c r="U443" i="1"/>
  <c r="P609" i="1"/>
  <c r="Q609" i="1" s="1"/>
  <c r="P617" i="1"/>
  <c r="Q617" i="1" s="1"/>
  <c r="P625" i="1"/>
  <c r="Q625" i="1" s="1"/>
  <c r="P633" i="1"/>
  <c r="Q633" i="1" s="1"/>
  <c r="P613" i="1"/>
  <c r="Q613" i="1" s="1"/>
  <c r="P621" i="1"/>
  <c r="Q621" i="1" s="1"/>
  <c r="P629" i="1"/>
  <c r="Q629" i="1" s="1"/>
  <c r="P637" i="1"/>
  <c r="Q637" i="1" s="1"/>
  <c r="E15" i="1"/>
  <c r="K21" i="1"/>
  <c r="J55" i="1"/>
  <c r="E16" i="1"/>
  <c r="K22" i="1"/>
  <c r="P444" i="1"/>
  <c r="Q444" i="1" s="1"/>
  <c r="P454" i="1"/>
  <c r="Q454" i="1" s="1"/>
  <c r="P494" i="1"/>
  <c r="Q494" i="1" s="1"/>
  <c r="P502" i="1"/>
  <c r="Q502" i="1" s="1"/>
  <c r="P518" i="1"/>
  <c r="Q518" i="1" s="1"/>
  <c r="P558" i="1"/>
  <c r="Q558" i="1" s="1"/>
  <c r="P582" i="1"/>
  <c r="Q582" i="1" s="1"/>
  <c r="P622" i="1"/>
  <c r="Q622" i="1" s="1"/>
  <c r="P68" i="1"/>
  <c r="Q68" i="1" s="1"/>
  <c r="P450" i="1"/>
  <c r="Q450" i="1" s="1"/>
  <c r="P455" i="1"/>
  <c r="Q455" i="1" s="1"/>
  <c r="P463" i="1"/>
  <c r="Q463" i="1" s="1"/>
  <c r="P471" i="1"/>
  <c r="Q471" i="1" s="1"/>
  <c r="P479" i="1"/>
  <c r="Q479" i="1" s="1"/>
  <c r="P487" i="1"/>
  <c r="Q487" i="1" s="1"/>
  <c r="P495" i="1"/>
  <c r="Q495" i="1" s="1"/>
  <c r="P503" i="1"/>
  <c r="Q503" i="1" s="1"/>
  <c r="P511" i="1"/>
  <c r="Q511" i="1" s="1"/>
  <c r="P519" i="1"/>
  <c r="Q519" i="1" s="1"/>
  <c r="P527" i="1"/>
  <c r="Q527" i="1" s="1"/>
  <c r="P535" i="1"/>
  <c r="Q535" i="1" s="1"/>
  <c r="P543" i="1"/>
  <c r="Q543" i="1" s="1"/>
  <c r="P551" i="1"/>
  <c r="Q551" i="1" s="1"/>
  <c r="P559" i="1"/>
  <c r="Q559" i="1" s="1"/>
  <c r="P567" i="1"/>
  <c r="Q567" i="1" s="1"/>
  <c r="P575" i="1"/>
  <c r="Q575" i="1" s="1"/>
  <c r="P583" i="1"/>
  <c r="Q583" i="1" s="1"/>
  <c r="P591" i="1"/>
  <c r="Q591" i="1" s="1"/>
  <c r="P599" i="1"/>
  <c r="Q599" i="1" s="1"/>
  <c r="P607" i="1"/>
  <c r="Q607" i="1" s="1"/>
  <c r="P615" i="1"/>
  <c r="Q615" i="1" s="1"/>
  <c r="P623" i="1"/>
  <c r="Q623" i="1" s="1"/>
  <c r="P73" i="1"/>
  <c r="Q73" i="1" s="1"/>
  <c r="P148" i="1"/>
  <c r="Q148" i="1" s="1"/>
  <c r="P124" i="1"/>
  <c r="Q124" i="1" s="1"/>
  <c r="P108" i="1"/>
  <c r="Q108" i="1" s="1"/>
  <c r="P329" i="1"/>
  <c r="Q329" i="1" s="1"/>
  <c r="P313" i="1"/>
  <c r="Q313" i="1" s="1"/>
  <c r="P305" i="1"/>
  <c r="Q305" i="1" s="1"/>
  <c r="P80" i="1"/>
  <c r="Q80" i="1" s="1"/>
  <c r="P159" i="1"/>
  <c r="Q159" i="1" s="1"/>
  <c r="P151" i="1"/>
  <c r="Q151" i="1" s="1"/>
  <c r="P143" i="1"/>
  <c r="Q143" i="1" s="1"/>
  <c r="P135" i="1"/>
  <c r="Q135" i="1" s="1"/>
  <c r="P127" i="1"/>
  <c r="Q127" i="1" s="1"/>
  <c r="P123" i="1"/>
  <c r="Q123" i="1" s="1"/>
  <c r="P111" i="1"/>
  <c r="Q111" i="1" s="1"/>
  <c r="P103" i="1"/>
  <c r="Q103" i="1" s="1"/>
  <c r="P95" i="1"/>
  <c r="Q95" i="1" s="1"/>
  <c r="P87" i="1"/>
  <c r="Q87" i="1" s="1"/>
  <c r="P324" i="1"/>
  <c r="Q324" i="1" s="1"/>
  <c r="P316" i="1"/>
  <c r="Q316" i="1" s="1"/>
  <c r="P308" i="1"/>
  <c r="Q308" i="1" s="1"/>
  <c r="P300" i="1"/>
  <c r="Q300" i="1" s="1"/>
  <c r="P291" i="1"/>
  <c r="Q291" i="1" s="1"/>
  <c r="P287" i="1"/>
  <c r="Q287" i="1" s="1"/>
  <c r="P283" i="1"/>
  <c r="Q283" i="1" s="1"/>
  <c r="P279" i="1"/>
  <c r="Q279" i="1" s="1"/>
  <c r="P275" i="1"/>
  <c r="Q275" i="1" s="1"/>
  <c r="P271" i="1"/>
  <c r="Q271" i="1" s="1"/>
  <c r="P267" i="1"/>
  <c r="Q267" i="1" s="1"/>
  <c r="P351" i="1"/>
  <c r="Q351" i="1" s="1"/>
  <c r="P343" i="1"/>
  <c r="Q343" i="1" s="1"/>
  <c r="P335" i="1"/>
  <c r="Q335" i="1" s="1"/>
  <c r="P77" i="1"/>
  <c r="Q77" i="1" s="1"/>
  <c r="P156" i="1"/>
  <c r="Q156" i="1" s="1"/>
  <c r="P140" i="1"/>
  <c r="Q140" i="1" s="1"/>
  <c r="P132" i="1"/>
  <c r="Q132" i="1" s="1"/>
  <c r="P116" i="1"/>
  <c r="Q116" i="1" s="1"/>
  <c r="P100" i="1"/>
  <c r="Q100" i="1" s="1"/>
  <c r="P92" i="1"/>
  <c r="Q92" i="1" s="1"/>
  <c r="P84" i="1"/>
  <c r="Q84" i="1" s="1"/>
  <c r="P321" i="1"/>
  <c r="Q321" i="1" s="1"/>
  <c r="P297" i="1"/>
  <c r="Q297" i="1" s="1"/>
  <c r="P76" i="1"/>
  <c r="Q76" i="1" s="1"/>
  <c r="P155" i="1"/>
  <c r="Q155" i="1" s="1"/>
  <c r="P147" i="1"/>
  <c r="Q147" i="1" s="1"/>
  <c r="P139" i="1"/>
  <c r="Q139" i="1" s="1"/>
  <c r="P131" i="1"/>
  <c r="Q131" i="1" s="1"/>
  <c r="P119" i="1"/>
  <c r="Q119" i="1" s="1"/>
  <c r="P115" i="1"/>
  <c r="Q115" i="1" s="1"/>
  <c r="P107" i="1"/>
  <c r="Q107" i="1" s="1"/>
  <c r="P99" i="1"/>
  <c r="Q99" i="1" s="1"/>
  <c r="P91" i="1"/>
  <c r="Q91" i="1" s="1"/>
  <c r="P83" i="1"/>
  <c r="Q83" i="1" s="1"/>
  <c r="P70" i="1"/>
  <c r="Q70" i="1" s="1"/>
  <c r="P261" i="1"/>
  <c r="Q261" i="1" s="1"/>
  <c r="P356" i="1"/>
  <c r="Q356" i="1" s="1"/>
  <c r="P364" i="1"/>
  <c r="Q364" i="1" s="1"/>
  <c r="P372" i="1"/>
  <c r="Q372" i="1" s="1"/>
  <c r="P380" i="1"/>
  <c r="Q380" i="1" s="1"/>
  <c r="P449" i="1"/>
  <c r="Q449" i="1" s="1"/>
  <c r="J56" i="1"/>
  <c r="E19" i="1"/>
  <c r="E18" i="1"/>
  <c r="F20" i="1"/>
  <c r="F17" i="1"/>
  <c r="F15" i="1"/>
  <c r="F16" i="1"/>
  <c r="J60" i="1"/>
  <c r="J59" i="1"/>
  <c r="C31" i="1"/>
  <c r="U425" i="1" l="1"/>
  <c r="V500" i="1"/>
  <c r="V473" i="1"/>
  <c r="U361" i="1"/>
  <c r="U257" i="1"/>
  <c r="V605" i="1"/>
  <c r="V411" i="1"/>
  <c r="U555" i="1"/>
  <c r="V630" i="1"/>
  <c r="U589" i="1"/>
  <c r="U395" i="1"/>
  <c r="U515" i="1"/>
  <c r="U294" i="1"/>
  <c r="V529" i="1"/>
  <c r="C30" i="1"/>
  <c r="U407" i="1"/>
  <c r="U635" i="1"/>
  <c r="V636" i="1"/>
  <c r="U357" i="1"/>
  <c r="U549" i="1"/>
  <c r="V492" i="1"/>
  <c r="U571" i="1"/>
  <c r="V419" i="1"/>
  <c r="V585" i="1"/>
  <c r="U590" i="1"/>
  <c r="U362" i="1"/>
  <c r="V393" i="1"/>
  <c r="U537" i="1"/>
  <c r="U427" i="1"/>
  <c r="U355" i="1"/>
  <c r="U478" i="1"/>
  <c r="V421" i="1"/>
  <c r="U493" i="1"/>
  <c r="U263" i="1"/>
  <c r="U523" i="1"/>
  <c r="U477" i="1"/>
  <c r="V437" i="1"/>
  <c r="V401" i="1"/>
  <c r="U510" i="1"/>
  <c r="V373" i="1"/>
  <c r="U285" i="1"/>
  <c r="V593" i="1"/>
  <c r="U553" i="1"/>
  <c r="U262" i="1"/>
  <c r="V600" i="1"/>
  <c r="U565" i="1"/>
  <c r="V447" i="1"/>
  <c r="V595" i="1"/>
  <c r="U370" i="1"/>
  <c r="U435" i="1"/>
  <c r="V429" i="1"/>
  <c r="V302" i="1"/>
  <c r="V485" i="1"/>
  <c r="V572" i="1"/>
  <c r="U534" i="1"/>
  <c r="V556" i="1"/>
  <c r="U587" i="1"/>
  <c r="V365" i="1"/>
  <c r="U497" i="1"/>
  <c r="U354" i="1"/>
  <c r="U426" i="1"/>
  <c r="V410" i="1"/>
  <c r="U413" i="1"/>
  <c r="U439" i="1"/>
  <c r="U627" i="1"/>
  <c r="U65" i="1"/>
  <c r="U431" i="1"/>
  <c r="U459" i="1"/>
  <c r="U369" i="1"/>
  <c r="U557" i="1"/>
  <c r="U541" i="1"/>
  <c r="V574" i="1"/>
  <c r="U624" i="1"/>
  <c r="U505" i="1"/>
  <c r="U470" i="1"/>
  <c r="U550" i="1"/>
  <c r="U415" i="1"/>
  <c r="V526" i="1"/>
  <c r="U394" i="1"/>
  <c r="U468" i="1"/>
  <c r="U616" i="1"/>
  <c r="U564" i="1"/>
  <c r="U597" i="1"/>
  <c r="U533" i="1"/>
  <c r="U469" i="1"/>
  <c r="U349" i="1"/>
  <c r="U452" i="1"/>
  <c r="U499" i="1"/>
  <c r="V614" i="1"/>
  <c r="U441" i="1"/>
  <c r="V628" i="1"/>
  <c r="U460" i="1"/>
  <c r="U545" i="1"/>
  <c r="E21" i="1"/>
  <c r="U548" i="1"/>
  <c r="U596" i="1"/>
  <c r="U507" i="1"/>
  <c r="V604" i="1"/>
  <c r="U405" i="1"/>
  <c r="U563" i="1"/>
  <c r="U451" i="1"/>
  <c r="V476" i="1"/>
  <c r="U489" i="1"/>
  <c r="U632" i="1"/>
  <c r="U638" i="1"/>
  <c r="V540" i="1"/>
  <c r="U402" i="1"/>
  <c r="U385" i="1"/>
  <c r="U433" i="1"/>
  <c r="U423" i="1"/>
  <c r="U481" i="1"/>
  <c r="U377" i="1"/>
  <c r="U579" i="1"/>
  <c r="U442" i="1"/>
  <c r="E22" i="1"/>
  <c r="U381" i="1"/>
  <c r="U293" i="1"/>
  <c r="V484" i="1"/>
  <c r="U542" i="1"/>
  <c r="U462" i="1"/>
  <c r="U399" i="1"/>
  <c r="V577" i="1"/>
  <c r="U561" i="1"/>
  <c r="U524" i="1"/>
  <c r="U569" i="1"/>
  <c r="U386" i="1"/>
  <c r="U588" i="1"/>
  <c r="V412" i="1"/>
  <c r="U389" i="1"/>
  <c r="V71" i="1"/>
  <c r="V532" i="1"/>
  <c r="U532" i="1"/>
  <c r="U612" i="1"/>
  <c r="V612" i="1"/>
  <c r="U516" i="1"/>
  <c r="V508" i="1"/>
  <c r="U508" i="1"/>
  <c r="V434" i="1"/>
  <c r="U434" i="1"/>
  <c r="V580" i="1"/>
  <c r="U580" i="1"/>
  <c r="U397" i="1"/>
  <c r="V156" i="1"/>
  <c r="U156" i="1"/>
  <c r="V148" i="1"/>
  <c r="U148" i="1"/>
  <c r="V454" i="1"/>
  <c r="U454" i="1"/>
  <c r="V145" i="1"/>
  <c r="U145" i="1"/>
  <c r="V342" i="1"/>
  <c r="U342" i="1"/>
  <c r="U364" i="1"/>
  <c r="V364" i="1"/>
  <c r="V77" i="1"/>
  <c r="U77" i="1"/>
  <c r="V73" i="1"/>
  <c r="U73" i="1"/>
  <c r="V621" i="1"/>
  <c r="U621" i="1"/>
  <c r="V85" i="1"/>
  <c r="U85" i="1"/>
  <c r="U290" i="1"/>
  <c r="V290" i="1"/>
  <c r="U114" i="1"/>
  <c r="V114" i="1"/>
  <c r="V119" i="1"/>
  <c r="U119" i="1"/>
  <c r="V103" i="1"/>
  <c r="U103" i="1"/>
  <c r="V495" i="1"/>
  <c r="U495" i="1"/>
  <c r="V345" i="1"/>
  <c r="U345" i="1"/>
  <c r="V153" i="1"/>
  <c r="U153" i="1"/>
  <c r="V327" i="1"/>
  <c r="U327" i="1"/>
  <c r="V570" i="1"/>
  <c r="U570" i="1"/>
  <c r="U440" i="1"/>
  <c r="V440" i="1"/>
  <c r="V343" i="1"/>
  <c r="U343" i="1"/>
  <c r="U615" i="1"/>
  <c r="V615" i="1"/>
  <c r="U633" i="1"/>
  <c r="V633" i="1"/>
  <c r="V93" i="1"/>
  <c r="U93" i="1"/>
  <c r="V436" i="1"/>
  <c r="U436" i="1"/>
  <c r="U312" i="1"/>
  <c r="V312" i="1"/>
  <c r="V626" i="1"/>
  <c r="U626" i="1"/>
  <c r="V301" i="1"/>
  <c r="U301" i="1"/>
  <c r="V100" i="1"/>
  <c r="U100" i="1"/>
  <c r="V83" i="1"/>
  <c r="U83" i="1"/>
  <c r="V267" i="1"/>
  <c r="U267" i="1"/>
  <c r="U449" i="1"/>
  <c r="V449" i="1"/>
  <c r="V155" i="1"/>
  <c r="U155" i="1"/>
  <c r="U132" i="1"/>
  <c r="V132" i="1"/>
  <c r="V316" i="1"/>
  <c r="U316" i="1"/>
  <c r="V108" i="1"/>
  <c r="U108" i="1"/>
  <c r="V591" i="1"/>
  <c r="U591" i="1"/>
  <c r="V463" i="1"/>
  <c r="U463" i="1"/>
  <c r="U502" i="1"/>
  <c r="V502" i="1"/>
  <c r="V609" i="1"/>
  <c r="U609" i="1"/>
  <c r="V639" i="1"/>
  <c r="U639" i="1"/>
  <c r="V322" i="1"/>
  <c r="U322" i="1"/>
  <c r="V137" i="1"/>
  <c r="U137" i="1"/>
  <c r="V380" i="1"/>
  <c r="U380" i="1"/>
  <c r="V99" i="1"/>
  <c r="U99" i="1"/>
  <c r="U76" i="1"/>
  <c r="V76" i="1"/>
  <c r="U140" i="1"/>
  <c r="V140" i="1"/>
  <c r="V275" i="1"/>
  <c r="U275" i="1"/>
  <c r="V324" i="1"/>
  <c r="U324" i="1"/>
  <c r="V143" i="1"/>
  <c r="U143" i="1"/>
  <c r="V124" i="1"/>
  <c r="U124" i="1"/>
  <c r="V583" i="1"/>
  <c r="U583" i="1"/>
  <c r="V519" i="1"/>
  <c r="U519" i="1"/>
  <c r="V455" i="1"/>
  <c r="U455" i="1"/>
  <c r="V494" i="1"/>
  <c r="U494" i="1"/>
  <c r="V637" i="1"/>
  <c r="U637" i="1"/>
  <c r="U631" i="1"/>
  <c r="V631" i="1"/>
  <c r="U281" i="1"/>
  <c r="V281" i="1"/>
  <c r="V326" i="1"/>
  <c r="U326" i="1"/>
  <c r="V109" i="1"/>
  <c r="U109" i="1"/>
  <c r="V141" i="1"/>
  <c r="U141" i="1"/>
  <c r="U67" i="1"/>
  <c r="V67" i="1"/>
  <c r="V396" i="1"/>
  <c r="U396" i="1"/>
  <c r="U338" i="1"/>
  <c r="V338" i="1"/>
  <c r="U282" i="1"/>
  <c r="V282" i="1"/>
  <c r="V315" i="1"/>
  <c r="U315" i="1"/>
  <c r="U106" i="1"/>
  <c r="V106" i="1"/>
  <c r="V138" i="1"/>
  <c r="U138" i="1"/>
  <c r="U594" i="1"/>
  <c r="V594" i="1"/>
  <c r="V530" i="1"/>
  <c r="U530" i="1"/>
  <c r="U466" i="1"/>
  <c r="V466" i="1"/>
  <c r="U400" i="1"/>
  <c r="V400" i="1"/>
  <c r="U336" i="1"/>
  <c r="V336" i="1"/>
  <c r="U280" i="1"/>
  <c r="V280" i="1"/>
  <c r="V136" i="1"/>
  <c r="U136" i="1"/>
  <c r="V372" i="1"/>
  <c r="U372" i="1"/>
  <c r="U289" i="1"/>
  <c r="V289" i="1"/>
  <c r="V388" i="1"/>
  <c r="U388" i="1"/>
  <c r="V110" i="1"/>
  <c r="U110" i="1"/>
  <c r="V142" i="1"/>
  <c r="U142" i="1"/>
  <c r="V586" i="1"/>
  <c r="U586" i="1"/>
  <c r="U522" i="1"/>
  <c r="V522" i="1"/>
  <c r="V458" i="1"/>
  <c r="U458" i="1"/>
  <c r="U392" i="1"/>
  <c r="V392" i="1"/>
  <c r="V340" i="1"/>
  <c r="U340" i="1"/>
  <c r="V284" i="1"/>
  <c r="U284" i="1"/>
  <c r="U144" i="1"/>
  <c r="V144" i="1"/>
  <c r="U503" i="1"/>
  <c r="V503" i="1"/>
  <c r="U383" i="1"/>
  <c r="V383" i="1"/>
  <c r="U578" i="1"/>
  <c r="V578" i="1"/>
  <c r="V514" i="1"/>
  <c r="U514" i="1"/>
  <c r="U448" i="1"/>
  <c r="V448" i="1"/>
  <c r="U384" i="1"/>
  <c r="V384" i="1"/>
  <c r="U344" i="1"/>
  <c r="V344" i="1"/>
  <c r="U288" i="1"/>
  <c r="V288" i="1"/>
  <c r="V88" i="1"/>
  <c r="U88" i="1"/>
  <c r="V152" i="1"/>
  <c r="U152" i="1"/>
  <c r="U296" i="1"/>
  <c r="V296" i="1"/>
  <c r="V506" i="1"/>
  <c r="U506" i="1"/>
  <c r="U376" i="1"/>
  <c r="V376" i="1"/>
  <c r="U96" i="1"/>
  <c r="V96" i="1"/>
  <c r="V72" i="1"/>
  <c r="U72" i="1"/>
  <c r="U320" i="1"/>
  <c r="V320" i="1"/>
  <c r="V498" i="1"/>
  <c r="U498" i="1"/>
  <c r="U297" i="1"/>
  <c r="V297" i="1"/>
  <c r="V151" i="1"/>
  <c r="U151" i="1"/>
  <c r="V450" i="1"/>
  <c r="U450" i="1"/>
  <c r="V113" i="1"/>
  <c r="U113" i="1"/>
  <c r="V286" i="1"/>
  <c r="U286" i="1"/>
  <c r="U115" i="1"/>
  <c r="V115" i="1"/>
  <c r="V95" i="1"/>
  <c r="U95" i="1"/>
  <c r="V68" i="1"/>
  <c r="U68" i="1"/>
  <c r="V117" i="1"/>
  <c r="U117" i="1"/>
  <c r="V323" i="1"/>
  <c r="U323" i="1"/>
  <c r="V84" i="1"/>
  <c r="U84" i="1"/>
  <c r="U80" i="1"/>
  <c r="V80" i="1"/>
  <c r="V306" i="1"/>
  <c r="U306" i="1"/>
  <c r="U304" i="1"/>
  <c r="V304" i="1"/>
  <c r="V350" i="1"/>
  <c r="U350" i="1"/>
  <c r="V118" i="1"/>
  <c r="U118" i="1"/>
  <c r="V634" i="1"/>
  <c r="U634" i="1"/>
  <c r="V348" i="1"/>
  <c r="U348" i="1"/>
  <c r="V92" i="1"/>
  <c r="U92" i="1"/>
  <c r="V305" i="1"/>
  <c r="U305" i="1"/>
  <c r="V582" i="1"/>
  <c r="U582" i="1"/>
  <c r="V125" i="1"/>
  <c r="U125" i="1"/>
  <c r="V367" i="1"/>
  <c r="U367" i="1"/>
  <c r="V90" i="1"/>
  <c r="U90" i="1"/>
  <c r="U432" i="1"/>
  <c r="V432" i="1"/>
  <c r="U104" i="1"/>
  <c r="V104" i="1"/>
  <c r="V70" i="1"/>
  <c r="U70" i="1"/>
  <c r="V351" i="1"/>
  <c r="U351" i="1"/>
  <c r="U300" i="1"/>
  <c r="V300" i="1"/>
  <c r="V123" i="1"/>
  <c r="U123" i="1"/>
  <c r="V313" i="1"/>
  <c r="U313" i="1"/>
  <c r="V607" i="1"/>
  <c r="U607" i="1"/>
  <c r="V543" i="1"/>
  <c r="U543" i="1"/>
  <c r="V479" i="1"/>
  <c r="U479" i="1"/>
  <c r="U558" i="1"/>
  <c r="V558" i="1"/>
  <c r="V625" i="1"/>
  <c r="U625" i="1"/>
  <c r="V269" i="1"/>
  <c r="U269" i="1"/>
  <c r="V314" i="1"/>
  <c r="U314" i="1"/>
  <c r="U97" i="1"/>
  <c r="V97" i="1"/>
  <c r="V129" i="1"/>
  <c r="U129" i="1"/>
  <c r="V74" i="1"/>
  <c r="U74" i="1"/>
  <c r="V154" i="1"/>
  <c r="U154" i="1"/>
  <c r="U428" i="1"/>
  <c r="V428" i="1"/>
  <c r="V359" i="1"/>
  <c r="U359" i="1"/>
  <c r="V270" i="1"/>
  <c r="U270" i="1"/>
  <c r="V303" i="1"/>
  <c r="U303" i="1"/>
  <c r="V94" i="1"/>
  <c r="U94" i="1"/>
  <c r="V126" i="1"/>
  <c r="U126" i="1"/>
  <c r="V75" i="1"/>
  <c r="U75" i="1"/>
  <c r="U328" i="1"/>
  <c r="V328" i="1"/>
  <c r="V618" i="1"/>
  <c r="U618" i="1"/>
  <c r="V554" i="1"/>
  <c r="U554" i="1"/>
  <c r="V490" i="1"/>
  <c r="U490" i="1"/>
  <c r="U424" i="1"/>
  <c r="V424" i="1"/>
  <c r="U360" i="1"/>
  <c r="V360" i="1"/>
  <c r="U268" i="1"/>
  <c r="V268" i="1"/>
  <c r="V309" i="1"/>
  <c r="U309" i="1"/>
  <c r="V112" i="1"/>
  <c r="U112" i="1"/>
  <c r="U107" i="1"/>
  <c r="V107" i="1"/>
  <c r="V87" i="1"/>
  <c r="U87" i="1"/>
  <c r="U511" i="1"/>
  <c r="V511" i="1"/>
  <c r="V333" i="1"/>
  <c r="U333" i="1"/>
  <c r="U321" i="1"/>
  <c r="V321" i="1"/>
  <c r="V159" i="1"/>
  <c r="U159" i="1"/>
  <c r="V444" i="1"/>
  <c r="U444" i="1"/>
  <c r="U298" i="1"/>
  <c r="V298" i="1"/>
  <c r="U346" i="1"/>
  <c r="V346" i="1"/>
  <c r="V146" i="1"/>
  <c r="U146" i="1"/>
  <c r="V335" i="1"/>
  <c r="U335" i="1"/>
  <c r="V623" i="1"/>
  <c r="U623" i="1"/>
  <c r="V622" i="1"/>
  <c r="U622" i="1"/>
  <c r="U121" i="1"/>
  <c r="V121" i="1"/>
  <c r="V295" i="1"/>
  <c r="U295" i="1"/>
  <c r="V150" i="1"/>
  <c r="U150" i="1"/>
  <c r="V292" i="1"/>
  <c r="U292" i="1"/>
  <c r="V261" i="1"/>
  <c r="U261" i="1"/>
  <c r="V291" i="1"/>
  <c r="U291" i="1"/>
  <c r="V551" i="1"/>
  <c r="U551" i="1"/>
  <c r="V310" i="1"/>
  <c r="U310" i="1"/>
  <c r="V299" i="1"/>
  <c r="U299" i="1"/>
  <c r="V158" i="1"/>
  <c r="U158" i="1"/>
  <c r="U368" i="1"/>
  <c r="V368" i="1"/>
  <c r="V147" i="1"/>
  <c r="U147" i="1"/>
  <c r="V308" i="1"/>
  <c r="U308" i="1"/>
  <c r="V329" i="1"/>
  <c r="U329" i="1"/>
  <c r="V599" i="1"/>
  <c r="U599" i="1"/>
  <c r="V535" i="1"/>
  <c r="U535" i="1"/>
  <c r="V471" i="1"/>
  <c r="U471" i="1"/>
  <c r="V518" i="1"/>
  <c r="U518" i="1"/>
  <c r="V617" i="1"/>
  <c r="U617" i="1"/>
  <c r="V273" i="1"/>
  <c r="U273" i="1"/>
  <c r="V318" i="1"/>
  <c r="U318" i="1"/>
  <c r="V101" i="1"/>
  <c r="U101" i="1"/>
  <c r="V133" i="1"/>
  <c r="U133" i="1"/>
  <c r="V78" i="1"/>
  <c r="U78" i="1"/>
  <c r="V79" i="1"/>
  <c r="U79" i="1"/>
  <c r="V420" i="1"/>
  <c r="U420" i="1"/>
  <c r="V330" i="1"/>
  <c r="U330" i="1"/>
  <c r="V274" i="1"/>
  <c r="U274" i="1"/>
  <c r="V307" i="1"/>
  <c r="U307" i="1"/>
  <c r="V98" i="1"/>
  <c r="U98" i="1"/>
  <c r="V130" i="1"/>
  <c r="U130" i="1"/>
  <c r="V260" i="1"/>
  <c r="U260" i="1"/>
  <c r="V610" i="1"/>
  <c r="U610" i="1"/>
  <c r="V546" i="1"/>
  <c r="U546" i="1"/>
  <c r="V482" i="1"/>
  <c r="U482" i="1"/>
  <c r="V416" i="1"/>
  <c r="U416" i="1"/>
  <c r="V352" i="1"/>
  <c r="U352" i="1"/>
  <c r="U272" i="1"/>
  <c r="V272" i="1"/>
  <c r="V317" i="1"/>
  <c r="U317" i="1"/>
  <c r="U120" i="1"/>
  <c r="V120" i="1"/>
  <c r="U279" i="1"/>
  <c r="V279" i="1"/>
  <c r="U575" i="1"/>
  <c r="V575" i="1"/>
  <c r="V629" i="1"/>
  <c r="U629" i="1"/>
  <c r="V81" i="1"/>
  <c r="U81" i="1"/>
  <c r="U319" i="1"/>
  <c r="V319" i="1"/>
  <c r="V283" i="1"/>
  <c r="U283" i="1"/>
  <c r="V567" i="1"/>
  <c r="U567" i="1"/>
  <c r="U337" i="1"/>
  <c r="V337" i="1"/>
  <c r="V149" i="1"/>
  <c r="U149" i="1"/>
  <c r="U82" i="1"/>
  <c r="V82" i="1"/>
  <c r="U356" i="1"/>
  <c r="V356" i="1"/>
  <c r="V287" i="1"/>
  <c r="U287" i="1"/>
  <c r="V559" i="1"/>
  <c r="U559" i="1"/>
  <c r="V613" i="1"/>
  <c r="U613" i="1"/>
  <c r="V89" i="1"/>
  <c r="U89" i="1"/>
  <c r="U375" i="1"/>
  <c r="V375" i="1"/>
  <c r="V86" i="1"/>
  <c r="U86" i="1"/>
  <c r="U131" i="1"/>
  <c r="V131" i="1"/>
  <c r="V111" i="1"/>
  <c r="U111" i="1"/>
  <c r="V487" i="1"/>
  <c r="U487" i="1"/>
  <c r="U265" i="1"/>
  <c r="V265" i="1"/>
  <c r="V157" i="1"/>
  <c r="U157" i="1"/>
  <c r="U266" i="1"/>
  <c r="V266" i="1"/>
  <c r="V122" i="1"/>
  <c r="U122" i="1"/>
  <c r="V562" i="1"/>
  <c r="U562" i="1"/>
  <c r="U264" i="1"/>
  <c r="V264" i="1"/>
  <c r="V139" i="1"/>
  <c r="U139" i="1"/>
  <c r="U116" i="1"/>
  <c r="V116" i="1"/>
  <c r="V127" i="1"/>
  <c r="U127" i="1"/>
  <c r="V91" i="1"/>
  <c r="U91" i="1"/>
  <c r="U271" i="1"/>
  <c r="V271" i="1"/>
  <c r="V135" i="1"/>
  <c r="U135" i="1"/>
  <c r="V527" i="1"/>
  <c r="U527" i="1"/>
  <c r="V277" i="1"/>
  <c r="U277" i="1"/>
  <c r="U105" i="1"/>
  <c r="V105" i="1"/>
  <c r="U258" i="1"/>
  <c r="V258" i="1"/>
  <c r="V404" i="1"/>
  <c r="U404" i="1"/>
  <c r="V334" i="1"/>
  <c r="U334" i="1"/>
  <c r="V278" i="1"/>
  <c r="U278" i="1"/>
  <c r="V311" i="1"/>
  <c r="U311" i="1"/>
  <c r="V102" i="1"/>
  <c r="U102" i="1"/>
  <c r="V134" i="1"/>
  <c r="U134" i="1"/>
  <c r="V69" i="1"/>
  <c r="U69" i="1"/>
  <c r="U339" i="1"/>
  <c r="V339" i="1"/>
  <c r="U602" i="1"/>
  <c r="V602" i="1"/>
  <c r="U538" i="1"/>
  <c r="V538" i="1"/>
  <c r="U474" i="1"/>
  <c r="V474" i="1"/>
  <c r="U408" i="1"/>
  <c r="V408" i="1"/>
  <c r="V332" i="1"/>
  <c r="U332" i="1"/>
  <c r="V276" i="1"/>
  <c r="U276" i="1"/>
  <c r="V325" i="1"/>
  <c r="U325" i="1"/>
  <c r="V128" i="1"/>
  <c r="U128" i="1"/>
  <c r="F21" i="1"/>
  <c r="F22" i="1"/>
  <c r="I29" i="1"/>
  <c r="I30" i="1" s="1"/>
  <c r="J29" i="1"/>
  <c r="J30" i="1" s="1"/>
</calcChain>
</file>

<file path=xl/sharedStrings.xml><?xml version="1.0" encoding="utf-8"?>
<sst xmlns="http://schemas.openxmlformats.org/spreadsheetml/2006/main" count="2535" uniqueCount="161">
  <si>
    <t>Gb to HQ-MAG</t>
  </si>
  <si>
    <t>ONT-metaflye</t>
  </si>
  <si>
    <t>PB-mdbg</t>
  </si>
  <si>
    <t>m</t>
  </si>
  <si>
    <t>yint</t>
  </si>
  <si>
    <t>P</t>
  </si>
  <si>
    <t>R</t>
  </si>
  <si>
    <t>R2</t>
  </si>
  <si>
    <t>&lt;0.0001</t>
  </si>
  <si>
    <t>Average Gb (useable) per run</t>
  </si>
  <si>
    <t>Pb</t>
  </si>
  <si>
    <t>ONT</t>
  </si>
  <si>
    <t>% human</t>
  </si>
  <si>
    <t>Average Gb (useable) per run (post human removal)</t>
  </si>
  <si>
    <t>Estimated MAGs per run</t>
  </si>
  <si>
    <t>cMAG</t>
  </si>
  <si>
    <t>hq-MAG</t>
  </si>
  <si>
    <t>PB (38.7 Gb)</t>
  </si>
  <si>
    <t>ONT (54.5 Gb)</t>
  </si>
  <si>
    <t>equation</t>
  </si>
  <si>
    <t>$/Gb</t>
  </si>
  <si>
    <t>MAGs/Gb</t>
  </si>
  <si>
    <t>% of MAGs</t>
  </si>
  <si>
    <t>9395 Gb</t>
  </si>
  <si>
    <t>Total MAGs</t>
  </si>
  <si>
    <t>Total hq-MAG</t>
  </si>
  <si>
    <t>Total cMAG</t>
  </si>
  <si>
    <t>Cell paper (2023)</t>
  </si>
  <si>
    <t>Ill (9395)</t>
  </si>
  <si>
    <t>% better than Ill</t>
  </si>
  <si>
    <t>Hybrid</t>
  </si>
  <si>
    <t>ALL</t>
  </si>
  <si>
    <t>$/cMAG</t>
  </si>
  <si>
    <t>$/hqMAG</t>
  </si>
  <si>
    <t>$/MAG</t>
  </si>
  <si>
    <t>Hybrid-mdbg</t>
  </si>
  <si>
    <t>Multiplexing</t>
  </si>
  <si>
    <t>Technology</t>
  </si>
  <si>
    <t>Samples</t>
  </si>
  <si>
    <t>$/sample</t>
  </si>
  <si>
    <t>DNA_extraction (total)</t>
  </si>
  <si>
    <t>DNA_size_selection</t>
  </si>
  <si>
    <t>ONT ligation</t>
  </si>
  <si>
    <t>PB ligation</t>
  </si>
  <si>
    <t>0.4x ampure</t>
  </si>
  <si>
    <t>size_selection_method</t>
  </si>
  <si>
    <t>NaN</t>
  </si>
  <si>
    <t>MR3 Kit</t>
  </si>
  <si>
    <t>samples</t>
  </si>
  <si>
    <t>Cat#</t>
  </si>
  <si>
    <t>E07010003</t>
  </si>
  <si>
    <t>Price</t>
  </si>
  <si>
    <t>Price/sample</t>
  </si>
  <si>
    <t>megaruptor 3</t>
  </si>
  <si>
    <t>Library Prep</t>
  </si>
  <si>
    <t>manufactor</t>
  </si>
  <si>
    <t>Diagenode</t>
  </si>
  <si>
    <t>SQK-NBD114.24</t>
  </si>
  <si>
    <t>NBD24.V14</t>
  </si>
  <si>
    <t>per_sample</t>
  </si>
  <si>
    <t>per_rxn</t>
  </si>
  <si>
    <t>flowcell</t>
  </si>
  <si>
    <t>Sequencing</t>
  </si>
  <si>
    <t>Date</t>
  </si>
  <si>
    <t>R10.4.1 (promethion)</t>
  </si>
  <si>
    <t>FLO-PRO114M</t>
  </si>
  <si>
    <t>PB</t>
  </si>
  <si>
    <t>102-817-600</t>
  </si>
  <si>
    <t>Revio polymerase kit</t>
  </si>
  <si>
    <t>type</t>
  </si>
  <si>
    <t>shearing</t>
  </si>
  <si>
    <t>sequencing</t>
  </si>
  <si>
    <t>Revio sequencing plate</t>
  </si>
  <si>
    <t>Revio SMRT Cell tray</t>
  </si>
  <si>
    <t>102-587-400</t>
  </si>
  <si>
    <t>102-202-200</t>
  </si>
  <si>
    <t>SMRTbell prep kit 3.0</t>
  </si>
  <si>
    <t>102-182-700</t>
  </si>
  <si>
    <t>102-182-500</t>
  </si>
  <si>
    <t>AMPure PB beads size selection kit</t>
  </si>
  <si>
    <t>Notes</t>
  </si>
  <si>
    <t>Protocol: 1.75ml is mixed with 3.25ml EB and (0.155 ml is used per sample)… total volume is 5 mL [32.258 libraries / 1.75 ml x 5 ml = 92 libraries]</t>
  </si>
  <si>
    <t>Sequencing total</t>
  </si>
  <si>
    <t>SMRTbell barcoded adapter plate</t>
  </si>
  <si>
    <t>102-009-200</t>
  </si>
  <si>
    <t>Library prep total</t>
  </si>
  <si>
    <t>Total_per_sample</t>
  </si>
  <si>
    <t>PB tagmentation</t>
  </si>
  <si>
    <t>transposase kit</t>
  </si>
  <si>
    <t>Seqwell</t>
  </si>
  <si>
    <t>PB kit</t>
  </si>
  <si>
    <t>fragment and barcoding</t>
  </si>
  <si>
    <t>Total_Gb</t>
  </si>
  <si>
    <t>cMAGs_per_Gb</t>
  </si>
  <si>
    <t>USD_per_cMAG</t>
  </si>
  <si>
    <t>cMAGs_per_sample</t>
  </si>
  <si>
    <t>0.5x</t>
  </si>
  <si>
    <t>0.25x</t>
  </si>
  <si>
    <t>0.1x</t>
  </si>
  <si>
    <t>dilution</t>
  </si>
  <si>
    <t>1x</t>
  </si>
  <si>
    <t xml:space="preserve">H6 </t>
  </si>
  <si>
    <t>All</t>
  </si>
  <si>
    <t>instance_name</t>
  </si>
  <si>
    <t>r6a.16xlarge</t>
  </si>
  <si>
    <t>hr</t>
  </si>
  <si>
    <t>$/hr</t>
  </si>
  <si>
    <t>AWS on demand</t>
  </si>
  <si>
    <t>Total</t>
  </si>
  <si>
    <t>Data</t>
  </si>
  <si>
    <t>A6</t>
  </si>
  <si>
    <t>D5</t>
  </si>
  <si>
    <t>Assembly cost (human removed, concat)</t>
  </si>
  <si>
    <t>Gb_input</t>
  </si>
  <si>
    <t>aws</t>
  </si>
  <si>
    <t>assembly</t>
  </si>
  <si>
    <t>USD_per_Gb</t>
  </si>
  <si>
    <t>Mean</t>
  </si>
  <si>
    <t>NEB</t>
  </si>
  <si>
    <t>NEB Blunt/TA Ligase Master Mix</t>
  </si>
  <si>
    <t>NEBNext FFPE Repair Mix</t>
  </si>
  <si>
    <t>NEBNext Ultra II End repair/dA-tailing Module</t>
  </si>
  <si>
    <t>NEBNext Quick Ligation Module</t>
  </si>
  <si>
    <t>ul/sample</t>
  </si>
  <si>
    <t>components</t>
  </si>
  <si>
    <t>FFPE DNA repair mix</t>
  </si>
  <si>
    <t>FFPE DNA repair buffer</t>
  </si>
  <si>
    <t>ul</t>
  </si>
  <si>
    <t>ONT lib prep</t>
  </si>
  <si>
    <t>PB lib prep</t>
  </si>
  <si>
    <t>E7546L</t>
  </si>
  <si>
    <t>M6630L</t>
  </si>
  <si>
    <t>NEBNext Ultra II End Prep Enzyme mix</t>
  </si>
  <si>
    <t>NEBNext Ultra II End Prep Rxn buffer</t>
  </si>
  <si>
    <t>take lowest common denominator (use is not equal)</t>
  </si>
  <si>
    <t>M0367L</t>
  </si>
  <si>
    <t>E6056L</t>
  </si>
  <si>
    <t>NEBNext Quick Ligation Reaction buffer</t>
  </si>
  <si>
    <t>Quick T4 DNA ligase</t>
  </si>
  <si>
    <t>#per sample pre pooling</t>
  </si>
  <si>
    <t>#per pool (post pooling)</t>
  </si>
  <si>
    <t>Pre-library prep</t>
  </si>
  <si>
    <t>method</t>
  </si>
  <si>
    <t>ERAT barcoding</t>
  </si>
  <si>
    <t>pre library prep total</t>
  </si>
  <si>
    <t>per sample</t>
  </si>
  <si>
    <t>per pool</t>
  </si>
  <si>
    <t>AMPure cleanup</t>
  </si>
  <si>
    <t>USD_assembly_price_per_Gb</t>
  </si>
  <si>
    <t>USD_assembly_per_run</t>
  </si>
  <si>
    <t>USD_assembly_per_sample</t>
  </si>
  <si>
    <t>Total_per_run</t>
  </si>
  <si>
    <t>Illumina</t>
  </si>
  <si>
    <t>$/seq run</t>
  </si>
  <si>
    <t>$/Gb (new)</t>
  </si>
  <si>
    <t>$/prep/Gb</t>
  </si>
  <si>
    <t>ILMN NOVX</t>
  </si>
  <si>
    <t>$/run and prep</t>
  </si>
  <si>
    <t>Gb to cMAG (values from &lt;Fig2_&amp;_SuppFig3_analysis_MAG.ipynb&gt;</t>
  </si>
  <si>
    <t>MAGs (equation)</t>
  </si>
  <si>
    <t>Hybrid(average)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</si>
</sst>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333333"/>
      <name val="Arial"/>
      <family val="2"/>
    </font>
    <font>
      <sz val="12"/>
      <color rgb="FF455556"/>
      <name val="Arial"/>
      <family val="2"/>
    </font>
    <font>
      <sz val="12"/>
      <color rgb="FF333333"/>
      <name val="Helvetic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8"/>
      <color theme="1"/>
      <name val="Helvetica"/>
      <family val="2"/>
    </font>
    <font>
      <sz val="12"/>
      <color theme="1"/>
      <name val="Helvetica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14" fontId="1" fillId="0" borderId="0" xfId="0" applyNumberFormat="1" applyFont="1"/>
    <xf numFmtId="166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/>
    <xf numFmtId="3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1" fillId="0" borderId="2" xfId="0" applyFont="1" applyBorder="1"/>
    <xf numFmtId="2" fontId="1" fillId="0" borderId="3" xfId="0" applyNumberFormat="1" applyFont="1" applyBorder="1"/>
    <xf numFmtId="0" fontId="1" fillId="0" borderId="3" xfId="0" applyFont="1" applyBorder="1"/>
    <xf numFmtId="165" fontId="1" fillId="0" borderId="3" xfId="0" applyNumberFormat="1" applyFont="1" applyBorder="1"/>
    <xf numFmtId="164" fontId="1" fillId="0" borderId="3" xfId="0" applyNumberFormat="1" applyFont="1" applyBorder="1"/>
    <xf numFmtId="0" fontId="1" fillId="0" borderId="4" xfId="0" applyFont="1" applyBorder="1"/>
    <xf numFmtId="2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2" fillId="0" borderId="1" xfId="0" applyFont="1" applyBorder="1"/>
    <xf numFmtId="14" fontId="1" fillId="0" borderId="1" xfId="0" applyNumberFormat="1" applyFont="1" applyBorder="1"/>
    <xf numFmtId="166" fontId="0" fillId="0" borderId="0" xfId="0" applyNumberFormat="1"/>
    <xf numFmtId="2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164" fontId="1" fillId="0" borderId="1" xfId="0" applyNumberFormat="1" applyFont="1" applyBorder="1"/>
    <xf numFmtId="165" fontId="1" fillId="0" borderId="1" xfId="0" applyNumberFormat="1" applyFont="1" applyBorder="1"/>
    <xf numFmtId="0" fontId="7" fillId="0" borderId="0" xfId="0" applyFont="1"/>
    <xf numFmtId="0" fontId="8" fillId="0" borderId="0" xfId="0" applyFont="1"/>
    <xf numFmtId="0" fontId="1" fillId="0" borderId="5" xfId="0" applyFont="1" applyBorder="1"/>
    <xf numFmtId="0" fontId="8" fillId="0" borderId="5" xfId="0" applyFont="1" applyBorder="1"/>
    <xf numFmtId="14" fontId="1" fillId="0" borderId="5" xfId="0" applyNumberFormat="1" applyFont="1" applyBorder="1"/>
    <xf numFmtId="0" fontId="8" fillId="0" borderId="1" xfId="0" applyFont="1" applyBorder="1"/>
    <xf numFmtId="166" fontId="1" fillId="0" borderId="1" xfId="0" applyNumberFormat="1" applyFont="1" applyBorder="1"/>
    <xf numFmtId="166" fontId="1" fillId="2" borderId="0" xfId="0" applyNumberFormat="1" applyFont="1" applyFill="1"/>
    <xf numFmtId="166" fontId="1" fillId="2" borderId="5" xfId="0" applyNumberFormat="1" applyFont="1" applyFill="1" applyBorder="1"/>
    <xf numFmtId="0" fontId="8" fillId="0" borderId="3" xfId="0" applyFont="1" applyBorder="1"/>
    <xf numFmtId="166" fontId="1" fillId="0" borderId="3" xfId="0" applyNumberFormat="1" applyFont="1" applyBorder="1"/>
    <xf numFmtId="0" fontId="0" fillId="3" borderId="0" xfId="0" applyFill="1"/>
    <xf numFmtId="2" fontId="9" fillId="0" borderId="0" xfId="0" applyNumberFormat="1" applyFont="1"/>
    <xf numFmtId="165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DF09B-073F-AF41-969B-1180622DFCF5}">
  <dimension ref="A2:V639"/>
  <sheetViews>
    <sheetView tabSelected="1" topLeftCell="A3" workbookViewId="0">
      <selection activeCell="Q4" sqref="Q4"/>
    </sheetView>
  </sheetViews>
  <sheetFormatPr baseColWidth="10" defaultRowHeight="16"/>
  <cols>
    <col min="1" max="1" width="17.5" style="1" customWidth="1"/>
    <col min="2" max="2" width="38" style="1" customWidth="1"/>
    <col min="3" max="3" width="20.5" style="1" customWidth="1"/>
    <col min="4" max="4" width="22.83203125" style="1" customWidth="1"/>
    <col min="5" max="5" width="17" style="1" customWidth="1"/>
    <col min="6" max="6" width="12.83203125" style="1" customWidth="1"/>
    <col min="7" max="7" width="15.5" style="1" customWidth="1"/>
    <col min="8" max="8" width="16.6640625" style="1" customWidth="1"/>
    <col min="9" max="10" width="13" style="1" customWidth="1"/>
    <col min="11" max="11" width="10.83203125" style="1"/>
    <col min="12" max="12" width="16.83203125" style="1" customWidth="1"/>
    <col min="13" max="13" width="13.33203125" style="1" customWidth="1"/>
    <col min="14" max="16384" width="10.83203125" style="1"/>
  </cols>
  <sheetData>
    <row r="2" spans="1:17">
      <c r="B2" s="1" t="s">
        <v>158</v>
      </c>
      <c r="E2" s="1" t="s">
        <v>0</v>
      </c>
      <c r="J2" s="1" t="s">
        <v>9</v>
      </c>
      <c r="M2" s="1" t="s">
        <v>12</v>
      </c>
      <c r="O2" s="1" t="s">
        <v>13</v>
      </c>
    </row>
    <row r="3" spans="1:17">
      <c r="B3" s="4" t="s">
        <v>2</v>
      </c>
      <c r="C3" s="4" t="s">
        <v>1</v>
      </c>
      <c r="D3" s="4" t="s">
        <v>35</v>
      </c>
      <c r="E3" s="4" t="s">
        <v>2</v>
      </c>
      <c r="F3" s="4" t="s">
        <v>1</v>
      </c>
      <c r="G3" s="4" t="s">
        <v>35</v>
      </c>
      <c r="H3" s="5"/>
      <c r="J3" s="5" t="s">
        <v>10</v>
      </c>
      <c r="K3" s="5" t="s">
        <v>11</v>
      </c>
      <c r="L3" s="5" t="s">
        <v>156</v>
      </c>
      <c r="M3" s="5" t="s">
        <v>10</v>
      </c>
      <c r="N3" s="5" t="s">
        <v>11</v>
      </c>
      <c r="O3" s="5" t="s">
        <v>10</v>
      </c>
      <c r="P3" s="5" t="s">
        <v>11</v>
      </c>
      <c r="Q3" s="1" t="s">
        <v>160</v>
      </c>
    </row>
    <row r="4" spans="1:17">
      <c r="A4" s="1" t="s">
        <v>3</v>
      </c>
      <c r="B4" s="48">
        <v>1.6554914683970099</v>
      </c>
      <c r="C4" s="48">
        <v>0.72782984859408795</v>
      </c>
      <c r="D4" s="48">
        <v>1.0990996634635599</v>
      </c>
      <c r="E4" s="6">
        <v>2.9910999999999999</v>
      </c>
      <c r="F4" s="6">
        <v>2.4824999999999999</v>
      </c>
      <c r="G4" s="6"/>
      <c r="H4" s="6"/>
      <c r="J4" s="5">
        <v>39.28</v>
      </c>
      <c r="K4" s="5">
        <v>56.85</v>
      </c>
      <c r="L4" s="5">
        <v>8000</v>
      </c>
      <c r="M4" s="5">
        <v>1.4500000000000001E-2</v>
      </c>
      <c r="N4" s="5">
        <v>4.0899999999999999E-2</v>
      </c>
      <c r="O4" s="3">
        <f>J4*(1-M4)</f>
        <v>38.710440000000006</v>
      </c>
      <c r="P4" s="3">
        <f>K4*(1-N4)</f>
        <v>54.524834999999996</v>
      </c>
      <c r="Q4" s="3">
        <f>AVERAGE(O4:P4)</f>
        <v>46.617637500000001</v>
      </c>
    </row>
    <row r="5" spans="1:17">
      <c r="A5" s="1" t="s">
        <v>4</v>
      </c>
      <c r="B5" s="48">
        <v>4.68084595049267</v>
      </c>
      <c r="C5" s="48">
        <v>1.92597933189137</v>
      </c>
      <c r="D5" s="48">
        <v>3.5994321341803599</v>
      </c>
      <c r="E5" s="6">
        <v>16.050699999999999</v>
      </c>
      <c r="F5" s="6">
        <v>10.896659</v>
      </c>
      <c r="G5" s="6"/>
      <c r="H5" s="6"/>
      <c r="J5" s="1" t="s">
        <v>10</v>
      </c>
      <c r="K5" s="1" t="s">
        <v>11</v>
      </c>
      <c r="L5" s="1" t="s">
        <v>152</v>
      </c>
    </row>
    <row r="6" spans="1:17">
      <c r="A6" s="1" t="s">
        <v>5</v>
      </c>
      <c r="B6" s="48" t="s">
        <v>8</v>
      </c>
      <c r="C6" s="48" t="s">
        <v>8</v>
      </c>
      <c r="D6" s="48" t="s">
        <v>8</v>
      </c>
      <c r="E6" s="6" t="s">
        <v>8</v>
      </c>
      <c r="F6" s="6" t="s">
        <v>8</v>
      </c>
      <c r="G6" s="6"/>
      <c r="H6" s="6"/>
      <c r="I6" s="1" t="s">
        <v>155</v>
      </c>
      <c r="J6" s="1">
        <f>111.21</f>
        <v>111.21</v>
      </c>
      <c r="K6" s="1">
        <v>139.82</v>
      </c>
      <c r="L6" s="1">
        <v>40.479999999999997</v>
      </c>
    </row>
    <row r="7" spans="1:17">
      <c r="A7" s="1" t="s">
        <v>6</v>
      </c>
      <c r="B7" s="48">
        <v>0.94152566402371796</v>
      </c>
      <c r="C7" s="48">
        <v>0.98016787111055603</v>
      </c>
      <c r="D7" s="48">
        <v>0.86493660602428801</v>
      </c>
      <c r="E7" s="6">
        <v>0.9466</v>
      </c>
      <c r="F7" s="6">
        <v>0.96396000000000004</v>
      </c>
      <c r="G7" s="6"/>
      <c r="H7" s="6"/>
      <c r="I7" s="1" t="s">
        <v>153</v>
      </c>
      <c r="J7" s="1">
        <v>995</v>
      </c>
      <c r="K7" s="1">
        <v>900</v>
      </c>
      <c r="L7" s="1">
        <v>16000</v>
      </c>
    </row>
    <row r="8" spans="1:17">
      <c r="A8" s="1" t="s">
        <v>7</v>
      </c>
      <c r="B8" s="48">
        <f>B7^2</f>
        <v>0.88647057601530299</v>
      </c>
      <c r="C8" s="48">
        <f>C7^2</f>
        <v>0.96072905555739962</v>
      </c>
      <c r="D8" s="48">
        <f>D7^2</f>
        <v>0.74811533244081441</v>
      </c>
      <c r="E8" s="6">
        <f>E7^2</f>
        <v>0.89605155999999997</v>
      </c>
      <c r="F8" s="6">
        <f>F7^2</f>
        <v>0.9292188816000001</v>
      </c>
      <c r="G8" s="6"/>
      <c r="H8" s="6"/>
      <c r="I8" s="1" t="s">
        <v>157</v>
      </c>
      <c r="J8" s="7">
        <f>SUM(J6:J7)</f>
        <v>1106.21</v>
      </c>
      <c r="K8" s="7">
        <f>SUM(K6:K7)</f>
        <v>1039.82</v>
      </c>
      <c r="L8" s="7">
        <f>SUM(L6:L7)</f>
        <v>16040.48</v>
      </c>
    </row>
    <row r="9" spans="1:17">
      <c r="B9" s="6"/>
      <c r="C9" s="6"/>
      <c r="D9" s="6"/>
      <c r="E9" s="6"/>
      <c r="F9" s="6"/>
      <c r="G9" s="6"/>
      <c r="H9" s="6"/>
      <c r="I9" s="6" t="s">
        <v>154</v>
      </c>
      <c r="J9" s="16">
        <f>SUM(J6:J7)/O4</f>
        <v>28.576528709051097</v>
      </c>
      <c r="K9" s="16">
        <f>SUM(K6:K7)/P4</f>
        <v>19.070575821091435</v>
      </c>
      <c r="L9" s="16">
        <f>SUM(L6:L7)/L4</f>
        <v>2.0050599999999998</v>
      </c>
    </row>
    <row r="10" spans="1:17">
      <c r="B10" s="6"/>
      <c r="C10" s="6"/>
      <c r="D10" s="6"/>
      <c r="E10" s="6"/>
      <c r="F10" s="6"/>
      <c r="G10" s="6"/>
      <c r="H10" s="6"/>
      <c r="I10" s="1" t="s">
        <v>32</v>
      </c>
    </row>
    <row r="11" spans="1:17">
      <c r="B11" s="6"/>
      <c r="C11" s="6"/>
      <c r="D11" s="6"/>
      <c r="E11" s="6"/>
      <c r="F11" s="6"/>
      <c r="G11" s="6"/>
      <c r="H11" s="6"/>
      <c r="I11" s="1" t="s">
        <v>33</v>
      </c>
    </row>
    <row r="12" spans="1:17">
      <c r="B12" s="6"/>
      <c r="C12" s="6"/>
      <c r="D12" s="6"/>
      <c r="E12" s="6"/>
      <c r="F12" s="6"/>
      <c r="G12" s="6"/>
      <c r="H12" s="6"/>
    </row>
    <row r="13" spans="1:17">
      <c r="B13" s="6"/>
      <c r="E13" s="1" t="s">
        <v>115</v>
      </c>
      <c r="G13" s="6"/>
      <c r="H13" s="6" t="s">
        <v>114</v>
      </c>
      <c r="I13" s="6"/>
      <c r="J13" s="6" t="s">
        <v>107</v>
      </c>
      <c r="K13" s="6"/>
    </row>
    <row r="14" spans="1:17">
      <c r="A14" s="1" t="s">
        <v>112</v>
      </c>
      <c r="B14" s="6"/>
      <c r="C14" s="5" t="s">
        <v>113</v>
      </c>
      <c r="D14" s="5" t="s">
        <v>15</v>
      </c>
      <c r="E14" s="1" t="s">
        <v>94</v>
      </c>
      <c r="F14" s="1" t="s">
        <v>116</v>
      </c>
      <c r="G14" s="6" t="s">
        <v>109</v>
      </c>
      <c r="H14" s="6" t="s">
        <v>103</v>
      </c>
      <c r="I14" s="6" t="s">
        <v>105</v>
      </c>
      <c r="J14" s="6" t="s">
        <v>106</v>
      </c>
      <c r="K14" s="6" t="s">
        <v>108</v>
      </c>
    </row>
    <row r="15" spans="1:17">
      <c r="A15" s="1" t="s">
        <v>101</v>
      </c>
      <c r="B15" s="6" t="s">
        <v>2</v>
      </c>
      <c r="C15" s="29">
        <v>44.2</v>
      </c>
      <c r="D15" s="49">
        <v>75</v>
      </c>
      <c r="E15" s="7">
        <f t="shared" ref="E15:E20" si="0">K15/D15</f>
        <v>0.15966720000000001</v>
      </c>
      <c r="F15" s="17">
        <f t="shared" ref="F15:F20" si="1">K15/C15</f>
        <v>0.27092850678733027</v>
      </c>
      <c r="G15" s="6" t="s">
        <v>102</v>
      </c>
      <c r="H15" s="6" t="s">
        <v>104</v>
      </c>
      <c r="I15" s="6">
        <v>3.3</v>
      </c>
      <c r="J15" s="6">
        <v>3.6288</v>
      </c>
      <c r="K15" s="6">
        <f t="shared" ref="K15:K20" si="2">I15*J15</f>
        <v>11.97504</v>
      </c>
    </row>
    <row r="16" spans="1:17">
      <c r="B16" s="6" t="s">
        <v>1</v>
      </c>
      <c r="C16" s="30">
        <v>58</v>
      </c>
      <c r="D16" s="49">
        <v>32</v>
      </c>
      <c r="E16" s="7">
        <f t="shared" si="0"/>
        <v>0.63503999999999994</v>
      </c>
      <c r="F16" s="17">
        <f t="shared" si="1"/>
        <v>0.35036689655172409</v>
      </c>
      <c r="G16" s="6" t="s">
        <v>102</v>
      </c>
      <c r="H16" s="6" t="s">
        <v>104</v>
      </c>
      <c r="I16" s="6">
        <v>5.6</v>
      </c>
      <c r="J16" s="6">
        <v>3.6288</v>
      </c>
      <c r="K16" s="6">
        <f t="shared" si="2"/>
        <v>20.321279999999998</v>
      </c>
    </row>
    <row r="17" spans="1:15">
      <c r="A17" s="1" t="s">
        <v>110</v>
      </c>
      <c r="B17" s="6" t="s">
        <v>2</v>
      </c>
      <c r="C17" s="29">
        <v>36.5</v>
      </c>
      <c r="D17" s="49">
        <v>47</v>
      </c>
      <c r="E17" s="7">
        <f t="shared" si="0"/>
        <v>0.23162553191489363</v>
      </c>
      <c r="F17" s="17">
        <f t="shared" si="1"/>
        <v>0.29825753424657536</v>
      </c>
      <c r="G17" s="6" t="s">
        <v>102</v>
      </c>
      <c r="H17" s="6" t="s">
        <v>104</v>
      </c>
      <c r="I17" s="1">
        <v>3</v>
      </c>
      <c r="J17" s="6">
        <v>3.6288</v>
      </c>
      <c r="K17" s="6">
        <f t="shared" si="2"/>
        <v>10.8864</v>
      </c>
    </row>
    <row r="18" spans="1:15">
      <c r="B18" s="6" t="s">
        <v>1</v>
      </c>
      <c r="C18" s="29">
        <v>77.5</v>
      </c>
      <c r="D18" s="28">
        <v>35</v>
      </c>
      <c r="E18" s="7">
        <f t="shared" si="0"/>
        <v>1.296</v>
      </c>
      <c r="F18" s="17">
        <f t="shared" si="1"/>
        <v>0.58529032258064517</v>
      </c>
      <c r="G18" s="6" t="s">
        <v>102</v>
      </c>
      <c r="H18" s="6" t="s">
        <v>104</v>
      </c>
      <c r="I18" s="6">
        <v>12.5</v>
      </c>
      <c r="J18" s="6">
        <v>3.6288</v>
      </c>
      <c r="K18" s="6">
        <f t="shared" si="2"/>
        <v>45.36</v>
      </c>
    </row>
    <row r="19" spans="1:15">
      <c r="A19" s="1" t="s">
        <v>111</v>
      </c>
      <c r="B19" s="6" t="s">
        <v>2</v>
      </c>
      <c r="C19" s="29">
        <v>48.6</v>
      </c>
      <c r="D19" s="49">
        <v>75</v>
      </c>
      <c r="E19" s="7">
        <f t="shared" si="0"/>
        <v>0.16934400000000002</v>
      </c>
      <c r="F19" s="17">
        <f t="shared" si="1"/>
        <v>0.26133333333333336</v>
      </c>
      <c r="G19" s="6" t="s">
        <v>102</v>
      </c>
      <c r="H19" s="6" t="s">
        <v>104</v>
      </c>
      <c r="I19" s="6">
        <v>3.5</v>
      </c>
      <c r="J19" s="6">
        <v>3.6288</v>
      </c>
      <c r="K19" s="6">
        <f t="shared" si="2"/>
        <v>12.700800000000001</v>
      </c>
    </row>
    <row r="20" spans="1:15">
      <c r="A20" s="22"/>
      <c r="B20" s="31" t="s">
        <v>1</v>
      </c>
      <c r="C20" s="32">
        <v>103</v>
      </c>
      <c r="D20" s="50">
        <v>43</v>
      </c>
      <c r="E20" s="33">
        <f t="shared" si="0"/>
        <v>0.88610232558139546</v>
      </c>
      <c r="F20" s="34">
        <f t="shared" si="1"/>
        <v>0.36992621359223304</v>
      </c>
      <c r="G20" s="31" t="s">
        <v>102</v>
      </c>
      <c r="H20" s="31" t="s">
        <v>104</v>
      </c>
      <c r="I20" s="31">
        <v>10.5</v>
      </c>
      <c r="J20" s="31">
        <v>3.6288</v>
      </c>
      <c r="K20" s="31">
        <f t="shared" si="2"/>
        <v>38.102400000000003</v>
      </c>
    </row>
    <row r="21" spans="1:15">
      <c r="A21" s="1" t="s">
        <v>117</v>
      </c>
      <c r="B21" s="6" t="s">
        <v>2</v>
      </c>
      <c r="C21" s="17">
        <f>AVERAGE(C15,C17,C19)</f>
        <v>43.1</v>
      </c>
      <c r="D21" s="27"/>
      <c r="E21" s="7">
        <f>AVERAGE(E15,E17,E19)</f>
        <v>0.1868789106382979</v>
      </c>
      <c r="F21" s="7">
        <f>AVERAGE(F15,F17,F19)</f>
        <v>0.27683979145574633</v>
      </c>
      <c r="G21" s="6"/>
      <c r="H21" s="6"/>
      <c r="I21" s="6"/>
      <c r="J21" s="6"/>
      <c r="K21" s="17">
        <f>AVERAGE(K15,K17,K19)</f>
        <v>11.854080000000002</v>
      </c>
    </row>
    <row r="22" spans="1:15">
      <c r="A22" s="1" t="s">
        <v>117</v>
      </c>
      <c r="B22" s="6" t="s">
        <v>1</v>
      </c>
      <c r="C22" s="17">
        <f>AVERAGE(C16,C18,C20)</f>
        <v>79.5</v>
      </c>
      <c r="E22" s="7">
        <f>AVERAGE(E16,E18,E20)</f>
        <v>0.93904744186046507</v>
      </c>
      <c r="F22" s="7">
        <f>AVERAGE(F16,F18,F20)</f>
        <v>0.43519447757486746</v>
      </c>
      <c r="K22" s="17">
        <f>AVERAGE(K16,K18,K20)</f>
        <v>34.594560000000001</v>
      </c>
    </row>
    <row r="24" spans="1:15">
      <c r="B24" s="1" t="s">
        <v>14</v>
      </c>
      <c r="L24" s="1" t="s">
        <v>27</v>
      </c>
      <c r="M24" s="1" t="s">
        <v>24</v>
      </c>
      <c r="N24" s="1" t="s">
        <v>25</v>
      </c>
      <c r="O24" s="1" t="s">
        <v>26</v>
      </c>
    </row>
    <row r="25" spans="1:15">
      <c r="B25" s="1" t="s">
        <v>15</v>
      </c>
      <c r="D25" s="1" t="s">
        <v>31</v>
      </c>
      <c r="I25" s="1" t="s">
        <v>16</v>
      </c>
      <c r="L25" s="1" t="s">
        <v>23</v>
      </c>
      <c r="M25" s="8">
        <v>341776</v>
      </c>
      <c r="N25" s="1">
        <v>4633</v>
      </c>
      <c r="O25" s="1">
        <v>198</v>
      </c>
    </row>
    <row r="26" spans="1:15">
      <c r="A26" s="1" t="s">
        <v>19</v>
      </c>
      <c r="B26" s="5" t="s">
        <v>17</v>
      </c>
      <c r="C26" s="5" t="s">
        <v>18</v>
      </c>
      <c r="D26" s="5" t="s">
        <v>30</v>
      </c>
      <c r="E26" s="1" t="s">
        <v>152</v>
      </c>
      <c r="F26" s="1" t="s">
        <v>28</v>
      </c>
      <c r="I26" s="1" t="s">
        <v>17</v>
      </c>
      <c r="J26" s="1" t="s">
        <v>18</v>
      </c>
      <c r="K26" s="1" t="s">
        <v>28</v>
      </c>
    </row>
    <row r="27" spans="1:15">
      <c r="A27" s="1" t="s">
        <v>159</v>
      </c>
      <c r="B27" s="9">
        <f>(B4*O4)+B5</f>
        <v>68.765649108387024</v>
      </c>
      <c r="C27" s="9">
        <f>(C4*P4)+C5</f>
        <v>41.610781734558991</v>
      </c>
      <c r="D27" s="9">
        <f>(D4*Q4)+D5</f>
        <v>54.836861821896591</v>
      </c>
      <c r="E27" s="9"/>
      <c r="F27" s="1">
        <v>198</v>
      </c>
      <c r="I27" s="3">
        <f>(E4*O4)+E5</f>
        <v>131.83749708400001</v>
      </c>
      <c r="J27" s="3">
        <f>(F4*P4)+F5</f>
        <v>146.25456188749999</v>
      </c>
      <c r="K27" s="1">
        <v>4633</v>
      </c>
    </row>
    <row r="28" spans="1:15">
      <c r="A28" s="10" t="s">
        <v>21</v>
      </c>
      <c r="B28" s="11">
        <f>B27/38.7</f>
        <v>1.7768901578394578</v>
      </c>
      <c r="C28" s="11">
        <f>C27/54.5</f>
        <v>0.76350058228548612</v>
      </c>
      <c r="D28" s="11">
        <f>D27/54.5</f>
        <v>1.006180950860488</v>
      </c>
      <c r="E28" s="11"/>
      <c r="F28" s="12">
        <f>F27/9395</f>
        <v>2.1075039914848322E-2</v>
      </c>
      <c r="I28" s="13">
        <f>I27/38.7</f>
        <v>3.4066536714211884</v>
      </c>
      <c r="J28" s="13">
        <f>J27/54.5</f>
        <v>2.6835699428899082</v>
      </c>
      <c r="K28" s="14">
        <f>K27/9395</f>
        <v>0.49313464608834484</v>
      </c>
      <c r="L28" s="15"/>
    </row>
    <row r="29" spans="1:15">
      <c r="A29" s="1" t="s">
        <v>20</v>
      </c>
      <c r="B29" s="47">
        <f>J9</f>
        <v>28.576528709051097</v>
      </c>
      <c r="C29" s="47">
        <f>K9</f>
        <v>19.070575821091435</v>
      </c>
      <c r="D29" s="16"/>
      <c r="E29" s="16">
        <v>2.0099999999999998</v>
      </c>
      <c r="F29" s="16">
        <v>2.0099999999999998</v>
      </c>
      <c r="I29" s="16">
        <f>J8</f>
        <v>1106.21</v>
      </c>
      <c r="J29" s="16">
        <f>K8</f>
        <v>1039.82</v>
      </c>
      <c r="K29" s="1">
        <v>2</v>
      </c>
    </row>
    <row r="30" spans="1:15">
      <c r="A30" s="1" t="s">
        <v>34</v>
      </c>
      <c r="B30" s="16">
        <f>B29/B28</f>
        <v>16.082327083063841</v>
      </c>
      <c r="C30" s="16">
        <f>C29/C28</f>
        <v>24.977814377043416</v>
      </c>
      <c r="D30" s="16"/>
      <c r="E30" s="16"/>
      <c r="F30" s="16">
        <f>F29/F28</f>
        <v>95.37348484848485</v>
      </c>
      <c r="G30" s="16"/>
      <c r="I30" s="17">
        <f>I29/I28</f>
        <v>324.72041677735655</v>
      </c>
      <c r="J30" s="17">
        <f>J29/J28</f>
        <v>387.47639231650834</v>
      </c>
      <c r="K30" s="17">
        <f>K29/K28</f>
        <v>4.0556874595294623</v>
      </c>
    </row>
    <row r="31" spans="1:15">
      <c r="A31" s="1" t="s">
        <v>29</v>
      </c>
      <c r="B31" s="16">
        <f>B28/F28*100</f>
        <v>8431.254057021064</v>
      </c>
      <c r="C31" s="16">
        <f>C28/F28*100</f>
        <v>3622.7717023091627</v>
      </c>
      <c r="D31" s="35">
        <v>0.875</v>
      </c>
      <c r="F31" s="16"/>
      <c r="G31" s="16"/>
      <c r="I31" s="17">
        <f>I28/K28</f>
        <v>6.9081612870714579</v>
      </c>
      <c r="J31" s="17">
        <f>J28/K28</f>
        <v>5.4418604820743983</v>
      </c>
    </row>
    <row r="32" spans="1:15">
      <c r="B32" s="1" t="s">
        <v>15</v>
      </c>
      <c r="I32" s="1" t="s">
        <v>16</v>
      </c>
    </row>
    <row r="33" spans="1:12">
      <c r="A33" s="1" t="s">
        <v>22</v>
      </c>
    </row>
    <row r="35" spans="1:12">
      <c r="A35" s="1" t="s">
        <v>20</v>
      </c>
    </row>
    <row r="36" spans="1:12">
      <c r="A36" s="1" t="s">
        <v>55</v>
      </c>
      <c r="C36" s="1" t="s">
        <v>49</v>
      </c>
      <c r="D36" s="1" t="s">
        <v>124</v>
      </c>
      <c r="E36" s="1" t="s">
        <v>69</v>
      </c>
      <c r="F36" s="1" t="s">
        <v>123</v>
      </c>
      <c r="G36" s="1" t="s">
        <v>127</v>
      </c>
      <c r="H36" s="1" t="s">
        <v>48</v>
      </c>
      <c r="I36" s="1" t="s">
        <v>51</v>
      </c>
      <c r="J36" s="1" t="s">
        <v>52</v>
      </c>
      <c r="K36" s="1" t="s">
        <v>63</v>
      </c>
      <c r="L36" s="1" t="s">
        <v>80</v>
      </c>
    </row>
    <row r="37" spans="1:12">
      <c r="A37" s="1" t="s">
        <v>56</v>
      </c>
      <c r="B37" s="1" t="s">
        <v>47</v>
      </c>
      <c r="C37" s="19" t="s">
        <v>50</v>
      </c>
      <c r="D37" s="19"/>
      <c r="E37" s="1" t="s">
        <v>70</v>
      </c>
      <c r="H37" s="1">
        <v>16</v>
      </c>
      <c r="I37" s="1">
        <v>390</v>
      </c>
      <c r="J37" s="1">
        <f>I37/H37</f>
        <v>24.375</v>
      </c>
      <c r="K37" s="2">
        <v>45391</v>
      </c>
    </row>
    <row r="38" spans="1:12">
      <c r="A38" s="1" t="s">
        <v>11</v>
      </c>
      <c r="B38" s="1" t="s">
        <v>147</v>
      </c>
      <c r="C38" s="19"/>
      <c r="D38" s="19"/>
      <c r="J38" s="1">
        <v>1.59</v>
      </c>
      <c r="K38" s="2">
        <v>45391</v>
      </c>
    </row>
    <row r="39" spans="1:12" s="37" customFormat="1">
      <c r="A39" s="37" t="s">
        <v>118</v>
      </c>
      <c r="B39" s="38" t="s">
        <v>120</v>
      </c>
      <c r="C39" s="38" t="s">
        <v>131</v>
      </c>
      <c r="D39" s="38" t="s">
        <v>125</v>
      </c>
      <c r="E39" s="37" t="s">
        <v>128</v>
      </c>
      <c r="F39" s="37">
        <v>0.5</v>
      </c>
      <c r="G39" s="37">
        <v>192</v>
      </c>
      <c r="H39" s="37">
        <f t="shared" ref="H39:H45" si="3">G39/F39</f>
        <v>384</v>
      </c>
      <c r="K39" s="39"/>
      <c r="L39" s="37" t="s">
        <v>139</v>
      </c>
    </row>
    <row r="40" spans="1:12">
      <c r="B40" s="36"/>
      <c r="C40" s="36"/>
      <c r="D40" s="36" t="s">
        <v>126</v>
      </c>
      <c r="E40" s="1" t="s">
        <v>128</v>
      </c>
      <c r="F40" s="1">
        <v>0.875</v>
      </c>
      <c r="G40" s="1">
        <v>192</v>
      </c>
      <c r="H40" s="42">
        <f t="shared" si="3"/>
        <v>219.42857142857142</v>
      </c>
      <c r="I40" s="1">
        <v>659</v>
      </c>
      <c r="J40" s="41">
        <f>I40/H40</f>
        <v>3.0032552083333335</v>
      </c>
      <c r="K40" s="2">
        <v>45392</v>
      </c>
      <c r="L40" s="1" t="s">
        <v>134</v>
      </c>
    </row>
    <row r="41" spans="1:12" s="37" customFormat="1">
      <c r="A41" s="37" t="s">
        <v>118</v>
      </c>
      <c r="B41" s="38" t="s">
        <v>121</v>
      </c>
      <c r="C41" s="38" t="s">
        <v>130</v>
      </c>
      <c r="D41" s="38" t="s">
        <v>132</v>
      </c>
      <c r="E41" s="37" t="s">
        <v>128</v>
      </c>
      <c r="F41" s="37">
        <v>0.75</v>
      </c>
      <c r="G41" s="37">
        <v>288</v>
      </c>
      <c r="H41" s="43">
        <f t="shared" si="3"/>
        <v>384</v>
      </c>
      <c r="I41" s="37">
        <v>835</v>
      </c>
      <c r="J41" s="3">
        <f>I41/H41</f>
        <v>2.1744791666666665</v>
      </c>
      <c r="K41" s="2">
        <v>45392</v>
      </c>
      <c r="L41" s="37" t="s">
        <v>139</v>
      </c>
    </row>
    <row r="42" spans="1:12" s="22" customFormat="1">
      <c r="B42" s="40"/>
      <c r="C42" s="40"/>
      <c r="D42" s="40" t="s">
        <v>133</v>
      </c>
      <c r="E42" s="22" t="s">
        <v>128</v>
      </c>
      <c r="F42" s="22">
        <v>0.875</v>
      </c>
      <c r="G42" s="22">
        <v>672</v>
      </c>
      <c r="H42" s="41">
        <f t="shared" si="3"/>
        <v>768</v>
      </c>
      <c r="K42" s="24"/>
    </row>
    <row r="43" spans="1:12" s="12" customFormat="1">
      <c r="A43" s="12" t="s">
        <v>118</v>
      </c>
      <c r="B43" s="44" t="s">
        <v>119</v>
      </c>
      <c r="C43" s="44" t="s">
        <v>135</v>
      </c>
      <c r="D43" s="44"/>
      <c r="E43" s="12" t="s">
        <v>128</v>
      </c>
      <c r="F43" s="12">
        <v>10</v>
      </c>
      <c r="G43" s="12">
        <v>1250</v>
      </c>
      <c r="H43" s="12">
        <f t="shared" si="3"/>
        <v>125</v>
      </c>
      <c r="I43" s="12">
        <v>444</v>
      </c>
      <c r="J43" s="45">
        <f>I43/H43</f>
        <v>3.552</v>
      </c>
      <c r="K43" s="2">
        <v>45392</v>
      </c>
      <c r="L43" s="37" t="s">
        <v>139</v>
      </c>
    </row>
    <row r="44" spans="1:12">
      <c r="A44" s="1" t="s">
        <v>118</v>
      </c>
      <c r="B44" s="36" t="s">
        <v>122</v>
      </c>
      <c r="C44" s="36" t="s">
        <v>136</v>
      </c>
      <c r="D44" s="36" t="s">
        <v>137</v>
      </c>
      <c r="E44" s="1" t="s">
        <v>128</v>
      </c>
      <c r="F44" s="1">
        <v>10</v>
      </c>
      <c r="G44" s="1">
        <v>1000</v>
      </c>
      <c r="H44" s="37">
        <f t="shared" si="3"/>
        <v>100</v>
      </c>
      <c r="I44" s="1">
        <v>1459</v>
      </c>
      <c r="J44" s="3">
        <f>I44/H44</f>
        <v>14.59</v>
      </c>
      <c r="K44" s="2">
        <v>45392</v>
      </c>
      <c r="L44" s="1" t="s">
        <v>140</v>
      </c>
    </row>
    <row r="45" spans="1:12" s="22" customFormat="1">
      <c r="B45" s="40"/>
      <c r="C45" s="40"/>
      <c r="D45" s="40" t="s">
        <v>138</v>
      </c>
      <c r="E45" s="22" t="s">
        <v>128</v>
      </c>
      <c r="F45" s="22">
        <v>5</v>
      </c>
      <c r="G45" s="22">
        <v>500</v>
      </c>
      <c r="H45" s="22">
        <f t="shared" si="3"/>
        <v>100</v>
      </c>
      <c r="K45" s="24"/>
    </row>
    <row r="46" spans="1:12">
      <c r="A46" s="1" t="s">
        <v>11</v>
      </c>
      <c r="B46" s="1" t="s">
        <v>58</v>
      </c>
      <c r="C46" s="20" t="s">
        <v>57</v>
      </c>
      <c r="D46" s="20"/>
      <c r="E46" s="1" t="s">
        <v>128</v>
      </c>
      <c r="H46" s="1">
        <v>6</v>
      </c>
      <c r="I46" s="1">
        <v>699</v>
      </c>
      <c r="J46" s="1">
        <f t="shared" ref="J46:J54" si="4">I46/H46</f>
        <v>116.5</v>
      </c>
      <c r="K46" s="2">
        <v>45391</v>
      </c>
    </row>
    <row r="47" spans="1:12">
      <c r="A47" s="1" t="s">
        <v>11</v>
      </c>
      <c r="B47" s="1" t="s">
        <v>64</v>
      </c>
      <c r="C47" s="20" t="s">
        <v>65</v>
      </c>
      <c r="D47" s="20"/>
      <c r="E47" s="1" t="s">
        <v>71</v>
      </c>
      <c r="H47" s="1">
        <v>4</v>
      </c>
      <c r="I47" s="1">
        <v>3600</v>
      </c>
      <c r="J47" s="1">
        <f t="shared" si="4"/>
        <v>900</v>
      </c>
      <c r="K47" s="2">
        <v>45391</v>
      </c>
    </row>
    <row r="48" spans="1:12">
      <c r="A48" s="1" t="s">
        <v>66</v>
      </c>
      <c r="B48" s="19" t="s">
        <v>76</v>
      </c>
      <c r="C48" s="1" t="s">
        <v>77</v>
      </c>
      <c r="E48" s="1" t="s">
        <v>129</v>
      </c>
      <c r="H48" s="1">
        <v>24</v>
      </c>
      <c r="I48" s="1">
        <v>1800</v>
      </c>
      <c r="J48" s="1">
        <f t="shared" si="4"/>
        <v>75</v>
      </c>
      <c r="K48" s="2">
        <v>45391</v>
      </c>
    </row>
    <row r="49" spans="1:22">
      <c r="A49" s="1" t="s">
        <v>66</v>
      </c>
      <c r="B49" s="19" t="s">
        <v>79</v>
      </c>
      <c r="C49" s="1" t="s">
        <v>78</v>
      </c>
      <c r="E49" s="1" t="s">
        <v>129</v>
      </c>
      <c r="H49" s="1">
        <v>92</v>
      </c>
      <c r="I49" s="1">
        <v>445</v>
      </c>
      <c r="J49" s="3">
        <f t="shared" si="4"/>
        <v>4.8369565217391308</v>
      </c>
      <c r="K49" s="2">
        <v>45391</v>
      </c>
      <c r="L49" s="1" t="s">
        <v>81</v>
      </c>
    </row>
    <row r="50" spans="1:22">
      <c r="A50" s="1" t="s">
        <v>66</v>
      </c>
      <c r="B50" s="19" t="s">
        <v>83</v>
      </c>
      <c r="C50" s="21" t="s">
        <v>84</v>
      </c>
      <c r="D50" s="21"/>
      <c r="E50" s="1" t="s">
        <v>129</v>
      </c>
      <c r="H50" s="1">
        <v>96</v>
      </c>
      <c r="I50" s="1">
        <v>672</v>
      </c>
      <c r="J50" s="3">
        <f t="shared" si="4"/>
        <v>7</v>
      </c>
      <c r="K50" s="2">
        <v>45391</v>
      </c>
    </row>
    <row r="51" spans="1:22">
      <c r="A51" s="1" t="s">
        <v>89</v>
      </c>
      <c r="B51" s="19" t="s">
        <v>90</v>
      </c>
      <c r="C51" s="21"/>
      <c r="D51" s="21"/>
      <c r="E51" s="1" t="s">
        <v>91</v>
      </c>
      <c r="H51" s="1">
        <v>96</v>
      </c>
      <c r="I51" s="1">
        <v>4200</v>
      </c>
      <c r="J51" s="3">
        <f t="shared" si="4"/>
        <v>43.75</v>
      </c>
      <c r="K51" s="2"/>
    </row>
    <row r="52" spans="1:22">
      <c r="A52" s="1" t="s">
        <v>66</v>
      </c>
      <c r="B52" s="19" t="s">
        <v>68</v>
      </c>
      <c r="C52" s="19" t="s">
        <v>67</v>
      </c>
      <c r="D52" s="19"/>
      <c r="E52" s="1" t="s">
        <v>71</v>
      </c>
      <c r="H52" s="1">
        <v>24</v>
      </c>
      <c r="I52" s="1">
        <v>1800</v>
      </c>
      <c r="J52" s="1">
        <f t="shared" si="4"/>
        <v>75</v>
      </c>
      <c r="K52" s="2">
        <v>45391</v>
      </c>
    </row>
    <row r="53" spans="1:22">
      <c r="A53" s="1" t="s">
        <v>66</v>
      </c>
      <c r="B53" s="19" t="s">
        <v>72</v>
      </c>
      <c r="C53" s="19" t="s">
        <v>74</v>
      </c>
      <c r="D53" s="19"/>
      <c r="E53" s="1" t="s">
        <v>71</v>
      </c>
      <c r="H53" s="1">
        <v>4</v>
      </c>
      <c r="I53" s="1">
        <v>720</v>
      </c>
      <c r="J53" s="1">
        <f t="shared" si="4"/>
        <v>180</v>
      </c>
      <c r="K53" s="2">
        <v>45391</v>
      </c>
    </row>
    <row r="54" spans="1:22">
      <c r="A54" s="22" t="s">
        <v>66</v>
      </c>
      <c r="B54" s="23" t="s">
        <v>73</v>
      </c>
      <c r="C54" s="23" t="s">
        <v>75</v>
      </c>
      <c r="D54" s="23"/>
      <c r="E54" s="22" t="s">
        <v>71</v>
      </c>
      <c r="H54" s="22">
        <v>4</v>
      </c>
      <c r="I54" s="22">
        <v>2960</v>
      </c>
      <c r="J54" s="22">
        <f t="shared" si="4"/>
        <v>740</v>
      </c>
      <c r="K54" s="24">
        <v>45391</v>
      </c>
    </row>
    <row r="55" spans="1:22">
      <c r="A55" s="1" t="s">
        <v>11</v>
      </c>
      <c r="B55" s="1" t="s">
        <v>144</v>
      </c>
      <c r="C55" s="19"/>
      <c r="D55" s="19"/>
      <c r="J55" s="3">
        <f>SUM(J40,J41,J43)</f>
        <v>8.7297343749999996</v>
      </c>
      <c r="K55" s="2" t="s">
        <v>145</v>
      </c>
    </row>
    <row r="56" spans="1:22">
      <c r="A56" s="1" t="s">
        <v>11</v>
      </c>
      <c r="B56" s="19" t="s">
        <v>85</v>
      </c>
      <c r="C56" s="19"/>
      <c r="D56" s="19"/>
      <c r="J56" s="3">
        <f>(J46+J44)</f>
        <v>131.09</v>
      </c>
      <c r="K56" s="2" t="s">
        <v>146</v>
      </c>
    </row>
    <row r="57" spans="1:22">
      <c r="A57" s="1" t="s">
        <v>11</v>
      </c>
      <c r="B57" s="1" t="s">
        <v>82</v>
      </c>
      <c r="C57" s="19"/>
      <c r="D57" s="19"/>
      <c r="J57" s="1">
        <f>J47</f>
        <v>900</v>
      </c>
      <c r="K57" s="2" t="s">
        <v>146</v>
      </c>
    </row>
    <row r="58" spans="1:22">
      <c r="A58" s="1" t="s">
        <v>66</v>
      </c>
      <c r="B58" s="1" t="s">
        <v>144</v>
      </c>
      <c r="C58" s="19"/>
      <c r="D58" s="19"/>
      <c r="J58" s="1">
        <f>SUM(J37)</f>
        <v>24.375</v>
      </c>
      <c r="K58" s="2" t="s">
        <v>145</v>
      </c>
    </row>
    <row r="59" spans="1:22">
      <c r="A59" s="1" t="s">
        <v>66</v>
      </c>
      <c r="B59" s="19" t="s">
        <v>85</v>
      </c>
      <c r="C59" s="19"/>
      <c r="D59" s="19"/>
      <c r="H59" s="1">
        <v>1</v>
      </c>
      <c r="J59" s="3">
        <f>SUM(J48:J50)</f>
        <v>86.836956521739125</v>
      </c>
      <c r="K59" s="2" t="s">
        <v>145</v>
      </c>
    </row>
    <row r="60" spans="1:22">
      <c r="A60" s="1" t="s">
        <v>66</v>
      </c>
      <c r="B60" s="1" t="s">
        <v>82</v>
      </c>
      <c r="H60" s="1">
        <v>1</v>
      </c>
      <c r="J60" s="1">
        <f>SUM(J52:J54)</f>
        <v>995</v>
      </c>
      <c r="K60" s="2" t="s">
        <v>146</v>
      </c>
    </row>
    <row r="62" spans="1:22">
      <c r="A62" s="1" t="s">
        <v>36</v>
      </c>
      <c r="D62" s="1" t="s">
        <v>39</v>
      </c>
      <c r="G62" s="1" t="s">
        <v>141</v>
      </c>
      <c r="I62" s="1" t="s">
        <v>54</v>
      </c>
      <c r="K62" s="1" t="s">
        <v>62</v>
      </c>
    </row>
    <row r="63" spans="1:22">
      <c r="A63" s="1" t="s">
        <v>38</v>
      </c>
      <c r="B63" s="1" t="s">
        <v>37</v>
      </c>
      <c r="C63" s="1" t="s">
        <v>99</v>
      </c>
      <c r="D63" s="1" t="s">
        <v>40</v>
      </c>
      <c r="E63" s="1" t="s">
        <v>41</v>
      </c>
      <c r="F63" s="1" t="s">
        <v>45</v>
      </c>
      <c r="G63" s="1" t="s">
        <v>59</v>
      </c>
      <c r="H63" s="1" t="s">
        <v>142</v>
      </c>
      <c r="I63" s="1" t="s">
        <v>60</v>
      </c>
      <c r="J63" s="1" t="s">
        <v>59</v>
      </c>
      <c r="K63" s="1" t="s">
        <v>61</v>
      </c>
      <c r="L63" s="1" t="s">
        <v>59</v>
      </c>
      <c r="M63" t="s">
        <v>148</v>
      </c>
      <c r="N63" t="s">
        <v>149</v>
      </c>
      <c r="O63" t="s">
        <v>150</v>
      </c>
      <c r="P63" s="1" t="s">
        <v>86</v>
      </c>
      <c r="Q63" t="s">
        <v>151</v>
      </c>
      <c r="R63" s="1" t="s">
        <v>92</v>
      </c>
      <c r="S63" s="1" t="s">
        <v>93</v>
      </c>
      <c r="T63" s="1" t="s">
        <v>95</v>
      </c>
      <c r="U63" s="46" t="s">
        <v>116</v>
      </c>
      <c r="V63" s="46" t="s">
        <v>94</v>
      </c>
    </row>
    <row r="64" spans="1:22">
      <c r="A64" s="1">
        <v>1</v>
      </c>
      <c r="B64" s="1" t="s">
        <v>42</v>
      </c>
      <c r="C64" s="1" t="s">
        <v>100</v>
      </c>
      <c r="D64" s="1">
        <v>7.65</v>
      </c>
      <c r="E64" s="1">
        <v>1.59</v>
      </c>
      <c r="F64" s="1" t="s">
        <v>44</v>
      </c>
      <c r="G64" s="3">
        <v>8.6999999999999993</v>
      </c>
      <c r="H64" s="1" t="s">
        <v>143</v>
      </c>
      <c r="I64" s="1">
        <v>131.1</v>
      </c>
      <c r="J64" s="3">
        <f t="shared" ref="J64:J95" si="5">I64/A64</f>
        <v>131.1</v>
      </c>
      <c r="K64" s="1">
        <v>900</v>
      </c>
      <c r="L64" s="3">
        <f>K64/A64</f>
        <v>900</v>
      </c>
      <c r="M64">
        <v>0.43519999999999998</v>
      </c>
      <c r="N64" s="25">
        <v>23.663899999999998</v>
      </c>
      <c r="O64" s="25">
        <v>23.663899999999998</v>
      </c>
      <c r="P64" s="3">
        <f>SUM(D64,E64,G64,J64,L64,O64)</f>
        <v>1072.7039</v>
      </c>
      <c r="Q64" s="3">
        <f>P64*A64</f>
        <v>1072.7039</v>
      </c>
      <c r="R64" s="1">
        <v>54.5</v>
      </c>
      <c r="S64" s="1">
        <v>0.76</v>
      </c>
      <c r="T64" s="16">
        <f t="shared" ref="T64:T127" si="6">R64*S64/A64</f>
        <v>41.42</v>
      </c>
      <c r="U64" s="26">
        <f>Q64/R64</f>
        <v>19.682640366972478</v>
      </c>
      <c r="V64" s="26">
        <f>Q64/(R64*S64)</f>
        <v>25.898211009174311</v>
      </c>
    </row>
    <row r="65" spans="1:22">
      <c r="A65" s="1">
        <v>2</v>
      </c>
      <c r="B65" s="1" t="s">
        <v>42</v>
      </c>
      <c r="C65" s="1" t="s">
        <v>100</v>
      </c>
      <c r="D65" s="1">
        <v>7.65</v>
      </c>
      <c r="E65" s="1">
        <v>1.59</v>
      </c>
      <c r="F65" s="1" t="s">
        <v>44</v>
      </c>
      <c r="G65" s="3">
        <v>8.6999999999999993</v>
      </c>
      <c r="H65" s="1" t="s">
        <v>143</v>
      </c>
      <c r="I65" s="1">
        <v>131.1</v>
      </c>
      <c r="J65" s="3">
        <f t="shared" si="5"/>
        <v>65.55</v>
      </c>
      <c r="K65" s="1">
        <v>900</v>
      </c>
      <c r="L65" s="3">
        <f t="shared" ref="L65:L127" si="7">K65/A65</f>
        <v>450</v>
      </c>
      <c r="M65">
        <v>0.43519999999999998</v>
      </c>
      <c r="N65" s="25">
        <v>23.663899999999998</v>
      </c>
      <c r="O65" s="25">
        <v>11.831949999999999</v>
      </c>
      <c r="P65" s="3">
        <f t="shared" ref="P65:P128" si="8">SUM(D65,E65,G65,J65,L65,O65)</f>
        <v>545.32195000000002</v>
      </c>
      <c r="Q65" s="3">
        <f t="shared" ref="Q65:Q128" si="9">P65*A65</f>
        <v>1090.6439</v>
      </c>
      <c r="R65" s="1">
        <v>54.5</v>
      </c>
      <c r="S65" s="1">
        <v>0.76</v>
      </c>
      <c r="T65" s="16">
        <f t="shared" si="6"/>
        <v>20.71</v>
      </c>
      <c r="U65" s="26">
        <f t="shared" ref="U65:U128" si="10">Q65/R65</f>
        <v>20.011814678899082</v>
      </c>
      <c r="V65" s="26">
        <f t="shared" ref="V65:V128" si="11">Q65/(R65*S65)</f>
        <v>26.331335103814581</v>
      </c>
    </row>
    <row r="66" spans="1:22">
      <c r="A66" s="1">
        <v>3</v>
      </c>
      <c r="B66" s="1" t="s">
        <v>42</v>
      </c>
      <c r="C66" s="1" t="s">
        <v>100</v>
      </c>
      <c r="D66" s="1">
        <v>7.65</v>
      </c>
      <c r="E66" s="1">
        <v>1.59</v>
      </c>
      <c r="F66" s="1" t="s">
        <v>44</v>
      </c>
      <c r="G66" s="3">
        <v>8.6999999999999993</v>
      </c>
      <c r="H66" s="1" t="s">
        <v>143</v>
      </c>
      <c r="I66" s="1">
        <v>131.1</v>
      </c>
      <c r="J66" s="3">
        <f t="shared" si="5"/>
        <v>43.699999999999996</v>
      </c>
      <c r="K66" s="1">
        <v>900</v>
      </c>
      <c r="L66" s="3">
        <f t="shared" si="7"/>
        <v>300</v>
      </c>
      <c r="M66">
        <v>0.43519999999999998</v>
      </c>
      <c r="N66" s="25">
        <v>23.663899999999998</v>
      </c>
      <c r="O66" s="25">
        <v>7.8879666666666663</v>
      </c>
      <c r="P66" s="3">
        <f t="shared" si="8"/>
        <v>369.52796666666666</v>
      </c>
      <c r="Q66" s="3">
        <f t="shared" si="9"/>
        <v>1108.5839000000001</v>
      </c>
      <c r="R66" s="1">
        <v>54.5</v>
      </c>
      <c r="S66" s="1">
        <v>0.76</v>
      </c>
      <c r="T66" s="16">
        <f t="shared" si="6"/>
        <v>13.806666666666667</v>
      </c>
      <c r="U66" s="26">
        <f t="shared" si="10"/>
        <v>20.340988990825689</v>
      </c>
      <c r="V66" s="26">
        <f t="shared" si="11"/>
        <v>26.764459198454855</v>
      </c>
    </row>
    <row r="67" spans="1:22">
      <c r="A67" s="1">
        <v>4</v>
      </c>
      <c r="B67" s="1" t="s">
        <v>42</v>
      </c>
      <c r="C67" s="1" t="s">
        <v>100</v>
      </c>
      <c r="D67" s="1">
        <v>7.65</v>
      </c>
      <c r="E67" s="1">
        <v>1.59</v>
      </c>
      <c r="F67" s="1" t="s">
        <v>44</v>
      </c>
      <c r="G67" s="3">
        <v>8.6999999999999993</v>
      </c>
      <c r="H67" s="1" t="s">
        <v>143</v>
      </c>
      <c r="I67" s="1">
        <v>131.1</v>
      </c>
      <c r="J67" s="3">
        <f t="shared" si="5"/>
        <v>32.774999999999999</v>
      </c>
      <c r="K67" s="1">
        <v>900</v>
      </c>
      <c r="L67" s="3">
        <f t="shared" si="7"/>
        <v>225</v>
      </c>
      <c r="M67">
        <v>0.43519999999999998</v>
      </c>
      <c r="N67" s="25">
        <v>23.663899999999998</v>
      </c>
      <c r="O67" s="25">
        <v>5.9159749999999995</v>
      </c>
      <c r="P67" s="3">
        <f t="shared" si="8"/>
        <v>281.63097499999998</v>
      </c>
      <c r="Q67" s="3">
        <f t="shared" si="9"/>
        <v>1126.5238999999999</v>
      </c>
      <c r="R67" s="1">
        <v>54.5</v>
      </c>
      <c r="S67" s="1">
        <v>0.76</v>
      </c>
      <c r="T67" s="16">
        <f t="shared" si="6"/>
        <v>10.355</v>
      </c>
      <c r="U67" s="26">
        <f t="shared" si="10"/>
        <v>20.670163302752293</v>
      </c>
      <c r="V67" s="26">
        <f t="shared" si="11"/>
        <v>27.197583293095121</v>
      </c>
    </row>
    <row r="68" spans="1:22">
      <c r="A68" s="1">
        <v>5</v>
      </c>
      <c r="B68" s="1" t="s">
        <v>42</v>
      </c>
      <c r="C68" s="1" t="s">
        <v>100</v>
      </c>
      <c r="D68" s="1">
        <v>7.65</v>
      </c>
      <c r="E68" s="1">
        <v>1.59</v>
      </c>
      <c r="F68" s="1" t="s">
        <v>44</v>
      </c>
      <c r="G68" s="3">
        <v>8.6999999999999993</v>
      </c>
      <c r="H68" s="1" t="s">
        <v>143</v>
      </c>
      <c r="I68" s="1">
        <v>131.1</v>
      </c>
      <c r="J68" s="3">
        <f t="shared" si="5"/>
        <v>26.22</v>
      </c>
      <c r="K68" s="1">
        <v>900</v>
      </c>
      <c r="L68" s="3">
        <f t="shared" si="7"/>
        <v>180</v>
      </c>
      <c r="M68">
        <v>0.43519999999999998</v>
      </c>
      <c r="N68" s="25">
        <v>23.663899999999998</v>
      </c>
      <c r="O68" s="25">
        <v>4.73278</v>
      </c>
      <c r="P68" s="3">
        <f t="shared" si="8"/>
        <v>228.89277999999999</v>
      </c>
      <c r="Q68" s="3">
        <f t="shared" si="9"/>
        <v>1144.4639</v>
      </c>
      <c r="R68" s="1">
        <v>54.5</v>
      </c>
      <c r="S68" s="1">
        <v>0.76</v>
      </c>
      <c r="T68" s="16">
        <f t="shared" si="6"/>
        <v>8.2840000000000007</v>
      </c>
      <c r="U68" s="26">
        <f t="shared" si="10"/>
        <v>20.999337614678897</v>
      </c>
      <c r="V68" s="26">
        <f t="shared" si="11"/>
        <v>27.630707387735391</v>
      </c>
    </row>
    <row r="69" spans="1:22">
      <c r="A69" s="1">
        <v>6</v>
      </c>
      <c r="B69" s="1" t="s">
        <v>42</v>
      </c>
      <c r="C69" s="1" t="s">
        <v>100</v>
      </c>
      <c r="D69" s="1">
        <v>7.65</v>
      </c>
      <c r="E69" s="1">
        <v>1.59</v>
      </c>
      <c r="F69" s="1" t="s">
        <v>44</v>
      </c>
      <c r="G69" s="3">
        <v>8.6999999999999993</v>
      </c>
      <c r="H69" s="1" t="s">
        <v>143</v>
      </c>
      <c r="I69" s="1">
        <v>131.1</v>
      </c>
      <c r="J69" s="3">
        <f t="shared" si="5"/>
        <v>21.849999999999998</v>
      </c>
      <c r="K69" s="1">
        <v>900</v>
      </c>
      <c r="L69" s="3">
        <f t="shared" si="7"/>
        <v>150</v>
      </c>
      <c r="M69">
        <v>0.43519999999999998</v>
      </c>
      <c r="N69" s="25">
        <v>23.663899999999998</v>
      </c>
      <c r="O69" s="25">
        <v>3.9439833333333332</v>
      </c>
      <c r="P69" s="3">
        <f t="shared" si="8"/>
        <v>193.73398333333333</v>
      </c>
      <c r="Q69" s="3">
        <f t="shared" si="9"/>
        <v>1162.4039</v>
      </c>
      <c r="R69" s="1">
        <v>54.5</v>
      </c>
      <c r="S69" s="1">
        <v>0.76</v>
      </c>
      <c r="T69" s="16">
        <f t="shared" si="6"/>
        <v>6.9033333333333333</v>
      </c>
      <c r="U69" s="26">
        <f t="shared" si="10"/>
        <v>21.328511926605504</v>
      </c>
      <c r="V69" s="26">
        <f t="shared" si="11"/>
        <v>28.063831482375662</v>
      </c>
    </row>
    <row r="70" spans="1:22">
      <c r="A70" s="1">
        <v>7</v>
      </c>
      <c r="B70" s="1" t="s">
        <v>42</v>
      </c>
      <c r="C70" s="1" t="s">
        <v>100</v>
      </c>
      <c r="D70" s="1">
        <v>7.65</v>
      </c>
      <c r="E70" s="1">
        <v>1.59</v>
      </c>
      <c r="F70" s="1" t="s">
        <v>44</v>
      </c>
      <c r="G70" s="3">
        <v>8.6999999999999993</v>
      </c>
      <c r="H70" s="1" t="s">
        <v>143</v>
      </c>
      <c r="I70" s="1">
        <v>131.1</v>
      </c>
      <c r="J70" s="3">
        <f t="shared" si="5"/>
        <v>18.728571428571428</v>
      </c>
      <c r="K70" s="1">
        <v>900</v>
      </c>
      <c r="L70" s="3">
        <f t="shared" si="7"/>
        <v>128.57142857142858</v>
      </c>
      <c r="M70">
        <v>0.43519999999999998</v>
      </c>
      <c r="N70" s="25">
        <v>23.663899999999998</v>
      </c>
      <c r="O70" s="25">
        <v>3.3805571428571426</v>
      </c>
      <c r="P70" s="3">
        <f t="shared" si="8"/>
        <v>168.62055714285714</v>
      </c>
      <c r="Q70" s="3">
        <f t="shared" si="9"/>
        <v>1180.3438999999998</v>
      </c>
      <c r="R70" s="1">
        <v>54.5</v>
      </c>
      <c r="S70" s="1">
        <v>0.76</v>
      </c>
      <c r="T70" s="16">
        <f t="shared" si="6"/>
        <v>5.9171428571428573</v>
      </c>
      <c r="U70" s="26">
        <f t="shared" si="10"/>
        <v>21.657686238532108</v>
      </c>
      <c r="V70" s="26">
        <f t="shared" si="11"/>
        <v>28.496955577015928</v>
      </c>
    </row>
    <row r="71" spans="1:22">
      <c r="A71" s="1">
        <v>8</v>
      </c>
      <c r="B71" s="1" t="s">
        <v>42</v>
      </c>
      <c r="C71" s="1" t="s">
        <v>100</v>
      </c>
      <c r="D71" s="1">
        <v>7.65</v>
      </c>
      <c r="E71" s="1">
        <v>1.59</v>
      </c>
      <c r="F71" s="1" t="s">
        <v>44</v>
      </c>
      <c r="G71" s="3">
        <v>8.6999999999999993</v>
      </c>
      <c r="H71" s="1" t="s">
        <v>143</v>
      </c>
      <c r="I71" s="1">
        <v>131.1</v>
      </c>
      <c r="J71" s="3">
        <f t="shared" si="5"/>
        <v>16.387499999999999</v>
      </c>
      <c r="K71" s="1">
        <v>900</v>
      </c>
      <c r="L71" s="3">
        <f t="shared" si="7"/>
        <v>112.5</v>
      </c>
      <c r="M71">
        <v>0.43519999999999998</v>
      </c>
      <c r="N71" s="25">
        <v>23.663899999999998</v>
      </c>
      <c r="O71" s="25">
        <v>2.9579874999999998</v>
      </c>
      <c r="P71" s="3">
        <f t="shared" si="8"/>
        <v>149.78548749999999</v>
      </c>
      <c r="Q71" s="3">
        <f t="shared" si="9"/>
        <v>1198.2838999999999</v>
      </c>
      <c r="R71" s="1">
        <v>54.5</v>
      </c>
      <c r="S71" s="1">
        <v>0.76</v>
      </c>
      <c r="T71" s="16">
        <f t="shared" si="6"/>
        <v>5.1775000000000002</v>
      </c>
      <c r="U71" s="26">
        <f t="shared" si="10"/>
        <v>21.986860550458715</v>
      </c>
      <c r="V71" s="26">
        <f t="shared" si="11"/>
        <v>28.930079671656202</v>
      </c>
    </row>
    <row r="72" spans="1:22">
      <c r="A72" s="1">
        <v>9</v>
      </c>
      <c r="B72" s="1" t="s">
        <v>42</v>
      </c>
      <c r="C72" s="1" t="s">
        <v>100</v>
      </c>
      <c r="D72" s="1">
        <v>7.65</v>
      </c>
      <c r="E72" s="1">
        <v>1.59</v>
      </c>
      <c r="F72" s="1" t="s">
        <v>44</v>
      </c>
      <c r="G72" s="3">
        <v>8.6999999999999993</v>
      </c>
      <c r="H72" s="1" t="s">
        <v>143</v>
      </c>
      <c r="I72" s="1">
        <v>131.1</v>
      </c>
      <c r="J72" s="3">
        <f t="shared" si="5"/>
        <v>14.566666666666666</v>
      </c>
      <c r="K72" s="1">
        <v>900</v>
      </c>
      <c r="L72" s="3">
        <f t="shared" si="7"/>
        <v>100</v>
      </c>
      <c r="M72">
        <v>0.43519999999999998</v>
      </c>
      <c r="N72" s="25">
        <v>23.663899999999998</v>
      </c>
      <c r="O72" s="25">
        <v>2.6293222222222221</v>
      </c>
      <c r="P72" s="3">
        <f t="shared" si="8"/>
        <v>135.13598888888887</v>
      </c>
      <c r="Q72" s="3">
        <f t="shared" si="9"/>
        <v>1216.2239</v>
      </c>
      <c r="R72" s="1">
        <v>54.5</v>
      </c>
      <c r="S72" s="1">
        <v>0.76</v>
      </c>
      <c r="T72" s="16">
        <f t="shared" si="6"/>
        <v>4.6022222222222222</v>
      </c>
      <c r="U72" s="26">
        <f t="shared" si="10"/>
        <v>22.316034862385319</v>
      </c>
      <c r="V72" s="26">
        <f t="shared" si="11"/>
        <v>29.363203766296472</v>
      </c>
    </row>
    <row r="73" spans="1:22">
      <c r="A73" s="1">
        <v>10</v>
      </c>
      <c r="B73" s="1" t="s">
        <v>42</v>
      </c>
      <c r="C73" s="1" t="s">
        <v>100</v>
      </c>
      <c r="D73" s="1">
        <v>7.65</v>
      </c>
      <c r="E73" s="1">
        <v>1.59</v>
      </c>
      <c r="F73" s="1" t="s">
        <v>44</v>
      </c>
      <c r="G73" s="3">
        <v>8.6999999999999993</v>
      </c>
      <c r="H73" s="1" t="s">
        <v>143</v>
      </c>
      <c r="I73" s="1">
        <v>131.1</v>
      </c>
      <c r="J73" s="3">
        <f t="shared" si="5"/>
        <v>13.11</v>
      </c>
      <c r="K73" s="1">
        <v>900</v>
      </c>
      <c r="L73" s="3">
        <f t="shared" si="7"/>
        <v>90</v>
      </c>
      <c r="M73">
        <v>0.43519999999999998</v>
      </c>
      <c r="N73" s="25">
        <v>23.663899999999998</v>
      </c>
      <c r="O73" s="25">
        <v>2.36639</v>
      </c>
      <c r="P73" s="3">
        <f t="shared" si="8"/>
        <v>123.41638999999999</v>
      </c>
      <c r="Q73" s="3">
        <f t="shared" si="9"/>
        <v>1234.1639</v>
      </c>
      <c r="R73" s="1">
        <v>54.5</v>
      </c>
      <c r="S73" s="1">
        <v>0.76</v>
      </c>
      <c r="T73" s="16">
        <f t="shared" si="6"/>
        <v>4.1420000000000003</v>
      </c>
      <c r="U73" s="26">
        <f t="shared" si="10"/>
        <v>22.645209174311926</v>
      </c>
      <c r="V73" s="26">
        <f t="shared" si="11"/>
        <v>29.796327860936746</v>
      </c>
    </row>
    <row r="74" spans="1:22">
      <c r="A74" s="1">
        <v>11</v>
      </c>
      <c r="B74" s="1" t="s">
        <v>42</v>
      </c>
      <c r="C74" s="1" t="s">
        <v>100</v>
      </c>
      <c r="D74" s="1">
        <v>7.65</v>
      </c>
      <c r="E74" s="1">
        <v>1.59</v>
      </c>
      <c r="F74" s="1" t="s">
        <v>44</v>
      </c>
      <c r="G74" s="3">
        <v>8.6999999999999993</v>
      </c>
      <c r="H74" s="1" t="s">
        <v>143</v>
      </c>
      <c r="I74" s="1">
        <v>131.1</v>
      </c>
      <c r="J74" s="3">
        <f t="shared" si="5"/>
        <v>11.918181818181818</v>
      </c>
      <c r="K74" s="1">
        <v>900</v>
      </c>
      <c r="L74" s="3">
        <f t="shared" si="7"/>
        <v>81.818181818181813</v>
      </c>
      <c r="M74">
        <v>0.43519999999999998</v>
      </c>
      <c r="N74" s="25">
        <v>23.663899999999998</v>
      </c>
      <c r="O74" s="25">
        <v>2.1512636363636362</v>
      </c>
      <c r="P74" s="3">
        <f t="shared" si="8"/>
        <v>113.82762727272727</v>
      </c>
      <c r="Q74" s="3">
        <f t="shared" si="9"/>
        <v>1252.1039000000001</v>
      </c>
      <c r="R74" s="1">
        <v>54.5</v>
      </c>
      <c r="S74" s="1">
        <v>0.76</v>
      </c>
      <c r="T74" s="16">
        <f t="shared" si="6"/>
        <v>3.7654545454545456</v>
      </c>
      <c r="U74" s="26">
        <f t="shared" si="10"/>
        <v>22.974383486238533</v>
      </c>
      <c r="V74" s="26">
        <f t="shared" si="11"/>
        <v>30.229451955577016</v>
      </c>
    </row>
    <row r="75" spans="1:22">
      <c r="A75" s="1">
        <v>12</v>
      </c>
      <c r="B75" s="1" t="s">
        <v>42</v>
      </c>
      <c r="C75" s="1" t="s">
        <v>100</v>
      </c>
      <c r="D75" s="1">
        <v>7.65</v>
      </c>
      <c r="E75" s="1">
        <v>1.59</v>
      </c>
      <c r="F75" s="1" t="s">
        <v>44</v>
      </c>
      <c r="G75" s="3">
        <v>8.6999999999999993</v>
      </c>
      <c r="H75" s="1" t="s">
        <v>143</v>
      </c>
      <c r="I75" s="1">
        <v>131.1</v>
      </c>
      <c r="J75" s="3">
        <f t="shared" si="5"/>
        <v>10.924999999999999</v>
      </c>
      <c r="K75" s="1">
        <v>900</v>
      </c>
      <c r="L75" s="3">
        <f t="shared" si="7"/>
        <v>75</v>
      </c>
      <c r="M75">
        <v>0.43519999999999998</v>
      </c>
      <c r="N75" s="25">
        <v>23.663899999999998</v>
      </c>
      <c r="O75" s="25">
        <v>1.9719916666666666</v>
      </c>
      <c r="P75" s="3">
        <f t="shared" si="8"/>
        <v>105.83699166666666</v>
      </c>
      <c r="Q75" s="3">
        <f t="shared" si="9"/>
        <v>1270.0438999999999</v>
      </c>
      <c r="R75" s="1">
        <v>54.5</v>
      </c>
      <c r="S75" s="1">
        <v>0.76</v>
      </c>
      <c r="T75" s="16">
        <f t="shared" si="6"/>
        <v>3.4516666666666667</v>
      </c>
      <c r="U75" s="26">
        <f t="shared" si="10"/>
        <v>23.303557798165137</v>
      </c>
      <c r="V75" s="26">
        <f t="shared" si="11"/>
        <v>30.662576050217282</v>
      </c>
    </row>
    <row r="76" spans="1:22">
      <c r="A76" s="1">
        <v>13</v>
      </c>
      <c r="B76" s="1" t="s">
        <v>42</v>
      </c>
      <c r="C76" s="1" t="s">
        <v>100</v>
      </c>
      <c r="D76" s="1">
        <v>7.65</v>
      </c>
      <c r="E76" s="1">
        <v>1.59</v>
      </c>
      <c r="F76" s="1" t="s">
        <v>44</v>
      </c>
      <c r="G76" s="3">
        <v>8.6999999999999993</v>
      </c>
      <c r="H76" s="1" t="s">
        <v>143</v>
      </c>
      <c r="I76" s="1">
        <v>131.1</v>
      </c>
      <c r="J76" s="3">
        <f t="shared" si="5"/>
        <v>10.084615384615384</v>
      </c>
      <c r="K76" s="1">
        <v>900</v>
      </c>
      <c r="L76" s="3">
        <f t="shared" si="7"/>
        <v>69.230769230769226</v>
      </c>
      <c r="M76">
        <v>0.43519999999999998</v>
      </c>
      <c r="N76" s="25">
        <v>23.663899999999998</v>
      </c>
      <c r="O76" s="25">
        <v>1.8202999999999998</v>
      </c>
      <c r="P76" s="3">
        <f t="shared" si="8"/>
        <v>99.075684615384603</v>
      </c>
      <c r="Q76" s="3">
        <f t="shared" si="9"/>
        <v>1287.9838999999997</v>
      </c>
      <c r="R76" s="1">
        <v>54.5</v>
      </c>
      <c r="S76" s="1">
        <v>0.76</v>
      </c>
      <c r="T76" s="16">
        <f t="shared" si="6"/>
        <v>3.1861538461538461</v>
      </c>
      <c r="U76" s="26">
        <f t="shared" si="10"/>
        <v>23.632732110091737</v>
      </c>
      <c r="V76" s="26">
        <f t="shared" si="11"/>
        <v>31.095700144857549</v>
      </c>
    </row>
    <row r="77" spans="1:22">
      <c r="A77" s="1">
        <v>14</v>
      </c>
      <c r="B77" s="1" t="s">
        <v>42</v>
      </c>
      <c r="C77" s="1" t="s">
        <v>100</v>
      </c>
      <c r="D77" s="1">
        <v>7.65</v>
      </c>
      <c r="E77" s="1">
        <v>1.59</v>
      </c>
      <c r="F77" s="1" t="s">
        <v>44</v>
      </c>
      <c r="G77" s="3">
        <v>8.6999999999999993</v>
      </c>
      <c r="H77" s="1" t="s">
        <v>143</v>
      </c>
      <c r="I77" s="1">
        <v>131.1</v>
      </c>
      <c r="J77" s="3">
        <f t="shared" si="5"/>
        <v>9.3642857142857139</v>
      </c>
      <c r="K77" s="1">
        <v>900</v>
      </c>
      <c r="L77" s="3">
        <f t="shared" si="7"/>
        <v>64.285714285714292</v>
      </c>
      <c r="M77">
        <v>0.43519999999999998</v>
      </c>
      <c r="N77" s="25">
        <v>23.663899999999998</v>
      </c>
      <c r="O77" s="25">
        <v>1.6902785714285713</v>
      </c>
      <c r="P77" s="3">
        <f t="shared" si="8"/>
        <v>93.280278571428568</v>
      </c>
      <c r="Q77" s="3">
        <f t="shared" si="9"/>
        <v>1305.9239</v>
      </c>
      <c r="R77" s="1">
        <v>54.5</v>
      </c>
      <c r="S77" s="1">
        <v>0.76</v>
      </c>
      <c r="T77" s="16">
        <f t="shared" si="6"/>
        <v>2.9585714285714286</v>
      </c>
      <c r="U77" s="26">
        <f t="shared" si="10"/>
        <v>23.961906422018348</v>
      </c>
      <c r="V77" s="26">
        <f t="shared" si="11"/>
        <v>31.528824239497826</v>
      </c>
    </row>
    <row r="78" spans="1:22">
      <c r="A78" s="1">
        <v>15</v>
      </c>
      <c r="B78" s="1" t="s">
        <v>42</v>
      </c>
      <c r="C78" s="1" t="s">
        <v>100</v>
      </c>
      <c r="D78" s="1">
        <v>7.65</v>
      </c>
      <c r="E78" s="1">
        <v>1.59</v>
      </c>
      <c r="F78" s="1" t="s">
        <v>44</v>
      </c>
      <c r="G78" s="3">
        <v>8.6999999999999993</v>
      </c>
      <c r="H78" s="1" t="s">
        <v>143</v>
      </c>
      <c r="I78" s="1">
        <v>131.1</v>
      </c>
      <c r="J78" s="3">
        <f t="shared" si="5"/>
        <v>8.74</v>
      </c>
      <c r="K78" s="1">
        <v>900</v>
      </c>
      <c r="L78" s="3">
        <f t="shared" si="7"/>
        <v>60</v>
      </c>
      <c r="M78">
        <v>0.43519999999999998</v>
      </c>
      <c r="N78" s="25">
        <v>23.663899999999998</v>
      </c>
      <c r="O78" s="25">
        <v>1.5775933333333332</v>
      </c>
      <c r="P78" s="3">
        <f t="shared" si="8"/>
        <v>88.257593333333347</v>
      </c>
      <c r="Q78" s="3">
        <f t="shared" si="9"/>
        <v>1323.8639000000003</v>
      </c>
      <c r="R78" s="1">
        <v>54.5</v>
      </c>
      <c r="S78" s="1">
        <v>0.76</v>
      </c>
      <c r="T78" s="16">
        <f t="shared" si="6"/>
        <v>2.7613333333333334</v>
      </c>
      <c r="U78" s="26">
        <f t="shared" si="10"/>
        <v>24.291080733944959</v>
      </c>
      <c r="V78" s="26">
        <f t="shared" si="11"/>
        <v>31.961948334138103</v>
      </c>
    </row>
    <row r="79" spans="1:22">
      <c r="A79" s="1">
        <v>16</v>
      </c>
      <c r="B79" s="1" t="s">
        <v>42</v>
      </c>
      <c r="C79" s="1" t="s">
        <v>100</v>
      </c>
      <c r="D79" s="1">
        <v>7.65</v>
      </c>
      <c r="E79" s="1">
        <v>1.59</v>
      </c>
      <c r="F79" s="1" t="s">
        <v>44</v>
      </c>
      <c r="G79" s="3">
        <v>8.6999999999999993</v>
      </c>
      <c r="H79" s="1" t="s">
        <v>143</v>
      </c>
      <c r="I79" s="1">
        <v>131.1</v>
      </c>
      <c r="J79" s="3">
        <f t="shared" si="5"/>
        <v>8.1937499999999996</v>
      </c>
      <c r="K79" s="1">
        <v>900</v>
      </c>
      <c r="L79" s="3">
        <f t="shared" si="7"/>
        <v>56.25</v>
      </c>
      <c r="M79">
        <v>0.43519999999999998</v>
      </c>
      <c r="N79" s="25">
        <v>23.663899999999998</v>
      </c>
      <c r="O79" s="25">
        <v>1.4789937499999999</v>
      </c>
      <c r="P79" s="3">
        <f t="shared" si="8"/>
        <v>83.862743749999993</v>
      </c>
      <c r="Q79" s="3">
        <f t="shared" si="9"/>
        <v>1341.8038999999999</v>
      </c>
      <c r="R79" s="1">
        <v>54.5</v>
      </c>
      <c r="S79" s="1">
        <v>0.76</v>
      </c>
      <c r="T79" s="16">
        <f t="shared" si="6"/>
        <v>2.5887500000000001</v>
      </c>
      <c r="U79" s="26">
        <f t="shared" si="10"/>
        <v>24.620255045871559</v>
      </c>
      <c r="V79" s="26">
        <f t="shared" si="11"/>
        <v>32.395072428778363</v>
      </c>
    </row>
    <row r="80" spans="1:22">
      <c r="A80" s="1">
        <v>17</v>
      </c>
      <c r="B80" s="1" t="s">
        <v>42</v>
      </c>
      <c r="C80" s="1" t="s">
        <v>100</v>
      </c>
      <c r="D80" s="1">
        <v>7.65</v>
      </c>
      <c r="E80" s="1">
        <v>1.59</v>
      </c>
      <c r="F80" s="1" t="s">
        <v>44</v>
      </c>
      <c r="G80" s="3">
        <v>8.6999999999999993</v>
      </c>
      <c r="H80" s="1" t="s">
        <v>143</v>
      </c>
      <c r="I80" s="1">
        <v>131.1</v>
      </c>
      <c r="J80" s="3">
        <f t="shared" si="5"/>
        <v>7.7117647058823522</v>
      </c>
      <c r="K80" s="1">
        <v>900</v>
      </c>
      <c r="L80" s="3">
        <f t="shared" si="7"/>
        <v>52.941176470588232</v>
      </c>
      <c r="M80">
        <v>0.43519999999999998</v>
      </c>
      <c r="N80" s="25">
        <v>23.663899999999998</v>
      </c>
      <c r="O80" s="25">
        <v>1.3919941176470587</v>
      </c>
      <c r="P80" s="3">
        <f t="shared" si="8"/>
        <v>79.984935294117648</v>
      </c>
      <c r="Q80" s="3">
        <f t="shared" si="9"/>
        <v>1359.7438999999999</v>
      </c>
      <c r="R80" s="1">
        <v>54.5</v>
      </c>
      <c r="S80" s="1">
        <v>0.76</v>
      </c>
      <c r="T80" s="16">
        <f t="shared" si="6"/>
        <v>2.4364705882352942</v>
      </c>
      <c r="U80" s="26">
        <f t="shared" si="10"/>
        <v>24.949429357798163</v>
      </c>
      <c r="V80" s="26">
        <f t="shared" si="11"/>
        <v>32.828196523418633</v>
      </c>
    </row>
    <row r="81" spans="1:22">
      <c r="A81" s="1">
        <v>18</v>
      </c>
      <c r="B81" s="1" t="s">
        <v>42</v>
      </c>
      <c r="C81" s="1" t="s">
        <v>100</v>
      </c>
      <c r="D81" s="1">
        <v>7.65</v>
      </c>
      <c r="E81" s="1">
        <v>1.59</v>
      </c>
      <c r="F81" s="1" t="s">
        <v>44</v>
      </c>
      <c r="G81" s="3">
        <v>8.6999999999999993</v>
      </c>
      <c r="H81" s="1" t="s">
        <v>143</v>
      </c>
      <c r="I81" s="1">
        <v>131.1</v>
      </c>
      <c r="J81" s="3">
        <f t="shared" si="5"/>
        <v>7.2833333333333332</v>
      </c>
      <c r="K81" s="1">
        <v>900</v>
      </c>
      <c r="L81" s="3">
        <f t="shared" si="7"/>
        <v>50</v>
      </c>
      <c r="M81">
        <v>0.43519999999999998</v>
      </c>
      <c r="N81" s="25">
        <v>23.663899999999998</v>
      </c>
      <c r="O81" s="25">
        <v>1.3146611111111111</v>
      </c>
      <c r="P81" s="3">
        <f t="shared" si="8"/>
        <v>76.537994444444436</v>
      </c>
      <c r="Q81" s="3">
        <f t="shared" si="9"/>
        <v>1377.6838999999998</v>
      </c>
      <c r="R81" s="1">
        <v>54.5</v>
      </c>
      <c r="S81" s="1">
        <v>0.76</v>
      </c>
      <c r="T81" s="16">
        <f t="shared" si="6"/>
        <v>2.3011111111111111</v>
      </c>
      <c r="U81" s="26">
        <f t="shared" si="10"/>
        <v>25.278603669724767</v>
      </c>
      <c r="V81" s="26">
        <f t="shared" si="11"/>
        <v>33.261320618058903</v>
      </c>
    </row>
    <row r="82" spans="1:22">
      <c r="A82" s="1">
        <v>19</v>
      </c>
      <c r="B82" s="1" t="s">
        <v>42</v>
      </c>
      <c r="C82" s="1" t="s">
        <v>100</v>
      </c>
      <c r="D82" s="1">
        <v>7.65</v>
      </c>
      <c r="E82" s="1">
        <v>1.59</v>
      </c>
      <c r="F82" s="1" t="s">
        <v>44</v>
      </c>
      <c r="G82" s="3">
        <v>8.6999999999999993</v>
      </c>
      <c r="H82" s="1" t="s">
        <v>143</v>
      </c>
      <c r="I82" s="1">
        <v>131.1</v>
      </c>
      <c r="J82" s="3">
        <f t="shared" si="5"/>
        <v>6.8999999999999995</v>
      </c>
      <c r="K82" s="1">
        <v>900</v>
      </c>
      <c r="L82" s="3">
        <f t="shared" si="7"/>
        <v>47.368421052631582</v>
      </c>
      <c r="M82">
        <v>0.43519999999999998</v>
      </c>
      <c r="N82" s="25">
        <v>23.663899999999998</v>
      </c>
      <c r="O82" s="25">
        <v>1.2454684210526314</v>
      </c>
      <c r="P82" s="3">
        <f t="shared" si="8"/>
        <v>73.453889473684214</v>
      </c>
      <c r="Q82" s="3">
        <f t="shared" si="9"/>
        <v>1395.6239</v>
      </c>
      <c r="R82" s="1">
        <v>54.5</v>
      </c>
      <c r="S82" s="1">
        <v>0.76</v>
      </c>
      <c r="T82" s="16">
        <f t="shared" si="6"/>
        <v>2.1800000000000002</v>
      </c>
      <c r="U82" s="26">
        <f t="shared" si="10"/>
        <v>25.607777981651378</v>
      </c>
      <c r="V82" s="26">
        <f t="shared" si="11"/>
        <v>33.69444471269918</v>
      </c>
    </row>
    <row r="83" spans="1:22">
      <c r="A83" s="1">
        <v>20</v>
      </c>
      <c r="B83" s="1" t="s">
        <v>42</v>
      </c>
      <c r="C83" s="1" t="s">
        <v>100</v>
      </c>
      <c r="D83" s="1">
        <v>7.65</v>
      </c>
      <c r="E83" s="1">
        <v>1.59</v>
      </c>
      <c r="F83" s="1" t="s">
        <v>44</v>
      </c>
      <c r="G83" s="3">
        <v>8.6999999999999993</v>
      </c>
      <c r="H83" s="1" t="s">
        <v>143</v>
      </c>
      <c r="I83" s="1">
        <v>131.1</v>
      </c>
      <c r="J83" s="3">
        <f t="shared" si="5"/>
        <v>6.5549999999999997</v>
      </c>
      <c r="K83" s="1">
        <v>900</v>
      </c>
      <c r="L83" s="3">
        <f t="shared" si="7"/>
        <v>45</v>
      </c>
      <c r="M83">
        <v>0.43519999999999998</v>
      </c>
      <c r="N83" s="25">
        <v>23.663899999999998</v>
      </c>
      <c r="O83" s="25">
        <v>1.183195</v>
      </c>
      <c r="P83" s="3">
        <f t="shared" si="8"/>
        <v>70.678195000000002</v>
      </c>
      <c r="Q83" s="3">
        <f t="shared" si="9"/>
        <v>1413.5639000000001</v>
      </c>
      <c r="R83" s="1">
        <v>54.5</v>
      </c>
      <c r="S83" s="1">
        <v>0.76</v>
      </c>
      <c r="T83" s="16">
        <f t="shared" si="6"/>
        <v>2.0710000000000002</v>
      </c>
      <c r="U83" s="26">
        <f t="shared" si="10"/>
        <v>25.936952293577985</v>
      </c>
      <c r="V83" s="26">
        <f t="shared" si="11"/>
        <v>34.127568807339451</v>
      </c>
    </row>
    <row r="84" spans="1:22">
      <c r="A84" s="1">
        <v>21</v>
      </c>
      <c r="B84" s="1" t="s">
        <v>42</v>
      </c>
      <c r="C84" s="1" t="s">
        <v>100</v>
      </c>
      <c r="D84" s="1">
        <v>7.65</v>
      </c>
      <c r="E84" s="1">
        <v>1.59</v>
      </c>
      <c r="F84" s="1" t="s">
        <v>44</v>
      </c>
      <c r="G84" s="3">
        <v>8.6999999999999993</v>
      </c>
      <c r="H84" s="1" t="s">
        <v>143</v>
      </c>
      <c r="I84" s="1">
        <v>131.1</v>
      </c>
      <c r="J84" s="3">
        <f t="shared" si="5"/>
        <v>6.2428571428571429</v>
      </c>
      <c r="K84" s="1">
        <v>900</v>
      </c>
      <c r="L84" s="3">
        <f t="shared" si="7"/>
        <v>42.857142857142854</v>
      </c>
      <c r="M84">
        <v>0.43519999999999998</v>
      </c>
      <c r="N84" s="25">
        <v>23.663899999999998</v>
      </c>
      <c r="O84" s="25">
        <v>1.1268523809523809</v>
      </c>
      <c r="P84" s="3">
        <f t="shared" si="8"/>
        <v>68.166852380952378</v>
      </c>
      <c r="Q84" s="3">
        <f t="shared" si="9"/>
        <v>1431.5038999999999</v>
      </c>
      <c r="R84" s="1">
        <v>54.5</v>
      </c>
      <c r="S84" s="1">
        <v>0.76</v>
      </c>
      <c r="T84" s="16">
        <f t="shared" si="6"/>
        <v>1.9723809523809526</v>
      </c>
      <c r="U84" s="26">
        <f t="shared" si="10"/>
        <v>26.266126605504585</v>
      </c>
      <c r="V84" s="26">
        <f t="shared" si="11"/>
        <v>34.560692901979714</v>
      </c>
    </row>
    <row r="85" spans="1:22">
      <c r="A85" s="1">
        <v>22</v>
      </c>
      <c r="B85" s="1" t="s">
        <v>42</v>
      </c>
      <c r="C85" s="1" t="s">
        <v>100</v>
      </c>
      <c r="D85" s="1">
        <v>7.65</v>
      </c>
      <c r="E85" s="1">
        <v>1.59</v>
      </c>
      <c r="F85" s="1" t="s">
        <v>44</v>
      </c>
      <c r="G85" s="3">
        <v>8.6999999999999993</v>
      </c>
      <c r="H85" s="1" t="s">
        <v>143</v>
      </c>
      <c r="I85" s="1">
        <v>131.1</v>
      </c>
      <c r="J85" s="3">
        <f t="shared" si="5"/>
        <v>5.959090909090909</v>
      </c>
      <c r="K85" s="1">
        <v>900</v>
      </c>
      <c r="L85" s="3">
        <f t="shared" si="7"/>
        <v>40.909090909090907</v>
      </c>
      <c r="M85">
        <v>0.43519999999999998</v>
      </c>
      <c r="N85" s="25">
        <v>23.663899999999998</v>
      </c>
      <c r="O85" s="25">
        <v>1.0756318181818181</v>
      </c>
      <c r="P85" s="3">
        <f t="shared" si="8"/>
        <v>65.883813636363641</v>
      </c>
      <c r="Q85" s="3">
        <f t="shared" si="9"/>
        <v>1449.4439000000002</v>
      </c>
      <c r="R85" s="1">
        <v>54.5</v>
      </c>
      <c r="S85" s="1">
        <v>0.76</v>
      </c>
      <c r="T85" s="16">
        <f t="shared" si="6"/>
        <v>1.8827272727272728</v>
      </c>
      <c r="U85" s="26">
        <f t="shared" si="10"/>
        <v>26.595300917431196</v>
      </c>
      <c r="V85" s="26">
        <f t="shared" si="11"/>
        <v>34.993816996619991</v>
      </c>
    </row>
    <row r="86" spans="1:22">
      <c r="A86" s="1">
        <v>23</v>
      </c>
      <c r="B86" s="1" t="s">
        <v>42</v>
      </c>
      <c r="C86" s="1" t="s">
        <v>100</v>
      </c>
      <c r="D86" s="1">
        <v>7.65</v>
      </c>
      <c r="E86" s="1">
        <v>1.59</v>
      </c>
      <c r="F86" s="1" t="s">
        <v>44</v>
      </c>
      <c r="G86" s="3">
        <v>8.6999999999999993</v>
      </c>
      <c r="H86" s="1" t="s">
        <v>143</v>
      </c>
      <c r="I86" s="1">
        <v>131.1</v>
      </c>
      <c r="J86" s="3">
        <f t="shared" si="5"/>
        <v>5.7</v>
      </c>
      <c r="K86" s="1">
        <v>900</v>
      </c>
      <c r="L86" s="3">
        <f t="shared" si="7"/>
        <v>39.130434782608695</v>
      </c>
      <c r="M86">
        <v>0.43519999999999998</v>
      </c>
      <c r="N86" s="25">
        <v>23.663899999999998</v>
      </c>
      <c r="O86" s="25">
        <v>1.0288652173913042</v>
      </c>
      <c r="P86" s="3">
        <f t="shared" si="8"/>
        <v>63.799299999999995</v>
      </c>
      <c r="Q86" s="3">
        <f t="shared" si="9"/>
        <v>1467.3838999999998</v>
      </c>
      <c r="R86" s="1">
        <v>54.5</v>
      </c>
      <c r="S86" s="1">
        <v>0.76</v>
      </c>
      <c r="T86" s="16">
        <f t="shared" si="6"/>
        <v>1.8008695652173914</v>
      </c>
      <c r="U86" s="26">
        <f t="shared" si="10"/>
        <v>26.924475229357796</v>
      </c>
      <c r="V86" s="26">
        <f t="shared" si="11"/>
        <v>35.426941091260254</v>
      </c>
    </row>
    <row r="87" spans="1:22">
      <c r="A87" s="1">
        <v>24</v>
      </c>
      <c r="B87" s="1" t="s">
        <v>42</v>
      </c>
      <c r="C87" s="1" t="s">
        <v>100</v>
      </c>
      <c r="D87" s="1">
        <v>7.65</v>
      </c>
      <c r="E87" s="1">
        <v>1.59</v>
      </c>
      <c r="F87" s="1" t="s">
        <v>44</v>
      </c>
      <c r="G87" s="3">
        <v>8.6999999999999993</v>
      </c>
      <c r="H87" s="1" t="s">
        <v>143</v>
      </c>
      <c r="I87" s="1">
        <v>131.1</v>
      </c>
      <c r="J87" s="3">
        <f t="shared" si="5"/>
        <v>5.4624999999999995</v>
      </c>
      <c r="K87" s="1">
        <v>900</v>
      </c>
      <c r="L87" s="3">
        <f t="shared" si="7"/>
        <v>37.5</v>
      </c>
      <c r="M87">
        <v>0.43519999999999998</v>
      </c>
      <c r="N87" s="25">
        <v>23.663899999999998</v>
      </c>
      <c r="O87" s="25">
        <v>0.98599583333333329</v>
      </c>
      <c r="P87" s="3">
        <f t="shared" si="8"/>
        <v>61.88849583333333</v>
      </c>
      <c r="Q87" s="3">
        <f t="shared" si="9"/>
        <v>1485.3238999999999</v>
      </c>
      <c r="R87" s="1">
        <v>54.5</v>
      </c>
      <c r="S87" s="1">
        <v>0.76</v>
      </c>
      <c r="T87" s="16">
        <f t="shared" si="6"/>
        <v>1.7258333333333333</v>
      </c>
      <c r="U87" s="26">
        <f t="shared" si="10"/>
        <v>27.2536495412844</v>
      </c>
      <c r="V87" s="26">
        <f t="shared" si="11"/>
        <v>35.860065185900524</v>
      </c>
    </row>
    <row r="88" spans="1:22">
      <c r="A88" s="1">
        <v>25</v>
      </c>
      <c r="B88" s="1" t="s">
        <v>42</v>
      </c>
      <c r="C88" s="1" t="s">
        <v>100</v>
      </c>
      <c r="D88" s="1">
        <v>7.65</v>
      </c>
      <c r="E88" s="1">
        <v>1.59</v>
      </c>
      <c r="F88" s="1" t="s">
        <v>44</v>
      </c>
      <c r="G88" s="3">
        <v>8.6999999999999993</v>
      </c>
      <c r="H88" s="1" t="s">
        <v>143</v>
      </c>
      <c r="I88" s="1">
        <v>131.1</v>
      </c>
      <c r="J88" s="3">
        <f t="shared" si="5"/>
        <v>5.2439999999999998</v>
      </c>
      <c r="K88" s="1">
        <v>900</v>
      </c>
      <c r="L88" s="3">
        <f t="shared" si="7"/>
        <v>36</v>
      </c>
      <c r="M88">
        <v>0.43519999999999998</v>
      </c>
      <c r="N88" s="25">
        <v>23.663899999999998</v>
      </c>
      <c r="O88" s="25">
        <v>0.94655599999999995</v>
      </c>
      <c r="P88" s="3">
        <f t="shared" si="8"/>
        <v>60.130555999999999</v>
      </c>
      <c r="Q88" s="3">
        <f t="shared" si="9"/>
        <v>1503.2638999999999</v>
      </c>
      <c r="R88" s="1">
        <v>54.5</v>
      </c>
      <c r="S88" s="1">
        <v>0.76</v>
      </c>
      <c r="T88" s="16">
        <f t="shared" si="6"/>
        <v>1.6568000000000001</v>
      </c>
      <c r="U88" s="26">
        <f t="shared" si="10"/>
        <v>27.582823853211007</v>
      </c>
      <c r="V88" s="26">
        <f t="shared" si="11"/>
        <v>36.293189280540801</v>
      </c>
    </row>
    <row r="89" spans="1:22">
      <c r="A89" s="1">
        <v>26</v>
      </c>
      <c r="B89" s="1" t="s">
        <v>42</v>
      </c>
      <c r="C89" s="1" t="s">
        <v>100</v>
      </c>
      <c r="D89" s="1">
        <v>7.65</v>
      </c>
      <c r="E89" s="1">
        <v>1.59</v>
      </c>
      <c r="F89" s="1" t="s">
        <v>44</v>
      </c>
      <c r="G89" s="3">
        <v>8.6999999999999993</v>
      </c>
      <c r="H89" s="1" t="s">
        <v>143</v>
      </c>
      <c r="I89" s="1">
        <v>131.1</v>
      </c>
      <c r="J89" s="3">
        <f t="shared" si="5"/>
        <v>5.0423076923076922</v>
      </c>
      <c r="K89" s="1">
        <v>900</v>
      </c>
      <c r="L89" s="3">
        <f t="shared" si="7"/>
        <v>34.615384615384613</v>
      </c>
      <c r="M89">
        <v>0.43519999999999998</v>
      </c>
      <c r="N89" s="25">
        <v>23.663899999999998</v>
      </c>
      <c r="O89" s="25">
        <v>0.9101499999999999</v>
      </c>
      <c r="P89" s="3">
        <f t="shared" si="8"/>
        <v>58.5078423076923</v>
      </c>
      <c r="Q89" s="3">
        <f t="shared" si="9"/>
        <v>1521.2038999999997</v>
      </c>
      <c r="R89" s="1">
        <v>54.5</v>
      </c>
      <c r="S89" s="1">
        <v>0.76</v>
      </c>
      <c r="T89" s="16">
        <f t="shared" si="6"/>
        <v>1.5930769230769231</v>
      </c>
      <c r="U89" s="26">
        <f t="shared" si="10"/>
        <v>27.911998165137611</v>
      </c>
      <c r="V89" s="26">
        <f t="shared" si="11"/>
        <v>36.726313375181064</v>
      </c>
    </row>
    <row r="90" spans="1:22">
      <c r="A90" s="1">
        <v>27</v>
      </c>
      <c r="B90" s="1" t="s">
        <v>42</v>
      </c>
      <c r="C90" s="1" t="s">
        <v>100</v>
      </c>
      <c r="D90" s="1">
        <v>7.65</v>
      </c>
      <c r="E90" s="1">
        <v>1.59</v>
      </c>
      <c r="F90" s="1" t="s">
        <v>44</v>
      </c>
      <c r="G90" s="3">
        <v>8.6999999999999993</v>
      </c>
      <c r="H90" s="1" t="s">
        <v>143</v>
      </c>
      <c r="I90" s="1">
        <v>131.1</v>
      </c>
      <c r="J90" s="3">
        <f t="shared" si="5"/>
        <v>4.8555555555555552</v>
      </c>
      <c r="K90" s="1">
        <v>900</v>
      </c>
      <c r="L90" s="3">
        <f t="shared" si="7"/>
        <v>33.333333333333336</v>
      </c>
      <c r="M90">
        <v>0.43519999999999998</v>
      </c>
      <c r="N90" s="25">
        <v>23.663899999999998</v>
      </c>
      <c r="O90" s="25">
        <v>0.87644074074074063</v>
      </c>
      <c r="P90" s="3">
        <f t="shared" si="8"/>
        <v>57.005329629629628</v>
      </c>
      <c r="Q90" s="3">
        <f t="shared" si="9"/>
        <v>1539.1439</v>
      </c>
      <c r="R90" s="1">
        <v>54.5</v>
      </c>
      <c r="S90" s="1">
        <v>0.76</v>
      </c>
      <c r="T90" s="16">
        <f t="shared" si="6"/>
        <v>1.5340740740740741</v>
      </c>
      <c r="U90" s="26">
        <f t="shared" si="10"/>
        <v>28.241172477064222</v>
      </c>
      <c r="V90" s="26">
        <f t="shared" si="11"/>
        <v>37.159437469821341</v>
      </c>
    </row>
    <row r="91" spans="1:22">
      <c r="A91" s="1">
        <v>28</v>
      </c>
      <c r="B91" s="1" t="s">
        <v>42</v>
      </c>
      <c r="C91" s="1" t="s">
        <v>100</v>
      </c>
      <c r="D91" s="1">
        <v>7.65</v>
      </c>
      <c r="E91" s="1">
        <v>1.59</v>
      </c>
      <c r="F91" s="1" t="s">
        <v>44</v>
      </c>
      <c r="G91" s="3">
        <v>8.6999999999999993</v>
      </c>
      <c r="H91" s="1" t="s">
        <v>143</v>
      </c>
      <c r="I91" s="1">
        <v>131.1</v>
      </c>
      <c r="J91" s="3">
        <f t="shared" si="5"/>
        <v>4.6821428571428569</v>
      </c>
      <c r="K91" s="1">
        <v>900</v>
      </c>
      <c r="L91" s="3">
        <f t="shared" si="7"/>
        <v>32.142857142857146</v>
      </c>
      <c r="M91">
        <v>0.43519999999999998</v>
      </c>
      <c r="N91" s="25">
        <v>23.663899999999998</v>
      </c>
      <c r="O91" s="25">
        <v>0.84513928571428565</v>
      </c>
      <c r="P91" s="3">
        <f t="shared" si="8"/>
        <v>55.610139285714283</v>
      </c>
      <c r="Q91" s="3">
        <f t="shared" si="9"/>
        <v>1557.0838999999999</v>
      </c>
      <c r="R91" s="1">
        <v>54.5</v>
      </c>
      <c r="S91" s="1">
        <v>0.76</v>
      </c>
      <c r="T91" s="16">
        <f t="shared" si="6"/>
        <v>1.4792857142857143</v>
      </c>
      <c r="U91" s="26">
        <f t="shared" si="10"/>
        <v>28.570346788990822</v>
      </c>
      <c r="V91" s="26">
        <f t="shared" si="11"/>
        <v>37.592561564461604</v>
      </c>
    </row>
    <row r="92" spans="1:22">
      <c r="A92" s="1">
        <v>29</v>
      </c>
      <c r="B92" s="1" t="s">
        <v>42</v>
      </c>
      <c r="C92" s="1" t="s">
        <v>100</v>
      </c>
      <c r="D92" s="1">
        <v>7.65</v>
      </c>
      <c r="E92" s="1">
        <v>1.59</v>
      </c>
      <c r="F92" s="1" t="s">
        <v>44</v>
      </c>
      <c r="G92" s="3">
        <v>8.6999999999999993</v>
      </c>
      <c r="H92" s="1" t="s">
        <v>143</v>
      </c>
      <c r="I92" s="1">
        <v>131.1</v>
      </c>
      <c r="J92" s="3">
        <f t="shared" si="5"/>
        <v>4.5206896551724132</v>
      </c>
      <c r="K92" s="1">
        <v>900</v>
      </c>
      <c r="L92" s="3">
        <f t="shared" si="7"/>
        <v>31.03448275862069</v>
      </c>
      <c r="M92">
        <v>0.43519999999999998</v>
      </c>
      <c r="N92" s="25">
        <v>23.663899999999998</v>
      </c>
      <c r="O92" s="25">
        <v>0.81599655172413788</v>
      </c>
      <c r="P92" s="3">
        <f t="shared" si="8"/>
        <v>54.31116896551724</v>
      </c>
      <c r="Q92" s="3">
        <f t="shared" si="9"/>
        <v>1575.0238999999999</v>
      </c>
      <c r="R92" s="1">
        <v>54.5</v>
      </c>
      <c r="S92" s="1">
        <v>0.76</v>
      </c>
      <c r="T92" s="16">
        <f t="shared" si="6"/>
        <v>1.4282758620689655</v>
      </c>
      <c r="U92" s="26">
        <f t="shared" si="10"/>
        <v>28.899521100917429</v>
      </c>
      <c r="V92" s="26">
        <f t="shared" si="11"/>
        <v>38.025685659101882</v>
      </c>
    </row>
    <row r="93" spans="1:22">
      <c r="A93" s="1">
        <v>30</v>
      </c>
      <c r="B93" s="1" t="s">
        <v>42</v>
      </c>
      <c r="C93" s="1" t="s">
        <v>100</v>
      </c>
      <c r="D93" s="1">
        <v>7.65</v>
      </c>
      <c r="E93" s="1">
        <v>1.59</v>
      </c>
      <c r="F93" s="1" t="s">
        <v>44</v>
      </c>
      <c r="G93" s="3">
        <v>8.6999999999999993</v>
      </c>
      <c r="H93" s="1" t="s">
        <v>143</v>
      </c>
      <c r="I93" s="1">
        <v>131.1</v>
      </c>
      <c r="J93" s="3">
        <f t="shared" si="5"/>
        <v>4.37</v>
      </c>
      <c r="K93" s="1">
        <v>900</v>
      </c>
      <c r="L93" s="3">
        <f t="shared" si="7"/>
        <v>30</v>
      </c>
      <c r="M93">
        <v>0.43519999999999998</v>
      </c>
      <c r="N93" s="25">
        <v>23.663899999999998</v>
      </c>
      <c r="O93" s="25">
        <v>0.78879666666666659</v>
      </c>
      <c r="P93" s="3">
        <f t="shared" si="8"/>
        <v>53.098796666666672</v>
      </c>
      <c r="Q93" s="3">
        <f t="shared" si="9"/>
        <v>1592.9639000000002</v>
      </c>
      <c r="R93" s="1">
        <v>54.5</v>
      </c>
      <c r="S93" s="1">
        <v>0.76</v>
      </c>
      <c r="T93" s="16">
        <f t="shared" si="6"/>
        <v>1.3806666666666667</v>
      </c>
      <c r="U93" s="26">
        <f t="shared" si="10"/>
        <v>29.22869541284404</v>
      </c>
      <c r="V93" s="26">
        <f t="shared" si="11"/>
        <v>38.458809753742159</v>
      </c>
    </row>
    <row r="94" spans="1:22">
      <c r="A94" s="1">
        <v>31</v>
      </c>
      <c r="B94" s="1" t="s">
        <v>42</v>
      </c>
      <c r="C94" s="1" t="s">
        <v>100</v>
      </c>
      <c r="D94" s="1">
        <v>7.65</v>
      </c>
      <c r="E94" s="1">
        <v>1.59</v>
      </c>
      <c r="F94" s="1" t="s">
        <v>44</v>
      </c>
      <c r="G94" s="3">
        <v>8.6999999999999993</v>
      </c>
      <c r="H94" s="1" t="s">
        <v>143</v>
      </c>
      <c r="I94" s="1">
        <v>131.1</v>
      </c>
      <c r="J94" s="3">
        <f t="shared" si="5"/>
        <v>4.2290322580645157</v>
      </c>
      <c r="K94" s="1">
        <v>900</v>
      </c>
      <c r="L94" s="3">
        <f t="shared" si="7"/>
        <v>29.032258064516128</v>
      </c>
      <c r="M94">
        <v>0.43519999999999998</v>
      </c>
      <c r="N94" s="25">
        <v>23.663899999999998</v>
      </c>
      <c r="O94" s="25">
        <v>0.76335161290322573</v>
      </c>
      <c r="P94" s="3">
        <f t="shared" si="8"/>
        <v>51.964641935483868</v>
      </c>
      <c r="Q94" s="3">
        <f t="shared" si="9"/>
        <v>1610.9039</v>
      </c>
      <c r="R94" s="1">
        <v>54.5</v>
      </c>
      <c r="S94" s="1">
        <v>0.76</v>
      </c>
      <c r="T94" s="16">
        <f t="shared" si="6"/>
        <v>1.3361290322580646</v>
      </c>
      <c r="U94" s="26">
        <f t="shared" si="10"/>
        <v>29.557869724770644</v>
      </c>
      <c r="V94" s="26">
        <f t="shared" si="11"/>
        <v>38.891933848382422</v>
      </c>
    </row>
    <row r="95" spans="1:22">
      <c r="A95" s="1">
        <v>32</v>
      </c>
      <c r="B95" s="1" t="s">
        <v>42</v>
      </c>
      <c r="C95" s="1" t="s">
        <v>100</v>
      </c>
      <c r="D95" s="1">
        <v>7.65</v>
      </c>
      <c r="E95" s="1">
        <v>1.59</v>
      </c>
      <c r="F95" s="1" t="s">
        <v>44</v>
      </c>
      <c r="G95" s="3">
        <v>8.6999999999999993</v>
      </c>
      <c r="H95" s="1" t="s">
        <v>143</v>
      </c>
      <c r="I95" s="1">
        <v>131.1</v>
      </c>
      <c r="J95" s="3">
        <f t="shared" si="5"/>
        <v>4.0968749999999998</v>
      </c>
      <c r="K95" s="1">
        <v>900</v>
      </c>
      <c r="L95" s="3">
        <f t="shared" si="7"/>
        <v>28.125</v>
      </c>
      <c r="M95">
        <v>0.43519999999999998</v>
      </c>
      <c r="N95" s="25">
        <v>23.663899999999998</v>
      </c>
      <c r="O95" s="25">
        <v>0.73949687499999994</v>
      </c>
      <c r="P95" s="3">
        <f t="shared" si="8"/>
        <v>50.901371874999995</v>
      </c>
      <c r="Q95" s="3">
        <f t="shared" si="9"/>
        <v>1628.8438999999998</v>
      </c>
      <c r="R95" s="1">
        <v>54.5</v>
      </c>
      <c r="S95" s="1">
        <v>0.76</v>
      </c>
      <c r="T95" s="16">
        <f t="shared" si="6"/>
        <v>1.2943750000000001</v>
      </c>
      <c r="U95" s="26">
        <f t="shared" si="10"/>
        <v>29.887044036697244</v>
      </c>
      <c r="V95" s="26">
        <f t="shared" si="11"/>
        <v>39.325057943022692</v>
      </c>
    </row>
    <row r="96" spans="1:22">
      <c r="A96" s="1">
        <v>33</v>
      </c>
      <c r="B96" s="1" t="s">
        <v>42</v>
      </c>
      <c r="C96" s="1" t="s">
        <v>100</v>
      </c>
      <c r="D96" s="1">
        <v>7.65</v>
      </c>
      <c r="E96" s="1">
        <v>1.59</v>
      </c>
      <c r="F96" s="1" t="s">
        <v>44</v>
      </c>
      <c r="G96" s="3">
        <v>8.6999999999999993</v>
      </c>
      <c r="H96" s="1" t="s">
        <v>143</v>
      </c>
      <c r="I96" s="1">
        <v>131.1</v>
      </c>
      <c r="J96" s="3">
        <f t="shared" ref="J96:J127" si="12">I96/A96</f>
        <v>3.9727272727272727</v>
      </c>
      <c r="K96" s="1">
        <v>900</v>
      </c>
      <c r="L96" s="3">
        <f t="shared" si="7"/>
        <v>27.272727272727273</v>
      </c>
      <c r="M96">
        <v>0.43519999999999998</v>
      </c>
      <c r="N96" s="25">
        <v>23.663899999999998</v>
      </c>
      <c r="O96" s="25">
        <v>0.71708787878787872</v>
      </c>
      <c r="P96" s="3">
        <f t="shared" si="8"/>
        <v>49.902542424242426</v>
      </c>
      <c r="Q96" s="3">
        <f t="shared" si="9"/>
        <v>1646.7839000000001</v>
      </c>
      <c r="R96" s="1">
        <v>54.5</v>
      </c>
      <c r="S96" s="1">
        <v>0.76</v>
      </c>
      <c r="T96" s="16">
        <f t="shared" si="6"/>
        <v>1.2551515151515151</v>
      </c>
      <c r="U96" s="26">
        <f t="shared" si="10"/>
        <v>30.216218348623855</v>
      </c>
      <c r="V96" s="26">
        <f t="shared" si="11"/>
        <v>39.758182037662969</v>
      </c>
    </row>
    <row r="97" spans="1:22">
      <c r="A97" s="1">
        <v>34</v>
      </c>
      <c r="B97" s="1" t="s">
        <v>42</v>
      </c>
      <c r="C97" s="1" t="s">
        <v>100</v>
      </c>
      <c r="D97" s="1">
        <v>7.65</v>
      </c>
      <c r="E97" s="1">
        <v>1.59</v>
      </c>
      <c r="F97" s="1" t="s">
        <v>44</v>
      </c>
      <c r="G97" s="3">
        <v>8.6999999999999993</v>
      </c>
      <c r="H97" s="1" t="s">
        <v>143</v>
      </c>
      <c r="I97" s="1">
        <v>131.1</v>
      </c>
      <c r="J97" s="3">
        <f t="shared" si="12"/>
        <v>3.8558823529411761</v>
      </c>
      <c r="K97" s="1">
        <v>900</v>
      </c>
      <c r="L97" s="3">
        <f t="shared" si="7"/>
        <v>26.470588235294116</v>
      </c>
      <c r="M97">
        <v>0.43519999999999998</v>
      </c>
      <c r="N97" s="25">
        <v>23.663899999999998</v>
      </c>
      <c r="O97" s="25">
        <v>0.69599705882352936</v>
      </c>
      <c r="P97" s="3">
        <f t="shared" si="8"/>
        <v>48.962467647058823</v>
      </c>
      <c r="Q97" s="3">
        <f t="shared" si="9"/>
        <v>1664.7239</v>
      </c>
      <c r="R97" s="1">
        <v>54.5</v>
      </c>
      <c r="S97" s="1">
        <v>0.76</v>
      </c>
      <c r="T97" s="16">
        <f t="shared" si="6"/>
        <v>1.2182352941176471</v>
      </c>
      <c r="U97" s="26">
        <f t="shared" si="10"/>
        <v>30.545392660550458</v>
      </c>
      <c r="V97" s="26">
        <f t="shared" si="11"/>
        <v>40.191306132303232</v>
      </c>
    </row>
    <row r="98" spans="1:22">
      <c r="A98" s="1">
        <v>35</v>
      </c>
      <c r="B98" s="1" t="s">
        <v>42</v>
      </c>
      <c r="C98" s="1" t="s">
        <v>100</v>
      </c>
      <c r="D98" s="1">
        <v>7.65</v>
      </c>
      <c r="E98" s="1">
        <v>1.59</v>
      </c>
      <c r="F98" s="1" t="s">
        <v>44</v>
      </c>
      <c r="G98" s="3">
        <v>8.6999999999999993</v>
      </c>
      <c r="H98" s="1" t="s">
        <v>143</v>
      </c>
      <c r="I98" s="1">
        <v>131.1</v>
      </c>
      <c r="J98" s="3">
        <f t="shared" si="12"/>
        <v>3.7457142857142856</v>
      </c>
      <c r="K98" s="1">
        <v>900</v>
      </c>
      <c r="L98" s="3">
        <f t="shared" si="7"/>
        <v>25.714285714285715</v>
      </c>
      <c r="M98">
        <v>0.43519999999999998</v>
      </c>
      <c r="N98" s="25">
        <v>23.663899999999998</v>
      </c>
      <c r="O98" s="25">
        <v>0.67611142857142847</v>
      </c>
      <c r="P98" s="3">
        <f t="shared" si="8"/>
        <v>48.07611142857143</v>
      </c>
      <c r="Q98" s="3">
        <f t="shared" si="9"/>
        <v>1682.6639</v>
      </c>
      <c r="R98" s="1">
        <v>54.5</v>
      </c>
      <c r="S98" s="1">
        <v>0.76</v>
      </c>
      <c r="T98" s="16">
        <f t="shared" si="6"/>
        <v>1.1834285714285715</v>
      </c>
      <c r="U98" s="26">
        <f t="shared" si="10"/>
        <v>30.874566972477066</v>
      </c>
      <c r="V98" s="26">
        <f t="shared" si="11"/>
        <v>40.624430226943502</v>
      </c>
    </row>
    <row r="99" spans="1:22">
      <c r="A99" s="1">
        <v>36</v>
      </c>
      <c r="B99" s="1" t="s">
        <v>42</v>
      </c>
      <c r="C99" s="1" t="s">
        <v>100</v>
      </c>
      <c r="D99" s="1">
        <v>7.65</v>
      </c>
      <c r="E99" s="1">
        <v>1.59</v>
      </c>
      <c r="F99" s="1" t="s">
        <v>44</v>
      </c>
      <c r="G99" s="3">
        <v>8.6999999999999993</v>
      </c>
      <c r="H99" s="1" t="s">
        <v>143</v>
      </c>
      <c r="I99" s="1">
        <v>131.1</v>
      </c>
      <c r="J99" s="3">
        <f t="shared" si="12"/>
        <v>3.6416666666666666</v>
      </c>
      <c r="K99" s="1">
        <v>900</v>
      </c>
      <c r="L99" s="3">
        <f t="shared" si="7"/>
        <v>25</v>
      </c>
      <c r="M99">
        <v>0.43519999999999998</v>
      </c>
      <c r="N99" s="25">
        <v>23.663899999999998</v>
      </c>
      <c r="O99" s="25">
        <v>0.65733055555555553</v>
      </c>
      <c r="P99" s="3">
        <f t="shared" si="8"/>
        <v>47.238997222222217</v>
      </c>
      <c r="Q99" s="3">
        <f t="shared" si="9"/>
        <v>1700.6038999999998</v>
      </c>
      <c r="R99" s="1">
        <v>54.5</v>
      </c>
      <c r="S99" s="1">
        <v>0.76</v>
      </c>
      <c r="T99" s="16">
        <f t="shared" si="6"/>
        <v>1.1505555555555556</v>
      </c>
      <c r="U99" s="26">
        <f t="shared" si="10"/>
        <v>31.203741284403666</v>
      </c>
      <c r="V99" s="26">
        <f t="shared" si="11"/>
        <v>41.057554321583773</v>
      </c>
    </row>
    <row r="100" spans="1:22">
      <c r="A100" s="1">
        <v>37</v>
      </c>
      <c r="B100" s="1" t="s">
        <v>42</v>
      </c>
      <c r="C100" s="1" t="s">
        <v>100</v>
      </c>
      <c r="D100" s="1">
        <v>7.65</v>
      </c>
      <c r="E100" s="1">
        <v>1.59</v>
      </c>
      <c r="F100" s="1" t="s">
        <v>44</v>
      </c>
      <c r="G100" s="3">
        <v>8.6999999999999993</v>
      </c>
      <c r="H100" s="1" t="s">
        <v>143</v>
      </c>
      <c r="I100" s="1">
        <v>131.1</v>
      </c>
      <c r="J100" s="3">
        <f t="shared" si="12"/>
        <v>3.5432432432432432</v>
      </c>
      <c r="K100" s="1">
        <v>900</v>
      </c>
      <c r="L100" s="3">
        <f t="shared" si="7"/>
        <v>24.324324324324323</v>
      </c>
      <c r="M100">
        <v>0.43519999999999998</v>
      </c>
      <c r="N100" s="25">
        <v>23.663899999999998</v>
      </c>
      <c r="O100" s="25">
        <v>0.63956486486486486</v>
      </c>
      <c r="P100" s="3">
        <f t="shared" si="8"/>
        <v>46.447132432432426</v>
      </c>
      <c r="Q100" s="3">
        <f t="shared" si="9"/>
        <v>1718.5438999999997</v>
      </c>
      <c r="R100" s="1">
        <v>54.5</v>
      </c>
      <c r="S100" s="1">
        <v>0.76</v>
      </c>
      <c r="T100" s="16">
        <f t="shared" si="6"/>
        <v>1.1194594594594596</v>
      </c>
      <c r="U100" s="26">
        <f t="shared" si="10"/>
        <v>31.53291559633027</v>
      </c>
      <c r="V100" s="26">
        <f t="shared" si="11"/>
        <v>41.490678416224036</v>
      </c>
    </row>
    <row r="101" spans="1:22">
      <c r="A101" s="1">
        <v>38</v>
      </c>
      <c r="B101" s="1" t="s">
        <v>42</v>
      </c>
      <c r="C101" s="1" t="s">
        <v>100</v>
      </c>
      <c r="D101" s="1">
        <v>7.65</v>
      </c>
      <c r="E101" s="1">
        <v>1.59</v>
      </c>
      <c r="F101" s="1" t="s">
        <v>44</v>
      </c>
      <c r="G101" s="3">
        <v>8.6999999999999993</v>
      </c>
      <c r="H101" s="1" t="s">
        <v>143</v>
      </c>
      <c r="I101" s="1">
        <v>131.1</v>
      </c>
      <c r="J101" s="3">
        <f t="shared" si="12"/>
        <v>3.4499999999999997</v>
      </c>
      <c r="K101" s="1">
        <v>900</v>
      </c>
      <c r="L101" s="3">
        <f t="shared" si="7"/>
        <v>23.684210526315791</v>
      </c>
      <c r="M101">
        <v>0.43519999999999998</v>
      </c>
      <c r="N101" s="25">
        <v>23.663899999999998</v>
      </c>
      <c r="O101" s="25">
        <v>0.62273421052631572</v>
      </c>
      <c r="P101" s="3">
        <f t="shared" si="8"/>
        <v>45.696944736842106</v>
      </c>
      <c r="Q101" s="3">
        <f t="shared" si="9"/>
        <v>1736.4838999999999</v>
      </c>
      <c r="R101" s="1">
        <v>54.5</v>
      </c>
      <c r="S101" s="1">
        <v>0.76</v>
      </c>
      <c r="T101" s="16">
        <f t="shared" si="6"/>
        <v>1.0900000000000001</v>
      </c>
      <c r="U101" s="26">
        <f t="shared" si="10"/>
        <v>31.86208990825688</v>
      </c>
      <c r="V101" s="26">
        <f t="shared" si="11"/>
        <v>41.923802510864313</v>
      </c>
    </row>
    <row r="102" spans="1:22">
      <c r="A102" s="1">
        <v>39</v>
      </c>
      <c r="B102" s="1" t="s">
        <v>42</v>
      </c>
      <c r="C102" s="1" t="s">
        <v>100</v>
      </c>
      <c r="D102" s="1">
        <v>7.65</v>
      </c>
      <c r="E102" s="1">
        <v>1.59</v>
      </c>
      <c r="F102" s="1" t="s">
        <v>44</v>
      </c>
      <c r="G102" s="3">
        <v>8.6999999999999993</v>
      </c>
      <c r="H102" s="1" t="s">
        <v>143</v>
      </c>
      <c r="I102" s="1">
        <v>131.1</v>
      </c>
      <c r="J102" s="3">
        <f t="shared" si="12"/>
        <v>3.3615384615384616</v>
      </c>
      <c r="K102" s="1">
        <v>900</v>
      </c>
      <c r="L102" s="3">
        <f t="shared" si="7"/>
        <v>23.076923076923077</v>
      </c>
      <c r="M102">
        <v>0.43519999999999998</v>
      </c>
      <c r="N102" s="25">
        <v>23.663899999999998</v>
      </c>
      <c r="O102" s="25">
        <v>0.60676666666666657</v>
      </c>
      <c r="P102" s="3">
        <f t="shared" si="8"/>
        <v>44.985228205128202</v>
      </c>
      <c r="Q102" s="3">
        <f t="shared" si="9"/>
        <v>1754.4238999999998</v>
      </c>
      <c r="R102" s="1">
        <v>54.5</v>
      </c>
      <c r="S102" s="1">
        <v>0.76</v>
      </c>
      <c r="T102" s="16">
        <f t="shared" si="6"/>
        <v>1.0620512820512822</v>
      </c>
      <c r="U102" s="26">
        <f t="shared" si="10"/>
        <v>32.191264220183484</v>
      </c>
      <c r="V102" s="26">
        <f t="shared" si="11"/>
        <v>42.356926605504583</v>
      </c>
    </row>
    <row r="103" spans="1:22">
      <c r="A103" s="1">
        <v>40</v>
      </c>
      <c r="B103" s="1" t="s">
        <v>42</v>
      </c>
      <c r="C103" s="1" t="s">
        <v>100</v>
      </c>
      <c r="D103" s="1">
        <v>7.65</v>
      </c>
      <c r="E103" s="1">
        <v>1.59</v>
      </c>
      <c r="F103" s="1" t="s">
        <v>44</v>
      </c>
      <c r="G103" s="3">
        <v>8.6999999999999993</v>
      </c>
      <c r="H103" s="1" t="s">
        <v>143</v>
      </c>
      <c r="I103" s="1">
        <v>131.1</v>
      </c>
      <c r="J103" s="3">
        <f t="shared" si="12"/>
        <v>3.2774999999999999</v>
      </c>
      <c r="K103" s="1">
        <v>900</v>
      </c>
      <c r="L103" s="3">
        <f t="shared" si="7"/>
        <v>22.5</v>
      </c>
      <c r="M103">
        <v>0.43519999999999998</v>
      </c>
      <c r="N103" s="25">
        <v>23.663899999999998</v>
      </c>
      <c r="O103" s="25">
        <v>0.5915975</v>
      </c>
      <c r="P103" s="3">
        <f t="shared" si="8"/>
        <v>44.3090975</v>
      </c>
      <c r="Q103" s="3">
        <f t="shared" si="9"/>
        <v>1772.3639000000001</v>
      </c>
      <c r="R103" s="1">
        <v>54.5</v>
      </c>
      <c r="S103" s="1">
        <v>0.76</v>
      </c>
      <c r="T103" s="16">
        <f t="shared" si="6"/>
        <v>1.0355000000000001</v>
      </c>
      <c r="U103" s="26">
        <f t="shared" si="10"/>
        <v>32.520438532110092</v>
      </c>
      <c r="V103" s="26">
        <f t="shared" si="11"/>
        <v>42.79005070014486</v>
      </c>
    </row>
    <row r="104" spans="1:22">
      <c r="A104" s="1">
        <v>41</v>
      </c>
      <c r="B104" s="1" t="s">
        <v>42</v>
      </c>
      <c r="C104" s="1" t="s">
        <v>100</v>
      </c>
      <c r="D104" s="1">
        <v>7.65</v>
      </c>
      <c r="E104" s="1">
        <v>1.59</v>
      </c>
      <c r="F104" s="1" t="s">
        <v>44</v>
      </c>
      <c r="G104" s="3">
        <v>8.6999999999999993</v>
      </c>
      <c r="H104" s="1" t="s">
        <v>143</v>
      </c>
      <c r="I104" s="1">
        <v>131.1</v>
      </c>
      <c r="J104" s="3">
        <f t="shared" si="12"/>
        <v>3.1975609756097558</v>
      </c>
      <c r="K104" s="1">
        <v>900</v>
      </c>
      <c r="L104" s="3">
        <f t="shared" si="7"/>
        <v>21.951219512195124</v>
      </c>
      <c r="M104">
        <v>0.43519999999999998</v>
      </c>
      <c r="N104" s="25">
        <v>23.663899999999998</v>
      </c>
      <c r="O104" s="25">
        <v>0.5771682926829268</v>
      </c>
      <c r="P104" s="3">
        <f t="shared" si="8"/>
        <v>43.665948780487803</v>
      </c>
      <c r="Q104" s="3">
        <f t="shared" si="9"/>
        <v>1790.3038999999999</v>
      </c>
      <c r="R104" s="1">
        <v>54.5</v>
      </c>
      <c r="S104" s="1">
        <v>0.76</v>
      </c>
      <c r="T104" s="16">
        <f t="shared" si="6"/>
        <v>1.0102439024390244</v>
      </c>
      <c r="U104" s="26">
        <f t="shared" si="10"/>
        <v>32.849612844036692</v>
      </c>
      <c r="V104" s="26">
        <f t="shared" si="11"/>
        <v>43.223174794785123</v>
      </c>
    </row>
    <row r="105" spans="1:22">
      <c r="A105" s="1">
        <v>42</v>
      </c>
      <c r="B105" s="1" t="s">
        <v>42</v>
      </c>
      <c r="C105" s="1" t="s">
        <v>100</v>
      </c>
      <c r="D105" s="1">
        <v>7.65</v>
      </c>
      <c r="E105" s="1">
        <v>1.59</v>
      </c>
      <c r="F105" s="1" t="s">
        <v>44</v>
      </c>
      <c r="G105" s="3">
        <v>8.6999999999999993</v>
      </c>
      <c r="H105" s="1" t="s">
        <v>143</v>
      </c>
      <c r="I105" s="1">
        <v>131.1</v>
      </c>
      <c r="J105" s="3">
        <f t="shared" si="12"/>
        <v>3.1214285714285714</v>
      </c>
      <c r="K105" s="1">
        <v>900</v>
      </c>
      <c r="L105" s="3">
        <f t="shared" si="7"/>
        <v>21.428571428571427</v>
      </c>
      <c r="M105">
        <v>0.43519999999999998</v>
      </c>
      <c r="N105" s="25">
        <v>23.663899999999998</v>
      </c>
      <c r="O105" s="25">
        <v>0.56342619047619047</v>
      </c>
      <c r="P105" s="3">
        <f t="shared" si="8"/>
        <v>43.053426190476188</v>
      </c>
      <c r="Q105" s="3">
        <f t="shared" si="9"/>
        <v>1808.2438999999999</v>
      </c>
      <c r="R105" s="1">
        <v>54.5</v>
      </c>
      <c r="S105" s="1">
        <v>0.76</v>
      </c>
      <c r="T105" s="16">
        <f t="shared" si="6"/>
        <v>0.98619047619047628</v>
      </c>
      <c r="U105" s="26">
        <f t="shared" si="10"/>
        <v>33.178787155963299</v>
      </c>
      <c r="V105" s="26">
        <f t="shared" si="11"/>
        <v>43.656298889425393</v>
      </c>
    </row>
    <row r="106" spans="1:22">
      <c r="A106" s="1">
        <v>43</v>
      </c>
      <c r="B106" s="1" t="s">
        <v>42</v>
      </c>
      <c r="C106" s="1" t="s">
        <v>100</v>
      </c>
      <c r="D106" s="1">
        <v>7.65</v>
      </c>
      <c r="E106" s="1">
        <v>1.59</v>
      </c>
      <c r="F106" s="1" t="s">
        <v>44</v>
      </c>
      <c r="G106" s="3">
        <v>8.6999999999999993</v>
      </c>
      <c r="H106" s="1" t="s">
        <v>143</v>
      </c>
      <c r="I106" s="1">
        <v>131.1</v>
      </c>
      <c r="J106" s="3">
        <f t="shared" si="12"/>
        <v>3.0488372093023255</v>
      </c>
      <c r="K106" s="1">
        <v>900</v>
      </c>
      <c r="L106" s="3">
        <f t="shared" si="7"/>
        <v>20.930232558139537</v>
      </c>
      <c r="M106">
        <v>0.43519999999999998</v>
      </c>
      <c r="N106" s="25">
        <v>23.663899999999998</v>
      </c>
      <c r="O106" s="25">
        <v>0.55032325581395347</v>
      </c>
      <c r="P106" s="3">
        <f t="shared" si="8"/>
        <v>42.469393023255812</v>
      </c>
      <c r="Q106" s="3">
        <f t="shared" si="9"/>
        <v>1826.1839</v>
      </c>
      <c r="R106" s="1">
        <v>54.5</v>
      </c>
      <c r="S106" s="1">
        <v>0.76</v>
      </c>
      <c r="T106" s="16">
        <f t="shared" si="6"/>
        <v>0.96325581395348836</v>
      </c>
      <c r="U106" s="26">
        <f t="shared" si="10"/>
        <v>33.507961467889906</v>
      </c>
      <c r="V106" s="26">
        <f t="shared" si="11"/>
        <v>44.089422984065664</v>
      </c>
    </row>
    <row r="107" spans="1:22">
      <c r="A107" s="1">
        <v>44</v>
      </c>
      <c r="B107" s="1" t="s">
        <v>42</v>
      </c>
      <c r="C107" s="1" t="s">
        <v>100</v>
      </c>
      <c r="D107" s="1">
        <v>7.65</v>
      </c>
      <c r="E107" s="1">
        <v>1.59</v>
      </c>
      <c r="F107" s="1" t="s">
        <v>44</v>
      </c>
      <c r="G107" s="3">
        <v>8.6999999999999993</v>
      </c>
      <c r="H107" s="1" t="s">
        <v>143</v>
      </c>
      <c r="I107" s="1">
        <v>131.1</v>
      </c>
      <c r="J107" s="3">
        <f t="shared" si="12"/>
        <v>2.9795454545454545</v>
      </c>
      <c r="K107" s="1">
        <v>900</v>
      </c>
      <c r="L107" s="3">
        <f t="shared" si="7"/>
        <v>20.454545454545453</v>
      </c>
      <c r="M107">
        <v>0.43519999999999998</v>
      </c>
      <c r="N107" s="25">
        <v>23.663899999999998</v>
      </c>
      <c r="O107" s="25">
        <v>0.53781590909090904</v>
      </c>
      <c r="P107" s="3">
        <f t="shared" si="8"/>
        <v>41.911906818181819</v>
      </c>
      <c r="Q107" s="3">
        <f t="shared" si="9"/>
        <v>1844.1239</v>
      </c>
      <c r="R107" s="1">
        <v>54.5</v>
      </c>
      <c r="S107" s="1">
        <v>0.76</v>
      </c>
      <c r="T107" s="16">
        <f t="shared" si="6"/>
        <v>0.9413636363636364</v>
      </c>
      <c r="U107" s="26">
        <f t="shared" si="10"/>
        <v>33.837135779816514</v>
      </c>
      <c r="V107" s="26">
        <f t="shared" si="11"/>
        <v>44.522547078705941</v>
      </c>
    </row>
    <row r="108" spans="1:22">
      <c r="A108" s="1">
        <v>45</v>
      </c>
      <c r="B108" s="1" t="s">
        <v>42</v>
      </c>
      <c r="C108" s="1" t="s">
        <v>100</v>
      </c>
      <c r="D108" s="1">
        <v>7.65</v>
      </c>
      <c r="E108" s="1">
        <v>1.59</v>
      </c>
      <c r="F108" s="1" t="s">
        <v>44</v>
      </c>
      <c r="G108" s="3">
        <v>8.6999999999999993</v>
      </c>
      <c r="H108" s="1" t="s">
        <v>143</v>
      </c>
      <c r="I108" s="1">
        <v>131.1</v>
      </c>
      <c r="J108" s="3">
        <f t="shared" si="12"/>
        <v>2.9133333333333331</v>
      </c>
      <c r="K108" s="1">
        <v>900</v>
      </c>
      <c r="L108" s="3">
        <f t="shared" si="7"/>
        <v>20</v>
      </c>
      <c r="M108">
        <v>0.43519999999999998</v>
      </c>
      <c r="N108" s="25">
        <v>23.663899999999998</v>
      </c>
      <c r="O108" s="25">
        <v>0.52586444444444436</v>
      </c>
      <c r="P108" s="3">
        <f t="shared" si="8"/>
        <v>41.379197777777776</v>
      </c>
      <c r="Q108" s="3">
        <f t="shared" si="9"/>
        <v>1862.0638999999999</v>
      </c>
      <c r="R108" s="1">
        <v>54.5</v>
      </c>
      <c r="S108" s="1">
        <v>0.76</v>
      </c>
      <c r="T108" s="16">
        <f t="shared" si="6"/>
        <v>0.92044444444444451</v>
      </c>
      <c r="U108" s="26">
        <f t="shared" si="10"/>
        <v>34.166310091743114</v>
      </c>
      <c r="V108" s="26">
        <f t="shared" si="11"/>
        <v>44.955671173346204</v>
      </c>
    </row>
    <row r="109" spans="1:22">
      <c r="A109" s="1">
        <v>46</v>
      </c>
      <c r="B109" s="1" t="s">
        <v>42</v>
      </c>
      <c r="C109" s="1" t="s">
        <v>100</v>
      </c>
      <c r="D109" s="1">
        <v>7.65</v>
      </c>
      <c r="E109" s="1">
        <v>1.59</v>
      </c>
      <c r="F109" s="1" t="s">
        <v>44</v>
      </c>
      <c r="G109" s="3">
        <v>8.6999999999999993</v>
      </c>
      <c r="H109" s="1" t="s">
        <v>143</v>
      </c>
      <c r="I109" s="1">
        <v>131.1</v>
      </c>
      <c r="J109" s="3">
        <f t="shared" si="12"/>
        <v>2.85</v>
      </c>
      <c r="K109" s="1">
        <v>900</v>
      </c>
      <c r="L109" s="3">
        <f t="shared" si="7"/>
        <v>19.565217391304348</v>
      </c>
      <c r="M109">
        <v>0.43519999999999998</v>
      </c>
      <c r="N109" s="25">
        <v>23.663899999999998</v>
      </c>
      <c r="O109" s="25">
        <v>0.5144326086956521</v>
      </c>
      <c r="P109" s="3">
        <f t="shared" si="8"/>
        <v>40.86965</v>
      </c>
      <c r="Q109" s="3">
        <f t="shared" si="9"/>
        <v>1880.0038999999999</v>
      </c>
      <c r="R109" s="1">
        <v>54.5</v>
      </c>
      <c r="S109" s="1">
        <v>0.76</v>
      </c>
      <c r="T109" s="16">
        <f t="shared" si="6"/>
        <v>0.90043478260869569</v>
      </c>
      <c r="U109" s="26">
        <f t="shared" si="10"/>
        <v>34.495484403669721</v>
      </c>
      <c r="V109" s="26">
        <f t="shared" si="11"/>
        <v>45.388795267986474</v>
      </c>
    </row>
    <row r="110" spans="1:22">
      <c r="A110" s="1">
        <v>47</v>
      </c>
      <c r="B110" s="1" t="s">
        <v>42</v>
      </c>
      <c r="C110" s="1" t="s">
        <v>100</v>
      </c>
      <c r="D110" s="1">
        <v>7.65</v>
      </c>
      <c r="E110" s="1">
        <v>1.59</v>
      </c>
      <c r="F110" s="1" t="s">
        <v>44</v>
      </c>
      <c r="G110" s="3">
        <v>8.6999999999999993</v>
      </c>
      <c r="H110" s="1" t="s">
        <v>143</v>
      </c>
      <c r="I110" s="1">
        <v>131.1</v>
      </c>
      <c r="J110" s="3">
        <f t="shared" si="12"/>
        <v>2.7893617021276595</v>
      </c>
      <c r="K110" s="1">
        <v>900</v>
      </c>
      <c r="L110" s="3">
        <f t="shared" si="7"/>
        <v>19.148936170212767</v>
      </c>
      <c r="M110">
        <v>0.43519999999999998</v>
      </c>
      <c r="N110" s="25">
        <v>23.663899999999998</v>
      </c>
      <c r="O110" s="25">
        <v>0.50348723404255313</v>
      </c>
      <c r="P110" s="3">
        <f t="shared" si="8"/>
        <v>40.381785106382978</v>
      </c>
      <c r="Q110" s="3">
        <f t="shared" si="9"/>
        <v>1897.9439</v>
      </c>
      <c r="R110" s="1">
        <v>54.5</v>
      </c>
      <c r="S110" s="1">
        <v>0.76</v>
      </c>
      <c r="T110" s="16">
        <f t="shared" si="6"/>
        <v>0.88127659574468087</v>
      </c>
      <c r="U110" s="26">
        <f t="shared" si="10"/>
        <v>34.824658715596328</v>
      </c>
      <c r="V110" s="26">
        <f t="shared" si="11"/>
        <v>45.821919362626751</v>
      </c>
    </row>
    <row r="111" spans="1:22">
      <c r="A111" s="1">
        <v>48</v>
      </c>
      <c r="B111" s="1" t="s">
        <v>42</v>
      </c>
      <c r="C111" s="1" t="s">
        <v>100</v>
      </c>
      <c r="D111" s="1">
        <v>7.65</v>
      </c>
      <c r="E111" s="1">
        <v>1.59</v>
      </c>
      <c r="F111" s="1" t="s">
        <v>44</v>
      </c>
      <c r="G111" s="3">
        <v>8.6999999999999993</v>
      </c>
      <c r="H111" s="1" t="s">
        <v>143</v>
      </c>
      <c r="I111" s="1">
        <v>131.1</v>
      </c>
      <c r="J111" s="3">
        <f t="shared" si="12"/>
        <v>2.7312499999999997</v>
      </c>
      <c r="K111" s="1">
        <v>900</v>
      </c>
      <c r="L111" s="3">
        <f t="shared" si="7"/>
        <v>18.75</v>
      </c>
      <c r="M111">
        <v>0.43519999999999998</v>
      </c>
      <c r="N111" s="25">
        <v>23.663899999999998</v>
      </c>
      <c r="O111" s="25">
        <v>0.49299791666666665</v>
      </c>
      <c r="P111" s="3">
        <f t="shared" si="8"/>
        <v>39.914247916666667</v>
      </c>
      <c r="Q111" s="3">
        <f t="shared" si="9"/>
        <v>1915.8839</v>
      </c>
      <c r="R111" s="1">
        <v>54.5</v>
      </c>
      <c r="S111" s="1">
        <v>0.76</v>
      </c>
      <c r="T111" s="16">
        <f t="shared" si="6"/>
        <v>0.86291666666666667</v>
      </c>
      <c r="U111" s="26">
        <f t="shared" si="10"/>
        <v>35.153833027522936</v>
      </c>
      <c r="V111" s="26">
        <f t="shared" si="11"/>
        <v>46.255043457267021</v>
      </c>
    </row>
    <row r="112" spans="1:22">
      <c r="A112" s="1">
        <v>49</v>
      </c>
      <c r="B112" s="1" t="s">
        <v>42</v>
      </c>
      <c r="C112" s="1" t="s">
        <v>100</v>
      </c>
      <c r="D112" s="1">
        <v>7.65</v>
      </c>
      <c r="E112" s="1">
        <v>1.59</v>
      </c>
      <c r="F112" s="1" t="s">
        <v>44</v>
      </c>
      <c r="G112" s="3">
        <v>8.6999999999999993</v>
      </c>
      <c r="H112" s="1" t="s">
        <v>143</v>
      </c>
      <c r="I112" s="1">
        <v>131.1</v>
      </c>
      <c r="J112" s="3">
        <f t="shared" si="12"/>
        <v>2.6755102040816325</v>
      </c>
      <c r="K112" s="1">
        <v>900</v>
      </c>
      <c r="L112" s="3">
        <f t="shared" si="7"/>
        <v>18.367346938775512</v>
      </c>
      <c r="M112">
        <v>0.43519999999999998</v>
      </c>
      <c r="N112" s="25">
        <v>23.663899999999998</v>
      </c>
      <c r="O112" s="25">
        <v>0.48293673469387749</v>
      </c>
      <c r="P112" s="3">
        <f t="shared" si="8"/>
        <v>39.465793877551022</v>
      </c>
      <c r="Q112" s="3">
        <f t="shared" si="9"/>
        <v>1933.8239000000001</v>
      </c>
      <c r="R112" s="1">
        <v>54.5</v>
      </c>
      <c r="S112" s="1">
        <v>0.76</v>
      </c>
      <c r="T112" s="16">
        <f t="shared" si="6"/>
        <v>0.84530612244897962</v>
      </c>
      <c r="U112" s="26">
        <f t="shared" si="10"/>
        <v>35.483007339449543</v>
      </c>
      <c r="V112" s="26">
        <f t="shared" si="11"/>
        <v>46.688167551907291</v>
      </c>
    </row>
    <row r="113" spans="1:22">
      <c r="A113" s="1">
        <v>50</v>
      </c>
      <c r="B113" s="1" t="s">
        <v>42</v>
      </c>
      <c r="C113" s="1" t="s">
        <v>100</v>
      </c>
      <c r="D113" s="1">
        <v>7.65</v>
      </c>
      <c r="E113" s="1">
        <v>1.59</v>
      </c>
      <c r="F113" s="1" t="s">
        <v>44</v>
      </c>
      <c r="G113" s="3">
        <v>8.6999999999999993</v>
      </c>
      <c r="H113" s="1" t="s">
        <v>143</v>
      </c>
      <c r="I113" s="1">
        <v>131.1</v>
      </c>
      <c r="J113" s="3">
        <f t="shared" si="12"/>
        <v>2.6219999999999999</v>
      </c>
      <c r="K113" s="1">
        <v>900</v>
      </c>
      <c r="L113" s="3">
        <f t="shared" si="7"/>
        <v>18</v>
      </c>
      <c r="M113">
        <v>0.43519999999999998</v>
      </c>
      <c r="N113" s="25">
        <v>23.663899999999998</v>
      </c>
      <c r="O113" s="25">
        <v>0.47327799999999998</v>
      </c>
      <c r="P113" s="3">
        <f t="shared" si="8"/>
        <v>39.035277999999998</v>
      </c>
      <c r="Q113" s="3">
        <f t="shared" si="9"/>
        <v>1951.7638999999999</v>
      </c>
      <c r="R113" s="1">
        <v>54.5</v>
      </c>
      <c r="S113" s="1">
        <v>0.76</v>
      </c>
      <c r="T113" s="16">
        <f t="shared" si="6"/>
        <v>0.82840000000000003</v>
      </c>
      <c r="U113" s="26">
        <f t="shared" si="10"/>
        <v>35.812181651376143</v>
      </c>
      <c r="V113" s="26">
        <f t="shared" si="11"/>
        <v>47.121291646547554</v>
      </c>
    </row>
    <row r="114" spans="1:22">
      <c r="A114" s="1">
        <v>51</v>
      </c>
      <c r="B114" s="1" t="s">
        <v>42</v>
      </c>
      <c r="C114" s="1" t="s">
        <v>100</v>
      </c>
      <c r="D114" s="1">
        <v>7.65</v>
      </c>
      <c r="E114" s="1">
        <v>1.59</v>
      </c>
      <c r="F114" s="1" t="s">
        <v>44</v>
      </c>
      <c r="G114" s="3">
        <v>8.6999999999999993</v>
      </c>
      <c r="H114" s="1" t="s">
        <v>143</v>
      </c>
      <c r="I114" s="1">
        <v>131.1</v>
      </c>
      <c r="J114" s="3">
        <f t="shared" si="12"/>
        <v>2.5705882352941174</v>
      </c>
      <c r="K114" s="1">
        <v>900</v>
      </c>
      <c r="L114" s="3">
        <f t="shared" si="7"/>
        <v>17.647058823529413</v>
      </c>
      <c r="M114">
        <v>0.43519999999999998</v>
      </c>
      <c r="N114" s="25">
        <v>23.663899999999998</v>
      </c>
      <c r="O114" s="25">
        <v>0.46399803921568622</v>
      </c>
      <c r="P114" s="3">
        <f t="shared" si="8"/>
        <v>38.621645098039217</v>
      </c>
      <c r="Q114" s="3">
        <f t="shared" si="9"/>
        <v>1969.7039</v>
      </c>
      <c r="R114" s="1">
        <v>54.5</v>
      </c>
      <c r="S114" s="1">
        <v>0.76</v>
      </c>
      <c r="T114" s="16">
        <f t="shared" si="6"/>
        <v>0.81215686274509802</v>
      </c>
      <c r="U114" s="26">
        <f t="shared" si="10"/>
        <v>36.14135596330275</v>
      </c>
      <c r="V114" s="26">
        <f t="shared" si="11"/>
        <v>47.554415741187832</v>
      </c>
    </row>
    <row r="115" spans="1:22">
      <c r="A115" s="1">
        <v>52</v>
      </c>
      <c r="B115" s="1" t="s">
        <v>42</v>
      </c>
      <c r="C115" s="1" t="s">
        <v>100</v>
      </c>
      <c r="D115" s="1">
        <v>7.65</v>
      </c>
      <c r="E115" s="1">
        <v>1.59</v>
      </c>
      <c r="F115" s="1" t="s">
        <v>44</v>
      </c>
      <c r="G115" s="3">
        <v>8.6999999999999993</v>
      </c>
      <c r="H115" s="1" t="s">
        <v>143</v>
      </c>
      <c r="I115" s="1">
        <v>131.1</v>
      </c>
      <c r="J115" s="3">
        <f t="shared" si="12"/>
        <v>2.5211538461538461</v>
      </c>
      <c r="K115" s="1">
        <v>900</v>
      </c>
      <c r="L115" s="3">
        <f t="shared" si="7"/>
        <v>17.307692307692307</v>
      </c>
      <c r="M115">
        <v>0.43519999999999998</v>
      </c>
      <c r="N115" s="25">
        <v>23.663899999999998</v>
      </c>
      <c r="O115" s="25">
        <v>0.45507499999999995</v>
      </c>
      <c r="P115" s="3">
        <f t="shared" si="8"/>
        <v>38.223921153846156</v>
      </c>
      <c r="Q115" s="3">
        <f t="shared" si="9"/>
        <v>1987.6439</v>
      </c>
      <c r="R115" s="1">
        <v>54.5</v>
      </c>
      <c r="S115" s="1">
        <v>0.76</v>
      </c>
      <c r="T115" s="16">
        <f t="shared" si="6"/>
        <v>0.79653846153846153</v>
      </c>
      <c r="U115" s="26">
        <f t="shared" si="10"/>
        <v>36.470530275229358</v>
      </c>
      <c r="V115" s="26">
        <f t="shared" si="11"/>
        <v>47.987539835828102</v>
      </c>
    </row>
    <row r="116" spans="1:22">
      <c r="A116" s="1">
        <v>53</v>
      </c>
      <c r="B116" s="1" t="s">
        <v>42</v>
      </c>
      <c r="C116" s="1" t="s">
        <v>100</v>
      </c>
      <c r="D116" s="1">
        <v>7.65</v>
      </c>
      <c r="E116" s="1">
        <v>1.59</v>
      </c>
      <c r="F116" s="1" t="s">
        <v>44</v>
      </c>
      <c r="G116" s="3">
        <v>8.6999999999999993</v>
      </c>
      <c r="H116" s="1" t="s">
        <v>143</v>
      </c>
      <c r="I116" s="1">
        <v>131.1</v>
      </c>
      <c r="J116" s="3">
        <f t="shared" si="12"/>
        <v>2.4735849056603771</v>
      </c>
      <c r="K116" s="1">
        <v>900</v>
      </c>
      <c r="L116" s="3">
        <f t="shared" si="7"/>
        <v>16.981132075471699</v>
      </c>
      <c r="M116">
        <v>0.43519999999999998</v>
      </c>
      <c r="N116" s="25">
        <v>23.663899999999998</v>
      </c>
      <c r="O116" s="25">
        <v>0.44648867924528296</v>
      </c>
      <c r="P116" s="3">
        <f t="shared" si="8"/>
        <v>37.841205660377362</v>
      </c>
      <c r="Q116" s="3">
        <f t="shared" si="9"/>
        <v>2005.5839000000001</v>
      </c>
      <c r="R116" s="1">
        <v>54.5</v>
      </c>
      <c r="S116" s="1">
        <v>0.76</v>
      </c>
      <c r="T116" s="16">
        <f t="shared" si="6"/>
        <v>0.78150943396226413</v>
      </c>
      <c r="U116" s="26">
        <f t="shared" si="10"/>
        <v>36.799704587155965</v>
      </c>
      <c r="V116" s="26">
        <f t="shared" si="11"/>
        <v>48.420663930468372</v>
      </c>
    </row>
    <row r="117" spans="1:22">
      <c r="A117" s="1">
        <v>54</v>
      </c>
      <c r="B117" s="1" t="s">
        <v>42</v>
      </c>
      <c r="C117" s="1" t="s">
        <v>100</v>
      </c>
      <c r="D117" s="1">
        <v>7.65</v>
      </c>
      <c r="E117" s="1">
        <v>1.59</v>
      </c>
      <c r="F117" s="1" t="s">
        <v>44</v>
      </c>
      <c r="G117" s="3">
        <v>8.6999999999999993</v>
      </c>
      <c r="H117" s="1" t="s">
        <v>143</v>
      </c>
      <c r="I117" s="1">
        <v>131.1</v>
      </c>
      <c r="J117" s="3">
        <f t="shared" si="12"/>
        <v>2.4277777777777776</v>
      </c>
      <c r="K117" s="1">
        <v>900</v>
      </c>
      <c r="L117" s="3">
        <f t="shared" si="7"/>
        <v>16.666666666666668</v>
      </c>
      <c r="M117">
        <v>0.43519999999999998</v>
      </c>
      <c r="N117" s="25">
        <v>23.663899999999998</v>
      </c>
      <c r="O117" s="25">
        <v>0.43822037037037032</v>
      </c>
      <c r="P117" s="3">
        <f t="shared" si="8"/>
        <v>37.47266481481482</v>
      </c>
      <c r="Q117" s="3">
        <f t="shared" si="9"/>
        <v>2023.5239000000004</v>
      </c>
      <c r="R117" s="1">
        <v>54.5</v>
      </c>
      <c r="S117" s="1">
        <v>0.76</v>
      </c>
      <c r="T117" s="16">
        <f t="shared" si="6"/>
        <v>0.76703703703703707</v>
      </c>
      <c r="U117" s="26">
        <f t="shared" si="10"/>
        <v>37.128878899082572</v>
      </c>
      <c r="V117" s="26">
        <f t="shared" si="11"/>
        <v>48.853788025108649</v>
      </c>
    </row>
    <row r="118" spans="1:22">
      <c r="A118" s="1">
        <v>55</v>
      </c>
      <c r="B118" s="1" t="s">
        <v>42</v>
      </c>
      <c r="C118" s="1" t="s">
        <v>100</v>
      </c>
      <c r="D118" s="1">
        <v>7.65</v>
      </c>
      <c r="E118" s="1">
        <v>1.59</v>
      </c>
      <c r="F118" s="1" t="s">
        <v>44</v>
      </c>
      <c r="G118" s="3">
        <v>8.6999999999999993</v>
      </c>
      <c r="H118" s="1" t="s">
        <v>143</v>
      </c>
      <c r="I118" s="1">
        <v>131.1</v>
      </c>
      <c r="J118" s="3">
        <f t="shared" si="12"/>
        <v>2.3836363636363633</v>
      </c>
      <c r="K118" s="1">
        <v>900</v>
      </c>
      <c r="L118" s="3">
        <f t="shared" si="7"/>
        <v>16.363636363636363</v>
      </c>
      <c r="M118">
        <v>0.43519999999999998</v>
      </c>
      <c r="N118" s="25">
        <v>23.663899999999998</v>
      </c>
      <c r="O118" s="25">
        <v>0.43025272727272723</v>
      </c>
      <c r="P118" s="3">
        <f t="shared" si="8"/>
        <v>37.117525454545458</v>
      </c>
      <c r="Q118" s="3">
        <f t="shared" si="9"/>
        <v>2041.4639000000002</v>
      </c>
      <c r="R118" s="1">
        <v>54.5</v>
      </c>
      <c r="S118" s="1">
        <v>0.76</v>
      </c>
      <c r="T118" s="16">
        <f t="shared" si="6"/>
        <v>0.75309090909090914</v>
      </c>
      <c r="U118" s="26">
        <f t="shared" si="10"/>
        <v>37.45805321100918</v>
      </c>
      <c r="V118" s="26">
        <f t="shared" si="11"/>
        <v>49.286912119748919</v>
      </c>
    </row>
    <row r="119" spans="1:22">
      <c r="A119" s="1">
        <v>56</v>
      </c>
      <c r="B119" s="1" t="s">
        <v>42</v>
      </c>
      <c r="C119" s="1" t="s">
        <v>100</v>
      </c>
      <c r="D119" s="1">
        <v>7.65</v>
      </c>
      <c r="E119" s="1">
        <v>1.59</v>
      </c>
      <c r="F119" s="1" t="s">
        <v>44</v>
      </c>
      <c r="G119" s="3">
        <v>8.6999999999999993</v>
      </c>
      <c r="H119" s="1" t="s">
        <v>143</v>
      </c>
      <c r="I119" s="1">
        <v>131.1</v>
      </c>
      <c r="J119" s="3">
        <f t="shared" si="12"/>
        <v>2.3410714285714285</v>
      </c>
      <c r="K119" s="1">
        <v>900</v>
      </c>
      <c r="L119" s="3">
        <f t="shared" si="7"/>
        <v>16.071428571428573</v>
      </c>
      <c r="M119">
        <v>0.43519999999999998</v>
      </c>
      <c r="N119" s="25">
        <v>23.663899999999998</v>
      </c>
      <c r="O119" s="25">
        <v>0.42256964285714282</v>
      </c>
      <c r="P119" s="3">
        <f t="shared" si="8"/>
        <v>36.77506964285714</v>
      </c>
      <c r="Q119" s="3">
        <f t="shared" si="9"/>
        <v>2059.4038999999998</v>
      </c>
      <c r="R119" s="1">
        <v>54.5</v>
      </c>
      <c r="S119" s="1">
        <v>0.76</v>
      </c>
      <c r="T119" s="16">
        <f t="shared" si="6"/>
        <v>0.73964285714285716</v>
      </c>
      <c r="U119" s="26">
        <f t="shared" si="10"/>
        <v>37.787227522935773</v>
      </c>
      <c r="V119" s="26">
        <f t="shared" si="11"/>
        <v>49.720036214389175</v>
      </c>
    </row>
    <row r="120" spans="1:22">
      <c r="A120" s="1">
        <v>57</v>
      </c>
      <c r="B120" s="1" t="s">
        <v>42</v>
      </c>
      <c r="C120" s="1" t="s">
        <v>100</v>
      </c>
      <c r="D120" s="1">
        <v>7.65</v>
      </c>
      <c r="E120" s="1">
        <v>1.59</v>
      </c>
      <c r="F120" s="1" t="s">
        <v>44</v>
      </c>
      <c r="G120" s="3">
        <v>8.6999999999999993</v>
      </c>
      <c r="H120" s="1" t="s">
        <v>143</v>
      </c>
      <c r="I120" s="1">
        <v>131.1</v>
      </c>
      <c r="J120" s="3">
        <f t="shared" si="12"/>
        <v>2.2999999999999998</v>
      </c>
      <c r="K120" s="1">
        <v>900</v>
      </c>
      <c r="L120" s="3">
        <f t="shared" si="7"/>
        <v>15.789473684210526</v>
      </c>
      <c r="M120">
        <v>0.43519999999999998</v>
      </c>
      <c r="N120" s="25">
        <v>23.663899999999998</v>
      </c>
      <c r="O120" s="25">
        <v>0.41515614035087717</v>
      </c>
      <c r="P120" s="3">
        <f t="shared" si="8"/>
        <v>36.444629824561396</v>
      </c>
      <c r="Q120" s="3">
        <f t="shared" si="9"/>
        <v>2077.3438999999994</v>
      </c>
      <c r="R120" s="1">
        <v>54.5</v>
      </c>
      <c r="S120" s="1">
        <v>0.76</v>
      </c>
      <c r="T120" s="16">
        <f t="shared" si="6"/>
        <v>0.72666666666666668</v>
      </c>
      <c r="U120" s="26">
        <f t="shared" si="10"/>
        <v>38.116401834862373</v>
      </c>
      <c r="V120" s="26">
        <f t="shared" si="11"/>
        <v>50.153160309029438</v>
      </c>
    </row>
    <row r="121" spans="1:22">
      <c r="A121" s="1">
        <v>58</v>
      </c>
      <c r="B121" s="1" t="s">
        <v>42</v>
      </c>
      <c r="C121" s="1" t="s">
        <v>100</v>
      </c>
      <c r="D121" s="1">
        <v>7.65</v>
      </c>
      <c r="E121" s="1">
        <v>1.59</v>
      </c>
      <c r="F121" s="1" t="s">
        <v>44</v>
      </c>
      <c r="G121" s="3">
        <v>8.6999999999999993</v>
      </c>
      <c r="H121" s="1" t="s">
        <v>143</v>
      </c>
      <c r="I121" s="1">
        <v>131.1</v>
      </c>
      <c r="J121" s="3">
        <f t="shared" si="12"/>
        <v>2.2603448275862066</v>
      </c>
      <c r="K121" s="1">
        <v>900</v>
      </c>
      <c r="L121" s="3">
        <f t="shared" si="7"/>
        <v>15.517241379310345</v>
      </c>
      <c r="M121">
        <v>0.43519999999999998</v>
      </c>
      <c r="N121" s="25">
        <v>23.663899999999998</v>
      </c>
      <c r="O121" s="25">
        <v>0.40799827586206894</v>
      </c>
      <c r="P121" s="3">
        <f t="shared" si="8"/>
        <v>36.125584482758619</v>
      </c>
      <c r="Q121" s="3">
        <f t="shared" si="9"/>
        <v>2095.2838999999999</v>
      </c>
      <c r="R121" s="1">
        <v>54.5</v>
      </c>
      <c r="S121" s="1">
        <v>0.76</v>
      </c>
      <c r="T121" s="16">
        <f t="shared" si="6"/>
        <v>0.71413793103448275</v>
      </c>
      <c r="U121" s="26">
        <f t="shared" si="10"/>
        <v>38.445576146788987</v>
      </c>
      <c r="V121" s="26">
        <f t="shared" si="11"/>
        <v>50.586284403669723</v>
      </c>
    </row>
    <row r="122" spans="1:22">
      <c r="A122" s="1">
        <v>59</v>
      </c>
      <c r="B122" s="1" t="s">
        <v>42</v>
      </c>
      <c r="C122" s="1" t="s">
        <v>100</v>
      </c>
      <c r="D122" s="1">
        <v>7.65</v>
      </c>
      <c r="E122" s="1">
        <v>1.59</v>
      </c>
      <c r="F122" s="1" t="s">
        <v>44</v>
      </c>
      <c r="G122" s="3">
        <v>8.6999999999999993</v>
      </c>
      <c r="H122" s="1" t="s">
        <v>143</v>
      </c>
      <c r="I122" s="1">
        <v>131.1</v>
      </c>
      <c r="J122" s="3">
        <f t="shared" si="12"/>
        <v>2.2220338983050847</v>
      </c>
      <c r="K122" s="1">
        <v>900</v>
      </c>
      <c r="L122" s="3">
        <f t="shared" si="7"/>
        <v>15.254237288135593</v>
      </c>
      <c r="M122">
        <v>0.43519999999999998</v>
      </c>
      <c r="N122" s="25">
        <v>23.663899999999998</v>
      </c>
      <c r="O122" s="25">
        <v>0.4010830508474576</v>
      </c>
      <c r="P122" s="3">
        <f t="shared" si="8"/>
        <v>35.817354237288129</v>
      </c>
      <c r="Q122" s="3">
        <f t="shared" si="9"/>
        <v>2113.2238999999995</v>
      </c>
      <c r="R122" s="1">
        <v>54.5</v>
      </c>
      <c r="S122" s="1">
        <v>0.76</v>
      </c>
      <c r="T122" s="16">
        <f t="shared" si="6"/>
        <v>0.70203389830508478</v>
      </c>
      <c r="U122" s="26">
        <f t="shared" si="10"/>
        <v>38.774750458715587</v>
      </c>
      <c r="V122" s="26">
        <f t="shared" si="11"/>
        <v>51.019408498309978</v>
      </c>
    </row>
    <row r="123" spans="1:22">
      <c r="A123" s="1">
        <v>60</v>
      </c>
      <c r="B123" s="1" t="s">
        <v>42</v>
      </c>
      <c r="C123" s="1" t="s">
        <v>100</v>
      </c>
      <c r="D123" s="1">
        <v>7.65</v>
      </c>
      <c r="E123" s="1">
        <v>1.59</v>
      </c>
      <c r="F123" s="1" t="s">
        <v>44</v>
      </c>
      <c r="G123" s="3">
        <v>8.6999999999999993</v>
      </c>
      <c r="H123" s="1" t="s">
        <v>143</v>
      </c>
      <c r="I123" s="1">
        <v>131.1</v>
      </c>
      <c r="J123" s="3">
        <f t="shared" si="12"/>
        <v>2.1850000000000001</v>
      </c>
      <c r="K123" s="1">
        <v>900</v>
      </c>
      <c r="L123" s="3">
        <f t="shared" si="7"/>
        <v>15</v>
      </c>
      <c r="M123">
        <v>0.43519999999999998</v>
      </c>
      <c r="N123" s="25">
        <v>23.663899999999998</v>
      </c>
      <c r="O123" s="25">
        <v>0.3943983333333333</v>
      </c>
      <c r="P123" s="3">
        <f t="shared" si="8"/>
        <v>35.519398333333335</v>
      </c>
      <c r="Q123" s="3">
        <f t="shared" si="9"/>
        <v>2131.1639</v>
      </c>
      <c r="R123" s="1">
        <v>54.5</v>
      </c>
      <c r="S123" s="1">
        <v>0.76</v>
      </c>
      <c r="T123" s="16">
        <f t="shared" si="6"/>
        <v>0.69033333333333335</v>
      </c>
      <c r="U123" s="26">
        <f t="shared" si="10"/>
        <v>39.103924770642202</v>
      </c>
      <c r="V123" s="26">
        <f t="shared" si="11"/>
        <v>51.452532592950263</v>
      </c>
    </row>
    <row r="124" spans="1:22">
      <c r="A124" s="1">
        <v>61</v>
      </c>
      <c r="B124" s="1" t="s">
        <v>42</v>
      </c>
      <c r="C124" s="1" t="s">
        <v>100</v>
      </c>
      <c r="D124" s="1">
        <v>7.65</v>
      </c>
      <c r="E124" s="1">
        <v>1.59</v>
      </c>
      <c r="F124" s="1" t="s">
        <v>44</v>
      </c>
      <c r="G124" s="3">
        <v>8.6999999999999993</v>
      </c>
      <c r="H124" s="1" t="s">
        <v>143</v>
      </c>
      <c r="I124" s="1">
        <v>131.1</v>
      </c>
      <c r="J124" s="3">
        <f t="shared" si="12"/>
        <v>2.1491803278688524</v>
      </c>
      <c r="K124" s="1">
        <v>900</v>
      </c>
      <c r="L124" s="3">
        <f t="shared" si="7"/>
        <v>14.754098360655737</v>
      </c>
      <c r="M124">
        <v>0.43519999999999998</v>
      </c>
      <c r="N124" s="25">
        <v>23.663899999999998</v>
      </c>
      <c r="O124" s="25">
        <v>0.38793278688524585</v>
      </c>
      <c r="P124" s="3">
        <f t="shared" si="8"/>
        <v>35.231211475409829</v>
      </c>
      <c r="Q124" s="3">
        <f t="shared" si="9"/>
        <v>2149.1038999999996</v>
      </c>
      <c r="R124" s="1">
        <v>54.5</v>
      </c>
      <c r="S124" s="1">
        <v>0.76</v>
      </c>
      <c r="T124" s="16">
        <f t="shared" si="6"/>
        <v>0.67901639344262299</v>
      </c>
      <c r="U124" s="26">
        <f t="shared" si="10"/>
        <v>39.433099082568802</v>
      </c>
      <c r="V124" s="26">
        <f t="shared" si="11"/>
        <v>51.885656687590526</v>
      </c>
    </row>
    <row r="125" spans="1:22">
      <c r="A125" s="1">
        <v>62</v>
      </c>
      <c r="B125" s="1" t="s">
        <v>42</v>
      </c>
      <c r="C125" s="1" t="s">
        <v>100</v>
      </c>
      <c r="D125" s="1">
        <v>7.65</v>
      </c>
      <c r="E125" s="1">
        <v>1.59</v>
      </c>
      <c r="F125" s="1" t="s">
        <v>44</v>
      </c>
      <c r="G125" s="3">
        <v>8.6999999999999993</v>
      </c>
      <c r="H125" s="1" t="s">
        <v>143</v>
      </c>
      <c r="I125" s="1">
        <v>131.1</v>
      </c>
      <c r="J125" s="3">
        <f t="shared" si="12"/>
        <v>2.1145161290322578</v>
      </c>
      <c r="K125" s="1">
        <v>900</v>
      </c>
      <c r="L125" s="3">
        <f t="shared" si="7"/>
        <v>14.516129032258064</v>
      </c>
      <c r="M125">
        <v>0.43519999999999998</v>
      </c>
      <c r="N125" s="25">
        <v>23.663899999999998</v>
      </c>
      <c r="O125" s="25">
        <v>0.38167580645161286</v>
      </c>
      <c r="P125" s="3">
        <f t="shared" si="8"/>
        <v>34.952320967741926</v>
      </c>
      <c r="Q125" s="3">
        <f t="shared" si="9"/>
        <v>2167.0438999999992</v>
      </c>
      <c r="R125" s="1">
        <v>54.5</v>
      </c>
      <c r="S125" s="1">
        <v>0.76</v>
      </c>
      <c r="T125" s="16">
        <f t="shared" si="6"/>
        <v>0.66806451612903228</v>
      </c>
      <c r="U125" s="26">
        <f t="shared" si="10"/>
        <v>39.762273394495395</v>
      </c>
      <c r="V125" s="26">
        <f t="shared" si="11"/>
        <v>52.318780782230782</v>
      </c>
    </row>
    <row r="126" spans="1:22">
      <c r="A126" s="1">
        <v>63</v>
      </c>
      <c r="B126" s="1" t="s">
        <v>42</v>
      </c>
      <c r="C126" s="1" t="s">
        <v>100</v>
      </c>
      <c r="D126" s="1">
        <v>7.65</v>
      </c>
      <c r="E126" s="1">
        <v>1.59</v>
      </c>
      <c r="F126" s="1" t="s">
        <v>44</v>
      </c>
      <c r="G126" s="3">
        <v>8.6999999999999993</v>
      </c>
      <c r="H126" s="1" t="s">
        <v>143</v>
      </c>
      <c r="I126" s="1">
        <v>131.1</v>
      </c>
      <c r="J126" s="3">
        <f t="shared" si="12"/>
        <v>2.0809523809523807</v>
      </c>
      <c r="K126" s="1">
        <v>900</v>
      </c>
      <c r="L126" s="3">
        <f t="shared" si="7"/>
        <v>14.285714285714286</v>
      </c>
      <c r="M126">
        <v>0.43519999999999998</v>
      </c>
      <c r="N126" s="25">
        <v>23.663899999999998</v>
      </c>
      <c r="O126" s="25">
        <v>0.37561746031746029</v>
      </c>
      <c r="P126" s="3">
        <f t="shared" si="8"/>
        <v>34.682284126984122</v>
      </c>
      <c r="Q126" s="3">
        <f t="shared" si="9"/>
        <v>2184.9838999999997</v>
      </c>
      <c r="R126" s="1">
        <v>54.5</v>
      </c>
      <c r="S126" s="1">
        <v>0.76</v>
      </c>
      <c r="T126" s="16">
        <f t="shared" si="6"/>
        <v>0.65746031746031752</v>
      </c>
      <c r="U126" s="26">
        <f t="shared" si="10"/>
        <v>40.091447706422016</v>
      </c>
      <c r="V126" s="26">
        <f t="shared" si="11"/>
        <v>52.751904876871066</v>
      </c>
    </row>
    <row r="127" spans="1:22">
      <c r="A127" s="1">
        <v>64</v>
      </c>
      <c r="B127" s="1" t="s">
        <v>42</v>
      </c>
      <c r="C127" s="1" t="s">
        <v>100</v>
      </c>
      <c r="D127" s="1">
        <v>7.65</v>
      </c>
      <c r="E127" s="1">
        <v>1.59</v>
      </c>
      <c r="F127" s="1" t="s">
        <v>44</v>
      </c>
      <c r="G127" s="3">
        <v>8.6999999999999993</v>
      </c>
      <c r="H127" s="1" t="s">
        <v>143</v>
      </c>
      <c r="I127" s="1">
        <v>131.1</v>
      </c>
      <c r="J127" s="3">
        <f t="shared" si="12"/>
        <v>2.0484374999999999</v>
      </c>
      <c r="K127" s="1">
        <v>900</v>
      </c>
      <c r="L127" s="3">
        <f t="shared" si="7"/>
        <v>14.0625</v>
      </c>
      <c r="M127">
        <v>0.43519999999999998</v>
      </c>
      <c r="N127" s="25">
        <v>23.663899999999998</v>
      </c>
      <c r="O127" s="25">
        <v>0.36974843749999997</v>
      </c>
      <c r="P127" s="3">
        <f t="shared" si="8"/>
        <v>34.420685937499996</v>
      </c>
      <c r="Q127" s="3">
        <f t="shared" si="9"/>
        <v>2202.9238999999998</v>
      </c>
      <c r="R127" s="1">
        <v>54.5</v>
      </c>
      <c r="S127" s="1">
        <v>0.76</v>
      </c>
      <c r="T127" s="16">
        <f t="shared" si="6"/>
        <v>0.64718750000000003</v>
      </c>
      <c r="U127" s="26">
        <f t="shared" si="10"/>
        <v>40.420622018348617</v>
      </c>
      <c r="V127" s="26">
        <f t="shared" si="11"/>
        <v>53.185028971511336</v>
      </c>
    </row>
    <row r="128" spans="1:22">
      <c r="A128" s="1">
        <v>65</v>
      </c>
      <c r="B128" s="1" t="s">
        <v>42</v>
      </c>
      <c r="C128" s="1" t="s">
        <v>100</v>
      </c>
      <c r="D128" s="1">
        <v>7.65</v>
      </c>
      <c r="E128" s="1">
        <v>1.59</v>
      </c>
      <c r="F128" s="1" t="s">
        <v>44</v>
      </c>
      <c r="G128" s="3">
        <v>8.6999999999999993</v>
      </c>
      <c r="H128" s="1" t="s">
        <v>143</v>
      </c>
      <c r="I128" s="1">
        <v>131.1</v>
      </c>
      <c r="J128" s="3">
        <f t="shared" ref="J128:J159" si="13">I128/A128</f>
        <v>2.016923076923077</v>
      </c>
      <c r="K128" s="1">
        <v>900</v>
      </c>
      <c r="L128" s="3">
        <f t="shared" ref="L128:L191" si="14">K128/A128</f>
        <v>13.846153846153847</v>
      </c>
      <c r="M128">
        <v>0.43519999999999998</v>
      </c>
      <c r="N128" s="25">
        <v>23.663899999999998</v>
      </c>
      <c r="O128" s="25">
        <v>0.36405999999999999</v>
      </c>
      <c r="P128" s="3">
        <f t="shared" si="8"/>
        <v>34.167136923076924</v>
      </c>
      <c r="Q128" s="3">
        <f t="shared" si="9"/>
        <v>2220.8639000000003</v>
      </c>
      <c r="R128" s="1">
        <v>54.5</v>
      </c>
      <c r="S128" s="1">
        <v>0.76</v>
      </c>
      <c r="T128" s="16">
        <f t="shared" ref="T128:T191" si="15">R128*S128/A128</f>
        <v>0.63723076923076927</v>
      </c>
      <c r="U128" s="26">
        <f t="shared" si="10"/>
        <v>40.749796330275231</v>
      </c>
      <c r="V128" s="26">
        <f t="shared" si="11"/>
        <v>53.618153066151621</v>
      </c>
    </row>
    <row r="129" spans="1:22">
      <c r="A129" s="1">
        <v>66</v>
      </c>
      <c r="B129" s="1" t="s">
        <v>42</v>
      </c>
      <c r="C129" s="1" t="s">
        <v>100</v>
      </c>
      <c r="D129" s="1">
        <v>7.65</v>
      </c>
      <c r="E129" s="1">
        <v>1.59</v>
      </c>
      <c r="F129" s="1" t="s">
        <v>44</v>
      </c>
      <c r="G129" s="3">
        <v>8.6999999999999993</v>
      </c>
      <c r="H129" s="1" t="s">
        <v>143</v>
      </c>
      <c r="I129" s="1">
        <v>131.1</v>
      </c>
      <c r="J129" s="3">
        <f t="shared" si="13"/>
        <v>1.9863636363636363</v>
      </c>
      <c r="K129" s="1">
        <v>900</v>
      </c>
      <c r="L129" s="3">
        <f t="shared" si="14"/>
        <v>13.636363636363637</v>
      </c>
      <c r="M129">
        <v>0.43519999999999998</v>
      </c>
      <c r="N129" s="25">
        <v>23.663899999999998</v>
      </c>
      <c r="O129" s="25">
        <v>0.35854393939393936</v>
      </c>
      <c r="P129" s="3">
        <f t="shared" ref="P129:P192" si="16">SUM(D129,E129,G129,J129,L129,O129)</f>
        <v>33.921271212121212</v>
      </c>
      <c r="Q129" s="3">
        <f t="shared" ref="Q129:Q192" si="17">P129*A129</f>
        <v>2238.8038999999999</v>
      </c>
      <c r="R129" s="1">
        <v>54.5</v>
      </c>
      <c r="S129" s="1">
        <v>0.76</v>
      </c>
      <c r="T129" s="16">
        <f t="shared" si="15"/>
        <v>0.62757575757575756</v>
      </c>
      <c r="U129" s="26">
        <f t="shared" ref="U129:U192" si="18">Q129/R129</f>
        <v>41.078970642201831</v>
      </c>
      <c r="V129" s="26">
        <f t="shared" ref="V129:V192" si="19">Q129/(R129*S129)</f>
        <v>54.051277160791884</v>
      </c>
    </row>
    <row r="130" spans="1:22">
      <c r="A130" s="1">
        <v>67</v>
      </c>
      <c r="B130" s="1" t="s">
        <v>42</v>
      </c>
      <c r="C130" s="1" t="s">
        <v>100</v>
      </c>
      <c r="D130" s="1">
        <v>7.65</v>
      </c>
      <c r="E130" s="1">
        <v>1.59</v>
      </c>
      <c r="F130" s="1" t="s">
        <v>44</v>
      </c>
      <c r="G130" s="3">
        <v>8.6999999999999993</v>
      </c>
      <c r="H130" s="1" t="s">
        <v>143</v>
      </c>
      <c r="I130" s="1">
        <v>131.1</v>
      </c>
      <c r="J130" s="3">
        <f t="shared" si="13"/>
        <v>1.9567164179104477</v>
      </c>
      <c r="K130" s="1">
        <v>900</v>
      </c>
      <c r="L130" s="3">
        <f t="shared" si="14"/>
        <v>13.432835820895523</v>
      </c>
      <c r="M130">
        <v>0.43519999999999998</v>
      </c>
      <c r="N130" s="25">
        <v>23.663899999999998</v>
      </c>
      <c r="O130" s="25">
        <v>0.35319253731343281</v>
      </c>
      <c r="P130" s="3">
        <f t="shared" si="16"/>
        <v>33.682744776119407</v>
      </c>
      <c r="Q130" s="3">
        <f t="shared" si="17"/>
        <v>2256.7439000000004</v>
      </c>
      <c r="R130" s="1">
        <v>54.5</v>
      </c>
      <c r="S130" s="1">
        <v>0.76</v>
      </c>
      <c r="T130" s="16">
        <f t="shared" si="15"/>
        <v>0.61820895522388064</v>
      </c>
      <c r="U130" s="26">
        <f t="shared" si="18"/>
        <v>41.408144954128446</v>
      </c>
      <c r="V130" s="26">
        <f t="shared" si="19"/>
        <v>54.484401255432168</v>
      </c>
    </row>
    <row r="131" spans="1:22">
      <c r="A131" s="1">
        <v>68</v>
      </c>
      <c r="B131" s="1" t="s">
        <v>42</v>
      </c>
      <c r="C131" s="1" t="s">
        <v>100</v>
      </c>
      <c r="D131" s="1">
        <v>7.65</v>
      </c>
      <c r="E131" s="1">
        <v>1.59</v>
      </c>
      <c r="F131" s="1" t="s">
        <v>44</v>
      </c>
      <c r="G131" s="3">
        <v>8.6999999999999993</v>
      </c>
      <c r="H131" s="1" t="s">
        <v>143</v>
      </c>
      <c r="I131" s="1">
        <v>131.1</v>
      </c>
      <c r="J131" s="3">
        <f t="shared" si="13"/>
        <v>1.927941176470588</v>
      </c>
      <c r="K131" s="1">
        <v>900</v>
      </c>
      <c r="L131" s="3">
        <f t="shared" si="14"/>
        <v>13.235294117647058</v>
      </c>
      <c r="M131">
        <v>0.43519999999999998</v>
      </c>
      <c r="N131" s="25">
        <v>23.663899999999998</v>
      </c>
      <c r="O131" s="25">
        <v>0.34799852941176468</v>
      </c>
      <c r="P131" s="3">
        <f t="shared" si="16"/>
        <v>33.451233823529407</v>
      </c>
      <c r="Q131" s="3">
        <f t="shared" si="17"/>
        <v>2274.6838999999995</v>
      </c>
      <c r="R131" s="1">
        <v>54.5</v>
      </c>
      <c r="S131" s="1">
        <v>0.76</v>
      </c>
      <c r="T131" s="16">
        <f t="shared" si="15"/>
        <v>0.60911764705882354</v>
      </c>
      <c r="U131" s="26">
        <f t="shared" si="18"/>
        <v>41.737319266055039</v>
      </c>
      <c r="V131" s="26">
        <f t="shared" si="19"/>
        <v>54.917525350072417</v>
      </c>
    </row>
    <row r="132" spans="1:22">
      <c r="A132" s="1">
        <v>69</v>
      </c>
      <c r="B132" s="1" t="s">
        <v>42</v>
      </c>
      <c r="C132" s="1" t="s">
        <v>100</v>
      </c>
      <c r="D132" s="1">
        <v>7.65</v>
      </c>
      <c r="E132" s="1">
        <v>1.59</v>
      </c>
      <c r="F132" s="1" t="s">
        <v>44</v>
      </c>
      <c r="G132" s="3">
        <v>8.6999999999999993</v>
      </c>
      <c r="H132" s="1" t="s">
        <v>143</v>
      </c>
      <c r="I132" s="1">
        <v>131.1</v>
      </c>
      <c r="J132" s="3">
        <f t="shared" si="13"/>
        <v>1.9</v>
      </c>
      <c r="K132" s="1">
        <v>900</v>
      </c>
      <c r="L132" s="3">
        <f t="shared" si="14"/>
        <v>13.043478260869565</v>
      </c>
      <c r="M132">
        <v>0.43519999999999998</v>
      </c>
      <c r="N132" s="25">
        <v>23.663899999999998</v>
      </c>
      <c r="O132" s="25">
        <v>0.34295507246376811</v>
      </c>
      <c r="P132" s="3">
        <f t="shared" si="16"/>
        <v>33.226433333333325</v>
      </c>
      <c r="Q132" s="3">
        <f t="shared" si="17"/>
        <v>2292.6238999999996</v>
      </c>
      <c r="R132" s="1">
        <v>54.5</v>
      </c>
      <c r="S132" s="1">
        <v>0.76</v>
      </c>
      <c r="T132" s="16">
        <f t="shared" si="15"/>
        <v>0.6002898550724638</v>
      </c>
      <c r="U132" s="26">
        <f t="shared" si="18"/>
        <v>42.066493577981646</v>
      </c>
      <c r="V132" s="26">
        <f t="shared" si="19"/>
        <v>55.350649444712687</v>
      </c>
    </row>
    <row r="133" spans="1:22">
      <c r="A133" s="1">
        <v>70</v>
      </c>
      <c r="B133" s="1" t="s">
        <v>42</v>
      </c>
      <c r="C133" s="1" t="s">
        <v>100</v>
      </c>
      <c r="D133" s="1">
        <v>7.65</v>
      </c>
      <c r="E133" s="1">
        <v>1.59</v>
      </c>
      <c r="F133" s="1" t="s">
        <v>44</v>
      </c>
      <c r="G133" s="3">
        <v>8.6999999999999993</v>
      </c>
      <c r="H133" s="1" t="s">
        <v>143</v>
      </c>
      <c r="I133" s="1">
        <v>131.1</v>
      </c>
      <c r="J133" s="3">
        <f t="shared" si="13"/>
        <v>1.8728571428571428</v>
      </c>
      <c r="K133" s="1">
        <v>900</v>
      </c>
      <c r="L133" s="3">
        <f t="shared" si="14"/>
        <v>12.857142857142858</v>
      </c>
      <c r="M133">
        <v>0.43519999999999998</v>
      </c>
      <c r="N133" s="25">
        <v>23.663899999999998</v>
      </c>
      <c r="O133" s="25">
        <v>0.33805571428571424</v>
      </c>
      <c r="P133" s="3">
        <f t="shared" si="16"/>
        <v>33.008055714285717</v>
      </c>
      <c r="Q133" s="3">
        <f t="shared" si="17"/>
        <v>2310.5639000000001</v>
      </c>
      <c r="R133" s="1">
        <v>54.5</v>
      </c>
      <c r="S133" s="1">
        <v>0.76</v>
      </c>
      <c r="T133" s="16">
        <f t="shared" si="15"/>
        <v>0.59171428571428575</v>
      </c>
      <c r="U133" s="26">
        <f t="shared" si="18"/>
        <v>42.39566788990826</v>
      </c>
      <c r="V133" s="26">
        <f t="shared" si="19"/>
        <v>55.783773539352971</v>
      </c>
    </row>
    <row r="134" spans="1:22">
      <c r="A134" s="1">
        <v>71</v>
      </c>
      <c r="B134" s="1" t="s">
        <v>42</v>
      </c>
      <c r="C134" s="1" t="s">
        <v>100</v>
      </c>
      <c r="D134" s="1">
        <v>7.65</v>
      </c>
      <c r="E134" s="1">
        <v>1.59</v>
      </c>
      <c r="F134" s="1" t="s">
        <v>44</v>
      </c>
      <c r="G134" s="3">
        <v>8.6999999999999993</v>
      </c>
      <c r="H134" s="1" t="s">
        <v>143</v>
      </c>
      <c r="I134" s="1">
        <v>131.1</v>
      </c>
      <c r="J134" s="3">
        <f t="shared" si="13"/>
        <v>1.8464788732394366</v>
      </c>
      <c r="K134" s="1">
        <v>900</v>
      </c>
      <c r="L134" s="3">
        <f t="shared" si="14"/>
        <v>12.67605633802817</v>
      </c>
      <c r="M134">
        <v>0.43519999999999998</v>
      </c>
      <c r="N134" s="25">
        <v>23.663899999999998</v>
      </c>
      <c r="O134" s="25">
        <v>0.33329436619718306</v>
      </c>
      <c r="P134" s="3">
        <f t="shared" si="16"/>
        <v>32.795829577464787</v>
      </c>
      <c r="Q134" s="3">
        <f t="shared" si="17"/>
        <v>2328.5038999999997</v>
      </c>
      <c r="R134" s="1">
        <v>54.5</v>
      </c>
      <c r="S134" s="1">
        <v>0.76</v>
      </c>
      <c r="T134" s="16">
        <f t="shared" si="15"/>
        <v>0.58338028169014089</v>
      </c>
      <c r="U134" s="26">
        <f t="shared" si="18"/>
        <v>42.724842201834853</v>
      </c>
      <c r="V134" s="26">
        <f t="shared" si="19"/>
        <v>56.216897633993227</v>
      </c>
    </row>
    <row r="135" spans="1:22">
      <c r="A135" s="1">
        <v>72</v>
      </c>
      <c r="B135" s="1" t="s">
        <v>42</v>
      </c>
      <c r="C135" s="1" t="s">
        <v>100</v>
      </c>
      <c r="D135" s="1">
        <v>7.65</v>
      </c>
      <c r="E135" s="1">
        <v>1.59</v>
      </c>
      <c r="F135" s="1" t="s">
        <v>44</v>
      </c>
      <c r="G135" s="3">
        <v>8.6999999999999993</v>
      </c>
      <c r="H135" s="1" t="s">
        <v>143</v>
      </c>
      <c r="I135" s="1">
        <v>131.1</v>
      </c>
      <c r="J135" s="3">
        <f t="shared" si="13"/>
        <v>1.8208333333333333</v>
      </c>
      <c r="K135" s="1">
        <v>900</v>
      </c>
      <c r="L135" s="3">
        <f t="shared" si="14"/>
        <v>12.5</v>
      </c>
      <c r="M135">
        <v>0.43519999999999998</v>
      </c>
      <c r="N135" s="25">
        <v>23.663899999999998</v>
      </c>
      <c r="O135" s="25">
        <v>0.32866527777777776</v>
      </c>
      <c r="P135" s="3">
        <f t="shared" si="16"/>
        <v>32.589498611111111</v>
      </c>
      <c r="Q135" s="3">
        <f t="shared" si="17"/>
        <v>2346.4439000000002</v>
      </c>
      <c r="R135" s="1">
        <v>54.5</v>
      </c>
      <c r="S135" s="1">
        <v>0.76</v>
      </c>
      <c r="T135" s="16">
        <f t="shared" si="15"/>
        <v>0.57527777777777778</v>
      </c>
      <c r="U135" s="26">
        <f t="shared" si="18"/>
        <v>43.054016513761475</v>
      </c>
      <c r="V135" s="26">
        <f t="shared" si="19"/>
        <v>56.650021728633511</v>
      </c>
    </row>
    <row r="136" spans="1:22">
      <c r="A136" s="1">
        <v>73</v>
      </c>
      <c r="B136" s="1" t="s">
        <v>42</v>
      </c>
      <c r="C136" s="1" t="s">
        <v>100</v>
      </c>
      <c r="D136" s="1">
        <v>7.65</v>
      </c>
      <c r="E136" s="1">
        <v>1.59</v>
      </c>
      <c r="F136" s="1" t="s">
        <v>44</v>
      </c>
      <c r="G136" s="3">
        <v>8.6999999999999993</v>
      </c>
      <c r="H136" s="1" t="s">
        <v>143</v>
      </c>
      <c r="I136" s="1">
        <v>131.1</v>
      </c>
      <c r="J136" s="3">
        <f t="shared" si="13"/>
        <v>1.795890410958904</v>
      </c>
      <c r="K136" s="1">
        <v>900</v>
      </c>
      <c r="L136" s="3">
        <f t="shared" si="14"/>
        <v>12.328767123287671</v>
      </c>
      <c r="M136">
        <v>0.43519999999999998</v>
      </c>
      <c r="N136" s="25">
        <v>23.663899999999998</v>
      </c>
      <c r="O136" s="25">
        <v>0.3241630136986301</v>
      </c>
      <c r="P136" s="3">
        <f t="shared" si="16"/>
        <v>32.388820547945201</v>
      </c>
      <c r="Q136" s="3">
        <f t="shared" si="17"/>
        <v>2364.3838999999998</v>
      </c>
      <c r="R136" s="1">
        <v>54.5</v>
      </c>
      <c r="S136" s="1">
        <v>0.76</v>
      </c>
      <c r="T136" s="16">
        <f t="shared" si="15"/>
        <v>0.56739726027397264</v>
      </c>
      <c r="U136" s="26">
        <f t="shared" si="18"/>
        <v>43.383190825688068</v>
      </c>
      <c r="V136" s="26">
        <f t="shared" si="19"/>
        <v>57.083145823273775</v>
      </c>
    </row>
    <row r="137" spans="1:22">
      <c r="A137" s="1">
        <v>74</v>
      </c>
      <c r="B137" s="1" t="s">
        <v>42</v>
      </c>
      <c r="C137" s="1" t="s">
        <v>100</v>
      </c>
      <c r="D137" s="1">
        <v>7.65</v>
      </c>
      <c r="E137" s="1">
        <v>1.59</v>
      </c>
      <c r="F137" s="1" t="s">
        <v>44</v>
      </c>
      <c r="G137" s="3">
        <v>8.6999999999999993</v>
      </c>
      <c r="H137" s="1" t="s">
        <v>143</v>
      </c>
      <c r="I137" s="1">
        <v>131.1</v>
      </c>
      <c r="J137" s="3">
        <f t="shared" si="13"/>
        <v>1.7716216216216216</v>
      </c>
      <c r="K137" s="1">
        <v>900</v>
      </c>
      <c r="L137" s="3">
        <f t="shared" si="14"/>
        <v>12.162162162162161</v>
      </c>
      <c r="M137">
        <v>0.43519999999999998</v>
      </c>
      <c r="N137" s="25">
        <v>23.663899999999998</v>
      </c>
      <c r="O137" s="25">
        <v>0.31978243243243243</v>
      </c>
      <c r="P137" s="3">
        <f t="shared" si="16"/>
        <v>32.193566216216212</v>
      </c>
      <c r="Q137" s="3">
        <f t="shared" si="17"/>
        <v>2382.3238999999999</v>
      </c>
      <c r="R137" s="1">
        <v>54.5</v>
      </c>
      <c r="S137" s="1">
        <v>0.76</v>
      </c>
      <c r="T137" s="16">
        <f t="shared" si="15"/>
        <v>0.55972972972972979</v>
      </c>
      <c r="U137" s="26">
        <f t="shared" si="18"/>
        <v>43.712365137614675</v>
      </c>
      <c r="V137" s="26">
        <f t="shared" si="19"/>
        <v>57.516269917914045</v>
      </c>
    </row>
    <row r="138" spans="1:22">
      <c r="A138" s="1">
        <v>75</v>
      </c>
      <c r="B138" s="1" t="s">
        <v>42</v>
      </c>
      <c r="C138" s="1" t="s">
        <v>100</v>
      </c>
      <c r="D138" s="1">
        <v>7.65</v>
      </c>
      <c r="E138" s="1">
        <v>1.59</v>
      </c>
      <c r="F138" s="1" t="s">
        <v>44</v>
      </c>
      <c r="G138" s="3">
        <v>8.6999999999999993</v>
      </c>
      <c r="H138" s="1" t="s">
        <v>143</v>
      </c>
      <c r="I138" s="1">
        <v>131.1</v>
      </c>
      <c r="J138" s="3">
        <f t="shared" si="13"/>
        <v>1.748</v>
      </c>
      <c r="K138" s="1">
        <v>900</v>
      </c>
      <c r="L138" s="3">
        <f t="shared" si="14"/>
        <v>12</v>
      </c>
      <c r="M138">
        <v>0.43519999999999998</v>
      </c>
      <c r="N138" s="25">
        <v>23.663899999999998</v>
      </c>
      <c r="O138" s="25">
        <v>0.31551866666666667</v>
      </c>
      <c r="P138" s="3">
        <f t="shared" si="16"/>
        <v>32.003518666666665</v>
      </c>
      <c r="Q138" s="3">
        <f t="shared" si="17"/>
        <v>2400.2638999999999</v>
      </c>
      <c r="R138" s="1">
        <v>54.5</v>
      </c>
      <c r="S138" s="1">
        <v>0.76</v>
      </c>
      <c r="T138" s="16">
        <f t="shared" si="15"/>
        <v>0.55226666666666668</v>
      </c>
      <c r="U138" s="26">
        <f t="shared" si="18"/>
        <v>44.041539449541283</v>
      </c>
      <c r="V138" s="26">
        <f t="shared" si="19"/>
        <v>57.949394012554315</v>
      </c>
    </row>
    <row r="139" spans="1:22">
      <c r="A139" s="1">
        <v>76</v>
      </c>
      <c r="B139" s="1" t="s">
        <v>42</v>
      </c>
      <c r="C139" s="1" t="s">
        <v>100</v>
      </c>
      <c r="D139" s="1">
        <v>7.65</v>
      </c>
      <c r="E139" s="1">
        <v>1.59</v>
      </c>
      <c r="F139" s="1" t="s">
        <v>44</v>
      </c>
      <c r="G139" s="3">
        <v>8.6999999999999993</v>
      </c>
      <c r="H139" s="1" t="s">
        <v>143</v>
      </c>
      <c r="I139" s="1">
        <v>131.1</v>
      </c>
      <c r="J139" s="3">
        <f t="shared" si="13"/>
        <v>1.7249999999999999</v>
      </c>
      <c r="K139" s="1">
        <v>900</v>
      </c>
      <c r="L139" s="3">
        <f t="shared" si="14"/>
        <v>11.842105263157896</v>
      </c>
      <c r="M139">
        <v>0.43519999999999998</v>
      </c>
      <c r="N139" s="25">
        <v>23.663899999999998</v>
      </c>
      <c r="O139" s="25">
        <v>0.31136710526315786</v>
      </c>
      <c r="P139" s="3">
        <f t="shared" si="16"/>
        <v>31.818472368421055</v>
      </c>
      <c r="Q139" s="3">
        <f t="shared" si="17"/>
        <v>2418.2039000000004</v>
      </c>
      <c r="R139" s="1">
        <v>54.5</v>
      </c>
      <c r="S139" s="1">
        <v>0.76</v>
      </c>
      <c r="T139" s="16">
        <f t="shared" si="15"/>
        <v>0.54500000000000004</v>
      </c>
      <c r="U139" s="26">
        <f t="shared" si="18"/>
        <v>44.370713761467897</v>
      </c>
      <c r="V139" s="26">
        <f t="shared" si="19"/>
        <v>58.382518107194599</v>
      </c>
    </row>
    <row r="140" spans="1:22">
      <c r="A140" s="1">
        <v>77</v>
      </c>
      <c r="B140" s="1" t="s">
        <v>42</v>
      </c>
      <c r="C140" s="1" t="s">
        <v>100</v>
      </c>
      <c r="D140" s="1">
        <v>7.65</v>
      </c>
      <c r="E140" s="1">
        <v>1.59</v>
      </c>
      <c r="F140" s="1" t="s">
        <v>44</v>
      </c>
      <c r="G140" s="3">
        <v>8.6999999999999993</v>
      </c>
      <c r="H140" s="1" t="s">
        <v>143</v>
      </c>
      <c r="I140" s="1">
        <v>131.1</v>
      </c>
      <c r="J140" s="3">
        <f t="shared" si="13"/>
        <v>1.7025974025974024</v>
      </c>
      <c r="K140" s="1">
        <v>900</v>
      </c>
      <c r="L140" s="3">
        <f t="shared" si="14"/>
        <v>11.688311688311689</v>
      </c>
      <c r="M140">
        <v>0.43519999999999998</v>
      </c>
      <c r="N140" s="25">
        <v>23.663899999999998</v>
      </c>
      <c r="O140" s="25">
        <v>0.30732337662337661</v>
      </c>
      <c r="P140" s="3">
        <f t="shared" si="16"/>
        <v>31.638232467532465</v>
      </c>
      <c r="Q140" s="3">
        <f t="shared" si="17"/>
        <v>2436.1438999999996</v>
      </c>
      <c r="R140" s="1">
        <v>54.5</v>
      </c>
      <c r="S140" s="1">
        <v>0.76</v>
      </c>
      <c r="T140" s="16">
        <f t="shared" si="15"/>
        <v>0.53792207792207791</v>
      </c>
      <c r="U140" s="26">
        <f t="shared" si="18"/>
        <v>44.69988807339449</v>
      </c>
      <c r="V140" s="26">
        <f t="shared" si="19"/>
        <v>58.815642201834848</v>
      </c>
    </row>
    <row r="141" spans="1:22">
      <c r="A141" s="1">
        <v>78</v>
      </c>
      <c r="B141" s="1" t="s">
        <v>42</v>
      </c>
      <c r="C141" s="1" t="s">
        <v>100</v>
      </c>
      <c r="D141" s="1">
        <v>7.65</v>
      </c>
      <c r="E141" s="1">
        <v>1.59</v>
      </c>
      <c r="F141" s="1" t="s">
        <v>44</v>
      </c>
      <c r="G141" s="3">
        <v>8.6999999999999993</v>
      </c>
      <c r="H141" s="1" t="s">
        <v>143</v>
      </c>
      <c r="I141" s="1">
        <v>131.1</v>
      </c>
      <c r="J141" s="3">
        <f t="shared" si="13"/>
        <v>1.6807692307692308</v>
      </c>
      <c r="K141" s="1">
        <v>900</v>
      </c>
      <c r="L141" s="3">
        <f t="shared" si="14"/>
        <v>11.538461538461538</v>
      </c>
      <c r="M141">
        <v>0.43519999999999998</v>
      </c>
      <c r="N141" s="25">
        <v>23.663899999999998</v>
      </c>
      <c r="O141" s="25">
        <v>0.30338333333333328</v>
      </c>
      <c r="P141" s="3">
        <f t="shared" si="16"/>
        <v>31.4626141025641</v>
      </c>
      <c r="Q141" s="3">
        <f t="shared" si="17"/>
        <v>2454.0838999999996</v>
      </c>
      <c r="R141" s="1">
        <v>54.5</v>
      </c>
      <c r="S141" s="1">
        <v>0.76</v>
      </c>
      <c r="T141" s="16">
        <f t="shared" si="15"/>
        <v>0.53102564102564109</v>
      </c>
      <c r="U141" s="26">
        <f t="shared" si="18"/>
        <v>45.029062385321097</v>
      </c>
      <c r="V141" s="26">
        <f t="shared" si="19"/>
        <v>59.248766296475118</v>
      </c>
    </row>
    <row r="142" spans="1:22">
      <c r="A142" s="1">
        <v>79</v>
      </c>
      <c r="B142" s="1" t="s">
        <v>42</v>
      </c>
      <c r="C142" s="1" t="s">
        <v>100</v>
      </c>
      <c r="D142" s="1">
        <v>7.65</v>
      </c>
      <c r="E142" s="1">
        <v>1.59</v>
      </c>
      <c r="F142" s="1" t="s">
        <v>44</v>
      </c>
      <c r="G142" s="3">
        <v>8.6999999999999993</v>
      </c>
      <c r="H142" s="1" t="s">
        <v>143</v>
      </c>
      <c r="I142" s="1">
        <v>131.1</v>
      </c>
      <c r="J142" s="3">
        <f t="shared" si="13"/>
        <v>1.6594936708860759</v>
      </c>
      <c r="K142" s="1">
        <v>900</v>
      </c>
      <c r="L142" s="3">
        <f t="shared" si="14"/>
        <v>11.39240506329114</v>
      </c>
      <c r="M142">
        <v>0.43519999999999998</v>
      </c>
      <c r="N142" s="25">
        <v>23.663899999999998</v>
      </c>
      <c r="O142" s="25">
        <v>0.29954303797468351</v>
      </c>
      <c r="P142" s="3">
        <f t="shared" si="16"/>
        <v>31.291441772151895</v>
      </c>
      <c r="Q142" s="3">
        <f t="shared" si="17"/>
        <v>2472.0238999999997</v>
      </c>
      <c r="R142" s="1">
        <v>54.5</v>
      </c>
      <c r="S142" s="1">
        <v>0.76</v>
      </c>
      <c r="T142" s="16">
        <f t="shared" si="15"/>
        <v>0.52430379746835443</v>
      </c>
      <c r="U142" s="26">
        <f t="shared" si="18"/>
        <v>45.358236697247698</v>
      </c>
      <c r="V142" s="26">
        <f t="shared" si="19"/>
        <v>59.681890391115395</v>
      </c>
    </row>
    <row r="143" spans="1:22">
      <c r="A143" s="1">
        <v>80</v>
      </c>
      <c r="B143" s="1" t="s">
        <v>42</v>
      </c>
      <c r="C143" s="1" t="s">
        <v>100</v>
      </c>
      <c r="D143" s="1">
        <v>7.65</v>
      </c>
      <c r="E143" s="1">
        <v>1.59</v>
      </c>
      <c r="F143" s="1" t="s">
        <v>44</v>
      </c>
      <c r="G143" s="3">
        <v>8.6999999999999993</v>
      </c>
      <c r="H143" s="1" t="s">
        <v>143</v>
      </c>
      <c r="I143" s="1">
        <v>131.1</v>
      </c>
      <c r="J143" s="3">
        <f t="shared" si="13"/>
        <v>1.6387499999999999</v>
      </c>
      <c r="K143" s="1">
        <v>900</v>
      </c>
      <c r="L143" s="3">
        <f t="shared" si="14"/>
        <v>11.25</v>
      </c>
      <c r="M143">
        <v>0.43519999999999998</v>
      </c>
      <c r="N143" s="25">
        <v>23.663899999999998</v>
      </c>
      <c r="O143" s="25">
        <v>0.29579875</v>
      </c>
      <c r="P143" s="3">
        <f t="shared" si="16"/>
        <v>31.124548749999999</v>
      </c>
      <c r="Q143" s="3">
        <f t="shared" si="17"/>
        <v>2489.9638999999997</v>
      </c>
      <c r="R143" s="1">
        <v>54.5</v>
      </c>
      <c r="S143" s="1">
        <v>0.76</v>
      </c>
      <c r="T143" s="16">
        <f t="shared" si="15"/>
        <v>0.51775000000000004</v>
      </c>
      <c r="U143" s="26">
        <f t="shared" si="18"/>
        <v>45.687411009174305</v>
      </c>
      <c r="V143" s="26">
        <f t="shared" si="19"/>
        <v>60.115014485755665</v>
      </c>
    </row>
    <row r="144" spans="1:22">
      <c r="A144" s="1">
        <v>81</v>
      </c>
      <c r="B144" s="1" t="s">
        <v>42</v>
      </c>
      <c r="C144" s="1" t="s">
        <v>100</v>
      </c>
      <c r="D144" s="1">
        <v>7.65</v>
      </c>
      <c r="E144" s="1">
        <v>1.59</v>
      </c>
      <c r="F144" s="1" t="s">
        <v>44</v>
      </c>
      <c r="G144" s="3">
        <v>8.6999999999999993</v>
      </c>
      <c r="H144" s="1" t="s">
        <v>143</v>
      </c>
      <c r="I144" s="1">
        <v>131.1</v>
      </c>
      <c r="J144" s="3">
        <f t="shared" si="13"/>
        <v>1.6185185185185185</v>
      </c>
      <c r="K144" s="1">
        <v>900</v>
      </c>
      <c r="L144" s="3">
        <f t="shared" si="14"/>
        <v>11.111111111111111</v>
      </c>
      <c r="M144">
        <v>0.43519999999999998</v>
      </c>
      <c r="N144" s="25">
        <v>23.663899999999998</v>
      </c>
      <c r="O144" s="25">
        <v>0.29214691358024691</v>
      </c>
      <c r="P144" s="3">
        <f t="shared" si="16"/>
        <v>30.961776543209872</v>
      </c>
      <c r="Q144" s="3">
        <f t="shared" si="17"/>
        <v>2507.9038999999998</v>
      </c>
      <c r="R144" s="1">
        <v>54.5</v>
      </c>
      <c r="S144" s="1">
        <v>0.76</v>
      </c>
      <c r="T144" s="16">
        <f t="shared" si="15"/>
        <v>0.51135802469135805</v>
      </c>
      <c r="U144" s="26">
        <f t="shared" si="18"/>
        <v>46.016585321100912</v>
      </c>
      <c r="V144" s="26">
        <f t="shared" si="19"/>
        <v>60.548138580395936</v>
      </c>
    </row>
    <row r="145" spans="1:22">
      <c r="A145" s="1">
        <v>82</v>
      </c>
      <c r="B145" s="1" t="s">
        <v>42</v>
      </c>
      <c r="C145" s="1" t="s">
        <v>100</v>
      </c>
      <c r="D145" s="1">
        <v>7.65</v>
      </c>
      <c r="E145" s="1">
        <v>1.59</v>
      </c>
      <c r="F145" s="1" t="s">
        <v>44</v>
      </c>
      <c r="G145" s="3">
        <v>8.6999999999999993</v>
      </c>
      <c r="H145" s="1" t="s">
        <v>143</v>
      </c>
      <c r="I145" s="1">
        <v>131.1</v>
      </c>
      <c r="J145" s="3">
        <f t="shared" si="13"/>
        <v>1.5987804878048779</v>
      </c>
      <c r="K145" s="1">
        <v>900</v>
      </c>
      <c r="L145" s="3">
        <f t="shared" si="14"/>
        <v>10.975609756097562</v>
      </c>
      <c r="M145">
        <v>0.43519999999999998</v>
      </c>
      <c r="N145" s="25">
        <v>23.663899999999998</v>
      </c>
      <c r="O145" s="25">
        <v>0.2885841463414634</v>
      </c>
      <c r="P145" s="3">
        <f t="shared" si="16"/>
        <v>30.8029743902439</v>
      </c>
      <c r="Q145" s="3">
        <f t="shared" si="17"/>
        <v>2525.8438999999998</v>
      </c>
      <c r="R145" s="1">
        <v>54.5</v>
      </c>
      <c r="S145" s="1">
        <v>0.76</v>
      </c>
      <c r="T145" s="16">
        <f t="shared" si="15"/>
        <v>0.5051219512195122</v>
      </c>
      <c r="U145" s="26">
        <f t="shared" si="18"/>
        <v>46.345759633027519</v>
      </c>
      <c r="V145" s="26">
        <f t="shared" si="19"/>
        <v>60.981262675036206</v>
      </c>
    </row>
    <row r="146" spans="1:22">
      <c r="A146" s="1">
        <v>83</v>
      </c>
      <c r="B146" s="1" t="s">
        <v>42</v>
      </c>
      <c r="C146" s="1" t="s">
        <v>100</v>
      </c>
      <c r="D146" s="1">
        <v>7.65</v>
      </c>
      <c r="E146" s="1">
        <v>1.59</v>
      </c>
      <c r="F146" s="1" t="s">
        <v>44</v>
      </c>
      <c r="G146" s="3">
        <v>8.6999999999999993</v>
      </c>
      <c r="H146" s="1" t="s">
        <v>143</v>
      </c>
      <c r="I146" s="1">
        <v>131.1</v>
      </c>
      <c r="J146" s="3">
        <f t="shared" si="13"/>
        <v>1.5795180722891566</v>
      </c>
      <c r="K146" s="1">
        <v>900</v>
      </c>
      <c r="L146" s="3">
        <f t="shared" si="14"/>
        <v>10.843373493975903</v>
      </c>
      <c r="M146">
        <v>0.43519999999999998</v>
      </c>
      <c r="N146" s="25">
        <v>23.663899999999998</v>
      </c>
      <c r="O146" s="25">
        <v>0.28510722891566265</v>
      </c>
      <c r="P146" s="3">
        <f t="shared" si="16"/>
        <v>30.647998795180722</v>
      </c>
      <c r="Q146" s="3">
        <f t="shared" si="17"/>
        <v>2543.7838999999999</v>
      </c>
      <c r="R146" s="1">
        <v>54.5</v>
      </c>
      <c r="S146" s="1">
        <v>0.76</v>
      </c>
      <c r="T146" s="16">
        <f t="shared" si="15"/>
        <v>0.4990361445783133</v>
      </c>
      <c r="U146" s="26">
        <f t="shared" si="18"/>
        <v>46.674933944954127</v>
      </c>
      <c r="V146" s="26">
        <f t="shared" si="19"/>
        <v>61.414386769676483</v>
      </c>
    </row>
    <row r="147" spans="1:22">
      <c r="A147" s="1">
        <v>84</v>
      </c>
      <c r="B147" s="1" t="s">
        <v>42</v>
      </c>
      <c r="C147" s="1" t="s">
        <v>100</v>
      </c>
      <c r="D147" s="1">
        <v>7.65</v>
      </c>
      <c r="E147" s="1">
        <v>1.59</v>
      </c>
      <c r="F147" s="1" t="s">
        <v>44</v>
      </c>
      <c r="G147" s="3">
        <v>8.6999999999999993</v>
      </c>
      <c r="H147" s="1" t="s">
        <v>143</v>
      </c>
      <c r="I147" s="1">
        <v>131.1</v>
      </c>
      <c r="J147" s="3">
        <f t="shared" si="13"/>
        <v>1.5607142857142857</v>
      </c>
      <c r="K147" s="1">
        <v>900</v>
      </c>
      <c r="L147" s="3">
        <f t="shared" si="14"/>
        <v>10.714285714285714</v>
      </c>
      <c r="M147">
        <v>0.43519999999999998</v>
      </c>
      <c r="N147" s="25">
        <v>23.663899999999998</v>
      </c>
      <c r="O147" s="25">
        <v>0.28171309523809523</v>
      </c>
      <c r="P147" s="3">
        <f t="shared" si="16"/>
        <v>30.496713095238093</v>
      </c>
      <c r="Q147" s="3">
        <f t="shared" si="17"/>
        <v>2561.7239</v>
      </c>
      <c r="R147" s="1">
        <v>54.5</v>
      </c>
      <c r="S147" s="1">
        <v>0.76</v>
      </c>
      <c r="T147" s="16">
        <f t="shared" si="15"/>
        <v>0.49309523809523814</v>
      </c>
      <c r="U147" s="26">
        <f t="shared" si="18"/>
        <v>47.004108256880734</v>
      </c>
      <c r="V147" s="26">
        <f t="shared" si="19"/>
        <v>61.847510864316753</v>
      </c>
    </row>
    <row r="148" spans="1:22">
      <c r="A148" s="1">
        <v>85</v>
      </c>
      <c r="B148" s="1" t="s">
        <v>42</v>
      </c>
      <c r="C148" s="1" t="s">
        <v>100</v>
      </c>
      <c r="D148" s="1">
        <v>7.65</v>
      </c>
      <c r="E148" s="1">
        <v>1.59</v>
      </c>
      <c r="F148" s="1" t="s">
        <v>44</v>
      </c>
      <c r="G148" s="3">
        <v>8.6999999999999993</v>
      </c>
      <c r="H148" s="1" t="s">
        <v>143</v>
      </c>
      <c r="I148" s="1">
        <v>131.1</v>
      </c>
      <c r="J148" s="3">
        <f t="shared" si="13"/>
        <v>1.5423529411764705</v>
      </c>
      <c r="K148" s="1">
        <v>900</v>
      </c>
      <c r="L148" s="3">
        <f t="shared" si="14"/>
        <v>10.588235294117647</v>
      </c>
      <c r="M148">
        <v>0.43519999999999998</v>
      </c>
      <c r="N148" s="25">
        <v>23.663899999999998</v>
      </c>
      <c r="O148" s="25">
        <v>0.27839882352941175</v>
      </c>
      <c r="P148" s="3">
        <f t="shared" si="16"/>
        <v>30.348987058823528</v>
      </c>
      <c r="Q148" s="3">
        <f t="shared" si="17"/>
        <v>2579.6639</v>
      </c>
      <c r="R148" s="1">
        <v>54.5</v>
      </c>
      <c r="S148" s="1">
        <v>0.76</v>
      </c>
      <c r="T148" s="16">
        <f t="shared" si="15"/>
        <v>0.48729411764705882</v>
      </c>
      <c r="U148" s="26">
        <f t="shared" si="18"/>
        <v>47.333282568807341</v>
      </c>
      <c r="V148" s="26">
        <f t="shared" si="19"/>
        <v>62.280634958957023</v>
      </c>
    </row>
    <row r="149" spans="1:22">
      <c r="A149" s="1">
        <v>86</v>
      </c>
      <c r="B149" s="1" t="s">
        <v>42</v>
      </c>
      <c r="C149" s="1" t="s">
        <v>100</v>
      </c>
      <c r="D149" s="1">
        <v>7.65</v>
      </c>
      <c r="E149" s="1">
        <v>1.59</v>
      </c>
      <c r="F149" s="1" t="s">
        <v>44</v>
      </c>
      <c r="G149" s="3">
        <v>8.6999999999999993</v>
      </c>
      <c r="H149" s="1" t="s">
        <v>143</v>
      </c>
      <c r="I149" s="1">
        <v>131.1</v>
      </c>
      <c r="J149" s="3">
        <f t="shared" si="13"/>
        <v>1.5244186046511627</v>
      </c>
      <c r="K149" s="1">
        <v>900</v>
      </c>
      <c r="L149" s="3">
        <f t="shared" si="14"/>
        <v>10.465116279069768</v>
      </c>
      <c r="M149">
        <v>0.43519999999999998</v>
      </c>
      <c r="N149" s="25">
        <v>23.663899999999998</v>
      </c>
      <c r="O149" s="25">
        <v>0.27516162790697674</v>
      </c>
      <c r="P149" s="3">
        <f t="shared" si="16"/>
        <v>30.204696511627905</v>
      </c>
      <c r="Q149" s="3">
        <f t="shared" si="17"/>
        <v>2597.6038999999996</v>
      </c>
      <c r="R149" s="1">
        <v>54.5</v>
      </c>
      <c r="S149" s="1">
        <v>0.76</v>
      </c>
      <c r="T149" s="16">
        <f t="shared" si="15"/>
        <v>0.48162790697674418</v>
      </c>
      <c r="U149" s="26">
        <f t="shared" si="18"/>
        <v>47.662456880733934</v>
      </c>
      <c r="V149" s="26">
        <f t="shared" si="19"/>
        <v>62.713759053597286</v>
      </c>
    </row>
    <row r="150" spans="1:22">
      <c r="A150" s="1">
        <v>87</v>
      </c>
      <c r="B150" s="1" t="s">
        <v>42</v>
      </c>
      <c r="C150" s="1" t="s">
        <v>100</v>
      </c>
      <c r="D150" s="1">
        <v>7.65</v>
      </c>
      <c r="E150" s="1">
        <v>1.59</v>
      </c>
      <c r="F150" s="1" t="s">
        <v>44</v>
      </c>
      <c r="G150" s="3">
        <v>8.6999999999999993</v>
      </c>
      <c r="H150" s="1" t="s">
        <v>143</v>
      </c>
      <c r="I150" s="1">
        <v>131.1</v>
      </c>
      <c r="J150" s="3">
        <f t="shared" si="13"/>
        <v>1.5068965517241379</v>
      </c>
      <c r="K150" s="1">
        <v>900</v>
      </c>
      <c r="L150" s="3">
        <f t="shared" si="14"/>
        <v>10.344827586206897</v>
      </c>
      <c r="M150">
        <v>0.43519999999999998</v>
      </c>
      <c r="N150" s="25">
        <v>23.663899999999998</v>
      </c>
      <c r="O150" s="25">
        <v>0.27199885057471263</v>
      </c>
      <c r="P150" s="3">
        <f t="shared" si="16"/>
        <v>30.063722988505745</v>
      </c>
      <c r="Q150" s="3">
        <f t="shared" si="17"/>
        <v>2615.5438999999997</v>
      </c>
      <c r="R150" s="1">
        <v>54.5</v>
      </c>
      <c r="S150" s="1">
        <v>0.76</v>
      </c>
      <c r="T150" s="16">
        <f t="shared" si="15"/>
        <v>0.47609195402298854</v>
      </c>
      <c r="U150" s="26">
        <f t="shared" si="18"/>
        <v>47.991631192660542</v>
      </c>
      <c r="V150" s="26">
        <f t="shared" si="19"/>
        <v>63.146883148237556</v>
      </c>
    </row>
    <row r="151" spans="1:22">
      <c r="A151" s="1">
        <v>88</v>
      </c>
      <c r="B151" s="1" t="s">
        <v>42</v>
      </c>
      <c r="C151" s="1" t="s">
        <v>100</v>
      </c>
      <c r="D151" s="1">
        <v>7.65</v>
      </c>
      <c r="E151" s="1">
        <v>1.59</v>
      </c>
      <c r="F151" s="1" t="s">
        <v>44</v>
      </c>
      <c r="G151" s="3">
        <v>8.6999999999999993</v>
      </c>
      <c r="H151" s="1" t="s">
        <v>143</v>
      </c>
      <c r="I151" s="1">
        <v>131.1</v>
      </c>
      <c r="J151" s="3">
        <f t="shared" si="13"/>
        <v>1.4897727272727272</v>
      </c>
      <c r="K151" s="1">
        <v>900</v>
      </c>
      <c r="L151" s="3">
        <f t="shared" si="14"/>
        <v>10.227272727272727</v>
      </c>
      <c r="M151">
        <v>0.43519999999999998</v>
      </c>
      <c r="N151" s="25">
        <v>23.663899999999998</v>
      </c>
      <c r="O151" s="25">
        <v>0.26890795454545452</v>
      </c>
      <c r="P151" s="3">
        <f t="shared" si="16"/>
        <v>29.925953409090905</v>
      </c>
      <c r="Q151" s="3">
        <f t="shared" si="17"/>
        <v>2633.4838999999997</v>
      </c>
      <c r="R151" s="1">
        <v>54.5</v>
      </c>
      <c r="S151" s="1">
        <v>0.76</v>
      </c>
      <c r="T151" s="16">
        <f t="shared" si="15"/>
        <v>0.4706818181818182</v>
      </c>
      <c r="U151" s="26">
        <f t="shared" si="18"/>
        <v>48.320805504587149</v>
      </c>
      <c r="V151" s="26">
        <f t="shared" si="19"/>
        <v>63.580007242877826</v>
      </c>
    </row>
    <row r="152" spans="1:22">
      <c r="A152" s="1">
        <v>89</v>
      </c>
      <c r="B152" s="1" t="s">
        <v>42</v>
      </c>
      <c r="C152" s="1" t="s">
        <v>100</v>
      </c>
      <c r="D152" s="1">
        <v>7.65</v>
      </c>
      <c r="E152" s="1">
        <v>1.59</v>
      </c>
      <c r="F152" s="1" t="s">
        <v>44</v>
      </c>
      <c r="G152" s="3">
        <v>8.6999999999999993</v>
      </c>
      <c r="H152" s="1" t="s">
        <v>143</v>
      </c>
      <c r="I152" s="1">
        <v>131.1</v>
      </c>
      <c r="J152" s="3">
        <f t="shared" si="13"/>
        <v>1.4730337078651685</v>
      </c>
      <c r="K152" s="1">
        <v>900</v>
      </c>
      <c r="L152" s="3">
        <f t="shared" si="14"/>
        <v>10.112359550561798</v>
      </c>
      <c r="M152">
        <v>0.43519999999999998</v>
      </c>
      <c r="N152" s="25">
        <v>23.663899999999998</v>
      </c>
      <c r="O152" s="25">
        <v>0.26588651685393255</v>
      </c>
      <c r="P152" s="3">
        <f t="shared" si="16"/>
        <v>29.791279775280898</v>
      </c>
      <c r="Q152" s="3">
        <f t="shared" si="17"/>
        <v>2651.4238999999998</v>
      </c>
      <c r="R152" s="1">
        <v>54.5</v>
      </c>
      <c r="S152" s="1">
        <v>0.76</v>
      </c>
      <c r="T152" s="16">
        <f t="shared" si="15"/>
        <v>0.46539325842696633</v>
      </c>
      <c r="U152" s="26">
        <f t="shared" si="18"/>
        <v>48.649979816513756</v>
      </c>
      <c r="V152" s="26">
        <f t="shared" si="19"/>
        <v>64.013131337518104</v>
      </c>
    </row>
    <row r="153" spans="1:22">
      <c r="A153" s="1">
        <v>90</v>
      </c>
      <c r="B153" s="1" t="s">
        <v>42</v>
      </c>
      <c r="C153" s="1" t="s">
        <v>100</v>
      </c>
      <c r="D153" s="1">
        <v>7.65</v>
      </c>
      <c r="E153" s="1">
        <v>1.59</v>
      </c>
      <c r="F153" s="1" t="s">
        <v>44</v>
      </c>
      <c r="G153" s="3">
        <v>8.6999999999999993</v>
      </c>
      <c r="H153" s="1" t="s">
        <v>143</v>
      </c>
      <c r="I153" s="1">
        <v>131.1</v>
      </c>
      <c r="J153" s="3">
        <f t="shared" si="13"/>
        <v>1.4566666666666666</v>
      </c>
      <c r="K153" s="1">
        <v>900</v>
      </c>
      <c r="L153" s="3">
        <f t="shared" si="14"/>
        <v>10</v>
      </c>
      <c r="M153">
        <v>0.43519999999999998</v>
      </c>
      <c r="N153" s="25">
        <v>23.663899999999998</v>
      </c>
      <c r="O153" s="25">
        <v>0.26293222222222218</v>
      </c>
      <c r="P153" s="3">
        <f t="shared" si="16"/>
        <v>29.659598888888887</v>
      </c>
      <c r="Q153" s="3">
        <f t="shared" si="17"/>
        <v>2669.3638999999998</v>
      </c>
      <c r="R153" s="1">
        <v>54.5</v>
      </c>
      <c r="S153" s="1">
        <v>0.76</v>
      </c>
      <c r="T153" s="16">
        <f t="shared" si="15"/>
        <v>0.46022222222222225</v>
      </c>
      <c r="U153" s="26">
        <f t="shared" si="18"/>
        <v>48.979154128440364</v>
      </c>
      <c r="V153" s="26">
        <f t="shared" si="19"/>
        <v>64.446255432158367</v>
      </c>
    </row>
    <row r="154" spans="1:22">
      <c r="A154" s="1">
        <v>91</v>
      </c>
      <c r="B154" s="1" t="s">
        <v>42</v>
      </c>
      <c r="C154" s="1" t="s">
        <v>100</v>
      </c>
      <c r="D154" s="1">
        <v>7.65</v>
      </c>
      <c r="E154" s="1">
        <v>1.59</v>
      </c>
      <c r="F154" s="1" t="s">
        <v>44</v>
      </c>
      <c r="G154" s="3">
        <v>8.6999999999999993</v>
      </c>
      <c r="H154" s="1" t="s">
        <v>143</v>
      </c>
      <c r="I154" s="1">
        <v>131.1</v>
      </c>
      <c r="J154" s="3">
        <f t="shared" si="13"/>
        <v>1.4406593406593406</v>
      </c>
      <c r="K154" s="1">
        <v>900</v>
      </c>
      <c r="L154" s="3">
        <f t="shared" si="14"/>
        <v>9.8901098901098905</v>
      </c>
      <c r="M154">
        <v>0.43519999999999998</v>
      </c>
      <c r="N154" s="25">
        <v>23.663899999999998</v>
      </c>
      <c r="O154" s="25">
        <v>0.26004285714285713</v>
      </c>
      <c r="P154" s="3">
        <f t="shared" si="16"/>
        <v>29.530812087912086</v>
      </c>
      <c r="Q154" s="3">
        <f t="shared" si="17"/>
        <v>2687.3038999999999</v>
      </c>
      <c r="R154" s="1">
        <v>54.5</v>
      </c>
      <c r="S154" s="1">
        <v>0.76</v>
      </c>
      <c r="T154" s="16">
        <f t="shared" si="15"/>
        <v>0.45516483516483519</v>
      </c>
      <c r="U154" s="26">
        <f t="shared" si="18"/>
        <v>49.308328440366971</v>
      </c>
      <c r="V154" s="26">
        <f t="shared" si="19"/>
        <v>64.879379526798644</v>
      </c>
    </row>
    <row r="155" spans="1:22">
      <c r="A155" s="1">
        <v>92</v>
      </c>
      <c r="B155" s="1" t="s">
        <v>42</v>
      </c>
      <c r="C155" s="1" t="s">
        <v>100</v>
      </c>
      <c r="D155" s="1">
        <v>7.65</v>
      </c>
      <c r="E155" s="1">
        <v>1.59</v>
      </c>
      <c r="F155" s="1" t="s">
        <v>44</v>
      </c>
      <c r="G155" s="3">
        <v>8.6999999999999993</v>
      </c>
      <c r="H155" s="1" t="s">
        <v>143</v>
      </c>
      <c r="I155" s="1">
        <v>131.1</v>
      </c>
      <c r="J155" s="3">
        <f t="shared" si="13"/>
        <v>1.425</v>
      </c>
      <c r="K155" s="1">
        <v>900</v>
      </c>
      <c r="L155" s="3">
        <f t="shared" si="14"/>
        <v>9.7826086956521738</v>
      </c>
      <c r="M155">
        <v>0.43519999999999998</v>
      </c>
      <c r="N155" s="25">
        <v>23.663899999999998</v>
      </c>
      <c r="O155" s="25">
        <v>0.25721630434782605</v>
      </c>
      <c r="P155" s="3">
        <f t="shared" si="16"/>
        <v>29.404824999999999</v>
      </c>
      <c r="Q155" s="3">
        <f t="shared" si="17"/>
        <v>2705.2438999999999</v>
      </c>
      <c r="R155" s="1">
        <v>54.5</v>
      </c>
      <c r="S155" s="1">
        <v>0.76</v>
      </c>
      <c r="T155" s="16">
        <f t="shared" si="15"/>
        <v>0.45021739130434785</v>
      </c>
      <c r="U155" s="26">
        <f t="shared" si="18"/>
        <v>49.637502752293578</v>
      </c>
      <c r="V155" s="26">
        <f t="shared" si="19"/>
        <v>65.312503621438921</v>
      </c>
    </row>
    <row r="156" spans="1:22">
      <c r="A156" s="1">
        <v>93</v>
      </c>
      <c r="B156" s="1" t="s">
        <v>42</v>
      </c>
      <c r="C156" s="1" t="s">
        <v>100</v>
      </c>
      <c r="D156" s="1">
        <v>7.65</v>
      </c>
      <c r="E156" s="1">
        <v>1.59</v>
      </c>
      <c r="F156" s="1" t="s">
        <v>44</v>
      </c>
      <c r="G156" s="3">
        <v>8.6999999999999993</v>
      </c>
      <c r="H156" s="1" t="s">
        <v>143</v>
      </c>
      <c r="I156" s="1">
        <v>131.1</v>
      </c>
      <c r="J156" s="3">
        <f t="shared" si="13"/>
        <v>1.4096774193548387</v>
      </c>
      <c r="K156" s="1">
        <v>900</v>
      </c>
      <c r="L156" s="3">
        <f t="shared" si="14"/>
        <v>9.67741935483871</v>
      </c>
      <c r="M156">
        <v>0.43519999999999998</v>
      </c>
      <c r="N156" s="25">
        <v>23.663899999999998</v>
      </c>
      <c r="O156" s="25">
        <v>0.25445053763440856</v>
      </c>
      <c r="P156" s="3">
        <f t="shared" si="16"/>
        <v>29.281547311827953</v>
      </c>
      <c r="Q156" s="3">
        <f t="shared" si="17"/>
        <v>2723.1838999999995</v>
      </c>
      <c r="R156" s="1">
        <v>54.5</v>
      </c>
      <c r="S156" s="1">
        <v>0.76</v>
      </c>
      <c r="T156" s="16">
        <f t="shared" si="15"/>
        <v>0.4453763440860215</v>
      </c>
      <c r="U156" s="26">
        <f t="shared" si="18"/>
        <v>49.966677064220178</v>
      </c>
      <c r="V156" s="26">
        <f t="shared" si="19"/>
        <v>65.74562771607917</v>
      </c>
    </row>
    <row r="157" spans="1:22">
      <c r="A157" s="1">
        <v>94</v>
      </c>
      <c r="B157" s="1" t="s">
        <v>42</v>
      </c>
      <c r="C157" s="1" t="s">
        <v>100</v>
      </c>
      <c r="D157" s="1">
        <v>7.65</v>
      </c>
      <c r="E157" s="1">
        <v>1.59</v>
      </c>
      <c r="F157" s="1" t="s">
        <v>44</v>
      </c>
      <c r="G157" s="3">
        <v>8.6999999999999993</v>
      </c>
      <c r="H157" s="1" t="s">
        <v>143</v>
      </c>
      <c r="I157" s="1">
        <v>131.1</v>
      </c>
      <c r="J157" s="3">
        <f t="shared" si="13"/>
        <v>1.3946808510638298</v>
      </c>
      <c r="K157" s="1">
        <v>900</v>
      </c>
      <c r="L157" s="3">
        <f t="shared" si="14"/>
        <v>9.5744680851063837</v>
      </c>
      <c r="M157">
        <v>0.43519999999999998</v>
      </c>
      <c r="N157" s="25">
        <v>23.663899999999998</v>
      </c>
      <c r="O157" s="25">
        <v>0.25174361702127657</v>
      </c>
      <c r="P157" s="3">
        <f t="shared" si="16"/>
        <v>29.160892553191488</v>
      </c>
      <c r="Q157" s="3">
        <f t="shared" si="17"/>
        <v>2741.1239</v>
      </c>
      <c r="R157" s="1">
        <v>54.5</v>
      </c>
      <c r="S157" s="1">
        <v>0.76</v>
      </c>
      <c r="T157" s="16">
        <f t="shared" si="15"/>
        <v>0.44063829787234043</v>
      </c>
      <c r="U157" s="26">
        <f t="shared" si="18"/>
        <v>50.295851376146793</v>
      </c>
      <c r="V157" s="26">
        <f t="shared" si="19"/>
        <v>66.178751810719461</v>
      </c>
    </row>
    <row r="158" spans="1:22">
      <c r="A158" s="1">
        <v>95</v>
      </c>
      <c r="B158" s="1" t="s">
        <v>42</v>
      </c>
      <c r="C158" s="1" t="s">
        <v>100</v>
      </c>
      <c r="D158" s="1">
        <v>7.65</v>
      </c>
      <c r="E158" s="1">
        <v>1.59</v>
      </c>
      <c r="F158" s="1" t="s">
        <v>44</v>
      </c>
      <c r="G158" s="3">
        <v>8.6999999999999993</v>
      </c>
      <c r="H158" s="1" t="s">
        <v>143</v>
      </c>
      <c r="I158" s="1">
        <v>131.1</v>
      </c>
      <c r="J158" s="3">
        <f t="shared" si="13"/>
        <v>1.38</v>
      </c>
      <c r="K158" s="1">
        <v>900</v>
      </c>
      <c r="L158" s="3">
        <f t="shared" si="14"/>
        <v>9.473684210526315</v>
      </c>
      <c r="M158">
        <v>0.43519999999999998</v>
      </c>
      <c r="N158" s="25">
        <v>23.663899999999998</v>
      </c>
      <c r="O158" s="25">
        <v>0.2490936842105263</v>
      </c>
      <c r="P158" s="3">
        <f t="shared" si="16"/>
        <v>29.042777894736837</v>
      </c>
      <c r="Q158" s="3">
        <f t="shared" si="17"/>
        <v>2759.0638999999996</v>
      </c>
      <c r="R158" s="1">
        <v>54.5</v>
      </c>
      <c r="S158" s="1">
        <v>0.76</v>
      </c>
      <c r="T158" s="16">
        <f t="shared" si="15"/>
        <v>0.436</v>
      </c>
      <c r="U158" s="26">
        <f t="shared" si="18"/>
        <v>50.625025688073386</v>
      </c>
      <c r="V158" s="26">
        <f t="shared" si="19"/>
        <v>66.611875905359724</v>
      </c>
    </row>
    <row r="159" spans="1:22">
      <c r="A159" s="1">
        <v>96</v>
      </c>
      <c r="B159" s="1" t="s">
        <v>42</v>
      </c>
      <c r="C159" s="1" t="s">
        <v>100</v>
      </c>
      <c r="D159" s="1">
        <v>7.65</v>
      </c>
      <c r="E159" s="1">
        <v>1.59</v>
      </c>
      <c r="F159" s="1" t="s">
        <v>44</v>
      </c>
      <c r="G159" s="3">
        <v>8.6999999999999993</v>
      </c>
      <c r="H159" s="1" t="s">
        <v>143</v>
      </c>
      <c r="I159" s="1">
        <v>131.1</v>
      </c>
      <c r="J159" s="3">
        <f t="shared" si="13"/>
        <v>1.3656249999999999</v>
      </c>
      <c r="K159" s="1">
        <v>900</v>
      </c>
      <c r="L159" s="3">
        <f t="shared" si="14"/>
        <v>9.375</v>
      </c>
      <c r="M159">
        <v>0.43519999999999998</v>
      </c>
      <c r="N159" s="25">
        <v>23.663899999999998</v>
      </c>
      <c r="O159" s="25">
        <v>0.24649895833333332</v>
      </c>
      <c r="P159" s="3">
        <f t="shared" si="16"/>
        <v>28.927123958333333</v>
      </c>
      <c r="Q159" s="3">
        <f t="shared" si="17"/>
        <v>2777.0038999999997</v>
      </c>
      <c r="R159" s="1">
        <v>54.5</v>
      </c>
      <c r="S159" s="1">
        <v>0.76</v>
      </c>
      <c r="T159" s="16">
        <f t="shared" si="15"/>
        <v>0.43145833333333333</v>
      </c>
      <c r="U159" s="26">
        <f t="shared" si="18"/>
        <v>50.954199999999993</v>
      </c>
      <c r="V159" s="26">
        <f t="shared" si="19"/>
        <v>67.044999999999987</v>
      </c>
    </row>
    <row r="160" spans="1:22">
      <c r="A160" s="1">
        <v>1</v>
      </c>
      <c r="B160" s="1" t="s">
        <v>43</v>
      </c>
      <c r="C160" s="1" t="s">
        <v>100</v>
      </c>
      <c r="D160" s="1">
        <v>7.65</v>
      </c>
      <c r="E160" s="1">
        <v>0</v>
      </c>
      <c r="F160" s="1" t="s">
        <v>46</v>
      </c>
      <c r="G160" s="1">
        <v>24.4</v>
      </c>
      <c r="H160" s="1" t="s">
        <v>53</v>
      </c>
      <c r="I160" s="3">
        <v>86.8</v>
      </c>
      <c r="J160" s="3">
        <v>86.8</v>
      </c>
      <c r="K160" s="1">
        <v>995</v>
      </c>
      <c r="L160" s="18">
        <f t="shared" si="14"/>
        <v>995</v>
      </c>
      <c r="M160">
        <v>0.27679999999999999</v>
      </c>
      <c r="N160" s="25">
        <v>10.712160000000001</v>
      </c>
      <c r="O160" s="25">
        <v>10.712160000000001</v>
      </c>
      <c r="P160" s="3">
        <f t="shared" si="16"/>
        <v>1124.5621599999999</v>
      </c>
      <c r="Q160" s="3">
        <f t="shared" si="17"/>
        <v>1124.5621599999999</v>
      </c>
      <c r="R160" s="1">
        <v>38.700000000000003</v>
      </c>
      <c r="S160" s="1">
        <v>1.79</v>
      </c>
      <c r="T160" s="16">
        <f t="shared" si="15"/>
        <v>69.27300000000001</v>
      </c>
      <c r="U160" s="26">
        <f t="shared" si="18"/>
        <v>29.058453746770024</v>
      </c>
      <c r="V160" s="26">
        <f t="shared" si="19"/>
        <v>16.233773042888281</v>
      </c>
    </row>
    <row r="161" spans="1:22">
      <c r="A161" s="1">
        <v>2</v>
      </c>
      <c r="B161" s="1" t="s">
        <v>43</v>
      </c>
      <c r="C161" s="1" t="s">
        <v>100</v>
      </c>
      <c r="D161" s="1">
        <v>7.65</v>
      </c>
      <c r="E161" s="1">
        <v>0</v>
      </c>
      <c r="F161" s="1" t="s">
        <v>46</v>
      </c>
      <c r="G161" s="1">
        <v>24.4</v>
      </c>
      <c r="H161" s="1" t="s">
        <v>53</v>
      </c>
      <c r="I161" s="3">
        <v>86.8</v>
      </c>
      <c r="J161" s="3">
        <v>86.8</v>
      </c>
      <c r="K161" s="1">
        <v>995</v>
      </c>
      <c r="L161" s="18">
        <f t="shared" si="14"/>
        <v>497.5</v>
      </c>
      <c r="M161">
        <v>0.27679999999999999</v>
      </c>
      <c r="N161" s="25">
        <v>10.712160000000001</v>
      </c>
      <c r="O161" s="25">
        <v>5.3560800000000004</v>
      </c>
      <c r="P161" s="3">
        <f t="shared" si="16"/>
        <v>621.70608000000004</v>
      </c>
      <c r="Q161" s="3">
        <f t="shared" si="17"/>
        <v>1243.4121600000001</v>
      </c>
      <c r="R161" s="1">
        <v>38.700000000000003</v>
      </c>
      <c r="S161" s="1">
        <v>1.79</v>
      </c>
      <c r="T161" s="16">
        <f t="shared" si="15"/>
        <v>34.636500000000005</v>
      </c>
      <c r="U161" s="26">
        <f t="shared" si="18"/>
        <v>32.129513178294573</v>
      </c>
      <c r="V161" s="26">
        <f t="shared" si="19"/>
        <v>17.949448702957859</v>
      </c>
    </row>
    <row r="162" spans="1:22">
      <c r="A162" s="1">
        <v>3</v>
      </c>
      <c r="B162" s="1" t="s">
        <v>43</v>
      </c>
      <c r="C162" s="1" t="s">
        <v>100</v>
      </c>
      <c r="D162" s="1">
        <v>7.65</v>
      </c>
      <c r="E162" s="1">
        <v>0</v>
      </c>
      <c r="F162" s="1" t="s">
        <v>46</v>
      </c>
      <c r="G162" s="1">
        <v>24.4</v>
      </c>
      <c r="H162" s="1" t="s">
        <v>53</v>
      </c>
      <c r="I162" s="3">
        <v>86.8</v>
      </c>
      <c r="J162" s="3">
        <v>86.8</v>
      </c>
      <c r="K162" s="1">
        <v>995</v>
      </c>
      <c r="L162" s="18">
        <f t="shared" si="14"/>
        <v>331.66666666666669</v>
      </c>
      <c r="M162">
        <v>0.27679999999999999</v>
      </c>
      <c r="N162" s="25">
        <v>10.712160000000001</v>
      </c>
      <c r="O162" s="25">
        <v>3.5707200000000001</v>
      </c>
      <c r="P162" s="3">
        <f t="shared" si="16"/>
        <v>454.08738666666665</v>
      </c>
      <c r="Q162" s="3">
        <f t="shared" si="17"/>
        <v>1362.26216</v>
      </c>
      <c r="R162" s="1">
        <v>38.700000000000003</v>
      </c>
      <c r="S162" s="1">
        <v>1.79</v>
      </c>
      <c r="T162" s="16">
        <f t="shared" si="15"/>
        <v>23.091000000000005</v>
      </c>
      <c r="U162" s="26">
        <f t="shared" si="18"/>
        <v>35.200572609819119</v>
      </c>
      <c r="V162" s="26">
        <f t="shared" si="19"/>
        <v>19.665124363027438</v>
      </c>
    </row>
    <row r="163" spans="1:22">
      <c r="A163" s="1">
        <v>4</v>
      </c>
      <c r="B163" s="1" t="s">
        <v>43</v>
      </c>
      <c r="C163" s="1" t="s">
        <v>100</v>
      </c>
      <c r="D163" s="1">
        <v>7.65</v>
      </c>
      <c r="E163" s="1">
        <v>0</v>
      </c>
      <c r="F163" s="1" t="s">
        <v>46</v>
      </c>
      <c r="G163" s="1">
        <v>24.4</v>
      </c>
      <c r="H163" s="1" t="s">
        <v>53</v>
      </c>
      <c r="I163" s="3">
        <v>86.8</v>
      </c>
      <c r="J163" s="3">
        <v>86.8</v>
      </c>
      <c r="K163" s="1">
        <v>995</v>
      </c>
      <c r="L163" s="18">
        <f t="shared" si="14"/>
        <v>248.75</v>
      </c>
      <c r="M163">
        <v>0.27679999999999999</v>
      </c>
      <c r="N163" s="25">
        <v>10.712160000000001</v>
      </c>
      <c r="O163" s="25">
        <v>2.6780400000000002</v>
      </c>
      <c r="P163" s="3">
        <f t="shared" si="16"/>
        <v>370.27804000000003</v>
      </c>
      <c r="Q163" s="3">
        <f t="shared" si="17"/>
        <v>1481.1121600000001</v>
      </c>
      <c r="R163" s="1">
        <v>38.700000000000003</v>
      </c>
      <c r="S163" s="1">
        <v>1.79</v>
      </c>
      <c r="T163" s="16">
        <f t="shared" si="15"/>
        <v>17.318250000000003</v>
      </c>
      <c r="U163" s="26">
        <f t="shared" si="18"/>
        <v>38.271632041343672</v>
      </c>
      <c r="V163" s="26">
        <f t="shared" si="19"/>
        <v>21.38080002309702</v>
      </c>
    </row>
    <row r="164" spans="1:22">
      <c r="A164" s="1">
        <v>5</v>
      </c>
      <c r="B164" s="1" t="s">
        <v>43</v>
      </c>
      <c r="C164" s="1" t="s">
        <v>100</v>
      </c>
      <c r="D164" s="1">
        <v>7.65</v>
      </c>
      <c r="E164" s="1">
        <v>0</v>
      </c>
      <c r="F164" s="1" t="s">
        <v>46</v>
      </c>
      <c r="G164" s="1">
        <v>24.4</v>
      </c>
      <c r="H164" s="1" t="s">
        <v>53</v>
      </c>
      <c r="I164" s="3">
        <v>86.8</v>
      </c>
      <c r="J164" s="3">
        <v>86.8</v>
      </c>
      <c r="K164" s="1">
        <v>995</v>
      </c>
      <c r="L164" s="18">
        <f t="shared" si="14"/>
        <v>199</v>
      </c>
      <c r="M164">
        <v>0.27679999999999999</v>
      </c>
      <c r="N164" s="25">
        <v>10.712160000000001</v>
      </c>
      <c r="O164" s="25">
        <v>2.1424320000000003</v>
      </c>
      <c r="P164" s="3">
        <f t="shared" si="16"/>
        <v>319.99243200000001</v>
      </c>
      <c r="Q164" s="3">
        <f t="shared" si="17"/>
        <v>1599.96216</v>
      </c>
      <c r="R164" s="1">
        <v>38.700000000000003</v>
      </c>
      <c r="S164" s="1">
        <v>1.79</v>
      </c>
      <c r="T164" s="16">
        <f t="shared" si="15"/>
        <v>13.854600000000001</v>
      </c>
      <c r="U164" s="26">
        <f t="shared" si="18"/>
        <v>41.342691472868218</v>
      </c>
      <c r="V164" s="26">
        <f t="shared" si="19"/>
        <v>23.096475683166599</v>
      </c>
    </row>
    <row r="165" spans="1:22">
      <c r="A165" s="1">
        <v>6</v>
      </c>
      <c r="B165" s="1" t="s">
        <v>43</v>
      </c>
      <c r="C165" s="1" t="s">
        <v>100</v>
      </c>
      <c r="D165" s="1">
        <v>7.65</v>
      </c>
      <c r="E165" s="1">
        <v>0</v>
      </c>
      <c r="F165" s="1" t="s">
        <v>46</v>
      </c>
      <c r="G165" s="1">
        <v>24.4</v>
      </c>
      <c r="H165" s="1" t="s">
        <v>53</v>
      </c>
      <c r="I165" s="3">
        <v>86.8</v>
      </c>
      <c r="J165" s="3">
        <v>86.8</v>
      </c>
      <c r="K165" s="1">
        <v>995</v>
      </c>
      <c r="L165" s="18">
        <f t="shared" si="14"/>
        <v>165.83333333333334</v>
      </c>
      <c r="M165">
        <v>0.27679999999999999</v>
      </c>
      <c r="N165" s="25">
        <v>10.712160000000001</v>
      </c>
      <c r="O165" s="25">
        <v>1.7853600000000001</v>
      </c>
      <c r="P165" s="3">
        <f t="shared" si="16"/>
        <v>286.46869333333336</v>
      </c>
      <c r="Q165" s="3">
        <f t="shared" si="17"/>
        <v>1718.8121600000002</v>
      </c>
      <c r="R165" s="1">
        <v>38.700000000000003</v>
      </c>
      <c r="S165" s="1">
        <v>1.79</v>
      </c>
      <c r="T165" s="16">
        <f t="shared" si="15"/>
        <v>11.545500000000002</v>
      </c>
      <c r="U165" s="26">
        <f t="shared" si="18"/>
        <v>44.413750904392764</v>
      </c>
      <c r="V165" s="26">
        <f t="shared" si="19"/>
        <v>24.812151343236181</v>
      </c>
    </row>
    <row r="166" spans="1:22">
      <c r="A166" s="1">
        <v>7</v>
      </c>
      <c r="B166" s="1" t="s">
        <v>43</v>
      </c>
      <c r="C166" s="1" t="s">
        <v>100</v>
      </c>
      <c r="D166" s="1">
        <v>7.65</v>
      </c>
      <c r="E166" s="1">
        <v>0</v>
      </c>
      <c r="F166" s="1" t="s">
        <v>46</v>
      </c>
      <c r="G166" s="1">
        <v>24.4</v>
      </c>
      <c r="H166" s="1" t="s">
        <v>53</v>
      </c>
      <c r="I166" s="3">
        <v>86.8</v>
      </c>
      <c r="J166" s="3">
        <v>86.8</v>
      </c>
      <c r="K166" s="1">
        <v>995</v>
      </c>
      <c r="L166" s="18">
        <f t="shared" si="14"/>
        <v>142.14285714285714</v>
      </c>
      <c r="M166">
        <v>0.27679999999999999</v>
      </c>
      <c r="N166" s="25">
        <v>10.712160000000001</v>
      </c>
      <c r="O166" s="25">
        <v>1.5303085714285716</v>
      </c>
      <c r="P166" s="3">
        <f t="shared" si="16"/>
        <v>262.52316571428571</v>
      </c>
      <c r="Q166" s="3">
        <f t="shared" si="17"/>
        <v>1837.6621599999999</v>
      </c>
      <c r="R166" s="1">
        <v>38.700000000000003</v>
      </c>
      <c r="S166" s="1">
        <v>1.79</v>
      </c>
      <c r="T166" s="16">
        <f t="shared" si="15"/>
        <v>9.8961428571428591</v>
      </c>
      <c r="U166" s="26">
        <f t="shared" si="18"/>
        <v>47.484810335917302</v>
      </c>
      <c r="V166" s="26">
        <f t="shared" si="19"/>
        <v>26.527827003305756</v>
      </c>
    </row>
    <row r="167" spans="1:22">
      <c r="A167" s="1">
        <v>8</v>
      </c>
      <c r="B167" s="1" t="s">
        <v>43</v>
      </c>
      <c r="C167" s="1" t="s">
        <v>100</v>
      </c>
      <c r="D167" s="1">
        <v>7.65</v>
      </c>
      <c r="E167" s="1">
        <v>0</v>
      </c>
      <c r="F167" s="1" t="s">
        <v>46</v>
      </c>
      <c r="G167" s="1">
        <v>24.4</v>
      </c>
      <c r="H167" s="1" t="s">
        <v>53</v>
      </c>
      <c r="I167" s="3">
        <v>86.8</v>
      </c>
      <c r="J167" s="3">
        <v>86.8</v>
      </c>
      <c r="K167" s="1">
        <v>995</v>
      </c>
      <c r="L167" s="18">
        <f t="shared" si="14"/>
        <v>124.375</v>
      </c>
      <c r="M167">
        <v>0.27679999999999999</v>
      </c>
      <c r="N167" s="25">
        <v>10.712160000000001</v>
      </c>
      <c r="O167" s="25">
        <v>1.3390200000000001</v>
      </c>
      <c r="P167" s="3">
        <f t="shared" si="16"/>
        <v>244.56402</v>
      </c>
      <c r="Q167" s="3">
        <f t="shared" si="17"/>
        <v>1956.51216</v>
      </c>
      <c r="R167" s="1">
        <v>38.700000000000003</v>
      </c>
      <c r="S167" s="1">
        <v>1.79</v>
      </c>
      <c r="T167" s="16">
        <f t="shared" si="15"/>
        <v>8.6591250000000013</v>
      </c>
      <c r="U167" s="26">
        <f t="shared" si="18"/>
        <v>50.555869767441855</v>
      </c>
      <c r="V167" s="26">
        <f t="shared" si="19"/>
        <v>28.243502663375338</v>
      </c>
    </row>
    <row r="168" spans="1:22">
      <c r="A168" s="1">
        <v>9</v>
      </c>
      <c r="B168" s="1" t="s">
        <v>43</v>
      </c>
      <c r="C168" s="1" t="s">
        <v>100</v>
      </c>
      <c r="D168" s="1">
        <v>7.65</v>
      </c>
      <c r="E168" s="1">
        <v>0</v>
      </c>
      <c r="F168" s="1" t="s">
        <v>46</v>
      </c>
      <c r="G168" s="1">
        <v>24.4</v>
      </c>
      <c r="H168" s="1" t="s">
        <v>53</v>
      </c>
      <c r="I168" s="3">
        <v>86.8</v>
      </c>
      <c r="J168" s="3">
        <v>86.8</v>
      </c>
      <c r="K168" s="1">
        <v>995</v>
      </c>
      <c r="L168" s="18">
        <f t="shared" si="14"/>
        <v>110.55555555555556</v>
      </c>
      <c r="M168">
        <v>0.27679999999999999</v>
      </c>
      <c r="N168" s="25">
        <v>10.712160000000001</v>
      </c>
      <c r="O168" s="25">
        <v>1.1902400000000002</v>
      </c>
      <c r="P168" s="3">
        <f t="shared" si="16"/>
        <v>230.59579555555555</v>
      </c>
      <c r="Q168" s="3">
        <f t="shared" si="17"/>
        <v>2075.3621600000001</v>
      </c>
      <c r="R168" s="1">
        <v>38.700000000000003</v>
      </c>
      <c r="S168" s="1">
        <v>1.79</v>
      </c>
      <c r="T168" s="16">
        <f t="shared" si="15"/>
        <v>7.697000000000001</v>
      </c>
      <c r="U168" s="26">
        <f t="shared" si="18"/>
        <v>53.626929198966408</v>
      </c>
      <c r="V168" s="26">
        <f t="shared" si="19"/>
        <v>29.959178323444917</v>
      </c>
    </row>
    <row r="169" spans="1:22">
      <c r="A169" s="1">
        <v>10</v>
      </c>
      <c r="B169" s="1" t="s">
        <v>43</v>
      </c>
      <c r="C169" s="1" t="s">
        <v>100</v>
      </c>
      <c r="D169" s="1">
        <v>7.65</v>
      </c>
      <c r="E169" s="1">
        <v>0</v>
      </c>
      <c r="F169" s="1" t="s">
        <v>46</v>
      </c>
      <c r="G169" s="1">
        <v>24.4</v>
      </c>
      <c r="H169" s="1" t="s">
        <v>53</v>
      </c>
      <c r="I169" s="3">
        <v>86.8</v>
      </c>
      <c r="J169" s="3">
        <v>86.8</v>
      </c>
      <c r="K169" s="1">
        <v>995</v>
      </c>
      <c r="L169" s="18">
        <f t="shared" si="14"/>
        <v>99.5</v>
      </c>
      <c r="M169">
        <v>0.27679999999999999</v>
      </c>
      <c r="N169" s="25">
        <v>10.712160000000001</v>
      </c>
      <c r="O169" s="25">
        <v>1.0712160000000002</v>
      </c>
      <c r="P169" s="3">
        <f t="shared" si="16"/>
        <v>219.42121599999999</v>
      </c>
      <c r="Q169" s="3">
        <f t="shared" si="17"/>
        <v>2194.21216</v>
      </c>
      <c r="R169" s="1">
        <v>38.700000000000003</v>
      </c>
      <c r="S169" s="1">
        <v>1.79</v>
      </c>
      <c r="T169" s="16">
        <f t="shared" si="15"/>
        <v>6.9273000000000007</v>
      </c>
      <c r="U169" s="26">
        <f t="shared" si="18"/>
        <v>56.697988630490954</v>
      </c>
      <c r="V169" s="26">
        <f t="shared" si="19"/>
        <v>31.674853983514495</v>
      </c>
    </row>
    <row r="170" spans="1:22">
      <c r="A170" s="1">
        <v>11</v>
      </c>
      <c r="B170" s="1" t="s">
        <v>43</v>
      </c>
      <c r="C170" s="1" t="s">
        <v>100</v>
      </c>
      <c r="D170" s="1">
        <v>7.65</v>
      </c>
      <c r="E170" s="1">
        <v>0</v>
      </c>
      <c r="F170" s="1" t="s">
        <v>46</v>
      </c>
      <c r="G170" s="1">
        <v>24.4</v>
      </c>
      <c r="H170" s="1" t="s">
        <v>53</v>
      </c>
      <c r="I170" s="3">
        <v>86.8</v>
      </c>
      <c r="J170" s="3">
        <v>86.8</v>
      </c>
      <c r="K170" s="1">
        <v>995</v>
      </c>
      <c r="L170" s="18">
        <f t="shared" si="14"/>
        <v>90.454545454545453</v>
      </c>
      <c r="M170">
        <v>0.27679999999999999</v>
      </c>
      <c r="N170" s="25">
        <v>10.712160000000001</v>
      </c>
      <c r="O170" s="25">
        <v>0.97383272727272729</v>
      </c>
      <c r="P170" s="3">
        <f t="shared" si="16"/>
        <v>210.2783781818182</v>
      </c>
      <c r="Q170" s="3">
        <f t="shared" si="17"/>
        <v>2313.0621600000004</v>
      </c>
      <c r="R170" s="1">
        <v>38.700000000000003</v>
      </c>
      <c r="S170" s="1">
        <v>1.79</v>
      </c>
      <c r="T170" s="16">
        <f t="shared" si="15"/>
        <v>6.2975454545454559</v>
      </c>
      <c r="U170" s="26">
        <f t="shared" si="18"/>
        <v>59.769048062015507</v>
      </c>
      <c r="V170" s="26">
        <f t="shared" si="19"/>
        <v>33.390529643584081</v>
      </c>
    </row>
    <row r="171" spans="1:22">
      <c r="A171" s="1">
        <v>12</v>
      </c>
      <c r="B171" s="1" t="s">
        <v>43</v>
      </c>
      <c r="C171" s="1" t="s">
        <v>100</v>
      </c>
      <c r="D171" s="1">
        <v>7.65</v>
      </c>
      <c r="E171" s="1">
        <v>0</v>
      </c>
      <c r="F171" s="1" t="s">
        <v>46</v>
      </c>
      <c r="G171" s="1">
        <v>24.4</v>
      </c>
      <c r="H171" s="1" t="s">
        <v>53</v>
      </c>
      <c r="I171" s="3">
        <v>86.8</v>
      </c>
      <c r="J171" s="3">
        <v>86.8</v>
      </c>
      <c r="K171" s="1">
        <v>995</v>
      </c>
      <c r="L171" s="18">
        <f t="shared" si="14"/>
        <v>82.916666666666671</v>
      </c>
      <c r="M171">
        <v>0.27679999999999999</v>
      </c>
      <c r="N171" s="25">
        <v>10.712160000000001</v>
      </c>
      <c r="O171" s="25">
        <v>0.89268000000000003</v>
      </c>
      <c r="P171" s="3">
        <f t="shared" si="16"/>
        <v>202.65934666666666</v>
      </c>
      <c r="Q171" s="3">
        <f t="shared" si="17"/>
        <v>2431.9121599999999</v>
      </c>
      <c r="R171" s="1">
        <v>38.700000000000003</v>
      </c>
      <c r="S171" s="1">
        <v>1.79</v>
      </c>
      <c r="T171" s="16">
        <f t="shared" si="15"/>
        <v>5.7727500000000012</v>
      </c>
      <c r="U171" s="26">
        <f t="shared" si="18"/>
        <v>62.840107493540046</v>
      </c>
      <c r="V171" s="26">
        <f t="shared" si="19"/>
        <v>35.106205303653653</v>
      </c>
    </row>
    <row r="172" spans="1:22">
      <c r="A172" s="1">
        <v>13</v>
      </c>
      <c r="B172" s="1" t="s">
        <v>43</v>
      </c>
      <c r="C172" s="1" t="s">
        <v>100</v>
      </c>
      <c r="D172" s="1">
        <v>7.65</v>
      </c>
      <c r="E172" s="1">
        <v>0</v>
      </c>
      <c r="F172" s="1" t="s">
        <v>46</v>
      </c>
      <c r="G172" s="1">
        <v>24.4</v>
      </c>
      <c r="H172" s="1" t="s">
        <v>53</v>
      </c>
      <c r="I172" s="3">
        <v>86.8</v>
      </c>
      <c r="J172" s="3">
        <v>86.8</v>
      </c>
      <c r="K172" s="1">
        <v>995</v>
      </c>
      <c r="L172" s="18">
        <f t="shared" si="14"/>
        <v>76.538461538461533</v>
      </c>
      <c r="M172">
        <v>0.27679999999999999</v>
      </c>
      <c r="N172" s="25">
        <v>10.712160000000001</v>
      </c>
      <c r="O172" s="25">
        <v>0.82401230769230771</v>
      </c>
      <c r="P172" s="3">
        <f t="shared" si="16"/>
        <v>196.21247384615381</v>
      </c>
      <c r="Q172" s="3">
        <f t="shared" si="17"/>
        <v>2550.7621599999998</v>
      </c>
      <c r="R172" s="1">
        <v>38.700000000000003</v>
      </c>
      <c r="S172" s="1">
        <v>1.79</v>
      </c>
      <c r="T172" s="16">
        <f t="shared" si="15"/>
        <v>5.3286923076923083</v>
      </c>
      <c r="U172" s="26">
        <f t="shared" si="18"/>
        <v>65.911166925064592</v>
      </c>
      <c r="V172" s="26">
        <f t="shared" si="19"/>
        <v>36.821880963723231</v>
      </c>
    </row>
    <row r="173" spans="1:22">
      <c r="A173" s="1">
        <v>14</v>
      </c>
      <c r="B173" s="1" t="s">
        <v>43</v>
      </c>
      <c r="C173" s="1" t="s">
        <v>100</v>
      </c>
      <c r="D173" s="1">
        <v>7.65</v>
      </c>
      <c r="E173" s="1">
        <v>0</v>
      </c>
      <c r="F173" s="1" t="s">
        <v>46</v>
      </c>
      <c r="G173" s="1">
        <v>24.4</v>
      </c>
      <c r="H173" s="1" t="s">
        <v>53</v>
      </c>
      <c r="I173" s="3">
        <v>86.8</v>
      </c>
      <c r="J173" s="3">
        <v>86.8</v>
      </c>
      <c r="K173" s="1">
        <v>995</v>
      </c>
      <c r="L173" s="18">
        <f t="shared" si="14"/>
        <v>71.071428571428569</v>
      </c>
      <c r="M173">
        <v>0.27679999999999999</v>
      </c>
      <c r="N173" s="25">
        <v>10.712160000000001</v>
      </c>
      <c r="O173" s="25">
        <v>0.76515428571428579</v>
      </c>
      <c r="P173" s="3">
        <f t="shared" si="16"/>
        <v>190.68658285714287</v>
      </c>
      <c r="Q173" s="3">
        <f t="shared" si="17"/>
        <v>2669.6121600000001</v>
      </c>
      <c r="R173" s="1">
        <v>38.700000000000003</v>
      </c>
      <c r="S173" s="1">
        <v>1.79</v>
      </c>
      <c r="T173" s="16">
        <f t="shared" si="15"/>
        <v>4.9480714285714296</v>
      </c>
      <c r="U173" s="26">
        <f t="shared" si="18"/>
        <v>68.982226356589152</v>
      </c>
      <c r="V173" s="26">
        <f t="shared" si="19"/>
        <v>38.537556623792817</v>
      </c>
    </row>
    <row r="174" spans="1:22">
      <c r="A174" s="1">
        <v>15</v>
      </c>
      <c r="B174" s="1" t="s">
        <v>43</v>
      </c>
      <c r="C174" s="1" t="s">
        <v>100</v>
      </c>
      <c r="D174" s="1">
        <v>7.65</v>
      </c>
      <c r="E174" s="1">
        <v>0</v>
      </c>
      <c r="F174" s="1" t="s">
        <v>46</v>
      </c>
      <c r="G174" s="1">
        <v>24.4</v>
      </c>
      <c r="H174" s="1" t="s">
        <v>53</v>
      </c>
      <c r="I174" s="3">
        <v>86.8</v>
      </c>
      <c r="J174" s="3">
        <v>86.8</v>
      </c>
      <c r="K174" s="1">
        <v>995</v>
      </c>
      <c r="L174" s="18">
        <f t="shared" si="14"/>
        <v>66.333333333333329</v>
      </c>
      <c r="M174">
        <v>0.27679999999999999</v>
      </c>
      <c r="N174" s="25">
        <v>10.712160000000001</v>
      </c>
      <c r="O174" s="25">
        <v>0.714144</v>
      </c>
      <c r="P174" s="3">
        <f t="shared" si="16"/>
        <v>185.89747733333334</v>
      </c>
      <c r="Q174" s="3">
        <f t="shared" si="17"/>
        <v>2788.46216</v>
      </c>
      <c r="R174" s="1">
        <v>38.700000000000003</v>
      </c>
      <c r="S174" s="1">
        <v>1.79</v>
      </c>
      <c r="T174" s="16">
        <f t="shared" si="15"/>
        <v>4.6182000000000007</v>
      </c>
      <c r="U174" s="26">
        <f t="shared" si="18"/>
        <v>72.053285788113698</v>
      </c>
      <c r="V174" s="26">
        <f t="shared" si="19"/>
        <v>40.253232283862395</v>
      </c>
    </row>
    <row r="175" spans="1:22">
      <c r="A175" s="1">
        <v>16</v>
      </c>
      <c r="B175" s="1" t="s">
        <v>43</v>
      </c>
      <c r="C175" s="1" t="s">
        <v>100</v>
      </c>
      <c r="D175" s="1">
        <v>7.65</v>
      </c>
      <c r="E175" s="1">
        <v>0</v>
      </c>
      <c r="F175" s="1" t="s">
        <v>46</v>
      </c>
      <c r="G175" s="1">
        <v>24.4</v>
      </c>
      <c r="H175" s="1" t="s">
        <v>53</v>
      </c>
      <c r="I175" s="3">
        <v>86.8</v>
      </c>
      <c r="J175" s="3">
        <v>86.8</v>
      </c>
      <c r="K175" s="1">
        <v>995</v>
      </c>
      <c r="L175" s="18">
        <f t="shared" si="14"/>
        <v>62.1875</v>
      </c>
      <c r="M175">
        <v>0.27679999999999999</v>
      </c>
      <c r="N175" s="25">
        <v>10.712160000000001</v>
      </c>
      <c r="O175" s="25">
        <v>0.66951000000000005</v>
      </c>
      <c r="P175" s="3">
        <f t="shared" si="16"/>
        <v>181.70701</v>
      </c>
      <c r="Q175" s="3">
        <f t="shared" si="17"/>
        <v>2907.3121599999999</v>
      </c>
      <c r="R175" s="1">
        <v>38.700000000000003</v>
      </c>
      <c r="S175" s="1">
        <v>1.79</v>
      </c>
      <c r="T175" s="16">
        <f t="shared" si="15"/>
        <v>4.3295625000000006</v>
      </c>
      <c r="U175" s="26">
        <f t="shared" si="18"/>
        <v>75.124345219638229</v>
      </c>
      <c r="V175" s="26">
        <f t="shared" si="19"/>
        <v>41.968907943931974</v>
      </c>
    </row>
    <row r="176" spans="1:22">
      <c r="A176" s="1">
        <v>17</v>
      </c>
      <c r="B176" s="1" t="s">
        <v>43</v>
      </c>
      <c r="C176" s="1" t="s">
        <v>100</v>
      </c>
      <c r="D176" s="1">
        <v>7.65</v>
      </c>
      <c r="E176" s="1">
        <v>0</v>
      </c>
      <c r="F176" s="1" t="s">
        <v>46</v>
      </c>
      <c r="G176" s="1">
        <v>24.4</v>
      </c>
      <c r="H176" s="1" t="s">
        <v>53</v>
      </c>
      <c r="I176" s="3">
        <v>86.8</v>
      </c>
      <c r="J176" s="3">
        <v>86.8</v>
      </c>
      <c r="K176" s="1">
        <v>995</v>
      </c>
      <c r="L176" s="18">
        <f t="shared" si="14"/>
        <v>58.529411764705884</v>
      </c>
      <c r="M176">
        <v>0.27679999999999999</v>
      </c>
      <c r="N176" s="25">
        <v>10.712160000000001</v>
      </c>
      <c r="O176" s="25">
        <v>0.63012705882352948</v>
      </c>
      <c r="P176" s="3">
        <f t="shared" si="16"/>
        <v>178.0095388235294</v>
      </c>
      <c r="Q176" s="3">
        <f t="shared" si="17"/>
        <v>3026.1621599999999</v>
      </c>
      <c r="R176" s="1">
        <v>38.700000000000003</v>
      </c>
      <c r="S176" s="1">
        <v>1.79</v>
      </c>
      <c r="T176" s="16">
        <f t="shared" si="15"/>
        <v>4.0748823529411773</v>
      </c>
      <c r="U176" s="26">
        <f t="shared" si="18"/>
        <v>78.195404651162775</v>
      </c>
      <c r="V176" s="26">
        <f t="shared" si="19"/>
        <v>43.684583604001553</v>
      </c>
    </row>
    <row r="177" spans="1:22">
      <c r="A177" s="1">
        <v>18</v>
      </c>
      <c r="B177" s="1" t="s">
        <v>43</v>
      </c>
      <c r="C177" s="1" t="s">
        <v>100</v>
      </c>
      <c r="D177" s="1">
        <v>7.65</v>
      </c>
      <c r="E177" s="1">
        <v>0</v>
      </c>
      <c r="F177" s="1" t="s">
        <v>46</v>
      </c>
      <c r="G177" s="1">
        <v>24.4</v>
      </c>
      <c r="H177" s="1" t="s">
        <v>53</v>
      </c>
      <c r="I177" s="3">
        <v>86.8</v>
      </c>
      <c r="J177" s="3">
        <v>86.8</v>
      </c>
      <c r="K177" s="1">
        <v>995</v>
      </c>
      <c r="L177" s="18">
        <f t="shared" si="14"/>
        <v>55.277777777777779</v>
      </c>
      <c r="M177">
        <v>0.27679999999999999</v>
      </c>
      <c r="N177" s="25">
        <v>10.712160000000001</v>
      </c>
      <c r="O177" s="25">
        <v>0.59512000000000009</v>
      </c>
      <c r="P177" s="3">
        <f t="shared" si="16"/>
        <v>174.72289777777777</v>
      </c>
      <c r="Q177" s="3">
        <f t="shared" si="17"/>
        <v>3145.0121599999998</v>
      </c>
      <c r="R177" s="1">
        <v>38.700000000000003</v>
      </c>
      <c r="S177" s="1">
        <v>1.79</v>
      </c>
      <c r="T177" s="16">
        <f t="shared" si="15"/>
        <v>3.8485000000000005</v>
      </c>
      <c r="U177" s="26">
        <f t="shared" si="18"/>
        <v>81.266464082687321</v>
      </c>
      <c r="V177" s="26">
        <f t="shared" si="19"/>
        <v>45.400259264071131</v>
      </c>
    </row>
    <row r="178" spans="1:22">
      <c r="A178" s="1">
        <v>19</v>
      </c>
      <c r="B178" s="1" t="s">
        <v>43</v>
      </c>
      <c r="C178" s="1" t="s">
        <v>100</v>
      </c>
      <c r="D178" s="1">
        <v>7.65</v>
      </c>
      <c r="E178" s="1">
        <v>0</v>
      </c>
      <c r="F178" s="1" t="s">
        <v>46</v>
      </c>
      <c r="G178" s="1">
        <v>24.4</v>
      </c>
      <c r="H178" s="1" t="s">
        <v>53</v>
      </c>
      <c r="I178" s="3">
        <v>86.8</v>
      </c>
      <c r="J178" s="3">
        <v>86.8</v>
      </c>
      <c r="K178" s="1">
        <v>995</v>
      </c>
      <c r="L178" s="18">
        <f t="shared" si="14"/>
        <v>52.368421052631582</v>
      </c>
      <c r="M178">
        <v>0.27679999999999999</v>
      </c>
      <c r="N178" s="25">
        <v>10.712160000000001</v>
      </c>
      <c r="O178" s="25">
        <v>0.56379789473684216</v>
      </c>
      <c r="P178" s="3">
        <f t="shared" si="16"/>
        <v>171.78221894736842</v>
      </c>
      <c r="Q178" s="3">
        <f t="shared" si="17"/>
        <v>3263.8621600000001</v>
      </c>
      <c r="R178" s="1">
        <v>38.700000000000003</v>
      </c>
      <c r="S178" s="1">
        <v>1.79</v>
      </c>
      <c r="T178" s="16">
        <f t="shared" si="15"/>
        <v>3.6459473684210533</v>
      </c>
      <c r="U178" s="26">
        <f t="shared" si="18"/>
        <v>84.337523514211881</v>
      </c>
      <c r="V178" s="26">
        <f t="shared" si="19"/>
        <v>47.11593492414071</v>
      </c>
    </row>
    <row r="179" spans="1:22">
      <c r="A179" s="1">
        <v>20</v>
      </c>
      <c r="B179" s="1" t="s">
        <v>43</v>
      </c>
      <c r="C179" s="1" t="s">
        <v>100</v>
      </c>
      <c r="D179" s="1">
        <v>7.65</v>
      </c>
      <c r="E179" s="1">
        <v>0</v>
      </c>
      <c r="F179" s="1" t="s">
        <v>46</v>
      </c>
      <c r="G179" s="1">
        <v>24.4</v>
      </c>
      <c r="H179" s="1" t="s">
        <v>53</v>
      </c>
      <c r="I179" s="3">
        <v>86.8</v>
      </c>
      <c r="J179" s="3">
        <v>86.8</v>
      </c>
      <c r="K179" s="1">
        <v>995</v>
      </c>
      <c r="L179" s="18">
        <f t="shared" si="14"/>
        <v>49.75</v>
      </c>
      <c r="M179">
        <v>0.27679999999999999</v>
      </c>
      <c r="N179" s="25">
        <v>10.712160000000001</v>
      </c>
      <c r="O179" s="25">
        <v>0.53560800000000008</v>
      </c>
      <c r="P179" s="3">
        <f t="shared" si="16"/>
        <v>169.13560799999999</v>
      </c>
      <c r="Q179" s="3">
        <f t="shared" si="17"/>
        <v>3382.71216</v>
      </c>
      <c r="R179" s="1">
        <v>38.700000000000003</v>
      </c>
      <c r="S179" s="1">
        <v>1.79</v>
      </c>
      <c r="T179" s="16">
        <f t="shared" si="15"/>
        <v>3.4636500000000003</v>
      </c>
      <c r="U179" s="26">
        <f t="shared" si="18"/>
        <v>87.408582945736427</v>
      </c>
      <c r="V179" s="26">
        <f t="shared" si="19"/>
        <v>48.831610584210289</v>
      </c>
    </row>
    <row r="180" spans="1:22">
      <c r="A180" s="1">
        <v>21</v>
      </c>
      <c r="B180" s="1" t="s">
        <v>43</v>
      </c>
      <c r="C180" s="1" t="s">
        <v>100</v>
      </c>
      <c r="D180" s="1">
        <v>7.65</v>
      </c>
      <c r="E180" s="1">
        <v>0</v>
      </c>
      <c r="F180" s="1" t="s">
        <v>46</v>
      </c>
      <c r="G180" s="1">
        <v>24.4</v>
      </c>
      <c r="H180" s="1" t="s">
        <v>53</v>
      </c>
      <c r="I180" s="3">
        <v>86.8</v>
      </c>
      <c r="J180" s="3">
        <v>86.8</v>
      </c>
      <c r="K180" s="1">
        <v>995</v>
      </c>
      <c r="L180" s="18">
        <f t="shared" si="14"/>
        <v>47.38095238095238</v>
      </c>
      <c r="M180">
        <v>0.27679999999999999</v>
      </c>
      <c r="N180" s="25">
        <v>10.712160000000001</v>
      </c>
      <c r="O180" s="25">
        <v>0.51010285714285719</v>
      </c>
      <c r="P180" s="3">
        <f t="shared" si="16"/>
        <v>166.74105523809524</v>
      </c>
      <c r="Q180" s="3">
        <f t="shared" si="17"/>
        <v>3501.5621599999999</v>
      </c>
      <c r="R180" s="1">
        <v>38.700000000000003</v>
      </c>
      <c r="S180" s="1">
        <v>1.79</v>
      </c>
      <c r="T180" s="16">
        <f t="shared" si="15"/>
        <v>3.2987142857142864</v>
      </c>
      <c r="U180" s="26">
        <f t="shared" si="18"/>
        <v>90.479642377260973</v>
      </c>
      <c r="V180" s="26">
        <f t="shared" si="19"/>
        <v>50.547286244279867</v>
      </c>
    </row>
    <row r="181" spans="1:22">
      <c r="A181" s="1">
        <v>22</v>
      </c>
      <c r="B181" s="1" t="s">
        <v>43</v>
      </c>
      <c r="C181" s="1" t="s">
        <v>100</v>
      </c>
      <c r="D181" s="1">
        <v>7.65</v>
      </c>
      <c r="E181" s="1">
        <v>0</v>
      </c>
      <c r="F181" s="1" t="s">
        <v>46</v>
      </c>
      <c r="G181" s="1">
        <v>24.4</v>
      </c>
      <c r="H181" s="1" t="s">
        <v>53</v>
      </c>
      <c r="I181" s="3">
        <v>86.8</v>
      </c>
      <c r="J181" s="3">
        <v>86.8</v>
      </c>
      <c r="K181" s="1">
        <v>995</v>
      </c>
      <c r="L181" s="18">
        <f t="shared" si="14"/>
        <v>45.227272727272727</v>
      </c>
      <c r="M181">
        <v>0.27679999999999999</v>
      </c>
      <c r="N181" s="25">
        <v>10.712160000000001</v>
      </c>
      <c r="O181" s="25">
        <v>0.48691636363636365</v>
      </c>
      <c r="P181" s="3">
        <f t="shared" si="16"/>
        <v>164.56418909090908</v>
      </c>
      <c r="Q181" s="3">
        <f t="shared" si="17"/>
        <v>3620.4121599999999</v>
      </c>
      <c r="R181" s="1">
        <v>38.700000000000003</v>
      </c>
      <c r="S181" s="1">
        <v>1.79</v>
      </c>
      <c r="T181" s="16">
        <f t="shared" si="15"/>
        <v>3.1487727272727279</v>
      </c>
      <c r="U181" s="26">
        <f t="shared" si="18"/>
        <v>93.550701808785519</v>
      </c>
      <c r="V181" s="26">
        <f t="shared" si="19"/>
        <v>52.262961904349446</v>
      </c>
    </row>
    <row r="182" spans="1:22">
      <c r="A182" s="1">
        <v>23</v>
      </c>
      <c r="B182" s="1" t="s">
        <v>43</v>
      </c>
      <c r="C182" s="1" t="s">
        <v>100</v>
      </c>
      <c r="D182" s="1">
        <v>7.65</v>
      </c>
      <c r="E182" s="1">
        <v>0</v>
      </c>
      <c r="F182" s="1" t="s">
        <v>46</v>
      </c>
      <c r="G182" s="1">
        <v>24.4</v>
      </c>
      <c r="H182" s="1" t="s">
        <v>53</v>
      </c>
      <c r="I182" s="3">
        <v>86.8</v>
      </c>
      <c r="J182" s="3">
        <v>86.8</v>
      </c>
      <c r="K182" s="1">
        <v>995</v>
      </c>
      <c r="L182" s="18">
        <f t="shared" si="14"/>
        <v>43.260869565217391</v>
      </c>
      <c r="M182">
        <v>0.27679999999999999</v>
      </c>
      <c r="N182" s="25">
        <v>10.712160000000001</v>
      </c>
      <c r="O182" s="25">
        <v>0.46574608695652175</v>
      </c>
      <c r="P182" s="3">
        <f t="shared" si="16"/>
        <v>162.57661565217393</v>
      </c>
      <c r="Q182" s="3">
        <f t="shared" si="17"/>
        <v>3739.2621600000002</v>
      </c>
      <c r="R182" s="1">
        <v>38.700000000000003</v>
      </c>
      <c r="S182" s="1">
        <v>1.79</v>
      </c>
      <c r="T182" s="16">
        <f t="shared" si="15"/>
        <v>3.0118695652173919</v>
      </c>
      <c r="U182" s="26">
        <f t="shared" si="18"/>
        <v>96.621761240310079</v>
      </c>
      <c r="V182" s="26">
        <f t="shared" si="19"/>
        <v>53.978637564419031</v>
      </c>
    </row>
    <row r="183" spans="1:22">
      <c r="A183" s="1">
        <v>24</v>
      </c>
      <c r="B183" s="1" t="s">
        <v>43</v>
      </c>
      <c r="C183" s="1" t="s">
        <v>100</v>
      </c>
      <c r="D183" s="1">
        <v>7.65</v>
      </c>
      <c r="E183" s="1">
        <v>0</v>
      </c>
      <c r="F183" s="1" t="s">
        <v>46</v>
      </c>
      <c r="G183" s="1">
        <v>24.4</v>
      </c>
      <c r="H183" s="1" t="s">
        <v>53</v>
      </c>
      <c r="I183" s="3">
        <v>86.8</v>
      </c>
      <c r="J183" s="3">
        <v>86.8</v>
      </c>
      <c r="K183" s="1">
        <v>995</v>
      </c>
      <c r="L183" s="18">
        <f t="shared" si="14"/>
        <v>41.458333333333336</v>
      </c>
      <c r="M183">
        <v>0.27679999999999999</v>
      </c>
      <c r="N183" s="25">
        <v>10.712160000000001</v>
      </c>
      <c r="O183" s="25">
        <v>0.44634000000000001</v>
      </c>
      <c r="P183" s="3">
        <f t="shared" si="16"/>
        <v>160.75467333333333</v>
      </c>
      <c r="Q183" s="3">
        <f t="shared" si="17"/>
        <v>3858.1121599999997</v>
      </c>
      <c r="R183" s="1">
        <v>38.700000000000003</v>
      </c>
      <c r="S183" s="1">
        <v>1.79</v>
      </c>
      <c r="T183" s="16">
        <f t="shared" si="15"/>
        <v>2.8863750000000006</v>
      </c>
      <c r="U183" s="26">
        <f t="shared" si="18"/>
        <v>99.69282067183461</v>
      </c>
      <c r="V183" s="26">
        <f t="shared" si="19"/>
        <v>55.694313224488603</v>
      </c>
    </row>
    <row r="184" spans="1:22">
      <c r="A184" s="1">
        <v>25</v>
      </c>
      <c r="B184" s="1" t="s">
        <v>43</v>
      </c>
      <c r="C184" s="1" t="s">
        <v>100</v>
      </c>
      <c r="D184" s="1">
        <v>7.65</v>
      </c>
      <c r="E184" s="1">
        <v>0</v>
      </c>
      <c r="F184" s="1" t="s">
        <v>46</v>
      </c>
      <c r="G184" s="1">
        <v>24.4</v>
      </c>
      <c r="H184" s="1" t="s">
        <v>53</v>
      </c>
      <c r="I184" s="3">
        <v>86.8</v>
      </c>
      <c r="J184" s="3">
        <v>86.8</v>
      </c>
      <c r="K184" s="1">
        <v>995</v>
      </c>
      <c r="L184" s="18">
        <f t="shared" si="14"/>
        <v>39.799999999999997</v>
      </c>
      <c r="M184">
        <v>0.27679999999999999</v>
      </c>
      <c r="N184" s="25">
        <v>10.712160000000001</v>
      </c>
      <c r="O184" s="25">
        <v>0.42848640000000005</v>
      </c>
      <c r="P184" s="3">
        <f t="shared" si="16"/>
        <v>159.07848639999997</v>
      </c>
      <c r="Q184" s="3">
        <f t="shared" si="17"/>
        <v>3976.9621599999991</v>
      </c>
      <c r="R184" s="1">
        <v>38.700000000000003</v>
      </c>
      <c r="S184" s="1">
        <v>1.79</v>
      </c>
      <c r="T184" s="16">
        <f t="shared" si="15"/>
        <v>2.7709200000000003</v>
      </c>
      <c r="U184" s="26">
        <f t="shared" si="18"/>
        <v>102.76388010335914</v>
      </c>
      <c r="V184" s="26">
        <f t="shared" si="19"/>
        <v>57.409988884558175</v>
      </c>
    </row>
    <row r="185" spans="1:22">
      <c r="A185" s="1">
        <v>26</v>
      </c>
      <c r="B185" s="1" t="s">
        <v>43</v>
      </c>
      <c r="C185" s="1" t="s">
        <v>100</v>
      </c>
      <c r="D185" s="1">
        <v>7.65</v>
      </c>
      <c r="E185" s="1">
        <v>0</v>
      </c>
      <c r="F185" s="1" t="s">
        <v>46</v>
      </c>
      <c r="G185" s="1">
        <v>24.4</v>
      </c>
      <c r="H185" s="1" t="s">
        <v>53</v>
      </c>
      <c r="I185" s="3">
        <v>86.8</v>
      </c>
      <c r="J185" s="3">
        <v>86.8</v>
      </c>
      <c r="K185" s="1">
        <v>995</v>
      </c>
      <c r="L185" s="18">
        <f t="shared" si="14"/>
        <v>38.269230769230766</v>
      </c>
      <c r="M185">
        <v>0.27679999999999999</v>
      </c>
      <c r="N185" s="25">
        <v>10.712160000000001</v>
      </c>
      <c r="O185" s="25">
        <v>0.41200615384615386</v>
      </c>
      <c r="P185" s="3">
        <f t="shared" si="16"/>
        <v>157.53123692307693</v>
      </c>
      <c r="Q185" s="3">
        <f t="shared" si="17"/>
        <v>4095.8121600000004</v>
      </c>
      <c r="R185" s="1">
        <v>38.700000000000003</v>
      </c>
      <c r="S185" s="1">
        <v>1.79</v>
      </c>
      <c r="T185" s="16">
        <f t="shared" si="15"/>
        <v>2.6643461538461541</v>
      </c>
      <c r="U185" s="26">
        <f t="shared" si="18"/>
        <v>105.83493953488373</v>
      </c>
      <c r="V185" s="26">
        <f t="shared" si="19"/>
        <v>59.125664544627774</v>
      </c>
    </row>
    <row r="186" spans="1:22">
      <c r="A186" s="1">
        <v>27</v>
      </c>
      <c r="B186" s="1" t="s">
        <v>43</v>
      </c>
      <c r="C186" s="1" t="s">
        <v>100</v>
      </c>
      <c r="D186" s="1">
        <v>7.65</v>
      </c>
      <c r="E186" s="1">
        <v>0</v>
      </c>
      <c r="F186" s="1" t="s">
        <v>46</v>
      </c>
      <c r="G186" s="1">
        <v>24.4</v>
      </c>
      <c r="H186" s="1" t="s">
        <v>53</v>
      </c>
      <c r="I186" s="3">
        <v>86.8</v>
      </c>
      <c r="J186" s="3">
        <v>86.8</v>
      </c>
      <c r="K186" s="1">
        <v>995</v>
      </c>
      <c r="L186" s="18">
        <f t="shared" si="14"/>
        <v>36.851851851851855</v>
      </c>
      <c r="M186">
        <v>0.27679999999999999</v>
      </c>
      <c r="N186" s="25">
        <v>10.712160000000001</v>
      </c>
      <c r="O186" s="25">
        <v>0.39674666666666669</v>
      </c>
      <c r="P186" s="3">
        <f t="shared" si="16"/>
        <v>156.09859851851851</v>
      </c>
      <c r="Q186" s="3">
        <f t="shared" si="17"/>
        <v>4214.6621599999999</v>
      </c>
      <c r="R186" s="1">
        <v>38.700000000000003</v>
      </c>
      <c r="S186" s="1">
        <v>1.79</v>
      </c>
      <c r="T186" s="16">
        <f t="shared" si="15"/>
        <v>2.565666666666667</v>
      </c>
      <c r="U186" s="26">
        <f t="shared" si="18"/>
        <v>108.90599896640826</v>
      </c>
      <c r="V186" s="26">
        <f t="shared" si="19"/>
        <v>60.841340204697346</v>
      </c>
    </row>
    <row r="187" spans="1:22">
      <c r="A187" s="1">
        <v>28</v>
      </c>
      <c r="B187" s="1" t="s">
        <v>43</v>
      </c>
      <c r="C187" s="1" t="s">
        <v>100</v>
      </c>
      <c r="D187" s="1">
        <v>7.65</v>
      </c>
      <c r="E187" s="1">
        <v>0</v>
      </c>
      <c r="F187" s="1" t="s">
        <v>46</v>
      </c>
      <c r="G187" s="1">
        <v>24.4</v>
      </c>
      <c r="H187" s="1" t="s">
        <v>53</v>
      </c>
      <c r="I187" s="3">
        <v>86.8</v>
      </c>
      <c r="J187" s="3">
        <v>86.8</v>
      </c>
      <c r="K187" s="1">
        <v>995</v>
      </c>
      <c r="L187" s="18">
        <f t="shared" si="14"/>
        <v>35.535714285714285</v>
      </c>
      <c r="M187">
        <v>0.27679999999999999</v>
      </c>
      <c r="N187" s="25">
        <v>10.712160000000001</v>
      </c>
      <c r="O187" s="25">
        <v>0.38257714285714289</v>
      </c>
      <c r="P187" s="3">
        <f t="shared" si="16"/>
        <v>154.76829142857142</v>
      </c>
      <c r="Q187" s="3">
        <f t="shared" si="17"/>
        <v>4333.5121599999993</v>
      </c>
      <c r="R187" s="1">
        <v>38.700000000000003</v>
      </c>
      <c r="S187" s="1">
        <v>1.79</v>
      </c>
      <c r="T187" s="16">
        <f t="shared" si="15"/>
        <v>2.4740357142857148</v>
      </c>
      <c r="U187" s="26">
        <f t="shared" si="18"/>
        <v>111.97705839793279</v>
      </c>
      <c r="V187" s="26">
        <f t="shared" si="19"/>
        <v>62.557015864766917</v>
      </c>
    </row>
    <row r="188" spans="1:22">
      <c r="A188" s="1">
        <v>29</v>
      </c>
      <c r="B188" s="1" t="s">
        <v>43</v>
      </c>
      <c r="C188" s="1" t="s">
        <v>100</v>
      </c>
      <c r="D188" s="1">
        <v>7.65</v>
      </c>
      <c r="E188" s="1">
        <v>0</v>
      </c>
      <c r="F188" s="1" t="s">
        <v>46</v>
      </c>
      <c r="G188" s="1">
        <v>24.4</v>
      </c>
      <c r="H188" s="1" t="s">
        <v>53</v>
      </c>
      <c r="I188" s="3">
        <v>86.8</v>
      </c>
      <c r="J188" s="3">
        <v>86.8</v>
      </c>
      <c r="K188" s="1">
        <v>995</v>
      </c>
      <c r="L188" s="18">
        <f t="shared" si="14"/>
        <v>34.310344827586206</v>
      </c>
      <c r="M188">
        <v>0.27679999999999999</v>
      </c>
      <c r="N188" s="25">
        <v>10.712160000000001</v>
      </c>
      <c r="O188" s="25">
        <v>0.36938482758620694</v>
      </c>
      <c r="P188" s="3">
        <f t="shared" si="16"/>
        <v>153.52972965517239</v>
      </c>
      <c r="Q188" s="3">
        <f t="shared" si="17"/>
        <v>4452.3621599999997</v>
      </c>
      <c r="R188" s="1">
        <v>38.700000000000003</v>
      </c>
      <c r="S188" s="1">
        <v>1.79</v>
      </c>
      <c r="T188" s="16">
        <f t="shared" si="15"/>
        <v>2.3887241379310349</v>
      </c>
      <c r="U188" s="26">
        <f t="shared" si="18"/>
        <v>115.04811782945735</v>
      </c>
      <c r="V188" s="26">
        <f t="shared" si="19"/>
        <v>64.272691524836503</v>
      </c>
    </row>
    <row r="189" spans="1:22">
      <c r="A189" s="1">
        <v>30</v>
      </c>
      <c r="B189" s="1" t="s">
        <v>43</v>
      </c>
      <c r="C189" s="1" t="s">
        <v>100</v>
      </c>
      <c r="D189" s="1">
        <v>7.65</v>
      </c>
      <c r="E189" s="1">
        <v>0</v>
      </c>
      <c r="F189" s="1" t="s">
        <v>46</v>
      </c>
      <c r="G189" s="1">
        <v>24.4</v>
      </c>
      <c r="H189" s="1" t="s">
        <v>53</v>
      </c>
      <c r="I189" s="3">
        <v>86.8</v>
      </c>
      <c r="J189" s="3">
        <v>86.8</v>
      </c>
      <c r="K189" s="1">
        <v>995</v>
      </c>
      <c r="L189" s="18">
        <f t="shared" si="14"/>
        <v>33.166666666666664</v>
      </c>
      <c r="M189">
        <v>0.27679999999999999</v>
      </c>
      <c r="N189" s="25">
        <v>10.712160000000001</v>
      </c>
      <c r="O189" s="25">
        <v>0.357072</v>
      </c>
      <c r="P189" s="3">
        <f t="shared" si="16"/>
        <v>152.37373866666664</v>
      </c>
      <c r="Q189" s="3">
        <f t="shared" si="17"/>
        <v>4571.2121599999991</v>
      </c>
      <c r="R189" s="1">
        <v>38.700000000000003</v>
      </c>
      <c r="S189" s="1">
        <v>1.79</v>
      </c>
      <c r="T189" s="16">
        <f t="shared" si="15"/>
        <v>2.3091000000000004</v>
      </c>
      <c r="U189" s="26">
        <f t="shared" si="18"/>
        <v>118.11917726098189</v>
      </c>
      <c r="V189" s="26">
        <f t="shared" si="19"/>
        <v>65.988367184906068</v>
      </c>
    </row>
    <row r="190" spans="1:22">
      <c r="A190" s="1">
        <v>31</v>
      </c>
      <c r="B190" s="1" t="s">
        <v>43</v>
      </c>
      <c r="C190" s="1" t="s">
        <v>100</v>
      </c>
      <c r="D190" s="1">
        <v>7.65</v>
      </c>
      <c r="E190" s="1">
        <v>0</v>
      </c>
      <c r="F190" s="1" t="s">
        <v>46</v>
      </c>
      <c r="G190" s="1">
        <v>24.4</v>
      </c>
      <c r="H190" s="1" t="s">
        <v>53</v>
      </c>
      <c r="I190" s="3">
        <v>86.8</v>
      </c>
      <c r="J190" s="3">
        <v>86.8</v>
      </c>
      <c r="K190" s="1">
        <v>995</v>
      </c>
      <c r="L190" s="18">
        <f t="shared" si="14"/>
        <v>32.096774193548384</v>
      </c>
      <c r="M190">
        <v>0.27679999999999999</v>
      </c>
      <c r="N190" s="25">
        <v>10.712160000000001</v>
      </c>
      <c r="O190" s="25">
        <v>0.34555354838709679</v>
      </c>
      <c r="P190" s="3">
        <f t="shared" si="16"/>
        <v>151.29232774193548</v>
      </c>
      <c r="Q190" s="3">
        <f t="shared" si="17"/>
        <v>4690.0621599999995</v>
      </c>
      <c r="R190" s="1">
        <v>38.700000000000003</v>
      </c>
      <c r="S190" s="1">
        <v>1.79</v>
      </c>
      <c r="T190" s="16">
        <f t="shared" si="15"/>
        <v>2.2346129032258069</v>
      </c>
      <c r="U190" s="26">
        <f t="shared" si="18"/>
        <v>121.19023669250643</v>
      </c>
      <c r="V190" s="26">
        <f t="shared" si="19"/>
        <v>67.70404284497566</v>
      </c>
    </row>
    <row r="191" spans="1:22">
      <c r="A191" s="1">
        <v>32</v>
      </c>
      <c r="B191" s="1" t="s">
        <v>43</v>
      </c>
      <c r="C191" s="1" t="s">
        <v>100</v>
      </c>
      <c r="D191" s="1">
        <v>7.65</v>
      </c>
      <c r="E191" s="1">
        <v>0</v>
      </c>
      <c r="F191" s="1" t="s">
        <v>46</v>
      </c>
      <c r="G191" s="1">
        <v>24.4</v>
      </c>
      <c r="H191" s="1" t="s">
        <v>53</v>
      </c>
      <c r="I191" s="3">
        <v>86.8</v>
      </c>
      <c r="J191" s="3">
        <v>86.8</v>
      </c>
      <c r="K191" s="1">
        <v>995</v>
      </c>
      <c r="L191" s="18">
        <f t="shared" si="14"/>
        <v>31.09375</v>
      </c>
      <c r="M191">
        <v>0.27679999999999999</v>
      </c>
      <c r="N191" s="25">
        <v>10.712160000000001</v>
      </c>
      <c r="O191" s="25">
        <v>0.33475500000000002</v>
      </c>
      <c r="P191" s="3">
        <f t="shared" si="16"/>
        <v>150.278505</v>
      </c>
      <c r="Q191" s="3">
        <f t="shared" si="17"/>
        <v>4808.9121599999999</v>
      </c>
      <c r="R191" s="1">
        <v>38.700000000000003</v>
      </c>
      <c r="S191" s="1">
        <v>1.79</v>
      </c>
      <c r="T191" s="16">
        <f t="shared" si="15"/>
        <v>2.1647812500000003</v>
      </c>
      <c r="U191" s="26">
        <f t="shared" si="18"/>
        <v>124.26129612403099</v>
      </c>
      <c r="V191" s="26">
        <f t="shared" si="19"/>
        <v>69.419718505045239</v>
      </c>
    </row>
    <row r="192" spans="1:22">
      <c r="A192" s="1">
        <v>33</v>
      </c>
      <c r="B192" s="1" t="s">
        <v>43</v>
      </c>
      <c r="C192" s="1" t="s">
        <v>100</v>
      </c>
      <c r="D192" s="1">
        <v>7.65</v>
      </c>
      <c r="E192" s="1">
        <v>0</v>
      </c>
      <c r="F192" s="1" t="s">
        <v>46</v>
      </c>
      <c r="G192" s="1">
        <v>24.4</v>
      </c>
      <c r="H192" s="1" t="s">
        <v>53</v>
      </c>
      <c r="I192" s="3">
        <v>86.8</v>
      </c>
      <c r="J192" s="3">
        <v>86.8</v>
      </c>
      <c r="K192" s="1">
        <v>995</v>
      </c>
      <c r="L192" s="18">
        <f t="shared" ref="L192:L255" si="20">K192/A192</f>
        <v>30.151515151515152</v>
      </c>
      <c r="M192">
        <v>0.27679999999999999</v>
      </c>
      <c r="N192" s="25">
        <v>10.712160000000001</v>
      </c>
      <c r="O192" s="25">
        <v>0.32461090909090912</v>
      </c>
      <c r="P192" s="3">
        <f t="shared" si="16"/>
        <v>149.32612606060607</v>
      </c>
      <c r="Q192" s="3">
        <f t="shared" si="17"/>
        <v>4927.7621600000002</v>
      </c>
      <c r="R192" s="1">
        <v>38.700000000000003</v>
      </c>
      <c r="S192" s="1">
        <v>1.79</v>
      </c>
      <c r="T192" s="16">
        <f t="shared" ref="T192:T255" si="21">R192*S192/A192</f>
        <v>2.0991818181818185</v>
      </c>
      <c r="U192" s="26">
        <f t="shared" si="18"/>
        <v>127.33235555555555</v>
      </c>
      <c r="V192" s="26">
        <f t="shared" si="19"/>
        <v>71.135394165114832</v>
      </c>
    </row>
    <row r="193" spans="1:22">
      <c r="A193" s="1">
        <v>34</v>
      </c>
      <c r="B193" s="1" t="s">
        <v>43</v>
      </c>
      <c r="C193" s="1" t="s">
        <v>100</v>
      </c>
      <c r="D193" s="1">
        <v>7.65</v>
      </c>
      <c r="E193" s="1">
        <v>0</v>
      </c>
      <c r="F193" s="1" t="s">
        <v>46</v>
      </c>
      <c r="G193" s="1">
        <v>24.4</v>
      </c>
      <c r="H193" s="1" t="s">
        <v>53</v>
      </c>
      <c r="I193" s="3">
        <v>86.8</v>
      </c>
      <c r="J193" s="3">
        <v>86.8</v>
      </c>
      <c r="K193" s="1">
        <v>995</v>
      </c>
      <c r="L193" s="18">
        <f t="shared" si="20"/>
        <v>29.264705882352942</v>
      </c>
      <c r="M193">
        <v>0.27679999999999999</v>
      </c>
      <c r="N193" s="25">
        <v>10.712160000000001</v>
      </c>
      <c r="O193" s="25">
        <v>0.31506352941176474</v>
      </c>
      <c r="P193" s="3">
        <f t="shared" ref="P193:P256" si="22">SUM(D193,E193,G193,J193,L193,O193)</f>
        <v>148.42976941176471</v>
      </c>
      <c r="Q193" s="3">
        <f t="shared" ref="Q193:Q256" si="23">P193*A193</f>
        <v>5046.6121600000006</v>
      </c>
      <c r="R193" s="1">
        <v>38.700000000000003</v>
      </c>
      <c r="S193" s="1">
        <v>1.79</v>
      </c>
      <c r="T193" s="16">
        <f t="shared" si="21"/>
        <v>2.0374411764705886</v>
      </c>
      <c r="U193" s="26">
        <f t="shared" ref="U193:U256" si="24">Q193/R193</f>
        <v>130.40341498708011</v>
      </c>
      <c r="V193" s="26">
        <f t="shared" ref="V193:V256" si="25">Q193/(R193*S193)</f>
        <v>72.85106982518441</v>
      </c>
    </row>
    <row r="194" spans="1:22">
      <c r="A194" s="1">
        <v>35</v>
      </c>
      <c r="B194" s="1" t="s">
        <v>43</v>
      </c>
      <c r="C194" s="1" t="s">
        <v>100</v>
      </c>
      <c r="D194" s="1">
        <v>7.65</v>
      </c>
      <c r="E194" s="1">
        <v>0</v>
      </c>
      <c r="F194" s="1" t="s">
        <v>46</v>
      </c>
      <c r="G194" s="1">
        <v>24.4</v>
      </c>
      <c r="H194" s="1" t="s">
        <v>53</v>
      </c>
      <c r="I194" s="3">
        <v>86.8</v>
      </c>
      <c r="J194" s="3">
        <v>86.8</v>
      </c>
      <c r="K194" s="1">
        <v>995</v>
      </c>
      <c r="L194" s="18">
        <f t="shared" si="20"/>
        <v>28.428571428571427</v>
      </c>
      <c r="M194">
        <v>0.27679999999999999</v>
      </c>
      <c r="N194" s="25">
        <v>10.712160000000001</v>
      </c>
      <c r="O194" s="25">
        <v>0.30606171428571433</v>
      </c>
      <c r="P194" s="3">
        <f t="shared" si="22"/>
        <v>147.58463314285711</v>
      </c>
      <c r="Q194" s="3">
        <f t="shared" si="23"/>
        <v>5165.4621599999991</v>
      </c>
      <c r="R194" s="1">
        <v>38.700000000000003</v>
      </c>
      <c r="S194" s="1">
        <v>1.79</v>
      </c>
      <c r="T194" s="16">
        <f t="shared" si="21"/>
        <v>1.9792285714285718</v>
      </c>
      <c r="U194" s="26">
        <f t="shared" si="24"/>
        <v>133.47447441860461</v>
      </c>
      <c r="V194" s="26">
        <f t="shared" si="25"/>
        <v>74.566745485253975</v>
      </c>
    </row>
    <row r="195" spans="1:22">
      <c r="A195" s="1">
        <v>36</v>
      </c>
      <c r="B195" s="1" t="s">
        <v>43</v>
      </c>
      <c r="C195" s="1" t="s">
        <v>100</v>
      </c>
      <c r="D195" s="1">
        <v>7.65</v>
      </c>
      <c r="E195" s="1">
        <v>0</v>
      </c>
      <c r="F195" s="1" t="s">
        <v>46</v>
      </c>
      <c r="G195" s="1">
        <v>24.4</v>
      </c>
      <c r="H195" s="1" t="s">
        <v>53</v>
      </c>
      <c r="I195" s="3">
        <v>86.8</v>
      </c>
      <c r="J195" s="3">
        <v>86.8</v>
      </c>
      <c r="K195" s="1">
        <v>995</v>
      </c>
      <c r="L195" s="18">
        <f t="shared" si="20"/>
        <v>27.638888888888889</v>
      </c>
      <c r="M195">
        <v>0.27679999999999999</v>
      </c>
      <c r="N195" s="25">
        <v>10.712160000000001</v>
      </c>
      <c r="O195" s="25">
        <v>0.29756000000000005</v>
      </c>
      <c r="P195" s="3">
        <f t="shared" si="22"/>
        <v>146.78644888888888</v>
      </c>
      <c r="Q195" s="3">
        <f t="shared" si="23"/>
        <v>5284.3121599999995</v>
      </c>
      <c r="R195" s="1">
        <v>38.700000000000003</v>
      </c>
      <c r="S195" s="1">
        <v>1.79</v>
      </c>
      <c r="T195" s="16">
        <f t="shared" si="21"/>
        <v>1.9242500000000002</v>
      </c>
      <c r="U195" s="26">
        <f t="shared" si="24"/>
        <v>136.54553385012917</v>
      </c>
      <c r="V195" s="26">
        <f t="shared" si="25"/>
        <v>76.282421145323553</v>
      </c>
    </row>
    <row r="196" spans="1:22">
      <c r="A196" s="1">
        <v>37</v>
      </c>
      <c r="B196" s="1" t="s">
        <v>43</v>
      </c>
      <c r="C196" s="1" t="s">
        <v>100</v>
      </c>
      <c r="D196" s="1">
        <v>7.65</v>
      </c>
      <c r="E196" s="1">
        <v>0</v>
      </c>
      <c r="F196" s="1" t="s">
        <v>46</v>
      </c>
      <c r="G196" s="1">
        <v>24.4</v>
      </c>
      <c r="H196" s="1" t="s">
        <v>53</v>
      </c>
      <c r="I196" s="3">
        <v>86.8</v>
      </c>
      <c r="J196" s="3">
        <v>86.8</v>
      </c>
      <c r="K196" s="1">
        <v>995</v>
      </c>
      <c r="L196" s="18">
        <f t="shared" si="20"/>
        <v>26.891891891891891</v>
      </c>
      <c r="M196">
        <v>0.27679999999999999</v>
      </c>
      <c r="N196" s="25">
        <v>10.712160000000001</v>
      </c>
      <c r="O196" s="25">
        <v>0.28951783783783785</v>
      </c>
      <c r="P196" s="3">
        <f t="shared" si="22"/>
        <v>146.03140972972975</v>
      </c>
      <c r="Q196" s="3">
        <f t="shared" si="23"/>
        <v>5403.1621600000008</v>
      </c>
      <c r="R196" s="1">
        <v>38.700000000000003</v>
      </c>
      <c r="S196" s="1">
        <v>1.79</v>
      </c>
      <c r="T196" s="16">
        <f t="shared" si="21"/>
        <v>1.8722432432432434</v>
      </c>
      <c r="U196" s="26">
        <f t="shared" si="24"/>
        <v>139.61659328165376</v>
      </c>
      <c r="V196" s="26">
        <f t="shared" si="25"/>
        <v>77.99809680539316</v>
      </c>
    </row>
    <row r="197" spans="1:22">
      <c r="A197" s="1">
        <v>38</v>
      </c>
      <c r="B197" s="1" t="s">
        <v>43</v>
      </c>
      <c r="C197" s="1" t="s">
        <v>100</v>
      </c>
      <c r="D197" s="1">
        <v>7.65</v>
      </c>
      <c r="E197" s="1">
        <v>0</v>
      </c>
      <c r="F197" s="1" t="s">
        <v>46</v>
      </c>
      <c r="G197" s="1">
        <v>24.4</v>
      </c>
      <c r="H197" s="1" t="s">
        <v>53</v>
      </c>
      <c r="I197" s="3">
        <v>86.8</v>
      </c>
      <c r="J197" s="3">
        <v>86.8</v>
      </c>
      <c r="K197" s="1">
        <v>995</v>
      </c>
      <c r="L197" s="18">
        <f t="shared" si="20"/>
        <v>26.184210526315791</v>
      </c>
      <c r="M197">
        <v>0.27679999999999999</v>
      </c>
      <c r="N197" s="25">
        <v>10.712160000000001</v>
      </c>
      <c r="O197" s="25">
        <v>0.28189894736842108</v>
      </c>
      <c r="P197" s="3">
        <f t="shared" si="22"/>
        <v>145.31610947368421</v>
      </c>
      <c r="Q197" s="3">
        <f t="shared" si="23"/>
        <v>5522.0121600000002</v>
      </c>
      <c r="R197" s="1">
        <v>38.700000000000003</v>
      </c>
      <c r="S197" s="1">
        <v>1.79</v>
      </c>
      <c r="T197" s="16">
        <f t="shared" si="21"/>
        <v>1.8229736842105266</v>
      </c>
      <c r="U197" s="26">
        <f t="shared" si="24"/>
        <v>142.6876527131783</v>
      </c>
      <c r="V197" s="26">
        <f t="shared" si="25"/>
        <v>79.713772465462725</v>
      </c>
    </row>
    <row r="198" spans="1:22">
      <c r="A198" s="1">
        <v>39</v>
      </c>
      <c r="B198" s="1" t="s">
        <v>43</v>
      </c>
      <c r="C198" s="1" t="s">
        <v>100</v>
      </c>
      <c r="D198" s="1">
        <v>7.65</v>
      </c>
      <c r="E198" s="1">
        <v>0</v>
      </c>
      <c r="F198" s="1" t="s">
        <v>46</v>
      </c>
      <c r="G198" s="1">
        <v>24.4</v>
      </c>
      <c r="H198" s="1" t="s">
        <v>53</v>
      </c>
      <c r="I198" s="3">
        <v>86.8</v>
      </c>
      <c r="J198" s="3">
        <v>86.8</v>
      </c>
      <c r="K198" s="1">
        <v>995</v>
      </c>
      <c r="L198" s="18">
        <f t="shared" si="20"/>
        <v>25.512820512820515</v>
      </c>
      <c r="M198">
        <v>0.27679999999999999</v>
      </c>
      <c r="N198" s="25">
        <v>10.712160000000001</v>
      </c>
      <c r="O198" s="25">
        <v>0.27467076923076927</v>
      </c>
      <c r="P198" s="3">
        <f t="shared" si="22"/>
        <v>144.63749128205129</v>
      </c>
      <c r="Q198" s="3">
        <f t="shared" si="23"/>
        <v>5640.8621600000006</v>
      </c>
      <c r="R198" s="1">
        <v>38.700000000000003</v>
      </c>
      <c r="S198" s="1">
        <v>1.79</v>
      </c>
      <c r="T198" s="16">
        <f t="shared" si="21"/>
        <v>1.7762307692307695</v>
      </c>
      <c r="U198" s="26">
        <f t="shared" si="24"/>
        <v>145.75871214470286</v>
      </c>
      <c r="V198" s="26">
        <f t="shared" si="25"/>
        <v>81.429448125532303</v>
      </c>
    </row>
    <row r="199" spans="1:22">
      <c r="A199" s="1">
        <v>40</v>
      </c>
      <c r="B199" s="1" t="s">
        <v>43</v>
      </c>
      <c r="C199" s="1" t="s">
        <v>100</v>
      </c>
      <c r="D199" s="1">
        <v>7.65</v>
      </c>
      <c r="E199" s="1">
        <v>0</v>
      </c>
      <c r="F199" s="1" t="s">
        <v>46</v>
      </c>
      <c r="G199" s="1">
        <v>24.4</v>
      </c>
      <c r="H199" s="1" t="s">
        <v>53</v>
      </c>
      <c r="I199" s="3">
        <v>86.8</v>
      </c>
      <c r="J199" s="3">
        <v>86.8</v>
      </c>
      <c r="K199" s="1">
        <v>995</v>
      </c>
      <c r="L199" s="18">
        <f t="shared" si="20"/>
        <v>24.875</v>
      </c>
      <c r="M199">
        <v>0.27679999999999999</v>
      </c>
      <c r="N199" s="25">
        <v>10.712160000000001</v>
      </c>
      <c r="O199" s="25">
        <v>0.26780400000000004</v>
      </c>
      <c r="P199" s="3">
        <f t="shared" si="22"/>
        <v>143.99280400000001</v>
      </c>
      <c r="Q199" s="3">
        <f t="shared" si="23"/>
        <v>5759.71216</v>
      </c>
      <c r="R199" s="1">
        <v>38.700000000000003</v>
      </c>
      <c r="S199" s="1">
        <v>1.79</v>
      </c>
      <c r="T199" s="16">
        <f t="shared" si="21"/>
        <v>1.7318250000000002</v>
      </c>
      <c r="U199" s="26">
        <f t="shared" si="24"/>
        <v>148.82977157622739</v>
      </c>
      <c r="V199" s="26">
        <f t="shared" si="25"/>
        <v>83.145123785601882</v>
      </c>
    </row>
    <row r="200" spans="1:22">
      <c r="A200" s="1">
        <v>41</v>
      </c>
      <c r="B200" s="1" t="s">
        <v>43</v>
      </c>
      <c r="C200" s="1" t="s">
        <v>100</v>
      </c>
      <c r="D200" s="1">
        <v>7.65</v>
      </c>
      <c r="E200" s="1">
        <v>0</v>
      </c>
      <c r="F200" s="1" t="s">
        <v>46</v>
      </c>
      <c r="G200" s="1">
        <v>24.4</v>
      </c>
      <c r="H200" s="1" t="s">
        <v>53</v>
      </c>
      <c r="I200" s="3">
        <v>86.8</v>
      </c>
      <c r="J200" s="3">
        <v>86.8</v>
      </c>
      <c r="K200" s="1">
        <v>995</v>
      </c>
      <c r="L200" s="18">
        <f t="shared" si="20"/>
        <v>24.26829268292683</v>
      </c>
      <c r="M200">
        <v>0.27679999999999999</v>
      </c>
      <c r="N200" s="25">
        <v>10.712160000000001</v>
      </c>
      <c r="O200" s="25">
        <v>0.26127219512195121</v>
      </c>
      <c r="P200" s="3">
        <f t="shared" si="22"/>
        <v>143.3795648780488</v>
      </c>
      <c r="Q200" s="3">
        <f t="shared" si="23"/>
        <v>5878.5621600000004</v>
      </c>
      <c r="R200" s="1">
        <v>38.700000000000003</v>
      </c>
      <c r="S200" s="1">
        <v>1.79</v>
      </c>
      <c r="T200" s="16">
        <f t="shared" si="21"/>
        <v>1.6895853658536588</v>
      </c>
      <c r="U200" s="26">
        <f t="shared" si="24"/>
        <v>151.90083100775195</v>
      </c>
      <c r="V200" s="26">
        <f t="shared" si="25"/>
        <v>84.860799445671461</v>
      </c>
    </row>
    <row r="201" spans="1:22">
      <c r="A201" s="1">
        <v>42</v>
      </c>
      <c r="B201" s="1" t="s">
        <v>43</v>
      </c>
      <c r="C201" s="1" t="s">
        <v>100</v>
      </c>
      <c r="D201" s="1">
        <v>7.65</v>
      </c>
      <c r="E201" s="1">
        <v>0</v>
      </c>
      <c r="F201" s="1" t="s">
        <v>46</v>
      </c>
      <c r="G201" s="1">
        <v>24.4</v>
      </c>
      <c r="H201" s="1" t="s">
        <v>53</v>
      </c>
      <c r="I201" s="3">
        <v>86.8</v>
      </c>
      <c r="J201" s="3">
        <v>86.8</v>
      </c>
      <c r="K201" s="1">
        <v>995</v>
      </c>
      <c r="L201" s="18">
        <f t="shared" si="20"/>
        <v>23.69047619047619</v>
      </c>
      <c r="M201">
        <v>0.27679999999999999</v>
      </c>
      <c r="N201" s="25">
        <v>10.712160000000001</v>
      </c>
      <c r="O201" s="25">
        <v>0.2550514285714286</v>
      </c>
      <c r="P201" s="3">
        <f t="shared" si="22"/>
        <v>142.79552761904759</v>
      </c>
      <c r="Q201" s="3">
        <f t="shared" si="23"/>
        <v>5997.4121599999989</v>
      </c>
      <c r="R201" s="1">
        <v>38.700000000000003</v>
      </c>
      <c r="S201" s="1">
        <v>1.79</v>
      </c>
      <c r="T201" s="16">
        <f t="shared" si="21"/>
        <v>1.6493571428571432</v>
      </c>
      <c r="U201" s="26">
        <f t="shared" si="24"/>
        <v>154.97189043927645</v>
      </c>
      <c r="V201" s="26">
        <f t="shared" si="25"/>
        <v>86.576475105741025</v>
      </c>
    </row>
    <row r="202" spans="1:22">
      <c r="A202" s="1">
        <v>43</v>
      </c>
      <c r="B202" s="1" t="s">
        <v>43</v>
      </c>
      <c r="C202" s="1" t="s">
        <v>100</v>
      </c>
      <c r="D202" s="1">
        <v>7.65</v>
      </c>
      <c r="E202" s="1">
        <v>0</v>
      </c>
      <c r="F202" s="1" t="s">
        <v>46</v>
      </c>
      <c r="G202" s="1">
        <v>24.4</v>
      </c>
      <c r="H202" s="1" t="s">
        <v>53</v>
      </c>
      <c r="I202" s="3">
        <v>86.8</v>
      </c>
      <c r="J202" s="3">
        <v>86.8</v>
      </c>
      <c r="K202" s="1">
        <v>995</v>
      </c>
      <c r="L202" s="18">
        <f t="shared" si="20"/>
        <v>23.13953488372093</v>
      </c>
      <c r="M202">
        <v>0.27679999999999999</v>
      </c>
      <c r="N202" s="25">
        <v>10.712160000000001</v>
      </c>
      <c r="O202" s="25">
        <v>0.24912000000000001</v>
      </c>
      <c r="P202" s="3">
        <f t="shared" si="22"/>
        <v>142.23865488372093</v>
      </c>
      <c r="Q202" s="3">
        <f t="shared" si="23"/>
        <v>6116.2621600000002</v>
      </c>
      <c r="R202" s="1">
        <v>38.700000000000003</v>
      </c>
      <c r="S202" s="1">
        <v>1.79</v>
      </c>
      <c r="T202" s="16">
        <f t="shared" si="21"/>
        <v>1.6110000000000002</v>
      </c>
      <c r="U202" s="26">
        <f t="shared" si="24"/>
        <v>158.04294987080104</v>
      </c>
      <c r="V202" s="26">
        <f t="shared" si="25"/>
        <v>88.292150765810618</v>
      </c>
    </row>
    <row r="203" spans="1:22">
      <c r="A203" s="1">
        <v>44</v>
      </c>
      <c r="B203" s="1" t="s">
        <v>43</v>
      </c>
      <c r="C203" s="1" t="s">
        <v>100</v>
      </c>
      <c r="D203" s="1">
        <v>7.65</v>
      </c>
      <c r="E203" s="1">
        <v>0</v>
      </c>
      <c r="F203" s="1" t="s">
        <v>46</v>
      </c>
      <c r="G203" s="1">
        <v>24.4</v>
      </c>
      <c r="H203" s="1" t="s">
        <v>53</v>
      </c>
      <c r="I203" s="3">
        <v>86.8</v>
      </c>
      <c r="J203" s="3">
        <v>86.8</v>
      </c>
      <c r="K203" s="1">
        <v>995</v>
      </c>
      <c r="L203" s="18">
        <f t="shared" si="20"/>
        <v>22.613636363636363</v>
      </c>
      <c r="M203">
        <v>0.27679999999999999</v>
      </c>
      <c r="N203" s="25">
        <v>10.712160000000001</v>
      </c>
      <c r="O203" s="25">
        <v>0.24345818181818182</v>
      </c>
      <c r="P203" s="3">
        <f t="shared" si="22"/>
        <v>141.70709454545454</v>
      </c>
      <c r="Q203" s="3">
        <f t="shared" si="23"/>
        <v>6235.1121599999997</v>
      </c>
      <c r="R203" s="1">
        <v>38.700000000000003</v>
      </c>
      <c r="S203" s="1">
        <v>1.79</v>
      </c>
      <c r="T203" s="16">
        <f t="shared" si="21"/>
        <v>1.574386363636364</v>
      </c>
      <c r="U203" s="26">
        <f t="shared" si="24"/>
        <v>161.11400930232557</v>
      </c>
      <c r="V203" s="26">
        <f t="shared" si="25"/>
        <v>90.007826425880197</v>
      </c>
    </row>
    <row r="204" spans="1:22">
      <c r="A204" s="1">
        <v>45</v>
      </c>
      <c r="B204" s="1" t="s">
        <v>43</v>
      </c>
      <c r="C204" s="1" t="s">
        <v>100</v>
      </c>
      <c r="D204" s="1">
        <v>7.65</v>
      </c>
      <c r="E204" s="1">
        <v>0</v>
      </c>
      <c r="F204" s="1" t="s">
        <v>46</v>
      </c>
      <c r="G204" s="1">
        <v>24.4</v>
      </c>
      <c r="H204" s="1" t="s">
        <v>53</v>
      </c>
      <c r="I204" s="3">
        <v>86.8</v>
      </c>
      <c r="J204" s="3">
        <v>86.8</v>
      </c>
      <c r="K204" s="1">
        <v>995</v>
      </c>
      <c r="L204" s="18">
        <f t="shared" si="20"/>
        <v>22.111111111111111</v>
      </c>
      <c r="M204">
        <v>0.27679999999999999</v>
      </c>
      <c r="N204" s="25">
        <v>10.712160000000001</v>
      </c>
      <c r="O204" s="25">
        <v>0.23804800000000001</v>
      </c>
      <c r="P204" s="3">
        <f t="shared" si="22"/>
        <v>141.1991591111111</v>
      </c>
      <c r="Q204" s="3">
        <f t="shared" si="23"/>
        <v>6353.9621599999991</v>
      </c>
      <c r="R204" s="1">
        <v>38.700000000000003</v>
      </c>
      <c r="S204" s="1">
        <v>1.79</v>
      </c>
      <c r="T204" s="16">
        <f t="shared" si="21"/>
        <v>1.5394000000000003</v>
      </c>
      <c r="U204" s="26">
        <f t="shared" si="24"/>
        <v>164.1850687338501</v>
      </c>
      <c r="V204" s="26">
        <f t="shared" si="25"/>
        <v>91.723502085949761</v>
      </c>
    </row>
    <row r="205" spans="1:22">
      <c r="A205" s="1">
        <v>46</v>
      </c>
      <c r="B205" s="1" t="s">
        <v>43</v>
      </c>
      <c r="C205" s="1" t="s">
        <v>100</v>
      </c>
      <c r="D205" s="1">
        <v>7.65</v>
      </c>
      <c r="E205" s="1">
        <v>0</v>
      </c>
      <c r="F205" s="1" t="s">
        <v>46</v>
      </c>
      <c r="G205" s="1">
        <v>24.4</v>
      </c>
      <c r="H205" s="1" t="s">
        <v>53</v>
      </c>
      <c r="I205" s="3">
        <v>86.8</v>
      </c>
      <c r="J205" s="3">
        <v>86.8</v>
      </c>
      <c r="K205" s="1">
        <v>995</v>
      </c>
      <c r="L205" s="18">
        <f t="shared" si="20"/>
        <v>21.630434782608695</v>
      </c>
      <c r="M205">
        <v>0.27679999999999999</v>
      </c>
      <c r="N205" s="25">
        <v>10.712160000000001</v>
      </c>
      <c r="O205" s="25">
        <v>0.23287304347826088</v>
      </c>
      <c r="P205" s="3">
        <f t="shared" si="22"/>
        <v>140.71330782608695</v>
      </c>
      <c r="Q205" s="3">
        <f t="shared" si="23"/>
        <v>6472.8121599999995</v>
      </c>
      <c r="R205" s="1">
        <v>38.700000000000003</v>
      </c>
      <c r="S205" s="1">
        <v>1.79</v>
      </c>
      <c r="T205" s="16">
        <f t="shared" si="21"/>
        <v>1.505934782608696</v>
      </c>
      <c r="U205" s="26">
        <f t="shared" si="24"/>
        <v>167.25612816537466</v>
      </c>
      <c r="V205" s="26">
        <f t="shared" si="25"/>
        <v>93.439177746019354</v>
      </c>
    </row>
    <row r="206" spans="1:22">
      <c r="A206" s="1">
        <v>47</v>
      </c>
      <c r="B206" s="1" t="s">
        <v>43</v>
      </c>
      <c r="C206" s="1" t="s">
        <v>100</v>
      </c>
      <c r="D206" s="1">
        <v>7.65</v>
      </c>
      <c r="E206" s="1">
        <v>0</v>
      </c>
      <c r="F206" s="1" t="s">
        <v>46</v>
      </c>
      <c r="G206" s="1">
        <v>24.4</v>
      </c>
      <c r="H206" s="1" t="s">
        <v>53</v>
      </c>
      <c r="I206" s="3">
        <v>86.8</v>
      </c>
      <c r="J206" s="3">
        <v>86.8</v>
      </c>
      <c r="K206" s="1">
        <v>995</v>
      </c>
      <c r="L206" s="18">
        <f t="shared" si="20"/>
        <v>21.170212765957448</v>
      </c>
      <c r="M206">
        <v>0.27679999999999999</v>
      </c>
      <c r="N206" s="25">
        <v>10.712160000000001</v>
      </c>
      <c r="O206" s="25">
        <v>0.22791829787234044</v>
      </c>
      <c r="P206" s="3">
        <f t="shared" si="22"/>
        <v>140.24813106382979</v>
      </c>
      <c r="Q206" s="3">
        <f t="shared" si="23"/>
        <v>6591.6621599999999</v>
      </c>
      <c r="R206" s="1">
        <v>38.700000000000003</v>
      </c>
      <c r="S206" s="1">
        <v>1.79</v>
      </c>
      <c r="T206" s="16">
        <f t="shared" si="21"/>
        <v>1.4738936170212769</v>
      </c>
      <c r="U206" s="26">
        <f t="shared" si="24"/>
        <v>170.32718759689922</v>
      </c>
      <c r="V206" s="26">
        <f t="shared" si="25"/>
        <v>95.154853406088932</v>
      </c>
    </row>
    <row r="207" spans="1:22">
      <c r="A207" s="1">
        <v>48</v>
      </c>
      <c r="B207" s="1" t="s">
        <v>43</v>
      </c>
      <c r="C207" s="1" t="s">
        <v>100</v>
      </c>
      <c r="D207" s="1">
        <v>7.65</v>
      </c>
      <c r="E207" s="1">
        <v>0</v>
      </c>
      <c r="F207" s="1" t="s">
        <v>46</v>
      </c>
      <c r="G207" s="1">
        <v>24.4</v>
      </c>
      <c r="H207" s="1" t="s">
        <v>53</v>
      </c>
      <c r="I207" s="3">
        <v>86.8</v>
      </c>
      <c r="J207" s="3">
        <v>86.8</v>
      </c>
      <c r="K207" s="1">
        <v>995</v>
      </c>
      <c r="L207" s="18">
        <f t="shared" si="20"/>
        <v>20.729166666666668</v>
      </c>
      <c r="M207">
        <v>0.27679999999999999</v>
      </c>
      <c r="N207" s="25">
        <v>10.712160000000001</v>
      </c>
      <c r="O207" s="25">
        <v>0.22317000000000001</v>
      </c>
      <c r="P207" s="3">
        <f t="shared" si="22"/>
        <v>139.80233666666666</v>
      </c>
      <c r="Q207" s="3">
        <f t="shared" si="23"/>
        <v>6710.5121600000002</v>
      </c>
      <c r="R207" s="1">
        <v>38.700000000000003</v>
      </c>
      <c r="S207" s="1">
        <v>1.79</v>
      </c>
      <c r="T207" s="16">
        <f t="shared" si="21"/>
        <v>1.4431875000000003</v>
      </c>
      <c r="U207" s="26">
        <f t="shared" si="24"/>
        <v>173.39824702842375</v>
      </c>
      <c r="V207" s="26">
        <f t="shared" si="25"/>
        <v>96.870529066158525</v>
      </c>
    </row>
    <row r="208" spans="1:22">
      <c r="A208" s="1">
        <v>49</v>
      </c>
      <c r="B208" s="1" t="s">
        <v>43</v>
      </c>
      <c r="C208" s="1" t="s">
        <v>100</v>
      </c>
      <c r="D208" s="1">
        <v>7.65</v>
      </c>
      <c r="E208" s="1">
        <v>0</v>
      </c>
      <c r="F208" s="1" t="s">
        <v>46</v>
      </c>
      <c r="G208" s="1">
        <v>24.4</v>
      </c>
      <c r="H208" s="1" t="s">
        <v>53</v>
      </c>
      <c r="I208" s="3">
        <v>86.8</v>
      </c>
      <c r="J208" s="3">
        <v>86.8</v>
      </c>
      <c r="K208" s="1">
        <v>995</v>
      </c>
      <c r="L208" s="18">
        <f t="shared" si="20"/>
        <v>20.306122448979593</v>
      </c>
      <c r="M208">
        <v>0.27679999999999999</v>
      </c>
      <c r="N208" s="25">
        <v>10.712160000000001</v>
      </c>
      <c r="O208" s="25">
        <v>0.21861551020408165</v>
      </c>
      <c r="P208" s="3">
        <f t="shared" si="22"/>
        <v>139.37473795918368</v>
      </c>
      <c r="Q208" s="3">
        <f t="shared" si="23"/>
        <v>6829.3621600000006</v>
      </c>
      <c r="R208" s="1">
        <v>38.700000000000003</v>
      </c>
      <c r="S208" s="1">
        <v>1.79</v>
      </c>
      <c r="T208" s="16">
        <f t="shared" si="21"/>
        <v>1.4137346938775512</v>
      </c>
      <c r="U208" s="26">
        <f t="shared" si="24"/>
        <v>176.46930645994831</v>
      </c>
      <c r="V208" s="26">
        <f t="shared" si="25"/>
        <v>98.586204726228104</v>
      </c>
    </row>
    <row r="209" spans="1:22">
      <c r="A209" s="1">
        <v>50</v>
      </c>
      <c r="B209" s="1" t="s">
        <v>43</v>
      </c>
      <c r="C209" s="1" t="s">
        <v>100</v>
      </c>
      <c r="D209" s="1">
        <v>7.65</v>
      </c>
      <c r="E209" s="1">
        <v>0</v>
      </c>
      <c r="F209" s="1" t="s">
        <v>46</v>
      </c>
      <c r="G209" s="1">
        <v>24.4</v>
      </c>
      <c r="H209" s="1" t="s">
        <v>53</v>
      </c>
      <c r="I209" s="3">
        <v>86.8</v>
      </c>
      <c r="J209" s="3">
        <v>86.8</v>
      </c>
      <c r="K209" s="1">
        <v>995</v>
      </c>
      <c r="L209" s="18">
        <f t="shared" si="20"/>
        <v>19.899999999999999</v>
      </c>
      <c r="M209">
        <v>0.27679999999999999</v>
      </c>
      <c r="N209" s="25">
        <v>10.712160000000001</v>
      </c>
      <c r="O209" s="25">
        <v>0.21424320000000002</v>
      </c>
      <c r="P209" s="3">
        <f t="shared" si="22"/>
        <v>138.9642432</v>
      </c>
      <c r="Q209" s="3">
        <f t="shared" si="23"/>
        <v>6948.21216</v>
      </c>
      <c r="R209" s="1">
        <v>38.700000000000003</v>
      </c>
      <c r="S209" s="1">
        <v>1.79</v>
      </c>
      <c r="T209" s="16">
        <f t="shared" si="21"/>
        <v>1.3854600000000001</v>
      </c>
      <c r="U209" s="26">
        <f t="shared" si="24"/>
        <v>179.54036589147285</v>
      </c>
      <c r="V209" s="26">
        <f t="shared" si="25"/>
        <v>100.30188038629768</v>
      </c>
    </row>
    <row r="210" spans="1:22">
      <c r="A210" s="1">
        <v>51</v>
      </c>
      <c r="B210" s="1" t="s">
        <v>43</v>
      </c>
      <c r="C210" s="1" t="s">
        <v>100</v>
      </c>
      <c r="D210" s="1">
        <v>7.65</v>
      </c>
      <c r="E210" s="1">
        <v>0</v>
      </c>
      <c r="F210" s="1" t="s">
        <v>46</v>
      </c>
      <c r="G210" s="1">
        <v>24.4</v>
      </c>
      <c r="H210" s="1" t="s">
        <v>53</v>
      </c>
      <c r="I210" s="3">
        <v>86.8</v>
      </c>
      <c r="J210" s="3">
        <v>86.8</v>
      </c>
      <c r="K210" s="1">
        <v>995</v>
      </c>
      <c r="L210" s="18">
        <f t="shared" si="20"/>
        <v>19.509803921568629</v>
      </c>
      <c r="M210">
        <v>0.27679999999999999</v>
      </c>
      <c r="N210" s="25">
        <v>10.712160000000001</v>
      </c>
      <c r="O210" s="25">
        <v>0.21004235294117649</v>
      </c>
      <c r="P210" s="3">
        <f t="shared" si="22"/>
        <v>138.56984627450979</v>
      </c>
      <c r="Q210" s="3">
        <f t="shared" si="23"/>
        <v>7067.0621599999995</v>
      </c>
      <c r="R210" s="1">
        <v>38.700000000000003</v>
      </c>
      <c r="S210" s="1">
        <v>1.79</v>
      </c>
      <c r="T210" s="16">
        <f t="shared" si="21"/>
        <v>1.3582941176470591</v>
      </c>
      <c r="U210" s="26">
        <f t="shared" si="24"/>
        <v>182.61142532299738</v>
      </c>
      <c r="V210" s="26">
        <f t="shared" si="25"/>
        <v>102.01755604636725</v>
      </c>
    </row>
    <row r="211" spans="1:22">
      <c r="A211" s="1">
        <v>52</v>
      </c>
      <c r="B211" s="1" t="s">
        <v>43</v>
      </c>
      <c r="C211" s="1" t="s">
        <v>100</v>
      </c>
      <c r="D211" s="1">
        <v>7.65</v>
      </c>
      <c r="E211" s="1">
        <v>0</v>
      </c>
      <c r="F211" s="1" t="s">
        <v>46</v>
      </c>
      <c r="G211" s="1">
        <v>24.4</v>
      </c>
      <c r="H211" s="1" t="s">
        <v>53</v>
      </c>
      <c r="I211" s="3">
        <v>86.8</v>
      </c>
      <c r="J211" s="3">
        <v>86.8</v>
      </c>
      <c r="K211" s="1">
        <v>995</v>
      </c>
      <c r="L211" s="18">
        <f t="shared" si="20"/>
        <v>19.134615384615383</v>
      </c>
      <c r="M211">
        <v>0.27679999999999999</v>
      </c>
      <c r="N211" s="25">
        <v>10.712160000000001</v>
      </c>
      <c r="O211" s="25">
        <v>0.20600307692307693</v>
      </c>
      <c r="P211" s="3">
        <f t="shared" si="22"/>
        <v>138.19061846153846</v>
      </c>
      <c r="Q211" s="3">
        <f t="shared" si="23"/>
        <v>7185.9121599999999</v>
      </c>
      <c r="R211" s="1">
        <v>38.700000000000003</v>
      </c>
      <c r="S211" s="1">
        <v>1.79</v>
      </c>
      <c r="T211" s="16">
        <f t="shared" si="21"/>
        <v>1.3321730769230771</v>
      </c>
      <c r="U211" s="26">
        <f t="shared" si="24"/>
        <v>185.68248475452194</v>
      </c>
      <c r="V211" s="26">
        <f t="shared" si="25"/>
        <v>103.73323170643684</v>
      </c>
    </row>
    <row r="212" spans="1:22">
      <c r="A212" s="1">
        <v>53</v>
      </c>
      <c r="B212" s="1" t="s">
        <v>43</v>
      </c>
      <c r="C212" s="1" t="s">
        <v>100</v>
      </c>
      <c r="D212" s="1">
        <v>7.65</v>
      </c>
      <c r="E212" s="1">
        <v>0</v>
      </c>
      <c r="F212" s="1" t="s">
        <v>46</v>
      </c>
      <c r="G212" s="1">
        <v>24.4</v>
      </c>
      <c r="H212" s="1" t="s">
        <v>53</v>
      </c>
      <c r="I212" s="3">
        <v>86.8</v>
      </c>
      <c r="J212" s="3">
        <v>86.8</v>
      </c>
      <c r="K212" s="1">
        <v>995</v>
      </c>
      <c r="L212" s="18">
        <f t="shared" si="20"/>
        <v>18.773584905660378</v>
      </c>
      <c r="M212">
        <v>0.27679999999999999</v>
      </c>
      <c r="N212" s="25">
        <v>10.712160000000001</v>
      </c>
      <c r="O212" s="25">
        <v>0.20211622641509436</v>
      </c>
      <c r="P212" s="3">
        <f t="shared" si="22"/>
        <v>137.82570113207547</v>
      </c>
      <c r="Q212" s="3">
        <f t="shared" si="23"/>
        <v>7304.7621599999993</v>
      </c>
      <c r="R212" s="1">
        <v>38.700000000000003</v>
      </c>
      <c r="S212" s="1">
        <v>1.79</v>
      </c>
      <c r="T212" s="16">
        <f t="shared" si="21"/>
        <v>1.3070377358490568</v>
      </c>
      <c r="U212" s="26">
        <f t="shared" si="24"/>
        <v>188.75354418604647</v>
      </c>
      <c r="V212" s="26">
        <f t="shared" si="25"/>
        <v>105.4489073665064</v>
      </c>
    </row>
    <row r="213" spans="1:22">
      <c r="A213" s="1">
        <v>54</v>
      </c>
      <c r="B213" s="1" t="s">
        <v>43</v>
      </c>
      <c r="C213" s="1" t="s">
        <v>100</v>
      </c>
      <c r="D213" s="1">
        <v>7.65</v>
      </c>
      <c r="E213" s="1">
        <v>0</v>
      </c>
      <c r="F213" s="1" t="s">
        <v>46</v>
      </c>
      <c r="G213" s="1">
        <v>24.4</v>
      </c>
      <c r="H213" s="1" t="s">
        <v>53</v>
      </c>
      <c r="I213" s="3">
        <v>86.8</v>
      </c>
      <c r="J213" s="3">
        <v>86.8</v>
      </c>
      <c r="K213" s="1">
        <v>995</v>
      </c>
      <c r="L213" s="18">
        <f t="shared" si="20"/>
        <v>18.425925925925927</v>
      </c>
      <c r="M213">
        <v>0.27679999999999999</v>
      </c>
      <c r="N213" s="25">
        <v>10.712160000000001</v>
      </c>
      <c r="O213" s="25">
        <v>0.19837333333333335</v>
      </c>
      <c r="P213" s="3">
        <f t="shared" si="22"/>
        <v>137.47429925925925</v>
      </c>
      <c r="Q213" s="3">
        <f t="shared" si="23"/>
        <v>7423.6121599999997</v>
      </c>
      <c r="R213" s="1">
        <v>38.700000000000003</v>
      </c>
      <c r="S213" s="1">
        <v>1.79</v>
      </c>
      <c r="T213" s="16">
        <f t="shared" si="21"/>
        <v>1.2828333333333335</v>
      </c>
      <c r="U213" s="26">
        <f t="shared" si="24"/>
        <v>191.82460361757103</v>
      </c>
      <c r="V213" s="26">
        <f t="shared" si="25"/>
        <v>107.164583026576</v>
      </c>
    </row>
    <row r="214" spans="1:22">
      <c r="A214" s="1">
        <v>55</v>
      </c>
      <c r="B214" s="1" t="s">
        <v>43</v>
      </c>
      <c r="C214" s="1" t="s">
        <v>100</v>
      </c>
      <c r="D214" s="1">
        <v>7.65</v>
      </c>
      <c r="E214" s="1">
        <v>0</v>
      </c>
      <c r="F214" s="1" t="s">
        <v>46</v>
      </c>
      <c r="G214" s="1">
        <v>24.4</v>
      </c>
      <c r="H214" s="1" t="s">
        <v>53</v>
      </c>
      <c r="I214" s="3">
        <v>86.8</v>
      </c>
      <c r="J214" s="3">
        <v>86.8</v>
      </c>
      <c r="K214" s="1">
        <v>995</v>
      </c>
      <c r="L214" s="18">
        <f t="shared" si="20"/>
        <v>18.09090909090909</v>
      </c>
      <c r="M214">
        <v>0.27679999999999999</v>
      </c>
      <c r="N214" s="25">
        <v>10.712160000000001</v>
      </c>
      <c r="O214" s="25">
        <v>0.19476654545454547</v>
      </c>
      <c r="P214" s="3">
        <f t="shared" si="22"/>
        <v>137.13567563636363</v>
      </c>
      <c r="Q214" s="3">
        <f t="shared" si="23"/>
        <v>7542.46216</v>
      </c>
      <c r="R214" s="1">
        <v>38.700000000000003</v>
      </c>
      <c r="S214" s="1">
        <v>1.79</v>
      </c>
      <c r="T214" s="16">
        <f t="shared" si="21"/>
        <v>1.2595090909090911</v>
      </c>
      <c r="U214" s="26">
        <f t="shared" si="24"/>
        <v>194.89566304909559</v>
      </c>
      <c r="V214" s="26">
        <f t="shared" si="25"/>
        <v>108.88025868664558</v>
      </c>
    </row>
    <row r="215" spans="1:22">
      <c r="A215" s="1">
        <v>56</v>
      </c>
      <c r="B215" s="1" t="s">
        <v>43</v>
      </c>
      <c r="C215" s="1" t="s">
        <v>100</v>
      </c>
      <c r="D215" s="1">
        <v>7.65</v>
      </c>
      <c r="E215" s="1">
        <v>0</v>
      </c>
      <c r="F215" s="1" t="s">
        <v>46</v>
      </c>
      <c r="G215" s="1">
        <v>24.4</v>
      </c>
      <c r="H215" s="1" t="s">
        <v>53</v>
      </c>
      <c r="I215" s="3">
        <v>86.8</v>
      </c>
      <c r="J215" s="3">
        <v>86.8</v>
      </c>
      <c r="K215" s="1">
        <v>995</v>
      </c>
      <c r="L215" s="18">
        <f t="shared" si="20"/>
        <v>17.767857142857142</v>
      </c>
      <c r="M215">
        <v>0.27679999999999999</v>
      </c>
      <c r="N215" s="25">
        <v>10.712160000000001</v>
      </c>
      <c r="O215" s="25">
        <v>0.19128857142857145</v>
      </c>
      <c r="P215" s="3">
        <f t="shared" si="22"/>
        <v>136.80914571428571</v>
      </c>
      <c r="Q215" s="3">
        <f t="shared" si="23"/>
        <v>7661.3121599999995</v>
      </c>
      <c r="R215" s="1">
        <v>38.700000000000003</v>
      </c>
      <c r="S215" s="1">
        <v>1.79</v>
      </c>
      <c r="T215" s="16">
        <f t="shared" si="21"/>
        <v>1.2370178571428574</v>
      </c>
      <c r="U215" s="26">
        <f t="shared" si="24"/>
        <v>197.96672248062012</v>
      </c>
      <c r="V215" s="26">
        <f t="shared" si="25"/>
        <v>110.59593434671514</v>
      </c>
    </row>
    <row r="216" spans="1:22">
      <c r="A216" s="1">
        <v>57</v>
      </c>
      <c r="B216" s="1" t="s">
        <v>43</v>
      </c>
      <c r="C216" s="1" t="s">
        <v>100</v>
      </c>
      <c r="D216" s="1">
        <v>7.65</v>
      </c>
      <c r="E216" s="1">
        <v>0</v>
      </c>
      <c r="F216" s="1" t="s">
        <v>46</v>
      </c>
      <c r="G216" s="1">
        <v>24.4</v>
      </c>
      <c r="H216" s="1" t="s">
        <v>53</v>
      </c>
      <c r="I216" s="3">
        <v>86.8</v>
      </c>
      <c r="J216" s="3">
        <v>86.8</v>
      </c>
      <c r="K216" s="1">
        <v>995</v>
      </c>
      <c r="L216" s="18">
        <f t="shared" si="20"/>
        <v>17.456140350877192</v>
      </c>
      <c r="M216">
        <v>0.27679999999999999</v>
      </c>
      <c r="N216" s="25">
        <v>10.712160000000001</v>
      </c>
      <c r="O216" s="25">
        <v>0.18793263157894738</v>
      </c>
      <c r="P216" s="3">
        <f t="shared" si="22"/>
        <v>136.49407298245612</v>
      </c>
      <c r="Q216" s="3">
        <f t="shared" si="23"/>
        <v>7780.1621599999989</v>
      </c>
      <c r="R216" s="1">
        <v>38.700000000000003</v>
      </c>
      <c r="S216" s="1">
        <v>1.79</v>
      </c>
      <c r="T216" s="16">
        <f t="shared" si="21"/>
        <v>1.2153157894736843</v>
      </c>
      <c r="U216" s="26">
        <f t="shared" si="24"/>
        <v>201.03778191214465</v>
      </c>
      <c r="V216" s="26">
        <f t="shared" si="25"/>
        <v>112.31161000678472</v>
      </c>
    </row>
    <row r="217" spans="1:22">
      <c r="A217" s="1">
        <v>58</v>
      </c>
      <c r="B217" s="1" t="s">
        <v>43</v>
      </c>
      <c r="C217" s="1" t="s">
        <v>100</v>
      </c>
      <c r="D217" s="1">
        <v>7.65</v>
      </c>
      <c r="E217" s="1">
        <v>0</v>
      </c>
      <c r="F217" s="1" t="s">
        <v>46</v>
      </c>
      <c r="G217" s="1">
        <v>24.4</v>
      </c>
      <c r="H217" s="1" t="s">
        <v>53</v>
      </c>
      <c r="I217" s="3">
        <v>86.8</v>
      </c>
      <c r="J217" s="3">
        <v>86.8</v>
      </c>
      <c r="K217" s="1">
        <v>995</v>
      </c>
      <c r="L217" s="18">
        <f t="shared" si="20"/>
        <v>17.155172413793103</v>
      </c>
      <c r="M217">
        <v>0.27679999999999999</v>
      </c>
      <c r="N217" s="25">
        <v>10.712160000000001</v>
      </c>
      <c r="O217" s="25">
        <v>0.18469241379310347</v>
      </c>
      <c r="P217" s="3">
        <f t="shared" si="22"/>
        <v>136.18986482758621</v>
      </c>
      <c r="Q217" s="3">
        <f t="shared" si="23"/>
        <v>7899.0121600000002</v>
      </c>
      <c r="R217" s="1">
        <v>38.700000000000003</v>
      </c>
      <c r="S217" s="1">
        <v>1.79</v>
      </c>
      <c r="T217" s="16">
        <f t="shared" si="21"/>
        <v>1.1943620689655174</v>
      </c>
      <c r="U217" s="26">
        <f t="shared" si="24"/>
        <v>204.10884134366924</v>
      </c>
      <c r="V217" s="26">
        <f t="shared" si="25"/>
        <v>114.02728566685431</v>
      </c>
    </row>
    <row r="218" spans="1:22">
      <c r="A218" s="1">
        <v>59</v>
      </c>
      <c r="B218" s="1" t="s">
        <v>43</v>
      </c>
      <c r="C218" s="1" t="s">
        <v>100</v>
      </c>
      <c r="D218" s="1">
        <v>7.65</v>
      </c>
      <c r="E218" s="1">
        <v>0</v>
      </c>
      <c r="F218" s="1" t="s">
        <v>46</v>
      </c>
      <c r="G218" s="1">
        <v>24.4</v>
      </c>
      <c r="H218" s="1" t="s">
        <v>53</v>
      </c>
      <c r="I218" s="3">
        <v>86.8</v>
      </c>
      <c r="J218" s="3">
        <v>86.8</v>
      </c>
      <c r="K218" s="1">
        <v>995</v>
      </c>
      <c r="L218" s="18">
        <f t="shared" si="20"/>
        <v>16.864406779661017</v>
      </c>
      <c r="M218">
        <v>0.27679999999999999</v>
      </c>
      <c r="N218" s="25">
        <v>10.712160000000001</v>
      </c>
      <c r="O218" s="25">
        <v>0.18156203389830511</v>
      </c>
      <c r="P218" s="3">
        <f t="shared" si="22"/>
        <v>135.89596881355931</v>
      </c>
      <c r="Q218" s="3">
        <f t="shared" si="23"/>
        <v>8017.8621599999988</v>
      </c>
      <c r="R218" s="1">
        <v>38.700000000000003</v>
      </c>
      <c r="S218" s="1">
        <v>1.79</v>
      </c>
      <c r="T218" s="16">
        <f t="shared" si="21"/>
        <v>1.1741186440677969</v>
      </c>
      <c r="U218" s="26">
        <f t="shared" si="24"/>
        <v>207.17990077519374</v>
      </c>
      <c r="V218" s="26">
        <f t="shared" si="25"/>
        <v>115.74296132692388</v>
      </c>
    </row>
    <row r="219" spans="1:22">
      <c r="A219" s="1">
        <v>60</v>
      </c>
      <c r="B219" s="1" t="s">
        <v>43</v>
      </c>
      <c r="C219" s="1" t="s">
        <v>100</v>
      </c>
      <c r="D219" s="1">
        <v>7.65</v>
      </c>
      <c r="E219" s="1">
        <v>0</v>
      </c>
      <c r="F219" s="1" t="s">
        <v>46</v>
      </c>
      <c r="G219" s="1">
        <v>24.4</v>
      </c>
      <c r="H219" s="1" t="s">
        <v>53</v>
      </c>
      <c r="I219" s="3">
        <v>86.8</v>
      </c>
      <c r="J219" s="3">
        <v>86.8</v>
      </c>
      <c r="K219" s="1">
        <v>995</v>
      </c>
      <c r="L219" s="18">
        <f t="shared" si="20"/>
        <v>16.583333333333332</v>
      </c>
      <c r="M219">
        <v>0.27679999999999999</v>
      </c>
      <c r="N219" s="25">
        <v>10.712160000000001</v>
      </c>
      <c r="O219" s="25">
        <v>0.178536</v>
      </c>
      <c r="P219" s="3">
        <f t="shared" si="22"/>
        <v>135.61186933333335</v>
      </c>
      <c r="Q219" s="3">
        <f t="shared" si="23"/>
        <v>8136.7121600000009</v>
      </c>
      <c r="R219" s="1">
        <v>38.700000000000003</v>
      </c>
      <c r="S219" s="1">
        <v>1.79</v>
      </c>
      <c r="T219" s="16">
        <f t="shared" si="21"/>
        <v>1.1545500000000002</v>
      </c>
      <c r="U219" s="26">
        <f t="shared" si="24"/>
        <v>210.25096020671836</v>
      </c>
      <c r="V219" s="26">
        <f t="shared" si="25"/>
        <v>117.45863698699348</v>
      </c>
    </row>
    <row r="220" spans="1:22">
      <c r="A220" s="1">
        <v>61</v>
      </c>
      <c r="B220" s="1" t="s">
        <v>43</v>
      </c>
      <c r="C220" s="1" t="s">
        <v>100</v>
      </c>
      <c r="D220" s="1">
        <v>7.65</v>
      </c>
      <c r="E220" s="1">
        <v>0</v>
      </c>
      <c r="F220" s="1" t="s">
        <v>46</v>
      </c>
      <c r="G220" s="1">
        <v>24.4</v>
      </c>
      <c r="H220" s="1" t="s">
        <v>53</v>
      </c>
      <c r="I220" s="3">
        <v>86.8</v>
      </c>
      <c r="J220" s="3">
        <v>86.8</v>
      </c>
      <c r="K220" s="1">
        <v>995</v>
      </c>
      <c r="L220" s="18">
        <f t="shared" si="20"/>
        <v>16.311475409836067</v>
      </c>
      <c r="M220">
        <v>0.27679999999999999</v>
      </c>
      <c r="N220" s="25">
        <v>10.712160000000001</v>
      </c>
      <c r="O220" s="25">
        <v>0.17560918032786887</v>
      </c>
      <c r="P220" s="3">
        <f t="shared" si="22"/>
        <v>135.33708459016395</v>
      </c>
      <c r="Q220" s="3">
        <f t="shared" si="23"/>
        <v>8255.5621600000013</v>
      </c>
      <c r="R220" s="1">
        <v>38.700000000000003</v>
      </c>
      <c r="S220" s="1">
        <v>1.79</v>
      </c>
      <c r="T220" s="16">
        <f t="shared" si="21"/>
        <v>1.1356229508196722</v>
      </c>
      <c r="U220" s="26">
        <f t="shared" si="24"/>
        <v>213.32201963824292</v>
      </c>
      <c r="V220" s="26">
        <f t="shared" si="25"/>
        <v>119.17431264706308</v>
      </c>
    </row>
    <row r="221" spans="1:22">
      <c r="A221" s="1">
        <v>62</v>
      </c>
      <c r="B221" s="1" t="s">
        <v>43</v>
      </c>
      <c r="C221" s="1" t="s">
        <v>100</v>
      </c>
      <c r="D221" s="1">
        <v>7.65</v>
      </c>
      <c r="E221" s="1">
        <v>0</v>
      </c>
      <c r="F221" s="1" t="s">
        <v>46</v>
      </c>
      <c r="G221" s="1">
        <v>24.4</v>
      </c>
      <c r="H221" s="1" t="s">
        <v>53</v>
      </c>
      <c r="I221" s="3">
        <v>86.8</v>
      </c>
      <c r="J221" s="3">
        <v>86.8</v>
      </c>
      <c r="K221" s="1">
        <v>995</v>
      </c>
      <c r="L221" s="18">
        <f t="shared" si="20"/>
        <v>16.048387096774192</v>
      </c>
      <c r="M221">
        <v>0.27679999999999999</v>
      </c>
      <c r="N221" s="25">
        <v>10.712160000000001</v>
      </c>
      <c r="O221" s="25">
        <v>0.17277677419354839</v>
      </c>
      <c r="P221" s="3">
        <f t="shared" si="22"/>
        <v>135.07116387096772</v>
      </c>
      <c r="Q221" s="3">
        <f t="shared" si="23"/>
        <v>8374.412159999998</v>
      </c>
      <c r="R221" s="1">
        <v>38.700000000000003</v>
      </c>
      <c r="S221" s="1">
        <v>1.79</v>
      </c>
      <c r="T221" s="16">
        <f t="shared" si="21"/>
        <v>1.1173064516129034</v>
      </c>
      <c r="U221" s="26">
        <f t="shared" si="24"/>
        <v>216.39307906976737</v>
      </c>
      <c r="V221" s="26">
        <f t="shared" si="25"/>
        <v>120.8899883071326</v>
      </c>
    </row>
    <row r="222" spans="1:22">
      <c r="A222" s="1">
        <v>63</v>
      </c>
      <c r="B222" s="1" t="s">
        <v>43</v>
      </c>
      <c r="C222" s="1" t="s">
        <v>100</v>
      </c>
      <c r="D222" s="1">
        <v>7.65</v>
      </c>
      <c r="E222" s="1">
        <v>0</v>
      </c>
      <c r="F222" s="1" t="s">
        <v>46</v>
      </c>
      <c r="G222" s="1">
        <v>24.4</v>
      </c>
      <c r="H222" s="1" t="s">
        <v>53</v>
      </c>
      <c r="I222" s="3">
        <v>86.8</v>
      </c>
      <c r="J222" s="3">
        <v>86.8</v>
      </c>
      <c r="K222" s="1">
        <v>995</v>
      </c>
      <c r="L222" s="18">
        <f t="shared" si="20"/>
        <v>15.793650793650794</v>
      </c>
      <c r="M222">
        <v>0.27679999999999999</v>
      </c>
      <c r="N222" s="25">
        <v>10.712160000000001</v>
      </c>
      <c r="O222" s="25">
        <v>0.17003428571428572</v>
      </c>
      <c r="P222" s="3">
        <f t="shared" si="22"/>
        <v>134.81368507936506</v>
      </c>
      <c r="Q222" s="3">
        <f t="shared" si="23"/>
        <v>8493.2621599999984</v>
      </c>
      <c r="R222" s="1">
        <v>38.700000000000003</v>
      </c>
      <c r="S222" s="1">
        <v>1.79</v>
      </c>
      <c r="T222" s="16">
        <f t="shared" si="21"/>
        <v>1.0995714285714286</v>
      </c>
      <c r="U222" s="26">
        <f t="shared" si="24"/>
        <v>219.46413850129193</v>
      </c>
      <c r="V222" s="26">
        <f t="shared" si="25"/>
        <v>122.60566396720219</v>
      </c>
    </row>
    <row r="223" spans="1:22">
      <c r="A223" s="1">
        <v>64</v>
      </c>
      <c r="B223" s="1" t="s">
        <v>43</v>
      </c>
      <c r="C223" s="1" t="s">
        <v>100</v>
      </c>
      <c r="D223" s="1">
        <v>7.65</v>
      </c>
      <c r="E223" s="1">
        <v>0</v>
      </c>
      <c r="F223" s="1" t="s">
        <v>46</v>
      </c>
      <c r="G223" s="1">
        <v>24.4</v>
      </c>
      <c r="H223" s="1" t="s">
        <v>53</v>
      </c>
      <c r="I223" s="3">
        <v>86.8</v>
      </c>
      <c r="J223" s="3">
        <v>86.8</v>
      </c>
      <c r="K223" s="1">
        <v>995</v>
      </c>
      <c r="L223" s="18">
        <f t="shared" si="20"/>
        <v>15.546875</v>
      </c>
      <c r="M223">
        <v>0.27679999999999999</v>
      </c>
      <c r="N223" s="25">
        <v>10.712160000000001</v>
      </c>
      <c r="O223" s="25">
        <v>0.16737750000000001</v>
      </c>
      <c r="P223" s="3">
        <f t="shared" si="22"/>
        <v>134.56425249999998</v>
      </c>
      <c r="Q223" s="3">
        <f t="shared" si="23"/>
        <v>8612.1121599999988</v>
      </c>
      <c r="R223" s="1">
        <v>38.700000000000003</v>
      </c>
      <c r="S223" s="1">
        <v>1.79</v>
      </c>
      <c r="T223" s="16">
        <f t="shared" si="21"/>
        <v>1.0823906250000002</v>
      </c>
      <c r="U223" s="26">
        <f t="shared" si="24"/>
        <v>222.53519793281649</v>
      </c>
      <c r="V223" s="26">
        <f t="shared" si="25"/>
        <v>124.32133962727177</v>
      </c>
    </row>
    <row r="224" spans="1:22">
      <c r="A224" s="1">
        <v>65</v>
      </c>
      <c r="B224" s="1" t="s">
        <v>43</v>
      </c>
      <c r="C224" s="1" t="s">
        <v>100</v>
      </c>
      <c r="D224" s="1">
        <v>7.65</v>
      </c>
      <c r="E224" s="1">
        <v>0</v>
      </c>
      <c r="F224" s="1" t="s">
        <v>46</v>
      </c>
      <c r="G224" s="1">
        <v>24.4</v>
      </c>
      <c r="H224" s="1" t="s">
        <v>53</v>
      </c>
      <c r="I224" s="3">
        <v>86.8</v>
      </c>
      <c r="J224" s="3">
        <v>86.8</v>
      </c>
      <c r="K224" s="1">
        <v>995</v>
      </c>
      <c r="L224" s="18">
        <f t="shared" si="20"/>
        <v>15.307692307692308</v>
      </c>
      <c r="M224">
        <v>0.27679999999999999</v>
      </c>
      <c r="N224" s="25">
        <v>10.712160000000001</v>
      </c>
      <c r="O224" s="25">
        <v>0.16480246153846156</v>
      </c>
      <c r="P224" s="3">
        <f t="shared" si="22"/>
        <v>134.32249476923079</v>
      </c>
      <c r="Q224" s="3">
        <f t="shared" si="23"/>
        <v>8730.9621600000009</v>
      </c>
      <c r="R224" s="1">
        <v>38.700000000000003</v>
      </c>
      <c r="S224" s="1">
        <v>1.79</v>
      </c>
      <c r="T224" s="16">
        <f t="shared" si="21"/>
        <v>1.0657384615384617</v>
      </c>
      <c r="U224" s="26">
        <f t="shared" si="24"/>
        <v>225.6062573643411</v>
      </c>
      <c r="V224" s="26">
        <f t="shared" si="25"/>
        <v>126.03701528734139</v>
      </c>
    </row>
    <row r="225" spans="1:22">
      <c r="A225" s="1">
        <v>66</v>
      </c>
      <c r="B225" s="1" t="s">
        <v>43</v>
      </c>
      <c r="C225" s="1" t="s">
        <v>100</v>
      </c>
      <c r="D225" s="1">
        <v>7.65</v>
      </c>
      <c r="E225" s="1">
        <v>0</v>
      </c>
      <c r="F225" s="1" t="s">
        <v>46</v>
      </c>
      <c r="G225" s="1">
        <v>24.4</v>
      </c>
      <c r="H225" s="1" t="s">
        <v>53</v>
      </c>
      <c r="I225" s="3">
        <v>86.8</v>
      </c>
      <c r="J225" s="3">
        <v>86.8</v>
      </c>
      <c r="K225" s="1">
        <v>995</v>
      </c>
      <c r="L225" s="18">
        <f t="shared" si="20"/>
        <v>15.075757575757576</v>
      </c>
      <c r="M225">
        <v>0.27679999999999999</v>
      </c>
      <c r="N225" s="25">
        <v>10.712160000000001</v>
      </c>
      <c r="O225" s="25">
        <v>0.16230545454545456</v>
      </c>
      <c r="P225" s="3">
        <f t="shared" si="22"/>
        <v>134.088063030303</v>
      </c>
      <c r="Q225" s="3">
        <f t="shared" si="23"/>
        <v>8849.8121599999977</v>
      </c>
      <c r="R225" s="1">
        <v>38.700000000000003</v>
      </c>
      <c r="S225" s="1">
        <v>1.79</v>
      </c>
      <c r="T225" s="16">
        <f t="shared" si="21"/>
        <v>1.0495909090909092</v>
      </c>
      <c r="U225" s="26">
        <f t="shared" si="24"/>
        <v>228.67731679586555</v>
      </c>
      <c r="V225" s="26">
        <f t="shared" si="25"/>
        <v>127.75269094741091</v>
      </c>
    </row>
    <row r="226" spans="1:22">
      <c r="A226" s="1">
        <v>67</v>
      </c>
      <c r="B226" s="1" t="s">
        <v>43</v>
      </c>
      <c r="C226" s="1" t="s">
        <v>100</v>
      </c>
      <c r="D226" s="1">
        <v>7.65</v>
      </c>
      <c r="E226" s="1">
        <v>0</v>
      </c>
      <c r="F226" s="1" t="s">
        <v>46</v>
      </c>
      <c r="G226" s="1">
        <v>24.4</v>
      </c>
      <c r="H226" s="1" t="s">
        <v>53</v>
      </c>
      <c r="I226" s="3">
        <v>86.8</v>
      </c>
      <c r="J226" s="3">
        <v>86.8</v>
      </c>
      <c r="K226" s="1">
        <v>995</v>
      </c>
      <c r="L226" s="18">
        <f t="shared" si="20"/>
        <v>14.850746268656716</v>
      </c>
      <c r="M226">
        <v>0.27679999999999999</v>
      </c>
      <c r="N226" s="25">
        <v>10.712160000000001</v>
      </c>
      <c r="O226" s="25">
        <v>0.15988298507462687</v>
      </c>
      <c r="P226" s="3">
        <f t="shared" si="22"/>
        <v>133.86062925373133</v>
      </c>
      <c r="Q226" s="3">
        <f t="shared" si="23"/>
        <v>8968.6621599999999</v>
      </c>
      <c r="R226" s="1">
        <v>38.700000000000003</v>
      </c>
      <c r="S226" s="1">
        <v>1.79</v>
      </c>
      <c r="T226" s="16">
        <f t="shared" si="21"/>
        <v>1.0339253731343285</v>
      </c>
      <c r="U226" s="26">
        <f t="shared" si="24"/>
        <v>231.74837622739017</v>
      </c>
      <c r="V226" s="26">
        <f t="shared" si="25"/>
        <v>129.46836660748053</v>
      </c>
    </row>
    <row r="227" spans="1:22">
      <c r="A227" s="1">
        <v>68</v>
      </c>
      <c r="B227" s="1" t="s">
        <v>43</v>
      </c>
      <c r="C227" s="1" t="s">
        <v>100</v>
      </c>
      <c r="D227" s="1">
        <v>7.65</v>
      </c>
      <c r="E227" s="1">
        <v>0</v>
      </c>
      <c r="F227" s="1" t="s">
        <v>46</v>
      </c>
      <c r="G227" s="1">
        <v>24.4</v>
      </c>
      <c r="H227" s="1" t="s">
        <v>53</v>
      </c>
      <c r="I227" s="3">
        <v>86.8</v>
      </c>
      <c r="J227" s="3">
        <v>86.8</v>
      </c>
      <c r="K227" s="1">
        <v>995</v>
      </c>
      <c r="L227" s="18">
        <f t="shared" si="20"/>
        <v>14.632352941176471</v>
      </c>
      <c r="M227">
        <v>0.27679999999999999</v>
      </c>
      <c r="N227" s="25">
        <v>10.712160000000001</v>
      </c>
      <c r="O227" s="25">
        <v>0.15753176470588237</v>
      </c>
      <c r="P227" s="3">
        <f t="shared" si="22"/>
        <v>133.63988470588234</v>
      </c>
      <c r="Q227" s="3">
        <f t="shared" si="23"/>
        <v>9087.5121599999984</v>
      </c>
      <c r="R227" s="1">
        <v>38.700000000000003</v>
      </c>
      <c r="S227" s="1">
        <v>1.79</v>
      </c>
      <c r="T227" s="16">
        <f t="shared" si="21"/>
        <v>1.0187205882352943</v>
      </c>
      <c r="U227" s="26">
        <f t="shared" si="24"/>
        <v>234.81943565891467</v>
      </c>
      <c r="V227" s="26">
        <f t="shared" si="25"/>
        <v>131.1840422675501</v>
      </c>
    </row>
    <row r="228" spans="1:22">
      <c r="A228" s="1">
        <v>69</v>
      </c>
      <c r="B228" s="1" t="s">
        <v>43</v>
      </c>
      <c r="C228" s="1" t="s">
        <v>100</v>
      </c>
      <c r="D228" s="1">
        <v>7.65</v>
      </c>
      <c r="E228" s="1">
        <v>0</v>
      </c>
      <c r="F228" s="1" t="s">
        <v>46</v>
      </c>
      <c r="G228" s="1">
        <v>24.4</v>
      </c>
      <c r="H228" s="1" t="s">
        <v>53</v>
      </c>
      <c r="I228" s="3">
        <v>86.8</v>
      </c>
      <c r="J228" s="3">
        <v>86.8</v>
      </c>
      <c r="K228" s="1">
        <v>995</v>
      </c>
      <c r="L228" s="18">
        <f t="shared" si="20"/>
        <v>14.420289855072463</v>
      </c>
      <c r="M228">
        <v>0.27679999999999999</v>
      </c>
      <c r="N228" s="25">
        <v>10.712160000000001</v>
      </c>
      <c r="O228" s="25">
        <v>0.15524869565217392</v>
      </c>
      <c r="P228" s="3">
        <f t="shared" si="22"/>
        <v>133.42553855072464</v>
      </c>
      <c r="Q228" s="3">
        <f t="shared" si="23"/>
        <v>9206.3621600000006</v>
      </c>
      <c r="R228" s="1">
        <v>38.700000000000003</v>
      </c>
      <c r="S228" s="1">
        <v>1.79</v>
      </c>
      <c r="T228" s="16">
        <f t="shared" si="21"/>
        <v>1.0039565217391306</v>
      </c>
      <c r="U228" s="26">
        <f t="shared" si="24"/>
        <v>237.89049509043929</v>
      </c>
      <c r="V228" s="26">
        <f t="shared" si="25"/>
        <v>132.89971792761969</v>
      </c>
    </row>
    <row r="229" spans="1:22">
      <c r="A229" s="1">
        <v>70</v>
      </c>
      <c r="B229" s="1" t="s">
        <v>43</v>
      </c>
      <c r="C229" s="1" t="s">
        <v>100</v>
      </c>
      <c r="D229" s="1">
        <v>7.65</v>
      </c>
      <c r="E229" s="1">
        <v>0</v>
      </c>
      <c r="F229" s="1" t="s">
        <v>46</v>
      </c>
      <c r="G229" s="1">
        <v>24.4</v>
      </c>
      <c r="H229" s="1" t="s">
        <v>53</v>
      </c>
      <c r="I229" s="3">
        <v>86.8</v>
      </c>
      <c r="J229" s="3">
        <v>86.8</v>
      </c>
      <c r="K229" s="1">
        <v>995</v>
      </c>
      <c r="L229" s="18">
        <f t="shared" si="20"/>
        <v>14.214285714285714</v>
      </c>
      <c r="M229">
        <v>0.27679999999999999</v>
      </c>
      <c r="N229" s="25">
        <v>10.712160000000001</v>
      </c>
      <c r="O229" s="25">
        <v>0.15303085714285716</v>
      </c>
      <c r="P229" s="3">
        <f t="shared" si="22"/>
        <v>133.21731657142857</v>
      </c>
      <c r="Q229" s="3">
        <f t="shared" si="23"/>
        <v>9325.2121599999991</v>
      </c>
      <c r="R229" s="1">
        <v>38.700000000000003</v>
      </c>
      <c r="S229" s="1">
        <v>1.79</v>
      </c>
      <c r="T229" s="16">
        <f t="shared" si="21"/>
        <v>0.98961428571428589</v>
      </c>
      <c r="U229" s="26">
        <f t="shared" si="24"/>
        <v>240.96155452196379</v>
      </c>
      <c r="V229" s="26">
        <f t="shared" si="25"/>
        <v>134.61539358768925</v>
      </c>
    </row>
    <row r="230" spans="1:22">
      <c r="A230" s="1">
        <v>71</v>
      </c>
      <c r="B230" s="1" t="s">
        <v>43</v>
      </c>
      <c r="C230" s="1" t="s">
        <v>100</v>
      </c>
      <c r="D230" s="1">
        <v>7.65</v>
      </c>
      <c r="E230" s="1">
        <v>0</v>
      </c>
      <c r="F230" s="1" t="s">
        <v>46</v>
      </c>
      <c r="G230" s="1">
        <v>24.4</v>
      </c>
      <c r="H230" s="1" t="s">
        <v>53</v>
      </c>
      <c r="I230" s="3">
        <v>86.8</v>
      </c>
      <c r="J230" s="3">
        <v>86.8</v>
      </c>
      <c r="K230" s="1">
        <v>995</v>
      </c>
      <c r="L230" s="18">
        <f t="shared" si="20"/>
        <v>14.014084507042254</v>
      </c>
      <c r="M230">
        <v>0.27679999999999999</v>
      </c>
      <c r="N230" s="25">
        <v>10.712160000000001</v>
      </c>
      <c r="O230" s="25">
        <v>0.15087549295774649</v>
      </c>
      <c r="P230" s="3">
        <f t="shared" si="22"/>
        <v>133.01495999999997</v>
      </c>
      <c r="Q230" s="3">
        <f t="shared" si="23"/>
        <v>9444.0621599999977</v>
      </c>
      <c r="R230" s="1">
        <v>38.700000000000003</v>
      </c>
      <c r="S230" s="1">
        <v>1.79</v>
      </c>
      <c r="T230" s="16">
        <f t="shared" si="21"/>
        <v>0.97567605633802834</v>
      </c>
      <c r="U230" s="26">
        <f t="shared" si="24"/>
        <v>244.03261395348829</v>
      </c>
      <c r="V230" s="26">
        <f t="shared" si="25"/>
        <v>136.33106924775882</v>
      </c>
    </row>
    <row r="231" spans="1:22">
      <c r="A231" s="1">
        <v>72</v>
      </c>
      <c r="B231" s="1" t="s">
        <v>43</v>
      </c>
      <c r="C231" s="1" t="s">
        <v>100</v>
      </c>
      <c r="D231" s="1">
        <v>7.65</v>
      </c>
      <c r="E231" s="1">
        <v>0</v>
      </c>
      <c r="F231" s="1" t="s">
        <v>46</v>
      </c>
      <c r="G231" s="1">
        <v>24.4</v>
      </c>
      <c r="H231" s="1" t="s">
        <v>53</v>
      </c>
      <c r="I231" s="3">
        <v>86.8</v>
      </c>
      <c r="J231" s="3">
        <v>86.8</v>
      </c>
      <c r="K231" s="1">
        <v>995</v>
      </c>
      <c r="L231" s="18">
        <f t="shared" si="20"/>
        <v>13.819444444444445</v>
      </c>
      <c r="M231">
        <v>0.27679999999999999</v>
      </c>
      <c r="N231" s="25">
        <v>10.712160000000001</v>
      </c>
      <c r="O231" s="25">
        <v>0.14878000000000002</v>
      </c>
      <c r="P231" s="3">
        <f t="shared" si="22"/>
        <v>132.81822444444444</v>
      </c>
      <c r="Q231" s="3">
        <f t="shared" si="23"/>
        <v>9562.9121599999999</v>
      </c>
      <c r="R231" s="1">
        <v>38.700000000000003</v>
      </c>
      <c r="S231" s="1">
        <v>1.79</v>
      </c>
      <c r="T231" s="16">
        <f t="shared" si="21"/>
        <v>0.96212500000000012</v>
      </c>
      <c r="U231" s="26">
        <f t="shared" si="24"/>
        <v>247.10367338501291</v>
      </c>
      <c r="V231" s="26">
        <f t="shared" si="25"/>
        <v>138.04674490782841</v>
      </c>
    </row>
    <row r="232" spans="1:22">
      <c r="A232" s="1">
        <v>73</v>
      </c>
      <c r="B232" s="1" t="s">
        <v>43</v>
      </c>
      <c r="C232" s="1" t="s">
        <v>100</v>
      </c>
      <c r="D232" s="1">
        <v>7.65</v>
      </c>
      <c r="E232" s="1">
        <v>0</v>
      </c>
      <c r="F232" s="1" t="s">
        <v>46</v>
      </c>
      <c r="G232" s="1">
        <v>24.4</v>
      </c>
      <c r="H232" s="1" t="s">
        <v>53</v>
      </c>
      <c r="I232" s="3">
        <v>86.8</v>
      </c>
      <c r="J232" s="3">
        <v>86.8</v>
      </c>
      <c r="K232" s="1">
        <v>995</v>
      </c>
      <c r="L232" s="18">
        <f t="shared" si="20"/>
        <v>13.63013698630137</v>
      </c>
      <c r="M232">
        <v>0.27679999999999999</v>
      </c>
      <c r="N232" s="25">
        <v>10.712160000000001</v>
      </c>
      <c r="O232" s="25">
        <v>0.14674191780821919</v>
      </c>
      <c r="P232" s="3">
        <f t="shared" si="22"/>
        <v>132.62687890410959</v>
      </c>
      <c r="Q232" s="3">
        <f t="shared" si="23"/>
        <v>9681.7621600000002</v>
      </c>
      <c r="R232" s="1">
        <v>38.700000000000003</v>
      </c>
      <c r="S232" s="1">
        <v>1.79</v>
      </c>
      <c r="T232" s="16">
        <f t="shared" si="21"/>
        <v>0.94894520547945216</v>
      </c>
      <c r="U232" s="26">
        <f t="shared" si="24"/>
        <v>250.17473281653744</v>
      </c>
      <c r="V232" s="26">
        <f t="shared" si="25"/>
        <v>139.762420567898</v>
      </c>
    </row>
    <row r="233" spans="1:22">
      <c r="A233" s="1">
        <v>74</v>
      </c>
      <c r="B233" s="1" t="s">
        <v>43</v>
      </c>
      <c r="C233" s="1" t="s">
        <v>100</v>
      </c>
      <c r="D233" s="1">
        <v>7.65</v>
      </c>
      <c r="E233" s="1">
        <v>0</v>
      </c>
      <c r="F233" s="1" t="s">
        <v>46</v>
      </c>
      <c r="G233" s="1">
        <v>24.4</v>
      </c>
      <c r="H233" s="1" t="s">
        <v>53</v>
      </c>
      <c r="I233" s="3">
        <v>86.8</v>
      </c>
      <c r="J233" s="3">
        <v>86.8</v>
      </c>
      <c r="K233" s="1">
        <v>995</v>
      </c>
      <c r="L233" s="18">
        <f t="shared" si="20"/>
        <v>13.445945945945946</v>
      </c>
      <c r="M233">
        <v>0.27679999999999999</v>
      </c>
      <c r="N233" s="25">
        <v>10.712160000000001</v>
      </c>
      <c r="O233" s="25">
        <v>0.14475891891891893</v>
      </c>
      <c r="P233" s="3">
        <f t="shared" si="22"/>
        <v>132.44070486486484</v>
      </c>
      <c r="Q233" s="3">
        <f t="shared" si="23"/>
        <v>9800.6121599999988</v>
      </c>
      <c r="R233" s="1">
        <v>38.700000000000003</v>
      </c>
      <c r="S233" s="1">
        <v>1.79</v>
      </c>
      <c r="T233" s="16">
        <f t="shared" si="21"/>
        <v>0.93612162162162171</v>
      </c>
      <c r="U233" s="26">
        <f t="shared" si="24"/>
        <v>253.24579224806197</v>
      </c>
      <c r="V233" s="26">
        <f t="shared" si="25"/>
        <v>141.47809622796757</v>
      </c>
    </row>
    <row r="234" spans="1:22">
      <c r="A234" s="1">
        <v>75</v>
      </c>
      <c r="B234" s="1" t="s">
        <v>43</v>
      </c>
      <c r="C234" s="1" t="s">
        <v>100</v>
      </c>
      <c r="D234" s="1">
        <v>7.65</v>
      </c>
      <c r="E234" s="1">
        <v>0</v>
      </c>
      <c r="F234" s="1" t="s">
        <v>46</v>
      </c>
      <c r="G234" s="1">
        <v>24.4</v>
      </c>
      <c r="H234" s="1" t="s">
        <v>53</v>
      </c>
      <c r="I234" s="3">
        <v>86.8</v>
      </c>
      <c r="J234" s="3">
        <v>86.8</v>
      </c>
      <c r="K234" s="1">
        <v>995</v>
      </c>
      <c r="L234" s="18">
        <f t="shared" si="20"/>
        <v>13.266666666666667</v>
      </c>
      <c r="M234">
        <v>0.27679999999999999</v>
      </c>
      <c r="N234" s="25">
        <v>10.712160000000001</v>
      </c>
      <c r="O234" s="25">
        <v>0.14282880000000001</v>
      </c>
      <c r="P234" s="3">
        <f t="shared" si="22"/>
        <v>132.25949546666666</v>
      </c>
      <c r="Q234" s="3">
        <f t="shared" si="23"/>
        <v>9919.4621599999991</v>
      </c>
      <c r="R234" s="1">
        <v>38.700000000000003</v>
      </c>
      <c r="S234" s="1">
        <v>1.79</v>
      </c>
      <c r="T234" s="16">
        <f t="shared" si="21"/>
        <v>0.92364000000000013</v>
      </c>
      <c r="U234" s="26">
        <f t="shared" si="24"/>
        <v>256.31685167958653</v>
      </c>
      <c r="V234" s="26">
        <f t="shared" si="25"/>
        <v>143.19377188803716</v>
      </c>
    </row>
    <row r="235" spans="1:22">
      <c r="A235" s="1">
        <v>76</v>
      </c>
      <c r="B235" s="1" t="s">
        <v>43</v>
      </c>
      <c r="C235" s="1" t="s">
        <v>100</v>
      </c>
      <c r="D235" s="1">
        <v>7.65</v>
      </c>
      <c r="E235" s="1">
        <v>0</v>
      </c>
      <c r="F235" s="1" t="s">
        <v>46</v>
      </c>
      <c r="G235" s="1">
        <v>24.4</v>
      </c>
      <c r="H235" s="1" t="s">
        <v>53</v>
      </c>
      <c r="I235" s="3">
        <v>86.8</v>
      </c>
      <c r="J235" s="3">
        <v>86.8</v>
      </c>
      <c r="K235" s="1">
        <v>995</v>
      </c>
      <c r="L235" s="18">
        <f t="shared" si="20"/>
        <v>13.092105263157896</v>
      </c>
      <c r="M235">
        <v>0.27679999999999999</v>
      </c>
      <c r="N235" s="25">
        <v>10.712160000000001</v>
      </c>
      <c r="O235" s="25">
        <v>0.14094947368421054</v>
      </c>
      <c r="P235" s="3">
        <f t="shared" si="22"/>
        <v>132.08305473684209</v>
      </c>
      <c r="Q235" s="3">
        <f t="shared" si="23"/>
        <v>10038.312159999998</v>
      </c>
      <c r="R235" s="1">
        <v>38.700000000000003</v>
      </c>
      <c r="S235" s="1">
        <v>1.79</v>
      </c>
      <c r="T235" s="16">
        <f t="shared" si="21"/>
        <v>0.91148684210526332</v>
      </c>
      <c r="U235" s="26">
        <f t="shared" si="24"/>
        <v>259.38791111111101</v>
      </c>
      <c r="V235" s="26">
        <f t="shared" si="25"/>
        <v>144.9094475481067</v>
      </c>
    </row>
    <row r="236" spans="1:22">
      <c r="A236" s="1">
        <v>77</v>
      </c>
      <c r="B236" s="1" t="s">
        <v>43</v>
      </c>
      <c r="C236" s="1" t="s">
        <v>100</v>
      </c>
      <c r="D236" s="1">
        <v>7.65</v>
      </c>
      <c r="E236" s="1">
        <v>0</v>
      </c>
      <c r="F236" s="1" t="s">
        <v>46</v>
      </c>
      <c r="G236" s="1">
        <v>24.4</v>
      </c>
      <c r="H236" s="1" t="s">
        <v>53</v>
      </c>
      <c r="I236" s="3">
        <v>86.8</v>
      </c>
      <c r="J236" s="3">
        <v>86.8</v>
      </c>
      <c r="K236" s="1">
        <v>995</v>
      </c>
      <c r="L236" s="18">
        <f t="shared" si="20"/>
        <v>12.922077922077921</v>
      </c>
      <c r="M236">
        <v>0.27679999999999999</v>
      </c>
      <c r="N236" s="25">
        <v>10.712160000000001</v>
      </c>
      <c r="O236" s="25">
        <v>0.13911896103896104</v>
      </c>
      <c r="P236" s="3">
        <f t="shared" si="22"/>
        <v>131.9111968831169</v>
      </c>
      <c r="Q236" s="3">
        <f t="shared" si="23"/>
        <v>10157.162160000002</v>
      </c>
      <c r="R236" s="1">
        <v>38.700000000000003</v>
      </c>
      <c r="S236" s="1">
        <v>1.79</v>
      </c>
      <c r="T236" s="16">
        <f t="shared" si="21"/>
        <v>0.89964935064935081</v>
      </c>
      <c r="U236" s="26">
        <f t="shared" si="24"/>
        <v>262.45897054263571</v>
      </c>
      <c r="V236" s="26">
        <f t="shared" si="25"/>
        <v>146.62512320817635</v>
      </c>
    </row>
    <row r="237" spans="1:22">
      <c r="A237" s="1">
        <v>78</v>
      </c>
      <c r="B237" s="1" t="s">
        <v>43</v>
      </c>
      <c r="C237" s="1" t="s">
        <v>100</v>
      </c>
      <c r="D237" s="1">
        <v>7.65</v>
      </c>
      <c r="E237" s="1">
        <v>0</v>
      </c>
      <c r="F237" s="1" t="s">
        <v>46</v>
      </c>
      <c r="G237" s="1">
        <v>24.4</v>
      </c>
      <c r="H237" s="1" t="s">
        <v>53</v>
      </c>
      <c r="I237" s="3">
        <v>86.8</v>
      </c>
      <c r="J237" s="3">
        <v>86.8</v>
      </c>
      <c r="K237" s="1">
        <v>995</v>
      </c>
      <c r="L237" s="18">
        <f t="shared" si="20"/>
        <v>12.756410256410257</v>
      </c>
      <c r="M237">
        <v>0.27679999999999999</v>
      </c>
      <c r="N237" s="25">
        <v>10.712160000000001</v>
      </c>
      <c r="O237" s="25">
        <v>0.13733538461538464</v>
      </c>
      <c r="P237" s="3">
        <f t="shared" si="22"/>
        <v>131.74374564102564</v>
      </c>
      <c r="Q237" s="3">
        <f t="shared" si="23"/>
        <v>10276.01216</v>
      </c>
      <c r="R237" s="1">
        <v>38.700000000000003</v>
      </c>
      <c r="S237" s="1">
        <v>1.79</v>
      </c>
      <c r="T237" s="16">
        <f t="shared" si="21"/>
        <v>0.88811538461538475</v>
      </c>
      <c r="U237" s="26">
        <f t="shared" si="24"/>
        <v>265.53002997416019</v>
      </c>
      <c r="V237" s="26">
        <f t="shared" si="25"/>
        <v>148.34079886824591</v>
      </c>
    </row>
    <row r="238" spans="1:22">
      <c r="A238" s="1">
        <v>79</v>
      </c>
      <c r="B238" s="1" t="s">
        <v>43</v>
      </c>
      <c r="C238" s="1" t="s">
        <v>100</v>
      </c>
      <c r="D238" s="1">
        <v>7.65</v>
      </c>
      <c r="E238" s="1">
        <v>0</v>
      </c>
      <c r="F238" s="1" t="s">
        <v>46</v>
      </c>
      <c r="G238" s="1">
        <v>24.4</v>
      </c>
      <c r="H238" s="1" t="s">
        <v>53</v>
      </c>
      <c r="I238" s="3">
        <v>86.8</v>
      </c>
      <c r="J238" s="3">
        <v>86.8</v>
      </c>
      <c r="K238" s="1">
        <v>995</v>
      </c>
      <c r="L238" s="18">
        <f t="shared" si="20"/>
        <v>12.594936708860759</v>
      </c>
      <c r="M238">
        <v>0.27679999999999999</v>
      </c>
      <c r="N238" s="25">
        <v>10.712160000000001</v>
      </c>
      <c r="O238" s="25">
        <v>0.13559696202531646</v>
      </c>
      <c r="P238" s="3">
        <f t="shared" si="22"/>
        <v>131.58053367088607</v>
      </c>
      <c r="Q238" s="3">
        <f t="shared" si="23"/>
        <v>10394.862159999999</v>
      </c>
      <c r="R238" s="1">
        <v>38.700000000000003</v>
      </c>
      <c r="S238" s="1">
        <v>1.79</v>
      </c>
      <c r="T238" s="16">
        <f t="shared" si="21"/>
        <v>0.87687341772151917</v>
      </c>
      <c r="U238" s="26">
        <f t="shared" si="24"/>
        <v>268.60108940568472</v>
      </c>
      <c r="V238" s="26">
        <f t="shared" si="25"/>
        <v>150.05647452831548</v>
      </c>
    </row>
    <row r="239" spans="1:22">
      <c r="A239" s="1">
        <v>80</v>
      </c>
      <c r="B239" s="1" t="s">
        <v>43</v>
      </c>
      <c r="C239" s="1" t="s">
        <v>100</v>
      </c>
      <c r="D239" s="1">
        <v>7.65</v>
      </c>
      <c r="E239" s="1">
        <v>0</v>
      </c>
      <c r="F239" s="1" t="s">
        <v>46</v>
      </c>
      <c r="G239" s="1">
        <v>24.4</v>
      </c>
      <c r="H239" s="1" t="s">
        <v>53</v>
      </c>
      <c r="I239" s="3">
        <v>86.8</v>
      </c>
      <c r="J239" s="3">
        <v>86.8</v>
      </c>
      <c r="K239" s="1">
        <v>995</v>
      </c>
      <c r="L239" s="18">
        <f t="shared" si="20"/>
        <v>12.4375</v>
      </c>
      <c r="M239">
        <v>0.27679999999999999</v>
      </c>
      <c r="N239" s="25">
        <v>10.712160000000001</v>
      </c>
      <c r="O239" s="25">
        <v>0.13390200000000002</v>
      </c>
      <c r="P239" s="3">
        <f t="shared" si="22"/>
        <v>131.421402</v>
      </c>
      <c r="Q239" s="3">
        <f t="shared" si="23"/>
        <v>10513.712159999999</v>
      </c>
      <c r="R239" s="1">
        <v>38.700000000000003</v>
      </c>
      <c r="S239" s="1">
        <v>1.79</v>
      </c>
      <c r="T239" s="16">
        <f t="shared" si="21"/>
        <v>0.86591250000000008</v>
      </c>
      <c r="U239" s="26">
        <f t="shared" si="24"/>
        <v>271.67214883720925</v>
      </c>
      <c r="V239" s="26">
        <f t="shared" si="25"/>
        <v>151.77215018838504</v>
      </c>
    </row>
    <row r="240" spans="1:22">
      <c r="A240" s="1">
        <v>81</v>
      </c>
      <c r="B240" s="1" t="s">
        <v>43</v>
      </c>
      <c r="C240" s="1" t="s">
        <v>100</v>
      </c>
      <c r="D240" s="1">
        <v>7.65</v>
      </c>
      <c r="E240" s="1">
        <v>0</v>
      </c>
      <c r="F240" s="1" t="s">
        <v>46</v>
      </c>
      <c r="G240" s="1">
        <v>24.4</v>
      </c>
      <c r="H240" s="1" t="s">
        <v>53</v>
      </c>
      <c r="I240" s="3">
        <v>86.8</v>
      </c>
      <c r="J240" s="3">
        <v>86.8</v>
      </c>
      <c r="K240" s="1">
        <v>995</v>
      </c>
      <c r="L240" s="18">
        <f t="shared" si="20"/>
        <v>12.283950617283951</v>
      </c>
      <c r="M240">
        <v>0.27679999999999999</v>
      </c>
      <c r="N240" s="25">
        <v>10.712160000000001</v>
      </c>
      <c r="O240" s="25">
        <v>0.13224888888888889</v>
      </c>
      <c r="P240" s="3">
        <f t="shared" si="22"/>
        <v>131.26619950617282</v>
      </c>
      <c r="Q240" s="3">
        <f t="shared" si="23"/>
        <v>10632.562159999999</v>
      </c>
      <c r="R240" s="1">
        <v>38.700000000000003</v>
      </c>
      <c r="S240" s="1">
        <v>1.79</v>
      </c>
      <c r="T240" s="16">
        <f t="shared" si="21"/>
        <v>0.85522222222222233</v>
      </c>
      <c r="U240" s="26">
        <f t="shared" si="24"/>
        <v>274.74320826873384</v>
      </c>
      <c r="V240" s="26">
        <f t="shared" si="25"/>
        <v>153.48782584845463</v>
      </c>
    </row>
    <row r="241" spans="1:22">
      <c r="A241" s="1">
        <v>82</v>
      </c>
      <c r="B241" s="1" t="s">
        <v>43</v>
      </c>
      <c r="C241" s="1" t="s">
        <v>100</v>
      </c>
      <c r="D241" s="1">
        <v>7.65</v>
      </c>
      <c r="E241" s="1">
        <v>0</v>
      </c>
      <c r="F241" s="1" t="s">
        <v>46</v>
      </c>
      <c r="G241" s="1">
        <v>24.4</v>
      </c>
      <c r="H241" s="1" t="s">
        <v>53</v>
      </c>
      <c r="I241" s="3">
        <v>86.8</v>
      </c>
      <c r="J241" s="3">
        <v>86.8</v>
      </c>
      <c r="K241" s="1">
        <v>995</v>
      </c>
      <c r="L241" s="18">
        <f t="shared" si="20"/>
        <v>12.134146341463415</v>
      </c>
      <c r="M241">
        <v>0.27679999999999999</v>
      </c>
      <c r="N241" s="25">
        <v>10.712160000000001</v>
      </c>
      <c r="O241" s="25">
        <v>0.13063609756097561</v>
      </c>
      <c r="P241" s="3">
        <f t="shared" si="22"/>
        <v>131.11478243902437</v>
      </c>
      <c r="Q241" s="3">
        <f t="shared" si="23"/>
        <v>10751.412159999998</v>
      </c>
      <c r="R241" s="1">
        <v>38.700000000000003</v>
      </c>
      <c r="S241" s="1">
        <v>1.79</v>
      </c>
      <c r="T241" s="16">
        <f t="shared" si="21"/>
        <v>0.84479268292682941</v>
      </c>
      <c r="U241" s="26">
        <f t="shared" si="24"/>
        <v>277.81426770025831</v>
      </c>
      <c r="V241" s="26">
        <f t="shared" si="25"/>
        <v>155.2035015085242</v>
      </c>
    </row>
    <row r="242" spans="1:22">
      <c r="A242" s="1">
        <v>83</v>
      </c>
      <c r="B242" s="1" t="s">
        <v>43</v>
      </c>
      <c r="C242" s="1" t="s">
        <v>100</v>
      </c>
      <c r="D242" s="1">
        <v>7.65</v>
      </c>
      <c r="E242" s="1">
        <v>0</v>
      </c>
      <c r="F242" s="1" t="s">
        <v>46</v>
      </c>
      <c r="G242" s="1">
        <v>24.4</v>
      </c>
      <c r="H242" s="1" t="s">
        <v>53</v>
      </c>
      <c r="I242" s="3">
        <v>86.8</v>
      </c>
      <c r="J242" s="3">
        <v>86.8</v>
      </c>
      <c r="K242" s="1">
        <v>995</v>
      </c>
      <c r="L242" s="18">
        <f t="shared" si="20"/>
        <v>11.987951807228916</v>
      </c>
      <c r="M242">
        <v>0.27679999999999999</v>
      </c>
      <c r="N242" s="25">
        <v>10.712160000000001</v>
      </c>
      <c r="O242" s="25">
        <v>0.1290621686746988</v>
      </c>
      <c r="P242" s="3">
        <f t="shared" si="22"/>
        <v>130.9670139759036</v>
      </c>
      <c r="Q242" s="3">
        <f t="shared" si="23"/>
        <v>10870.262159999998</v>
      </c>
      <c r="R242" s="1">
        <v>38.700000000000003</v>
      </c>
      <c r="S242" s="1">
        <v>1.79</v>
      </c>
      <c r="T242" s="16">
        <f t="shared" si="21"/>
        <v>0.83461445783132537</v>
      </c>
      <c r="U242" s="26">
        <f t="shared" si="24"/>
        <v>280.8853271317829</v>
      </c>
      <c r="V242" s="26">
        <f t="shared" si="25"/>
        <v>156.91917716859379</v>
      </c>
    </row>
    <row r="243" spans="1:22">
      <c r="A243" s="1">
        <v>84</v>
      </c>
      <c r="B243" s="1" t="s">
        <v>43</v>
      </c>
      <c r="C243" s="1" t="s">
        <v>100</v>
      </c>
      <c r="D243" s="1">
        <v>7.65</v>
      </c>
      <c r="E243" s="1">
        <v>0</v>
      </c>
      <c r="F243" s="1" t="s">
        <v>46</v>
      </c>
      <c r="G243" s="1">
        <v>24.4</v>
      </c>
      <c r="H243" s="1" t="s">
        <v>53</v>
      </c>
      <c r="I243" s="3">
        <v>86.8</v>
      </c>
      <c r="J243" s="3">
        <v>86.8</v>
      </c>
      <c r="K243" s="1">
        <v>995</v>
      </c>
      <c r="L243" s="18">
        <f t="shared" si="20"/>
        <v>11.845238095238095</v>
      </c>
      <c r="M243">
        <v>0.27679999999999999</v>
      </c>
      <c r="N243" s="25">
        <v>10.712160000000001</v>
      </c>
      <c r="O243" s="25">
        <v>0.1275257142857143</v>
      </c>
      <c r="P243" s="3">
        <f t="shared" si="22"/>
        <v>130.82276380952382</v>
      </c>
      <c r="Q243" s="3">
        <f t="shared" si="23"/>
        <v>10989.112160000001</v>
      </c>
      <c r="R243" s="1">
        <v>38.700000000000003</v>
      </c>
      <c r="S243" s="1">
        <v>1.79</v>
      </c>
      <c r="T243" s="16">
        <f t="shared" si="21"/>
        <v>0.82467857142857159</v>
      </c>
      <c r="U243" s="26">
        <f t="shared" si="24"/>
        <v>283.95638656330749</v>
      </c>
      <c r="V243" s="26">
        <f t="shared" si="25"/>
        <v>158.63485282866338</v>
      </c>
    </row>
    <row r="244" spans="1:22">
      <c r="A244" s="1">
        <v>85</v>
      </c>
      <c r="B244" s="1" t="s">
        <v>43</v>
      </c>
      <c r="C244" s="1" t="s">
        <v>100</v>
      </c>
      <c r="D244" s="1">
        <v>7.65</v>
      </c>
      <c r="E244" s="1">
        <v>0</v>
      </c>
      <c r="F244" s="1" t="s">
        <v>46</v>
      </c>
      <c r="G244" s="1">
        <v>24.4</v>
      </c>
      <c r="H244" s="1" t="s">
        <v>53</v>
      </c>
      <c r="I244" s="3">
        <v>86.8</v>
      </c>
      <c r="J244" s="3">
        <v>86.8</v>
      </c>
      <c r="K244" s="1">
        <v>995</v>
      </c>
      <c r="L244" s="18">
        <f t="shared" si="20"/>
        <v>11.705882352941176</v>
      </c>
      <c r="M244">
        <v>0.27679999999999999</v>
      </c>
      <c r="N244" s="25">
        <v>10.712160000000001</v>
      </c>
      <c r="O244" s="25">
        <v>0.12602541176470589</v>
      </c>
      <c r="P244" s="3">
        <f t="shared" si="22"/>
        <v>130.6819077647059</v>
      </c>
      <c r="Q244" s="3">
        <f t="shared" si="23"/>
        <v>11107.962160000001</v>
      </c>
      <c r="R244" s="1">
        <v>38.700000000000003</v>
      </c>
      <c r="S244" s="1">
        <v>1.79</v>
      </c>
      <c r="T244" s="16">
        <f t="shared" si="21"/>
        <v>0.81497647058823541</v>
      </c>
      <c r="U244" s="26">
        <f t="shared" si="24"/>
        <v>287.02744599483202</v>
      </c>
      <c r="V244" s="26">
        <f t="shared" si="25"/>
        <v>160.35052848873298</v>
      </c>
    </row>
    <row r="245" spans="1:22">
      <c r="A245" s="1">
        <v>86</v>
      </c>
      <c r="B245" s="1" t="s">
        <v>43</v>
      </c>
      <c r="C245" s="1" t="s">
        <v>100</v>
      </c>
      <c r="D245" s="1">
        <v>7.65</v>
      </c>
      <c r="E245" s="1">
        <v>0</v>
      </c>
      <c r="F245" s="1" t="s">
        <v>46</v>
      </c>
      <c r="G245" s="1">
        <v>24.4</v>
      </c>
      <c r="H245" s="1" t="s">
        <v>53</v>
      </c>
      <c r="I245" s="3">
        <v>86.8</v>
      </c>
      <c r="J245" s="3">
        <v>86.8</v>
      </c>
      <c r="K245" s="1">
        <v>995</v>
      </c>
      <c r="L245" s="18">
        <f t="shared" si="20"/>
        <v>11.569767441860465</v>
      </c>
      <c r="M245">
        <v>0.27679999999999999</v>
      </c>
      <c r="N245" s="25">
        <v>10.712160000000001</v>
      </c>
      <c r="O245" s="25">
        <v>0.12456</v>
      </c>
      <c r="P245" s="3">
        <f t="shared" si="22"/>
        <v>130.54432744186047</v>
      </c>
      <c r="Q245" s="3">
        <f t="shared" si="23"/>
        <v>11226.812160000001</v>
      </c>
      <c r="R245" s="1">
        <v>38.700000000000003</v>
      </c>
      <c r="S245" s="1">
        <v>1.79</v>
      </c>
      <c r="T245" s="16">
        <f t="shared" si="21"/>
        <v>0.8055000000000001</v>
      </c>
      <c r="U245" s="26">
        <f t="shared" si="24"/>
        <v>290.09850542635661</v>
      </c>
      <c r="V245" s="26">
        <f t="shared" si="25"/>
        <v>162.06620414880257</v>
      </c>
    </row>
    <row r="246" spans="1:22">
      <c r="A246" s="1">
        <v>87</v>
      </c>
      <c r="B246" s="1" t="s">
        <v>43</v>
      </c>
      <c r="C246" s="1" t="s">
        <v>100</v>
      </c>
      <c r="D246" s="1">
        <v>7.65</v>
      </c>
      <c r="E246" s="1">
        <v>0</v>
      </c>
      <c r="F246" s="1" t="s">
        <v>46</v>
      </c>
      <c r="G246" s="1">
        <v>24.4</v>
      </c>
      <c r="H246" s="1" t="s">
        <v>53</v>
      </c>
      <c r="I246" s="3">
        <v>86.8</v>
      </c>
      <c r="J246" s="3">
        <v>86.8</v>
      </c>
      <c r="K246" s="1">
        <v>995</v>
      </c>
      <c r="L246" s="18">
        <f t="shared" si="20"/>
        <v>11.436781609195402</v>
      </c>
      <c r="M246">
        <v>0.27679999999999999</v>
      </c>
      <c r="N246" s="25">
        <v>10.712160000000001</v>
      </c>
      <c r="O246" s="25">
        <v>0.12312827586206898</v>
      </c>
      <c r="P246" s="3">
        <f t="shared" si="22"/>
        <v>130.40990988505746</v>
      </c>
      <c r="Q246" s="3">
        <f t="shared" si="23"/>
        <v>11345.66216</v>
      </c>
      <c r="R246" s="1">
        <v>38.700000000000003</v>
      </c>
      <c r="S246" s="1">
        <v>1.79</v>
      </c>
      <c r="T246" s="16">
        <f t="shared" si="21"/>
        <v>0.796241379310345</v>
      </c>
      <c r="U246" s="26">
        <f t="shared" si="24"/>
        <v>293.16956485788108</v>
      </c>
      <c r="V246" s="26">
        <f t="shared" si="25"/>
        <v>163.78187980887211</v>
      </c>
    </row>
    <row r="247" spans="1:22">
      <c r="A247" s="1">
        <v>88</v>
      </c>
      <c r="B247" s="1" t="s">
        <v>43</v>
      </c>
      <c r="C247" s="1" t="s">
        <v>100</v>
      </c>
      <c r="D247" s="1">
        <v>7.65</v>
      </c>
      <c r="E247" s="1">
        <v>0</v>
      </c>
      <c r="F247" s="1" t="s">
        <v>46</v>
      </c>
      <c r="G247" s="1">
        <v>24.4</v>
      </c>
      <c r="H247" s="1" t="s">
        <v>53</v>
      </c>
      <c r="I247" s="3">
        <v>86.8</v>
      </c>
      <c r="J247" s="3">
        <v>86.8</v>
      </c>
      <c r="K247" s="1">
        <v>995</v>
      </c>
      <c r="L247" s="18">
        <f t="shared" si="20"/>
        <v>11.306818181818182</v>
      </c>
      <c r="M247">
        <v>0.27679999999999999</v>
      </c>
      <c r="N247" s="25">
        <v>10.712160000000001</v>
      </c>
      <c r="O247" s="25">
        <v>0.12172909090909091</v>
      </c>
      <c r="P247" s="3">
        <f t="shared" si="22"/>
        <v>130.27854727272728</v>
      </c>
      <c r="Q247" s="3">
        <f t="shared" si="23"/>
        <v>11464.51216</v>
      </c>
      <c r="R247" s="1">
        <v>38.700000000000003</v>
      </c>
      <c r="S247" s="1">
        <v>1.79</v>
      </c>
      <c r="T247" s="16">
        <f t="shared" si="21"/>
        <v>0.78719318181818199</v>
      </c>
      <c r="U247" s="26">
        <f t="shared" si="24"/>
        <v>296.24062428940567</v>
      </c>
      <c r="V247" s="26">
        <f t="shared" si="25"/>
        <v>165.4975554689417</v>
      </c>
    </row>
    <row r="248" spans="1:22">
      <c r="A248" s="1">
        <v>89</v>
      </c>
      <c r="B248" s="1" t="s">
        <v>43</v>
      </c>
      <c r="C248" s="1" t="s">
        <v>100</v>
      </c>
      <c r="D248" s="1">
        <v>7.65</v>
      </c>
      <c r="E248" s="1">
        <v>0</v>
      </c>
      <c r="F248" s="1" t="s">
        <v>46</v>
      </c>
      <c r="G248" s="1">
        <v>24.4</v>
      </c>
      <c r="H248" s="1" t="s">
        <v>53</v>
      </c>
      <c r="I248" s="3">
        <v>86.8</v>
      </c>
      <c r="J248" s="3">
        <v>86.8</v>
      </c>
      <c r="K248" s="1">
        <v>995</v>
      </c>
      <c r="L248" s="18">
        <f t="shared" si="20"/>
        <v>11.179775280898877</v>
      </c>
      <c r="M248">
        <v>0.27679999999999999</v>
      </c>
      <c r="N248" s="25">
        <v>10.712160000000001</v>
      </c>
      <c r="O248" s="25">
        <v>0.12036134831460675</v>
      </c>
      <c r="P248" s="3">
        <f t="shared" si="22"/>
        <v>130.15013662921348</v>
      </c>
      <c r="Q248" s="3">
        <f t="shared" si="23"/>
        <v>11583.362159999999</v>
      </c>
      <c r="R248" s="1">
        <v>38.700000000000003</v>
      </c>
      <c r="S248" s="1">
        <v>1.79</v>
      </c>
      <c r="T248" s="16">
        <f t="shared" si="21"/>
        <v>0.7783483146067417</v>
      </c>
      <c r="U248" s="26">
        <f t="shared" si="24"/>
        <v>299.3116837209302</v>
      </c>
      <c r="V248" s="26">
        <f t="shared" si="25"/>
        <v>167.21323112901126</v>
      </c>
    </row>
    <row r="249" spans="1:22">
      <c r="A249" s="1">
        <v>90</v>
      </c>
      <c r="B249" s="1" t="s">
        <v>43</v>
      </c>
      <c r="C249" s="1" t="s">
        <v>100</v>
      </c>
      <c r="D249" s="1">
        <v>7.65</v>
      </c>
      <c r="E249" s="1">
        <v>0</v>
      </c>
      <c r="F249" s="1" t="s">
        <v>46</v>
      </c>
      <c r="G249" s="1">
        <v>24.4</v>
      </c>
      <c r="H249" s="1" t="s">
        <v>53</v>
      </c>
      <c r="I249" s="3">
        <v>86.8</v>
      </c>
      <c r="J249" s="3">
        <v>86.8</v>
      </c>
      <c r="K249" s="1">
        <v>995</v>
      </c>
      <c r="L249" s="18">
        <f t="shared" si="20"/>
        <v>11.055555555555555</v>
      </c>
      <c r="M249">
        <v>0.27679999999999999</v>
      </c>
      <c r="N249" s="25">
        <v>10.712160000000001</v>
      </c>
      <c r="O249" s="25">
        <v>0.119024</v>
      </c>
      <c r="P249" s="3">
        <f t="shared" si="22"/>
        <v>130.02457955555553</v>
      </c>
      <c r="Q249" s="3">
        <f t="shared" si="23"/>
        <v>11702.212159999997</v>
      </c>
      <c r="R249" s="1">
        <v>38.700000000000003</v>
      </c>
      <c r="S249" s="1">
        <v>1.79</v>
      </c>
      <c r="T249" s="16">
        <f t="shared" si="21"/>
        <v>0.76970000000000016</v>
      </c>
      <c r="U249" s="26">
        <f t="shared" si="24"/>
        <v>302.38274315245468</v>
      </c>
      <c r="V249" s="26">
        <f t="shared" si="25"/>
        <v>168.92890678908083</v>
      </c>
    </row>
    <row r="250" spans="1:22">
      <c r="A250" s="1">
        <v>91</v>
      </c>
      <c r="B250" s="1" t="s">
        <v>43</v>
      </c>
      <c r="C250" s="1" t="s">
        <v>100</v>
      </c>
      <c r="D250" s="1">
        <v>7.65</v>
      </c>
      <c r="E250" s="1">
        <v>0</v>
      </c>
      <c r="F250" s="1" t="s">
        <v>46</v>
      </c>
      <c r="G250" s="1">
        <v>24.4</v>
      </c>
      <c r="H250" s="1" t="s">
        <v>53</v>
      </c>
      <c r="I250" s="3">
        <v>86.8</v>
      </c>
      <c r="J250" s="3">
        <v>86.8</v>
      </c>
      <c r="K250" s="1">
        <v>995</v>
      </c>
      <c r="L250" s="18">
        <f t="shared" si="20"/>
        <v>10.934065934065934</v>
      </c>
      <c r="M250">
        <v>0.27679999999999999</v>
      </c>
      <c r="N250" s="25">
        <v>10.712160000000001</v>
      </c>
      <c r="O250" s="25">
        <v>0.11771604395604396</v>
      </c>
      <c r="P250" s="3">
        <f t="shared" si="22"/>
        <v>129.90178197802197</v>
      </c>
      <c r="Q250" s="3">
        <f t="shared" si="23"/>
        <v>11821.062159999999</v>
      </c>
      <c r="R250" s="1">
        <v>38.700000000000003</v>
      </c>
      <c r="S250" s="1">
        <v>1.79</v>
      </c>
      <c r="T250" s="16">
        <f t="shared" si="21"/>
        <v>0.76124175824175833</v>
      </c>
      <c r="U250" s="26">
        <f t="shared" si="24"/>
        <v>305.45380258397927</v>
      </c>
      <c r="V250" s="26">
        <f t="shared" si="25"/>
        <v>170.64458244915042</v>
      </c>
    </row>
    <row r="251" spans="1:22">
      <c r="A251" s="1">
        <v>92</v>
      </c>
      <c r="B251" s="1" t="s">
        <v>43</v>
      </c>
      <c r="C251" s="1" t="s">
        <v>100</v>
      </c>
      <c r="D251" s="1">
        <v>7.65</v>
      </c>
      <c r="E251" s="1">
        <v>0</v>
      </c>
      <c r="F251" s="1" t="s">
        <v>46</v>
      </c>
      <c r="G251" s="1">
        <v>24.4</v>
      </c>
      <c r="H251" s="1" t="s">
        <v>53</v>
      </c>
      <c r="I251" s="3">
        <v>86.8</v>
      </c>
      <c r="J251" s="3">
        <v>86.8</v>
      </c>
      <c r="K251" s="1">
        <v>995</v>
      </c>
      <c r="L251" s="18">
        <f t="shared" si="20"/>
        <v>10.815217391304348</v>
      </c>
      <c r="M251">
        <v>0.27679999999999999</v>
      </c>
      <c r="N251" s="25">
        <v>10.712160000000001</v>
      </c>
      <c r="O251" s="25">
        <v>0.11643652173913044</v>
      </c>
      <c r="P251" s="3">
        <f t="shared" si="22"/>
        <v>129.78165391304347</v>
      </c>
      <c r="Q251" s="3">
        <f t="shared" si="23"/>
        <v>11939.91216</v>
      </c>
      <c r="R251" s="1">
        <v>38.700000000000003</v>
      </c>
      <c r="S251" s="1">
        <v>1.79</v>
      </c>
      <c r="T251" s="16">
        <f t="shared" si="21"/>
        <v>0.75296739130434798</v>
      </c>
      <c r="U251" s="26">
        <f t="shared" si="24"/>
        <v>308.52486201550386</v>
      </c>
      <c r="V251" s="26">
        <f t="shared" si="25"/>
        <v>172.36025810922001</v>
      </c>
    </row>
    <row r="252" spans="1:22">
      <c r="A252" s="1">
        <v>93</v>
      </c>
      <c r="B252" s="1" t="s">
        <v>43</v>
      </c>
      <c r="C252" s="1" t="s">
        <v>100</v>
      </c>
      <c r="D252" s="1">
        <v>7.65</v>
      </c>
      <c r="E252" s="1">
        <v>0</v>
      </c>
      <c r="F252" s="1" t="s">
        <v>46</v>
      </c>
      <c r="G252" s="1">
        <v>24.4</v>
      </c>
      <c r="H252" s="1" t="s">
        <v>53</v>
      </c>
      <c r="I252" s="3">
        <v>86.8</v>
      </c>
      <c r="J252" s="3">
        <v>86.8</v>
      </c>
      <c r="K252" s="1">
        <v>995</v>
      </c>
      <c r="L252" s="18">
        <f t="shared" si="20"/>
        <v>10.698924731182796</v>
      </c>
      <c r="M252">
        <v>0.27679999999999999</v>
      </c>
      <c r="N252" s="25">
        <v>10.712160000000001</v>
      </c>
      <c r="O252" s="25">
        <v>0.11518451612903227</v>
      </c>
      <c r="P252" s="3">
        <f t="shared" si="22"/>
        <v>129.66410924731181</v>
      </c>
      <c r="Q252" s="3">
        <f t="shared" si="23"/>
        <v>12058.762159999998</v>
      </c>
      <c r="R252" s="1">
        <v>38.700000000000003</v>
      </c>
      <c r="S252" s="1">
        <v>1.79</v>
      </c>
      <c r="T252" s="16">
        <f t="shared" si="21"/>
        <v>0.74487096774193562</v>
      </c>
      <c r="U252" s="26">
        <f t="shared" si="24"/>
        <v>311.59592144702833</v>
      </c>
      <c r="V252" s="26">
        <f t="shared" si="25"/>
        <v>174.07593376928958</v>
      </c>
    </row>
    <row r="253" spans="1:22">
      <c r="A253" s="1">
        <v>94</v>
      </c>
      <c r="B253" s="1" t="s">
        <v>43</v>
      </c>
      <c r="C253" s="1" t="s">
        <v>100</v>
      </c>
      <c r="D253" s="1">
        <v>7.65</v>
      </c>
      <c r="E253" s="1">
        <v>0</v>
      </c>
      <c r="F253" s="1" t="s">
        <v>46</v>
      </c>
      <c r="G253" s="1">
        <v>24.4</v>
      </c>
      <c r="H253" s="1" t="s">
        <v>53</v>
      </c>
      <c r="I253" s="3">
        <v>86.8</v>
      </c>
      <c r="J253" s="3">
        <v>86.8</v>
      </c>
      <c r="K253" s="1">
        <v>995</v>
      </c>
      <c r="L253" s="18">
        <f t="shared" si="20"/>
        <v>10.585106382978724</v>
      </c>
      <c r="M253">
        <v>0.27679999999999999</v>
      </c>
      <c r="N253" s="25">
        <v>10.712160000000001</v>
      </c>
      <c r="O253" s="25">
        <v>0.11395914893617022</v>
      </c>
      <c r="P253" s="3">
        <f t="shared" si="22"/>
        <v>129.54906553191489</v>
      </c>
      <c r="Q253" s="3">
        <f t="shared" si="23"/>
        <v>12177.612160000001</v>
      </c>
      <c r="R253" s="1">
        <v>38.700000000000003</v>
      </c>
      <c r="S253" s="1">
        <v>1.79</v>
      </c>
      <c r="T253" s="16">
        <f t="shared" si="21"/>
        <v>0.73694680851063843</v>
      </c>
      <c r="U253" s="26">
        <f t="shared" si="24"/>
        <v>314.66698087855298</v>
      </c>
      <c r="V253" s="26">
        <f t="shared" si="25"/>
        <v>175.7916094293592</v>
      </c>
    </row>
    <row r="254" spans="1:22">
      <c r="A254" s="1">
        <v>95</v>
      </c>
      <c r="B254" s="1" t="s">
        <v>43</v>
      </c>
      <c r="C254" s="1" t="s">
        <v>100</v>
      </c>
      <c r="D254" s="1">
        <v>7.65</v>
      </c>
      <c r="E254" s="1">
        <v>0</v>
      </c>
      <c r="F254" s="1" t="s">
        <v>46</v>
      </c>
      <c r="G254" s="1">
        <v>24.4</v>
      </c>
      <c r="H254" s="1" t="s">
        <v>53</v>
      </c>
      <c r="I254" s="3">
        <v>86.8</v>
      </c>
      <c r="J254" s="3">
        <v>86.8</v>
      </c>
      <c r="K254" s="1">
        <v>995</v>
      </c>
      <c r="L254" s="18">
        <f t="shared" si="20"/>
        <v>10.473684210526315</v>
      </c>
      <c r="M254">
        <v>0.27679999999999999</v>
      </c>
      <c r="N254" s="25">
        <v>10.712160000000001</v>
      </c>
      <c r="O254" s="25">
        <v>0.11275957894736843</v>
      </c>
      <c r="P254" s="3">
        <f t="shared" si="22"/>
        <v>129.43644378947369</v>
      </c>
      <c r="Q254" s="3">
        <f t="shared" si="23"/>
        <v>12296.462160000001</v>
      </c>
      <c r="R254" s="1">
        <v>38.700000000000003</v>
      </c>
      <c r="S254" s="1">
        <v>1.79</v>
      </c>
      <c r="T254" s="16">
        <f t="shared" si="21"/>
        <v>0.72918947368421061</v>
      </c>
      <c r="U254" s="26">
        <f t="shared" si="24"/>
        <v>317.73804031007751</v>
      </c>
      <c r="V254" s="26">
        <f t="shared" si="25"/>
        <v>177.50728508942876</v>
      </c>
    </row>
    <row r="255" spans="1:22">
      <c r="A255" s="1">
        <v>96</v>
      </c>
      <c r="B255" s="1" t="s">
        <v>43</v>
      </c>
      <c r="C255" s="1" t="s">
        <v>100</v>
      </c>
      <c r="D255" s="1">
        <v>7.65</v>
      </c>
      <c r="E255" s="1">
        <v>0</v>
      </c>
      <c r="F255" s="1" t="s">
        <v>46</v>
      </c>
      <c r="G255" s="1">
        <v>24.4</v>
      </c>
      <c r="H255" s="1" t="s">
        <v>53</v>
      </c>
      <c r="I255" s="3">
        <v>86.8</v>
      </c>
      <c r="J255" s="3">
        <v>86.8</v>
      </c>
      <c r="K255" s="1">
        <v>995</v>
      </c>
      <c r="L255" s="18">
        <f t="shared" si="20"/>
        <v>10.364583333333334</v>
      </c>
      <c r="M255">
        <v>0.27679999999999999</v>
      </c>
      <c r="N255" s="25">
        <v>10.712160000000001</v>
      </c>
      <c r="O255" s="25">
        <v>0.111585</v>
      </c>
      <c r="P255" s="3">
        <f t="shared" si="22"/>
        <v>129.32616833333333</v>
      </c>
      <c r="Q255" s="3">
        <f t="shared" si="23"/>
        <v>12415.312159999999</v>
      </c>
      <c r="R255" s="1">
        <v>38.700000000000003</v>
      </c>
      <c r="S255" s="1">
        <v>1.79</v>
      </c>
      <c r="T255" s="16">
        <f t="shared" si="21"/>
        <v>0.72159375000000014</v>
      </c>
      <c r="U255" s="26">
        <f t="shared" si="24"/>
        <v>320.80909974160204</v>
      </c>
      <c r="V255" s="26">
        <f t="shared" si="25"/>
        <v>179.22296074949833</v>
      </c>
    </row>
    <row r="256" spans="1:22">
      <c r="A256" s="1">
        <v>1</v>
      </c>
      <c r="B256" s="1" t="s">
        <v>87</v>
      </c>
      <c r="C256" s="1" t="s">
        <v>100</v>
      </c>
      <c r="D256" s="1">
        <v>7.65</v>
      </c>
      <c r="E256" s="1">
        <v>0</v>
      </c>
      <c r="F256" s="1" t="s">
        <v>46</v>
      </c>
      <c r="G256" s="1">
        <v>43.8</v>
      </c>
      <c r="H256" s="1" t="s">
        <v>88</v>
      </c>
      <c r="I256" s="3">
        <v>86.8</v>
      </c>
      <c r="J256" s="3">
        <v>86.8</v>
      </c>
      <c r="K256" s="1">
        <v>995</v>
      </c>
      <c r="L256" s="18">
        <f t="shared" ref="L256:L319" si="26">K256/A256</f>
        <v>995</v>
      </c>
      <c r="M256">
        <v>0.27679999999999999</v>
      </c>
      <c r="N256" s="25">
        <v>10.712160000000001</v>
      </c>
      <c r="O256" s="25">
        <v>10.712160000000001</v>
      </c>
      <c r="P256" s="3">
        <f t="shared" si="22"/>
        <v>1143.96216</v>
      </c>
      <c r="Q256" s="3">
        <f t="shared" si="23"/>
        <v>1143.96216</v>
      </c>
      <c r="R256" s="1">
        <v>38.700000000000003</v>
      </c>
      <c r="S256" s="1">
        <v>1.79</v>
      </c>
      <c r="T256" s="16">
        <f t="shared" ref="T256:T319" si="27">R256*S256/A256</f>
        <v>69.27300000000001</v>
      </c>
      <c r="U256" s="26">
        <f t="shared" si="24"/>
        <v>29.559745736434106</v>
      </c>
      <c r="V256" s="26">
        <f t="shared" si="25"/>
        <v>16.513824433762071</v>
      </c>
    </row>
    <row r="257" spans="1:22">
      <c r="A257" s="1">
        <v>2</v>
      </c>
      <c r="B257" s="1" t="s">
        <v>87</v>
      </c>
      <c r="C257" s="1" t="s">
        <v>100</v>
      </c>
      <c r="D257" s="1">
        <v>7.65</v>
      </c>
      <c r="E257" s="1">
        <v>0</v>
      </c>
      <c r="F257" s="1" t="s">
        <v>46</v>
      </c>
      <c r="G257" s="1">
        <v>43.8</v>
      </c>
      <c r="H257" s="1" t="s">
        <v>88</v>
      </c>
      <c r="I257" s="3">
        <v>86.8</v>
      </c>
      <c r="J257" s="3">
        <f t="shared" ref="J257:J288" si="28">J$256/A257</f>
        <v>43.4</v>
      </c>
      <c r="K257" s="1">
        <v>995</v>
      </c>
      <c r="L257" s="18">
        <f t="shared" si="26"/>
        <v>497.5</v>
      </c>
      <c r="M257">
        <v>0.27679999999999999</v>
      </c>
      <c r="N257" s="25">
        <v>10.712160000000001</v>
      </c>
      <c r="O257" s="25">
        <v>5.3560800000000004</v>
      </c>
      <c r="P257" s="3">
        <f t="shared" ref="P257:P320" si="29">SUM(D257,E257,G257,J257,L257,O257)</f>
        <v>597.70608000000004</v>
      </c>
      <c r="Q257" s="3">
        <f t="shared" ref="Q257:Q320" si="30">P257*A257</f>
        <v>1195.4121600000001</v>
      </c>
      <c r="R257" s="1">
        <v>38.700000000000003</v>
      </c>
      <c r="S257" s="1">
        <v>1.79</v>
      </c>
      <c r="T257" s="16">
        <f t="shared" si="27"/>
        <v>34.636500000000005</v>
      </c>
      <c r="U257" s="26">
        <f t="shared" ref="U257:U320" si="31">Q257/R257</f>
        <v>30.889203100775195</v>
      </c>
      <c r="V257" s="26">
        <f t="shared" ref="V257:V320" si="32">Q257/(R257*S257)</f>
        <v>17.256538045125804</v>
      </c>
    </row>
    <row r="258" spans="1:22">
      <c r="A258" s="1">
        <v>3</v>
      </c>
      <c r="B258" s="1" t="s">
        <v>87</v>
      </c>
      <c r="C258" s="1" t="s">
        <v>100</v>
      </c>
      <c r="D258" s="1">
        <v>7.65</v>
      </c>
      <c r="E258" s="1">
        <v>0</v>
      </c>
      <c r="F258" s="1" t="s">
        <v>46</v>
      </c>
      <c r="G258" s="1">
        <v>43.8</v>
      </c>
      <c r="H258" s="1" t="s">
        <v>88</v>
      </c>
      <c r="I258" s="3">
        <v>86.8</v>
      </c>
      <c r="J258" s="3">
        <f t="shared" si="28"/>
        <v>28.933333333333334</v>
      </c>
      <c r="K258" s="1">
        <v>995</v>
      </c>
      <c r="L258" s="18">
        <f t="shared" si="26"/>
        <v>331.66666666666669</v>
      </c>
      <c r="M258">
        <v>0.27679999999999999</v>
      </c>
      <c r="N258" s="25">
        <v>10.712160000000001</v>
      </c>
      <c r="O258" s="25">
        <v>3.5707200000000001</v>
      </c>
      <c r="P258" s="3">
        <f t="shared" si="29"/>
        <v>415.62072000000001</v>
      </c>
      <c r="Q258" s="3">
        <f t="shared" si="30"/>
        <v>1246.8621600000001</v>
      </c>
      <c r="R258" s="1">
        <v>38.700000000000003</v>
      </c>
      <c r="S258" s="1">
        <v>1.79</v>
      </c>
      <c r="T258" s="16">
        <f t="shared" si="27"/>
        <v>23.091000000000005</v>
      </c>
      <c r="U258" s="26">
        <f t="shared" si="31"/>
        <v>32.21866046511628</v>
      </c>
      <c r="V258" s="26">
        <f t="shared" si="32"/>
        <v>17.999251656489541</v>
      </c>
    </row>
    <row r="259" spans="1:22">
      <c r="A259" s="1">
        <v>4</v>
      </c>
      <c r="B259" s="1" t="s">
        <v>87</v>
      </c>
      <c r="C259" s="1" t="s">
        <v>100</v>
      </c>
      <c r="D259" s="1">
        <v>7.65</v>
      </c>
      <c r="E259" s="1">
        <v>0</v>
      </c>
      <c r="F259" s="1" t="s">
        <v>46</v>
      </c>
      <c r="G259" s="1">
        <v>43.8</v>
      </c>
      <c r="H259" s="1" t="s">
        <v>88</v>
      </c>
      <c r="I259" s="3">
        <v>86.8</v>
      </c>
      <c r="J259" s="3">
        <f t="shared" si="28"/>
        <v>21.7</v>
      </c>
      <c r="K259" s="1">
        <v>995</v>
      </c>
      <c r="L259" s="18">
        <f t="shared" si="26"/>
        <v>248.75</v>
      </c>
      <c r="M259">
        <v>0.27679999999999999</v>
      </c>
      <c r="N259" s="25">
        <v>10.712160000000001</v>
      </c>
      <c r="O259" s="25">
        <v>2.6780400000000002</v>
      </c>
      <c r="P259" s="3">
        <f t="shared" si="29"/>
        <v>324.57803999999999</v>
      </c>
      <c r="Q259" s="3">
        <f t="shared" si="30"/>
        <v>1298.3121599999999</v>
      </c>
      <c r="R259" s="1">
        <v>38.700000000000003</v>
      </c>
      <c r="S259" s="1">
        <v>1.79</v>
      </c>
      <c r="T259" s="16">
        <f t="shared" si="27"/>
        <v>17.318250000000003</v>
      </c>
      <c r="U259" s="26">
        <f t="shared" si="31"/>
        <v>33.548117829457361</v>
      </c>
      <c r="V259" s="26">
        <f t="shared" si="32"/>
        <v>18.741965267853274</v>
      </c>
    </row>
    <row r="260" spans="1:22">
      <c r="A260" s="1">
        <v>5</v>
      </c>
      <c r="B260" s="1" t="s">
        <v>87</v>
      </c>
      <c r="C260" s="1" t="s">
        <v>100</v>
      </c>
      <c r="D260" s="1">
        <v>7.65</v>
      </c>
      <c r="E260" s="1">
        <v>0</v>
      </c>
      <c r="F260" s="1" t="s">
        <v>46</v>
      </c>
      <c r="G260" s="1">
        <v>43.8</v>
      </c>
      <c r="H260" s="1" t="s">
        <v>88</v>
      </c>
      <c r="I260" s="3">
        <v>86.8</v>
      </c>
      <c r="J260" s="3">
        <f t="shared" si="28"/>
        <v>17.36</v>
      </c>
      <c r="K260" s="1">
        <v>995</v>
      </c>
      <c r="L260" s="18">
        <f t="shared" si="26"/>
        <v>199</v>
      </c>
      <c r="M260">
        <v>0.27679999999999999</v>
      </c>
      <c r="N260" s="25">
        <v>10.712160000000001</v>
      </c>
      <c r="O260" s="25">
        <v>2.1424320000000003</v>
      </c>
      <c r="P260" s="3">
        <f t="shared" si="29"/>
        <v>269.95243199999999</v>
      </c>
      <c r="Q260" s="3">
        <f t="shared" si="30"/>
        <v>1349.76216</v>
      </c>
      <c r="R260" s="1">
        <v>38.700000000000003</v>
      </c>
      <c r="S260" s="1">
        <v>1.79</v>
      </c>
      <c r="T260" s="16">
        <f t="shared" si="27"/>
        <v>13.854600000000001</v>
      </c>
      <c r="U260" s="26">
        <f t="shared" si="31"/>
        <v>34.87757519379845</v>
      </c>
      <c r="V260" s="26">
        <f t="shared" si="32"/>
        <v>19.484678879217007</v>
      </c>
    </row>
    <row r="261" spans="1:22">
      <c r="A261" s="1">
        <v>6</v>
      </c>
      <c r="B261" s="1" t="s">
        <v>87</v>
      </c>
      <c r="C261" s="1" t="s">
        <v>100</v>
      </c>
      <c r="D261" s="1">
        <v>7.65</v>
      </c>
      <c r="E261" s="1">
        <v>0</v>
      </c>
      <c r="F261" s="1" t="s">
        <v>46</v>
      </c>
      <c r="G261" s="1">
        <v>43.8</v>
      </c>
      <c r="H261" s="1" t="s">
        <v>88</v>
      </c>
      <c r="I261" s="3">
        <v>86.8</v>
      </c>
      <c r="J261" s="3">
        <f t="shared" si="28"/>
        <v>14.466666666666667</v>
      </c>
      <c r="K261" s="1">
        <v>995</v>
      </c>
      <c r="L261" s="18">
        <f t="shared" si="26"/>
        <v>165.83333333333334</v>
      </c>
      <c r="M261">
        <v>0.27679999999999999</v>
      </c>
      <c r="N261" s="25">
        <v>10.712160000000001</v>
      </c>
      <c r="O261" s="25">
        <v>1.7853600000000001</v>
      </c>
      <c r="P261" s="3">
        <f t="shared" si="29"/>
        <v>233.53536</v>
      </c>
      <c r="Q261" s="3">
        <f t="shared" si="30"/>
        <v>1401.21216</v>
      </c>
      <c r="R261" s="1">
        <v>38.700000000000003</v>
      </c>
      <c r="S261" s="1">
        <v>1.79</v>
      </c>
      <c r="T261" s="16">
        <f t="shared" si="27"/>
        <v>11.545500000000002</v>
      </c>
      <c r="U261" s="26">
        <f t="shared" si="31"/>
        <v>36.207032558139531</v>
      </c>
      <c r="V261" s="26">
        <f t="shared" si="32"/>
        <v>20.227392490580744</v>
      </c>
    </row>
    <row r="262" spans="1:22">
      <c r="A262" s="1">
        <v>7</v>
      </c>
      <c r="B262" s="1" t="s">
        <v>87</v>
      </c>
      <c r="C262" s="1" t="s">
        <v>100</v>
      </c>
      <c r="D262" s="1">
        <v>7.65</v>
      </c>
      <c r="E262" s="1">
        <v>0</v>
      </c>
      <c r="F262" s="1" t="s">
        <v>46</v>
      </c>
      <c r="G262" s="1">
        <v>43.8</v>
      </c>
      <c r="H262" s="1" t="s">
        <v>88</v>
      </c>
      <c r="I262" s="3">
        <v>86.8</v>
      </c>
      <c r="J262" s="3">
        <f t="shared" si="28"/>
        <v>12.4</v>
      </c>
      <c r="K262" s="1">
        <v>995</v>
      </c>
      <c r="L262" s="18">
        <f t="shared" si="26"/>
        <v>142.14285714285714</v>
      </c>
      <c r="M262">
        <v>0.27679999999999999</v>
      </c>
      <c r="N262" s="25">
        <v>10.712160000000001</v>
      </c>
      <c r="O262" s="25">
        <v>1.5303085714285716</v>
      </c>
      <c r="P262" s="3">
        <f t="shared" si="29"/>
        <v>207.52316571428571</v>
      </c>
      <c r="Q262" s="3">
        <f t="shared" si="30"/>
        <v>1452.6621599999999</v>
      </c>
      <c r="R262" s="1">
        <v>38.700000000000003</v>
      </c>
      <c r="S262" s="1">
        <v>1.79</v>
      </c>
      <c r="T262" s="16">
        <f t="shared" si="27"/>
        <v>9.8961428571428591</v>
      </c>
      <c r="U262" s="26">
        <f t="shared" si="31"/>
        <v>37.536489922480612</v>
      </c>
      <c r="V262" s="26">
        <f t="shared" si="32"/>
        <v>20.970106101944474</v>
      </c>
    </row>
    <row r="263" spans="1:22">
      <c r="A263" s="1">
        <v>8</v>
      </c>
      <c r="B263" s="1" t="s">
        <v>87</v>
      </c>
      <c r="C263" s="1" t="s">
        <v>100</v>
      </c>
      <c r="D263" s="1">
        <v>7.65</v>
      </c>
      <c r="E263" s="1">
        <v>0</v>
      </c>
      <c r="F263" s="1" t="s">
        <v>46</v>
      </c>
      <c r="G263" s="1">
        <v>43.8</v>
      </c>
      <c r="H263" s="1" t="s">
        <v>88</v>
      </c>
      <c r="I263" s="3">
        <v>86.8</v>
      </c>
      <c r="J263" s="3">
        <f t="shared" si="28"/>
        <v>10.85</v>
      </c>
      <c r="K263" s="1">
        <v>995</v>
      </c>
      <c r="L263" s="18">
        <f t="shared" si="26"/>
        <v>124.375</v>
      </c>
      <c r="M263">
        <v>0.27679999999999999</v>
      </c>
      <c r="N263" s="25">
        <v>10.712160000000001</v>
      </c>
      <c r="O263" s="25">
        <v>1.3390200000000001</v>
      </c>
      <c r="P263" s="3">
        <f t="shared" si="29"/>
        <v>188.01402000000002</v>
      </c>
      <c r="Q263" s="3">
        <f t="shared" si="30"/>
        <v>1504.1121600000001</v>
      </c>
      <c r="R263" s="1">
        <v>38.700000000000003</v>
      </c>
      <c r="S263" s="1">
        <v>1.79</v>
      </c>
      <c r="T263" s="16">
        <f t="shared" si="27"/>
        <v>8.6591250000000013</v>
      </c>
      <c r="U263" s="26">
        <f t="shared" si="31"/>
        <v>38.865947286821708</v>
      </c>
      <c r="V263" s="26">
        <f t="shared" si="32"/>
        <v>21.712819713308214</v>
      </c>
    </row>
    <row r="264" spans="1:22">
      <c r="A264" s="1">
        <v>9</v>
      </c>
      <c r="B264" s="1" t="s">
        <v>87</v>
      </c>
      <c r="C264" s="1" t="s">
        <v>100</v>
      </c>
      <c r="D264" s="1">
        <v>7.65</v>
      </c>
      <c r="E264" s="1">
        <v>0</v>
      </c>
      <c r="F264" s="1" t="s">
        <v>46</v>
      </c>
      <c r="G264" s="1">
        <v>43.8</v>
      </c>
      <c r="H264" s="1" t="s">
        <v>88</v>
      </c>
      <c r="I264" s="3">
        <v>86.8</v>
      </c>
      <c r="J264" s="3">
        <f t="shared" si="28"/>
        <v>9.6444444444444439</v>
      </c>
      <c r="K264" s="1">
        <v>995</v>
      </c>
      <c r="L264" s="18">
        <f t="shared" si="26"/>
        <v>110.55555555555556</v>
      </c>
      <c r="M264">
        <v>0.27679999999999999</v>
      </c>
      <c r="N264" s="25">
        <v>10.712160000000001</v>
      </c>
      <c r="O264" s="25">
        <v>1.1902400000000002</v>
      </c>
      <c r="P264" s="3">
        <f t="shared" si="29"/>
        <v>172.84023999999999</v>
      </c>
      <c r="Q264" s="3">
        <f t="shared" si="30"/>
        <v>1555.5621599999999</v>
      </c>
      <c r="R264" s="1">
        <v>38.700000000000003</v>
      </c>
      <c r="S264" s="1">
        <v>1.79</v>
      </c>
      <c r="T264" s="16">
        <f t="shared" si="27"/>
        <v>7.697000000000001</v>
      </c>
      <c r="U264" s="26">
        <f t="shared" si="31"/>
        <v>40.195404651162789</v>
      </c>
      <c r="V264" s="26">
        <f t="shared" si="32"/>
        <v>22.455533324671947</v>
      </c>
    </row>
    <row r="265" spans="1:22">
      <c r="A265" s="1">
        <v>10</v>
      </c>
      <c r="B265" s="1" t="s">
        <v>87</v>
      </c>
      <c r="C265" s="1" t="s">
        <v>100</v>
      </c>
      <c r="D265" s="1">
        <v>7.65</v>
      </c>
      <c r="E265" s="1">
        <v>0</v>
      </c>
      <c r="F265" s="1" t="s">
        <v>46</v>
      </c>
      <c r="G265" s="1">
        <v>43.8</v>
      </c>
      <c r="H265" s="1" t="s">
        <v>88</v>
      </c>
      <c r="I265" s="3">
        <v>86.8</v>
      </c>
      <c r="J265" s="3">
        <f t="shared" si="28"/>
        <v>8.68</v>
      </c>
      <c r="K265" s="1">
        <v>995</v>
      </c>
      <c r="L265" s="18">
        <f t="shared" si="26"/>
        <v>99.5</v>
      </c>
      <c r="M265">
        <v>0.27679999999999999</v>
      </c>
      <c r="N265" s="25">
        <v>10.712160000000001</v>
      </c>
      <c r="O265" s="25">
        <v>1.0712160000000002</v>
      </c>
      <c r="P265" s="3">
        <f t="shared" si="29"/>
        <v>160.70121599999999</v>
      </c>
      <c r="Q265" s="3">
        <f t="shared" si="30"/>
        <v>1607.0121599999998</v>
      </c>
      <c r="R265" s="1">
        <v>38.700000000000003</v>
      </c>
      <c r="S265" s="1">
        <v>1.79</v>
      </c>
      <c r="T265" s="16">
        <f t="shared" si="27"/>
        <v>6.9273000000000007</v>
      </c>
      <c r="U265" s="26">
        <f t="shared" si="31"/>
        <v>41.524862015503864</v>
      </c>
      <c r="V265" s="26">
        <f t="shared" si="32"/>
        <v>23.198246936035677</v>
      </c>
    </row>
    <row r="266" spans="1:22">
      <c r="A266" s="1">
        <v>11</v>
      </c>
      <c r="B266" s="1" t="s">
        <v>87</v>
      </c>
      <c r="C266" s="1" t="s">
        <v>100</v>
      </c>
      <c r="D266" s="1">
        <v>7.65</v>
      </c>
      <c r="E266" s="1">
        <v>0</v>
      </c>
      <c r="F266" s="1" t="s">
        <v>46</v>
      </c>
      <c r="G266" s="1">
        <v>43.8</v>
      </c>
      <c r="H266" s="1" t="s">
        <v>88</v>
      </c>
      <c r="I266" s="3">
        <v>86.8</v>
      </c>
      <c r="J266" s="3">
        <f t="shared" si="28"/>
        <v>7.8909090909090907</v>
      </c>
      <c r="K266" s="1">
        <v>995</v>
      </c>
      <c r="L266" s="18">
        <f t="shared" si="26"/>
        <v>90.454545454545453</v>
      </c>
      <c r="M266">
        <v>0.27679999999999999</v>
      </c>
      <c r="N266" s="25">
        <v>10.712160000000001</v>
      </c>
      <c r="O266" s="25">
        <v>0.97383272727272729</v>
      </c>
      <c r="P266" s="3">
        <f t="shared" si="29"/>
        <v>150.76928727272727</v>
      </c>
      <c r="Q266" s="3">
        <f t="shared" si="30"/>
        <v>1658.46216</v>
      </c>
      <c r="R266" s="1">
        <v>38.700000000000003</v>
      </c>
      <c r="S266" s="1">
        <v>1.79</v>
      </c>
      <c r="T266" s="16">
        <f t="shared" si="27"/>
        <v>6.2975454545454559</v>
      </c>
      <c r="U266" s="26">
        <f t="shared" si="31"/>
        <v>42.854319379844959</v>
      </c>
      <c r="V266" s="26">
        <f t="shared" si="32"/>
        <v>23.940960547399417</v>
      </c>
    </row>
    <row r="267" spans="1:22">
      <c r="A267" s="1">
        <v>12</v>
      </c>
      <c r="B267" s="1" t="s">
        <v>87</v>
      </c>
      <c r="C267" s="1" t="s">
        <v>100</v>
      </c>
      <c r="D267" s="1">
        <v>7.65</v>
      </c>
      <c r="E267" s="1">
        <v>0</v>
      </c>
      <c r="F267" s="1" t="s">
        <v>46</v>
      </c>
      <c r="G267" s="1">
        <v>43.8</v>
      </c>
      <c r="H267" s="1" t="s">
        <v>88</v>
      </c>
      <c r="I267" s="3">
        <v>86.8</v>
      </c>
      <c r="J267" s="3">
        <f t="shared" si="28"/>
        <v>7.2333333333333334</v>
      </c>
      <c r="K267" s="1">
        <v>995</v>
      </c>
      <c r="L267" s="18">
        <f t="shared" si="26"/>
        <v>82.916666666666671</v>
      </c>
      <c r="M267">
        <v>0.27679999999999999</v>
      </c>
      <c r="N267" s="25">
        <v>10.712160000000001</v>
      </c>
      <c r="O267" s="25">
        <v>0.89268000000000003</v>
      </c>
      <c r="P267" s="3">
        <f t="shared" si="29"/>
        <v>142.49268000000001</v>
      </c>
      <c r="Q267" s="3">
        <f t="shared" si="30"/>
        <v>1709.9121600000001</v>
      </c>
      <c r="R267" s="1">
        <v>38.700000000000003</v>
      </c>
      <c r="S267" s="1">
        <v>1.79</v>
      </c>
      <c r="T267" s="16">
        <f t="shared" si="27"/>
        <v>5.7727500000000012</v>
      </c>
      <c r="U267" s="26">
        <f t="shared" si="31"/>
        <v>44.183776744186048</v>
      </c>
      <c r="V267" s="26">
        <f t="shared" si="32"/>
        <v>24.683674158763154</v>
      </c>
    </row>
    <row r="268" spans="1:22">
      <c r="A268" s="1">
        <v>13</v>
      </c>
      <c r="B268" s="1" t="s">
        <v>87</v>
      </c>
      <c r="C268" s="1" t="s">
        <v>100</v>
      </c>
      <c r="D268" s="1">
        <v>7.65</v>
      </c>
      <c r="E268" s="1">
        <v>0</v>
      </c>
      <c r="F268" s="1" t="s">
        <v>46</v>
      </c>
      <c r="G268" s="1">
        <v>43.8</v>
      </c>
      <c r="H268" s="1" t="s">
        <v>88</v>
      </c>
      <c r="I268" s="3">
        <v>86.8</v>
      </c>
      <c r="J268" s="3">
        <f t="shared" si="28"/>
        <v>6.6769230769230763</v>
      </c>
      <c r="K268" s="1">
        <v>995</v>
      </c>
      <c r="L268" s="18">
        <f t="shared" si="26"/>
        <v>76.538461538461533</v>
      </c>
      <c r="M268">
        <v>0.27679999999999999</v>
      </c>
      <c r="N268" s="25">
        <v>10.712160000000001</v>
      </c>
      <c r="O268" s="25">
        <v>0.82401230769230771</v>
      </c>
      <c r="P268" s="3">
        <f t="shared" si="29"/>
        <v>135.4893969230769</v>
      </c>
      <c r="Q268" s="3">
        <f t="shared" si="30"/>
        <v>1761.3621599999997</v>
      </c>
      <c r="R268" s="1">
        <v>38.700000000000003</v>
      </c>
      <c r="S268" s="1">
        <v>1.79</v>
      </c>
      <c r="T268" s="16">
        <f t="shared" si="27"/>
        <v>5.3286923076923083</v>
      </c>
      <c r="U268" s="26">
        <f t="shared" si="31"/>
        <v>45.513234108527122</v>
      </c>
      <c r="V268" s="26">
        <f t="shared" si="32"/>
        <v>25.42638777012688</v>
      </c>
    </row>
    <row r="269" spans="1:22">
      <c r="A269" s="1">
        <v>14</v>
      </c>
      <c r="B269" s="1" t="s">
        <v>87</v>
      </c>
      <c r="C269" s="1" t="s">
        <v>100</v>
      </c>
      <c r="D269" s="1">
        <v>7.65</v>
      </c>
      <c r="E269" s="1">
        <v>0</v>
      </c>
      <c r="F269" s="1" t="s">
        <v>46</v>
      </c>
      <c r="G269" s="1">
        <v>43.8</v>
      </c>
      <c r="H269" s="1" t="s">
        <v>88</v>
      </c>
      <c r="I269" s="3">
        <v>86.8</v>
      </c>
      <c r="J269" s="3">
        <f t="shared" si="28"/>
        <v>6.2</v>
      </c>
      <c r="K269" s="1">
        <v>995</v>
      </c>
      <c r="L269" s="18">
        <f t="shared" si="26"/>
        <v>71.071428571428569</v>
      </c>
      <c r="M269">
        <v>0.27679999999999999</v>
      </c>
      <c r="N269" s="25">
        <v>10.712160000000001</v>
      </c>
      <c r="O269" s="25">
        <v>0.76515428571428579</v>
      </c>
      <c r="P269" s="3">
        <f t="shared" si="29"/>
        <v>129.48658285714285</v>
      </c>
      <c r="Q269" s="3">
        <f t="shared" si="30"/>
        <v>1812.8121599999999</v>
      </c>
      <c r="R269" s="1">
        <v>38.700000000000003</v>
      </c>
      <c r="S269" s="1">
        <v>1.79</v>
      </c>
      <c r="T269" s="16">
        <f t="shared" si="27"/>
        <v>4.9480714285714296</v>
      </c>
      <c r="U269" s="26">
        <f t="shared" si="31"/>
        <v>46.842691472868211</v>
      </c>
      <c r="V269" s="26">
        <f t="shared" si="32"/>
        <v>26.16910138149062</v>
      </c>
    </row>
    <row r="270" spans="1:22">
      <c r="A270" s="1">
        <v>15</v>
      </c>
      <c r="B270" s="1" t="s">
        <v>87</v>
      </c>
      <c r="C270" s="1" t="s">
        <v>100</v>
      </c>
      <c r="D270" s="1">
        <v>7.65</v>
      </c>
      <c r="E270" s="1">
        <v>0</v>
      </c>
      <c r="F270" s="1" t="s">
        <v>46</v>
      </c>
      <c r="G270" s="1">
        <v>43.8</v>
      </c>
      <c r="H270" s="1" t="s">
        <v>88</v>
      </c>
      <c r="I270" s="3">
        <v>86.8</v>
      </c>
      <c r="J270" s="3">
        <f t="shared" si="28"/>
        <v>5.7866666666666662</v>
      </c>
      <c r="K270" s="1">
        <v>995</v>
      </c>
      <c r="L270" s="18">
        <f t="shared" si="26"/>
        <v>66.333333333333329</v>
      </c>
      <c r="M270">
        <v>0.27679999999999999</v>
      </c>
      <c r="N270" s="25">
        <v>10.712160000000001</v>
      </c>
      <c r="O270" s="25">
        <v>0.714144</v>
      </c>
      <c r="P270" s="3">
        <f t="shared" si="29"/>
        <v>124.284144</v>
      </c>
      <c r="Q270" s="3">
        <f t="shared" si="30"/>
        <v>1864.26216</v>
      </c>
      <c r="R270" s="1">
        <v>38.700000000000003</v>
      </c>
      <c r="S270" s="1">
        <v>1.79</v>
      </c>
      <c r="T270" s="16">
        <f t="shared" si="27"/>
        <v>4.6182000000000007</v>
      </c>
      <c r="U270" s="26">
        <f t="shared" si="31"/>
        <v>48.172148837209299</v>
      </c>
      <c r="V270" s="26">
        <f t="shared" si="32"/>
        <v>26.911814992854353</v>
      </c>
    </row>
    <row r="271" spans="1:22">
      <c r="A271" s="1">
        <v>16</v>
      </c>
      <c r="B271" s="1" t="s">
        <v>87</v>
      </c>
      <c r="C271" s="1" t="s">
        <v>100</v>
      </c>
      <c r="D271" s="1">
        <v>7.65</v>
      </c>
      <c r="E271" s="1">
        <v>0</v>
      </c>
      <c r="F271" s="1" t="s">
        <v>46</v>
      </c>
      <c r="G271" s="1">
        <v>43.8</v>
      </c>
      <c r="H271" s="1" t="s">
        <v>88</v>
      </c>
      <c r="I271" s="3">
        <v>86.8</v>
      </c>
      <c r="J271" s="3">
        <f t="shared" si="28"/>
        <v>5.4249999999999998</v>
      </c>
      <c r="K271" s="1">
        <v>995</v>
      </c>
      <c r="L271" s="18">
        <f t="shared" si="26"/>
        <v>62.1875</v>
      </c>
      <c r="M271">
        <v>0.27679999999999999</v>
      </c>
      <c r="N271" s="25">
        <v>10.712160000000001</v>
      </c>
      <c r="O271" s="25">
        <v>0.66951000000000005</v>
      </c>
      <c r="P271" s="3">
        <f t="shared" si="29"/>
        <v>119.73201</v>
      </c>
      <c r="Q271" s="3">
        <f t="shared" si="30"/>
        <v>1915.71216</v>
      </c>
      <c r="R271" s="1">
        <v>38.700000000000003</v>
      </c>
      <c r="S271" s="1">
        <v>1.79</v>
      </c>
      <c r="T271" s="16">
        <f t="shared" si="27"/>
        <v>4.3295625000000006</v>
      </c>
      <c r="U271" s="26">
        <f t="shared" si="31"/>
        <v>49.501606201550388</v>
      </c>
      <c r="V271" s="26">
        <f t="shared" si="32"/>
        <v>27.65452860421809</v>
      </c>
    </row>
    <row r="272" spans="1:22">
      <c r="A272" s="1">
        <v>17</v>
      </c>
      <c r="B272" s="1" t="s">
        <v>87</v>
      </c>
      <c r="C272" s="1" t="s">
        <v>100</v>
      </c>
      <c r="D272" s="1">
        <v>7.65</v>
      </c>
      <c r="E272" s="1">
        <v>0</v>
      </c>
      <c r="F272" s="1" t="s">
        <v>46</v>
      </c>
      <c r="G272" s="1">
        <v>43.8</v>
      </c>
      <c r="H272" s="1" t="s">
        <v>88</v>
      </c>
      <c r="I272" s="3">
        <v>86.8</v>
      </c>
      <c r="J272" s="3">
        <f t="shared" si="28"/>
        <v>5.1058823529411761</v>
      </c>
      <c r="K272" s="1">
        <v>995</v>
      </c>
      <c r="L272" s="18">
        <f t="shared" si="26"/>
        <v>58.529411764705884</v>
      </c>
      <c r="M272">
        <v>0.27679999999999999</v>
      </c>
      <c r="N272" s="25">
        <v>10.712160000000001</v>
      </c>
      <c r="O272" s="25">
        <v>0.63012705882352948</v>
      </c>
      <c r="P272" s="3">
        <f t="shared" si="29"/>
        <v>115.71542117647058</v>
      </c>
      <c r="Q272" s="3">
        <f t="shared" si="30"/>
        <v>1967.1621599999999</v>
      </c>
      <c r="R272" s="1">
        <v>38.700000000000003</v>
      </c>
      <c r="S272" s="1">
        <v>1.79</v>
      </c>
      <c r="T272" s="16">
        <f t="shared" si="27"/>
        <v>4.0748823529411773</v>
      </c>
      <c r="U272" s="26">
        <f t="shared" si="31"/>
        <v>50.831063565891462</v>
      </c>
      <c r="V272" s="26">
        <f t="shared" si="32"/>
        <v>28.397242215581823</v>
      </c>
    </row>
    <row r="273" spans="1:22">
      <c r="A273" s="1">
        <v>18</v>
      </c>
      <c r="B273" s="1" t="s">
        <v>87</v>
      </c>
      <c r="C273" s="1" t="s">
        <v>100</v>
      </c>
      <c r="D273" s="1">
        <v>7.65</v>
      </c>
      <c r="E273" s="1">
        <v>0</v>
      </c>
      <c r="F273" s="1" t="s">
        <v>46</v>
      </c>
      <c r="G273" s="1">
        <v>43.8</v>
      </c>
      <c r="H273" s="1" t="s">
        <v>88</v>
      </c>
      <c r="I273" s="3">
        <v>86.8</v>
      </c>
      <c r="J273" s="3">
        <f t="shared" si="28"/>
        <v>4.822222222222222</v>
      </c>
      <c r="K273" s="1">
        <v>995</v>
      </c>
      <c r="L273" s="18">
        <f t="shared" si="26"/>
        <v>55.277777777777779</v>
      </c>
      <c r="M273">
        <v>0.27679999999999999</v>
      </c>
      <c r="N273" s="25">
        <v>10.712160000000001</v>
      </c>
      <c r="O273" s="25">
        <v>0.59512000000000009</v>
      </c>
      <c r="P273" s="3">
        <f t="shared" si="29"/>
        <v>112.14511999999999</v>
      </c>
      <c r="Q273" s="3">
        <f t="shared" si="30"/>
        <v>2018.6121599999999</v>
      </c>
      <c r="R273" s="1">
        <v>38.700000000000003</v>
      </c>
      <c r="S273" s="1">
        <v>1.79</v>
      </c>
      <c r="T273" s="16">
        <f t="shared" si="27"/>
        <v>3.8485000000000005</v>
      </c>
      <c r="U273" s="26">
        <f t="shared" si="31"/>
        <v>52.160520930232551</v>
      </c>
      <c r="V273" s="26">
        <f t="shared" si="32"/>
        <v>29.139955826945556</v>
      </c>
    </row>
    <row r="274" spans="1:22">
      <c r="A274" s="1">
        <v>19</v>
      </c>
      <c r="B274" s="1" t="s">
        <v>87</v>
      </c>
      <c r="C274" s="1" t="s">
        <v>100</v>
      </c>
      <c r="D274" s="1">
        <v>7.65</v>
      </c>
      <c r="E274" s="1">
        <v>0</v>
      </c>
      <c r="F274" s="1" t="s">
        <v>46</v>
      </c>
      <c r="G274" s="1">
        <v>43.8</v>
      </c>
      <c r="H274" s="1" t="s">
        <v>88</v>
      </c>
      <c r="I274" s="3">
        <v>86.8</v>
      </c>
      <c r="J274" s="3">
        <f t="shared" si="28"/>
        <v>4.5684210526315789</v>
      </c>
      <c r="K274" s="1">
        <v>995</v>
      </c>
      <c r="L274" s="18">
        <f t="shared" si="26"/>
        <v>52.368421052631582</v>
      </c>
      <c r="M274">
        <v>0.27679999999999999</v>
      </c>
      <c r="N274" s="25">
        <v>10.712160000000001</v>
      </c>
      <c r="O274" s="25">
        <v>0.56379789473684216</v>
      </c>
      <c r="P274" s="3">
        <f t="shared" si="29"/>
        <v>108.95063999999999</v>
      </c>
      <c r="Q274" s="3">
        <f t="shared" si="30"/>
        <v>2070.0621599999999</v>
      </c>
      <c r="R274" s="1">
        <v>38.700000000000003</v>
      </c>
      <c r="S274" s="1">
        <v>1.79</v>
      </c>
      <c r="T274" s="16">
        <f t="shared" si="27"/>
        <v>3.6459473684210533</v>
      </c>
      <c r="U274" s="26">
        <f t="shared" si="31"/>
        <v>53.489978294573639</v>
      </c>
      <c r="V274" s="26">
        <f t="shared" si="32"/>
        <v>29.882669438309293</v>
      </c>
    </row>
    <row r="275" spans="1:22">
      <c r="A275" s="1">
        <v>20</v>
      </c>
      <c r="B275" s="1" t="s">
        <v>87</v>
      </c>
      <c r="C275" s="1" t="s">
        <v>100</v>
      </c>
      <c r="D275" s="1">
        <v>7.65</v>
      </c>
      <c r="E275" s="1">
        <v>0</v>
      </c>
      <c r="F275" s="1" t="s">
        <v>46</v>
      </c>
      <c r="G275" s="1">
        <v>43.8</v>
      </c>
      <c r="H275" s="1" t="s">
        <v>88</v>
      </c>
      <c r="I275" s="3">
        <v>86.8</v>
      </c>
      <c r="J275" s="3">
        <f t="shared" si="28"/>
        <v>4.34</v>
      </c>
      <c r="K275" s="1">
        <v>995</v>
      </c>
      <c r="L275" s="18">
        <f t="shared" si="26"/>
        <v>49.75</v>
      </c>
      <c r="M275">
        <v>0.27679999999999999</v>
      </c>
      <c r="N275" s="25">
        <v>10.712160000000001</v>
      </c>
      <c r="O275" s="25">
        <v>0.53560800000000008</v>
      </c>
      <c r="P275" s="3">
        <f t="shared" si="29"/>
        <v>106.07560799999999</v>
      </c>
      <c r="Q275" s="3">
        <f t="shared" si="30"/>
        <v>2121.5121599999998</v>
      </c>
      <c r="R275" s="1">
        <v>38.700000000000003</v>
      </c>
      <c r="S275" s="1">
        <v>1.79</v>
      </c>
      <c r="T275" s="16">
        <f t="shared" si="27"/>
        <v>3.4636500000000003</v>
      </c>
      <c r="U275" s="26">
        <f t="shared" si="31"/>
        <v>54.81943565891472</v>
      </c>
      <c r="V275" s="26">
        <f t="shared" si="32"/>
        <v>30.625383049673026</v>
      </c>
    </row>
    <row r="276" spans="1:22">
      <c r="A276" s="1">
        <v>21</v>
      </c>
      <c r="B276" s="1" t="s">
        <v>87</v>
      </c>
      <c r="C276" s="1" t="s">
        <v>100</v>
      </c>
      <c r="D276" s="1">
        <v>7.65</v>
      </c>
      <c r="E276" s="1">
        <v>0</v>
      </c>
      <c r="F276" s="1" t="s">
        <v>46</v>
      </c>
      <c r="G276" s="1">
        <v>43.8</v>
      </c>
      <c r="H276" s="1" t="s">
        <v>88</v>
      </c>
      <c r="I276" s="3">
        <v>86.8</v>
      </c>
      <c r="J276" s="3">
        <f t="shared" si="28"/>
        <v>4.1333333333333329</v>
      </c>
      <c r="K276" s="1">
        <v>995</v>
      </c>
      <c r="L276" s="18">
        <f t="shared" si="26"/>
        <v>47.38095238095238</v>
      </c>
      <c r="M276">
        <v>0.27679999999999999</v>
      </c>
      <c r="N276" s="25">
        <v>10.712160000000001</v>
      </c>
      <c r="O276" s="25">
        <v>0.51010285714285719</v>
      </c>
      <c r="P276" s="3">
        <f t="shared" si="29"/>
        <v>103.47438857142856</v>
      </c>
      <c r="Q276" s="3">
        <f t="shared" si="30"/>
        <v>2172.96216</v>
      </c>
      <c r="R276" s="1">
        <v>38.700000000000003</v>
      </c>
      <c r="S276" s="1">
        <v>1.79</v>
      </c>
      <c r="T276" s="16">
        <f t="shared" si="27"/>
        <v>3.2987142857142864</v>
      </c>
      <c r="U276" s="26">
        <f t="shared" si="31"/>
        <v>56.148893023255809</v>
      </c>
      <c r="V276" s="26">
        <f t="shared" si="32"/>
        <v>31.368096661036763</v>
      </c>
    </row>
    <row r="277" spans="1:22">
      <c r="A277" s="1">
        <v>22</v>
      </c>
      <c r="B277" s="1" t="s">
        <v>87</v>
      </c>
      <c r="C277" s="1" t="s">
        <v>100</v>
      </c>
      <c r="D277" s="1">
        <v>7.65</v>
      </c>
      <c r="E277" s="1">
        <v>0</v>
      </c>
      <c r="F277" s="1" t="s">
        <v>46</v>
      </c>
      <c r="G277" s="1">
        <v>43.8</v>
      </c>
      <c r="H277" s="1" t="s">
        <v>88</v>
      </c>
      <c r="I277" s="3">
        <v>86.8</v>
      </c>
      <c r="J277" s="3">
        <f t="shared" si="28"/>
        <v>3.9454545454545453</v>
      </c>
      <c r="K277" s="1">
        <v>995</v>
      </c>
      <c r="L277" s="18">
        <f t="shared" si="26"/>
        <v>45.227272727272727</v>
      </c>
      <c r="M277">
        <v>0.27679999999999999</v>
      </c>
      <c r="N277" s="25">
        <v>10.712160000000001</v>
      </c>
      <c r="O277" s="25">
        <v>0.48691636363636365</v>
      </c>
      <c r="P277" s="3">
        <f t="shared" si="29"/>
        <v>101.10964363636364</v>
      </c>
      <c r="Q277" s="3">
        <f t="shared" si="30"/>
        <v>2224.4121600000003</v>
      </c>
      <c r="R277" s="1">
        <v>38.700000000000003</v>
      </c>
      <c r="S277" s="1">
        <v>1.79</v>
      </c>
      <c r="T277" s="16">
        <f t="shared" si="27"/>
        <v>3.1487727272727279</v>
      </c>
      <c r="U277" s="26">
        <f t="shared" si="31"/>
        <v>57.478350387596905</v>
      </c>
      <c r="V277" s="26">
        <f t="shared" si="32"/>
        <v>32.110810272400499</v>
      </c>
    </row>
    <row r="278" spans="1:22">
      <c r="A278" s="1">
        <v>23</v>
      </c>
      <c r="B278" s="1" t="s">
        <v>87</v>
      </c>
      <c r="C278" s="1" t="s">
        <v>100</v>
      </c>
      <c r="D278" s="1">
        <v>7.65</v>
      </c>
      <c r="E278" s="1">
        <v>0</v>
      </c>
      <c r="F278" s="1" t="s">
        <v>46</v>
      </c>
      <c r="G278" s="1">
        <v>43.8</v>
      </c>
      <c r="H278" s="1" t="s">
        <v>88</v>
      </c>
      <c r="I278" s="3">
        <v>86.8</v>
      </c>
      <c r="J278" s="3">
        <f t="shared" si="28"/>
        <v>3.7739130434782608</v>
      </c>
      <c r="K278" s="1">
        <v>995</v>
      </c>
      <c r="L278" s="18">
        <f t="shared" si="26"/>
        <v>43.260869565217391</v>
      </c>
      <c r="M278">
        <v>0.27679999999999999</v>
      </c>
      <c r="N278" s="25">
        <v>10.712160000000001</v>
      </c>
      <c r="O278" s="25">
        <v>0.46574608695652175</v>
      </c>
      <c r="P278" s="3">
        <f t="shared" si="29"/>
        <v>98.950528695652167</v>
      </c>
      <c r="Q278" s="3">
        <f t="shared" si="30"/>
        <v>2275.8621599999997</v>
      </c>
      <c r="R278" s="1">
        <v>38.700000000000003</v>
      </c>
      <c r="S278" s="1">
        <v>1.79</v>
      </c>
      <c r="T278" s="16">
        <f t="shared" si="27"/>
        <v>3.0118695652173919</v>
      </c>
      <c r="U278" s="26">
        <f t="shared" si="31"/>
        <v>58.807807751937972</v>
      </c>
      <c r="V278" s="26">
        <f t="shared" si="32"/>
        <v>32.853523883764225</v>
      </c>
    </row>
    <row r="279" spans="1:22">
      <c r="A279" s="1">
        <v>24</v>
      </c>
      <c r="B279" s="1" t="s">
        <v>87</v>
      </c>
      <c r="C279" s="1" t="s">
        <v>100</v>
      </c>
      <c r="D279" s="1">
        <v>7.65</v>
      </c>
      <c r="E279" s="1">
        <v>0</v>
      </c>
      <c r="F279" s="1" t="s">
        <v>46</v>
      </c>
      <c r="G279" s="1">
        <v>43.8</v>
      </c>
      <c r="H279" s="1" t="s">
        <v>88</v>
      </c>
      <c r="I279" s="3">
        <v>86.8</v>
      </c>
      <c r="J279" s="3">
        <f t="shared" si="28"/>
        <v>3.6166666666666667</v>
      </c>
      <c r="K279" s="1">
        <v>995</v>
      </c>
      <c r="L279" s="18">
        <f t="shared" si="26"/>
        <v>41.458333333333336</v>
      </c>
      <c r="M279">
        <v>0.27679999999999999</v>
      </c>
      <c r="N279" s="25">
        <v>10.712160000000001</v>
      </c>
      <c r="O279" s="25">
        <v>0.44634000000000001</v>
      </c>
      <c r="P279" s="3">
        <f t="shared" si="29"/>
        <v>96.971340000000012</v>
      </c>
      <c r="Q279" s="3">
        <f t="shared" si="30"/>
        <v>2327.3121600000004</v>
      </c>
      <c r="R279" s="1">
        <v>38.700000000000003</v>
      </c>
      <c r="S279" s="1">
        <v>1.79</v>
      </c>
      <c r="T279" s="16">
        <f t="shared" si="27"/>
        <v>2.8863750000000006</v>
      </c>
      <c r="U279" s="26">
        <f t="shared" si="31"/>
        <v>60.137265116279075</v>
      </c>
      <c r="V279" s="26">
        <f t="shared" si="32"/>
        <v>33.596237495127973</v>
      </c>
    </row>
    <row r="280" spans="1:22">
      <c r="A280" s="1">
        <v>25</v>
      </c>
      <c r="B280" s="1" t="s">
        <v>87</v>
      </c>
      <c r="C280" s="1" t="s">
        <v>100</v>
      </c>
      <c r="D280" s="1">
        <v>7.65</v>
      </c>
      <c r="E280" s="1">
        <v>0</v>
      </c>
      <c r="F280" s="1" t="s">
        <v>46</v>
      </c>
      <c r="G280" s="1">
        <v>43.8</v>
      </c>
      <c r="H280" s="1" t="s">
        <v>88</v>
      </c>
      <c r="I280" s="3">
        <v>86.8</v>
      </c>
      <c r="J280" s="3">
        <f t="shared" si="28"/>
        <v>3.472</v>
      </c>
      <c r="K280" s="1">
        <v>995</v>
      </c>
      <c r="L280" s="18">
        <f t="shared" si="26"/>
        <v>39.799999999999997</v>
      </c>
      <c r="M280">
        <v>0.27679999999999999</v>
      </c>
      <c r="N280" s="25">
        <v>10.712160000000001</v>
      </c>
      <c r="O280" s="25">
        <v>0.42848640000000005</v>
      </c>
      <c r="P280" s="3">
        <f t="shared" si="29"/>
        <v>95.150486399999991</v>
      </c>
      <c r="Q280" s="3">
        <f t="shared" si="30"/>
        <v>2378.7621599999998</v>
      </c>
      <c r="R280" s="1">
        <v>38.700000000000003</v>
      </c>
      <c r="S280" s="1">
        <v>1.79</v>
      </c>
      <c r="T280" s="16">
        <f t="shared" si="27"/>
        <v>2.7709200000000003</v>
      </c>
      <c r="U280" s="26">
        <f t="shared" si="31"/>
        <v>61.466722480620142</v>
      </c>
      <c r="V280" s="26">
        <f t="shared" si="32"/>
        <v>34.338951106491699</v>
      </c>
    </row>
    <row r="281" spans="1:22">
      <c r="A281" s="1">
        <v>26</v>
      </c>
      <c r="B281" s="1" t="s">
        <v>87</v>
      </c>
      <c r="C281" s="1" t="s">
        <v>100</v>
      </c>
      <c r="D281" s="1">
        <v>7.65</v>
      </c>
      <c r="E281" s="1">
        <v>0</v>
      </c>
      <c r="F281" s="1" t="s">
        <v>46</v>
      </c>
      <c r="G281" s="1">
        <v>43.8</v>
      </c>
      <c r="H281" s="1" t="s">
        <v>88</v>
      </c>
      <c r="I281" s="3">
        <v>86.8</v>
      </c>
      <c r="J281" s="3">
        <f t="shared" si="28"/>
        <v>3.3384615384615381</v>
      </c>
      <c r="K281" s="1">
        <v>995</v>
      </c>
      <c r="L281" s="18">
        <f t="shared" si="26"/>
        <v>38.269230769230766</v>
      </c>
      <c r="M281">
        <v>0.27679999999999999</v>
      </c>
      <c r="N281" s="25">
        <v>10.712160000000001</v>
      </c>
      <c r="O281" s="25">
        <v>0.41200615384615386</v>
      </c>
      <c r="P281" s="3">
        <f t="shared" si="29"/>
        <v>93.469698461538442</v>
      </c>
      <c r="Q281" s="3">
        <f t="shared" si="30"/>
        <v>2430.2121599999996</v>
      </c>
      <c r="R281" s="1">
        <v>38.700000000000003</v>
      </c>
      <c r="S281" s="1">
        <v>1.79</v>
      </c>
      <c r="T281" s="16">
        <f t="shared" si="27"/>
        <v>2.6643461538461541</v>
      </c>
      <c r="U281" s="26">
        <f t="shared" si="31"/>
        <v>62.796179844961223</v>
      </c>
      <c r="V281" s="26">
        <f t="shared" si="32"/>
        <v>35.081664717855432</v>
      </c>
    </row>
    <row r="282" spans="1:22">
      <c r="A282" s="1">
        <v>27</v>
      </c>
      <c r="B282" s="1" t="s">
        <v>87</v>
      </c>
      <c r="C282" s="1" t="s">
        <v>100</v>
      </c>
      <c r="D282" s="1">
        <v>7.65</v>
      </c>
      <c r="E282" s="1">
        <v>0</v>
      </c>
      <c r="F282" s="1" t="s">
        <v>46</v>
      </c>
      <c r="G282" s="1">
        <v>43.8</v>
      </c>
      <c r="H282" s="1" t="s">
        <v>88</v>
      </c>
      <c r="I282" s="3">
        <v>86.8</v>
      </c>
      <c r="J282" s="3">
        <f t="shared" si="28"/>
        <v>3.2148148148148148</v>
      </c>
      <c r="K282" s="1">
        <v>995</v>
      </c>
      <c r="L282" s="18">
        <f t="shared" si="26"/>
        <v>36.851851851851855</v>
      </c>
      <c r="M282">
        <v>0.27679999999999999</v>
      </c>
      <c r="N282" s="25">
        <v>10.712160000000001</v>
      </c>
      <c r="O282" s="25">
        <v>0.39674666666666669</v>
      </c>
      <c r="P282" s="3">
        <f t="shared" si="29"/>
        <v>91.913413333333338</v>
      </c>
      <c r="Q282" s="3">
        <f t="shared" si="30"/>
        <v>2481.6621600000003</v>
      </c>
      <c r="R282" s="1">
        <v>38.700000000000003</v>
      </c>
      <c r="S282" s="1">
        <v>1.79</v>
      </c>
      <c r="T282" s="16">
        <f t="shared" si="27"/>
        <v>2.565666666666667</v>
      </c>
      <c r="U282" s="26">
        <f t="shared" si="31"/>
        <v>64.125637209302326</v>
      </c>
      <c r="V282" s="26">
        <f t="shared" si="32"/>
        <v>35.824378329219172</v>
      </c>
    </row>
    <row r="283" spans="1:22">
      <c r="A283" s="1">
        <v>28</v>
      </c>
      <c r="B283" s="1" t="s">
        <v>87</v>
      </c>
      <c r="C283" s="1" t="s">
        <v>100</v>
      </c>
      <c r="D283" s="1">
        <v>7.65</v>
      </c>
      <c r="E283" s="1">
        <v>0</v>
      </c>
      <c r="F283" s="1" t="s">
        <v>46</v>
      </c>
      <c r="G283" s="1">
        <v>43.8</v>
      </c>
      <c r="H283" s="1" t="s">
        <v>88</v>
      </c>
      <c r="I283" s="3">
        <v>86.8</v>
      </c>
      <c r="J283" s="3">
        <f t="shared" si="28"/>
        <v>3.1</v>
      </c>
      <c r="K283" s="1">
        <v>995</v>
      </c>
      <c r="L283" s="18">
        <f t="shared" si="26"/>
        <v>35.535714285714285</v>
      </c>
      <c r="M283">
        <v>0.27679999999999999</v>
      </c>
      <c r="N283" s="25">
        <v>10.712160000000001</v>
      </c>
      <c r="O283" s="25">
        <v>0.38257714285714289</v>
      </c>
      <c r="P283" s="3">
        <f t="shared" si="29"/>
        <v>90.468291428571433</v>
      </c>
      <c r="Q283" s="3">
        <f t="shared" si="30"/>
        <v>2533.1121600000001</v>
      </c>
      <c r="R283" s="1">
        <v>38.700000000000003</v>
      </c>
      <c r="S283" s="1">
        <v>1.79</v>
      </c>
      <c r="T283" s="16">
        <f t="shared" si="27"/>
        <v>2.4740357142857148</v>
      </c>
      <c r="U283" s="26">
        <f t="shared" si="31"/>
        <v>65.455094573643407</v>
      </c>
      <c r="V283" s="26">
        <f t="shared" si="32"/>
        <v>36.567091940582905</v>
      </c>
    </row>
    <row r="284" spans="1:22">
      <c r="A284" s="1">
        <v>29</v>
      </c>
      <c r="B284" s="1" t="s">
        <v>87</v>
      </c>
      <c r="C284" s="1" t="s">
        <v>100</v>
      </c>
      <c r="D284" s="1">
        <v>7.65</v>
      </c>
      <c r="E284" s="1">
        <v>0</v>
      </c>
      <c r="F284" s="1" t="s">
        <v>46</v>
      </c>
      <c r="G284" s="1">
        <v>43.8</v>
      </c>
      <c r="H284" s="1" t="s">
        <v>88</v>
      </c>
      <c r="I284" s="3">
        <v>86.8</v>
      </c>
      <c r="J284" s="3">
        <f t="shared" si="28"/>
        <v>2.9931034482758618</v>
      </c>
      <c r="K284" s="1">
        <v>995</v>
      </c>
      <c r="L284" s="18">
        <f t="shared" si="26"/>
        <v>34.310344827586206</v>
      </c>
      <c r="M284">
        <v>0.27679999999999999</v>
      </c>
      <c r="N284" s="25">
        <v>10.712160000000001</v>
      </c>
      <c r="O284" s="25">
        <v>0.36938482758620694</v>
      </c>
      <c r="P284" s="3">
        <f t="shared" si="29"/>
        <v>89.122833103448272</v>
      </c>
      <c r="Q284" s="3">
        <f t="shared" si="30"/>
        <v>2584.5621599999999</v>
      </c>
      <c r="R284" s="1">
        <v>38.700000000000003</v>
      </c>
      <c r="S284" s="1">
        <v>1.79</v>
      </c>
      <c r="T284" s="16">
        <f t="shared" si="27"/>
        <v>2.3887241379310349</v>
      </c>
      <c r="U284" s="26">
        <f t="shared" si="31"/>
        <v>66.784551937984489</v>
      </c>
      <c r="V284" s="26">
        <f t="shared" si="32"/>
        <v>37.309805551946639</v>
      </c>
    </row>
    <row r="285" spans="1:22">
      <c r="A285" s="1">
        <v>30</v>
      </c>
      <c r="B285" s="1" t="s">
        <v>87</v>
      </c>
      <c r="C285" s="1" t="s">
        <v>100</v>
      </c>
      <c r="D285" s="1">
        <v>7.65</v>
      </c>
      <c r="E285" s="1">
        <v>0</v>
      </c>
      <c r="F285" s="1" t="s">
        <v>46</v>
      </c>
      <c r="G285" s="1">
        <v>43.8</v>
      </c>
      <c r="H285" s="1" t="s">
        <v>88</v>
      </c>
      <c r="I285" s="3">
        <v>86.8</v>
      </c>
      <c r="J285" s="3">
        <f t="shared" si="28"/>
        <v>2.8933333333333331</v>
      </c>
      <c r="K285" s="1">
        <v>995</v>
      </c>
      <c r="L285" s="18">
        <f t="shared" si="26"/>
        <v>33.166666666666664</v>
      </c>
      <c r="M285">
        <v>0.27679999999999999</v>
      </c>
      <c r="N285" s="25">
        <v>10.712160000000001</v>
      </c>
      <c r="O285" s="25">
        <v>0.357072</v>
      </c>
      <c r="P285" s="3">
        <f t="shared" si="29"/>
        <v>87.867071999999993</v>
      </c>
      <c r="Q285" s="3">
        <f t="shared" si="30"/>
        <v>2636.0121599999998</v>
      </c>
      <c r="R285" s="1">
        <v>38.700000000000003</v>
      </c>
      <c r="S285" s="1">
        <v>1.79</v>
      </c>
      <c r="T285" s="16">
        <f t="shared" si="27"/>
        <v>2.3091000000000004</v>
      </c>
      <c r="U285" s="26">
        <f t="shared" si="31"/>
        <v>68.11400930232557</v>
      </c>
      <c r="V285" s="26">
        <f t="shared" si="32"/>
        <v>38.052519163310372</v>
      </c>
    </row>
    <row r="286" spans="1:22">
      <c r="A286" s="1">
        <v>31</v>
      </c>
      <c r="B286" s="1" t="s">
        <v>87</v>
      </c>
      <c r="C286" s="1" t="s">
        <v>100</v>
      </c>
      <c r="D286" s="1">
        <v>7.65</v>
      </c>
      <c r="E286" s="1">
        <v>0</v>
      </c>
      <c r="F286" s="1" t="s">
        <v>46</v>
      </c>
      <c r="G286" s="1">
        <v>43.8</v>
      </c>
      <c r="H286" s="1" t="s">
        <v>88</v>
      </c>
      <c r="I286" s="3">
        <v>86.8</v>
      </c>
      <c r="J286" s="3">
        <f t="shared" si="28"/>
        <v>2.8</v>
      </c>
      <c r="K286" s="1">
        <v>995</v>
      </c>
      <c r="L286" s="18">
        <f t="shared" si="26"/>
        <v>32.096774193548384</v>
      </c>
      <c r="M286">
        <v>0.27679999999999999</v>
      </c>
      <c r="N286" s="25">
        <v>10.712160000000001</v>
      </c>
      <c r="O286" s="25">
        <v>0.34555354838709679</v>
      </c>
      <c r="P286" s="3">
        <f t="shared" si="29"/>
        <v>86.692327741935486</v>
      </c>
      <c r="Q286" s="3">
        <f t="shared" si="30"/>
        <v>2687.46216</v>
      </c>
      <c r="R286" s="1">
        <v>38.700000000000003</v>
      </c>
      <c r="S286" s="1">
        <v>1.79</v>
      </c>
      <c r="T286" s="16">
        <f t="shared" si="27"/>
        <v>2.2346129032258069</v>
      </c>
      <c r="U286" s="26">
        <f t="shared" si="31"/>
        <v>69.443466666666666</v>
      </c>
      <c r="V286" s="26">
        <f t="shared" si="32"/>
        <v>38.795232774674112</v>
      </c>
    </row>
    <row r="287" spans="1:22">
      <c r="A287" s="1">
        <v>32</v>
      </c>
      <c r="B287" s="1" t="s">
        <v>87</v>
      </c>
      <c r="C287" s="1" t="s">
        <v>100</v>
      </c>
      <c r="D287" s="1">
        <v>7.65</v>
      </c>
      <c r="E287" s="1">
        <v>0</v>
      </c>
      <c r="F287" s="1" t="s">
        <v>46</v>
      </c>
      <c r="G287" s="1">
        <v>43.8</v>
      </c>
      <c r="H287" s="1" t="s">
        <v>88</v>
      </c>
      <c r="I287" s="3">
        <v>86.8</v>
      </c>
      <c r="J287" s="3">
        <f t="shared" si="28"/>
        <v>2.7124999999999999</v>
      </c>
      <c r="K287" s="1">
        <v>995</v>
      </c>
      <c r="L287" s="18">
        <f t="shared" si="26"/>
        <v>31.09375</v>
      </c>
      <c r="M287">
        <v>0.27679999999999999</v>
      </c>
      <c r="N287" s="25">
        <v>10.712160000000001</v>
      </c>
      <c r="O287" s="25">
        <v>0.33475500000000002</v>
      </c>
      <c r="P287" s="3">
        <f t="shared" si="29"/>
        <v>85.591004999999996</v>
      </c>
      <c r="Q287" s="3">
        <f t="shared" si="30"/>
        <v>2738.9121599999999</v>
      </c>
      <c r="R287" s="1">
        <v>38.700000000000003</v>
      </c>
      <c r="S287" s="1">
        <v>1.79</v>
      </c>
      <c r="T287" s="16">
        <f t="shared" si="27"/>
        <v>2.1647812500000003</v>
      </c>
      <c r="U287" s="26">
        <f t="shared" si="31"/>
        <v>70.772924031007747</v>
      </c>
      <c r="V287" s="26">
        <f t="shared" si="32"/>
        <v>39.537946386037845</v>
      </c>
    </row>
    <row r="288" spans="1:22">
      <c r="A288" s="1">
        <v>33</v>
      </c>
      <c r="B288" s="1" t="s">
        <v>87</v>
      </c>
      <c r="C288" s="1" t="s">
        <v>100</v>
      </c>
      <c r="D288" s="1">
        <v>7.65</v>
      </c>
      <c r="E288" s="1">
        <v>0</v>
      </c>
      <c r="F288" s="1" t="s">
        <v>46</v>
      </c>
      <c r="G288" s="1">
        <v>43.8</v>
      </c>
      <c r="H288" s="1" t="s">
        <v>88</v>
      </c>
      <c r="I288" s="3">
        <v>86.8</v>
      </c>
      <c r="J288" s="3">
        <f t="shared" si="28"/>
        <v>2.6303030303030304</v>
      </c>
      <c r="K288" s="1">
        <v>995</v>
      </c>
      <c r="L288" s="18">
        <f t="shared" si="26"/>
        <v>30.151515151515152</v>
      </c>
      <c r="M288">
        <v>0.27679999999999999</v>
      </c>
      <c r="N288" s="25">
        <v>10.712160000000001</v>
      </c>
      <c r="O288" s="25">
        <v>0.32461090909090912</v>
      </c>
      <c r="P288" s="3">
        <f t="shared" si="29"/>
        <v>84.556429090909091</v>
      </c>
      <c r="Q288" s="3">
        <f t="shared" si="30"/>
        <v>2790.3621600000001</v>
      </c>
      <c r="R288" s="1">
        <v>38.700000000000003</v>
      </c>
      <c r="S288" s="1">
        <v>1.79</v>
      </c>
      <c r="T288" s="16">
        <f t="shared" si="27"/>
        <v>2.0991818181818185</v>
      </c>
      <c r="U288" s="26">
        <f t="shared" si="31"/>
        <v>72.102381395348829</v>
      </c>
      <c r="V288" s="26">
        <f t="shared" si="32"/>
        <v>40.280659997401578</v>
      </c>
    </row>
    <row r="289" spans="1:22">
      <c r="A289" s="1">
        <v>34</v>
      </c>
      <c r="B289" s="1" t="s">
        <v>87</v>
      </c>
      <c r="C289" s="1" t="s">
        <v>100</v>
      </c>
      <c r="D289" s="1">
        <v>7.65</v>
      </c>
      <c r="E289" s="1">
        <v>0</v>
      </c>
      <c r="F289" s="1" t="s">
        <v>46</v>
      </c>
      <c r="G289" s="1">
        <v>43.8</v>
      </c>
      <c r="H289" s="1" t="s">
        <v>88</v>
      </c>
      <c r="I289" s="3">
        <v>86.8</v>
      </c>
      <c r="J289" s="3">
        <f t="shared" ref="J289:J320" si="33">J$256/A289</f>
        <v>2.552941176470588</v>
      </c>
      <c r="K289" s="1">
        <v>995</v>
      </c>
      <c r="L289" s="18">
        <f t="shared" si="26"/>
        <v>29.264705882352942</v>
      </c>
      <c r="M289">
        <v>0.27679999999999999</v>
      </c>
      <c r="N289" s="25">
        <v>10.712160000000001</v>
      </c>
      <c r="O289" s="25">
        <v>0.31506352941176474</v>
      </c>
      <c r="P289" s="3">
        <f t="shared" si="29"/>
        <v>83.582710588235287</v>
      </c>
      <c r="Q289" s="3">
        <f t="shared" si="30"/>
        <v>2841.8121599999999</v>
      </c>
      <c r="R289" s="1">
        <v>38.700000000000003</v>
      </c>
      <c r="S289" s="1">
        <v>1.79</v>
      </c>
      <c r="T289" s="16">
        <f t="shared" si="27"/>
        <v>2.0374411764705886</v>
      </c>
      <c r="U289" s="26">
        <f t="shared" si="31"/>
        <v>73.43183875968991</v>
      </c>
      <c r="V289" s="26">
        <f t="shared" si="32"/>
        <v>41.023373608765311</v>
      </c>
    </row>
    <row r="290" spans="1:22">
      <c r="A290" s="1">
        <v>35</v>
      </c>
      <c r="B290" s="1" t="s">
        <v>87</v>
      </c>
      <c r="C290" s="1" t="s">
        <v>100</v>
      </c>
      <c r="D290" s="1">
        <v>7.65</v>
      </c>
      <c r="E290" s="1">
        <v>0</v>
      </c>
      <c r="F290" s="1" t="s">
        <v>46</v>
      </c>
      <c r="G290" s="1">
        <v>43.8</v>
      </c>
      <c r="H290" s="1" t="s">
        <v>88</v>
      </c>
      <c r="I290" s="3">
        <v>86.8</v>
      </c>
      <c r="J290" s="3">
        <f t="shared" si="33"/>
        <v>2.48</v>
      </c>
      <c r="K290" s="1">
        <v>995</v>
      </c>
      <c r="L290" s="18">
        <f t="shared" si="26"/>
        <v>28.428571428571427</v>
      </c>
      <c r="M290">
        <v>0.27679999999999999</v>
      </c>
      <c r="N290" s="25">
        <v>10.712160000000001</v>
      </c>
      <c r="O290" s="25">
        <v>0.30606171428571433</v>
      </c>
      <c r="P290" s="3">
        <f t="shared" si="29"/>
        <v>82.664633142857141</v>
      </c>
      <c r="Q290" s="3">
        <f t="shared" si="30"/>
        <v>2893.2621599999998</v>
      </c>
      <c r="R290" s="1">
        <v>38.700000000000003</v>
      </c>
      <c r="S290" s="1">
        <v>1.79</v>
      </c>
      <c r="T290" s="16">
        <f t="shared" si="27"/>
        <v>1.9792285714285718</v>
      </c>
      <c r="U290" s="26">
        <f t="shared" si="31"/>
        <v>74.761296124030991</v>
      </c>
      <c r="V290" s="26">
        <f t="shared" si="32"/>
        <v>41.766087220129045</v>
      </c>
    </row>
    <row r="291" spans="1:22">
      <c r="A291" s="1">
        <v>36</v>
      </c>
      <c r="B291" s="1" t="s">
        <v>87</v>
      </c>
      <c r="C291" s="1" t="s">
        <v>100</v>
      </c>
      <c r="D291" s="1">
        <v>7.65</v>
      </c>
      <c r="E291" s="1">
        <v>0</v>
      </c>
      <c r="F291" s="1" t="s">
        <v>46</v>
      </c>
      <c r="G291" s="1">
        <v>43.8</v>
      </c>
      <c r="H291" s="1" t="s">
        <v>88</v>
      </c>
      <c r="I291" s="3">
        <v>86.8</v>
      </c>
      <c r="J291" s="3">
        <f t="shared" si="33"/>
        <v>2.411111111111111</v>
      </c>
      <c r="K291" s="1">
        <v>995</v>
      </c>
      <c r="L291" s="18">
        <f t="shared" si="26"/>
        <v>27.638888888888889</v>
      </c>
      <c r="M291">
        <v>0.27679999999999999</v>
      </c>
      <c r="N291" s="25">
        <v>10.712160000000001</v>
      </c>
      <c r="O291" s="25">
        <v>0.29756000000000005</v>
      </c>
      <c r="P291" s="3">
        <f t="shared" si="29"/>
        <v>81.797560000000004</v>
      </c>
      <c r="Q291" s="3">
        <f t="shared" si="30"/>
        <v>2944.71216</v>
      </c>
      <c r="R291" s="1">
        <v>38.700000000000003</v>
      </c>
      <c r="S291" s="1">
        <v>1.79</v>
      </c>
      <c r="T291" s="16">
        <f t="shared" si="27"/>
        <v>1.9242500000000002</v>
      </c>
      <c r="U291" s="26">
        <f t="shared" si="31"/>
        <v>76.090753488372087</v>
      </c>
      <c r="V291" s="26">
        <f t="shared" si="32"/>
        <v>42.508800831492785</v>
      </c>
    </row>
    <row r="292" spans="1:22">
      <c r="A292" s="1">
        <v>37</v>
      </c>
      <c r="B292" s="1" t="s">
        <v>87</v>
      </c>
      <c r="C292" s="1" t="s">
        <v>100</v>
      </c>
      <c r="D292" s="1">
        <v>7.65</v>
      </c>
      <c r="E292" s="1">
        <v>0</v>
      </c>
      <c r="F292" s="1" t="s">
        <v>46</v>
      </c>
      <c r="G292" s="1">
        <v>43.8</v>
      </c>
      <c r="H292" s="1" t="s">
        <v>88</v>
      </c>
      <c r="I292" s="3">
        <v>86.8</v>
      </c>
      <c r="J292" s="3">
        <f t="shared" si="33"/>
        <v>2.345945945945946</v>
      </c>
      <c r="K292" s="1">
        <v>995</v>
      </c>
      <c r="L292" s="18">
        <f t="shared" si="26"/>
        <v>26.891891891891891</v>
      </c>
      <c r="M292">
        <v>0.27679999999999999</v>
      </c>
      <c r="N292" s="25">
        <v>10.712160000000001</v>
      </c>
      <c r="O292" s="25">
        <v>0.28951783783783785</v>
      </c>
      <c r="P292" s="3">
        <f t="shared" si="29"/>
        <v>80.977355675675668</v>
      </c>
      <c r="Q292" s="3">
        <f t="shared" si="30"/>
        <v>2996.1621599999999</v>
      </c>
      <c r="R292" s="1">
        <v>38.700000000000003</v>
      </c>
      <c r="S292" s="1">
        <v>1.79</v>
      </c>
      <c r="T292" s="16">
        <f t="shared" si="27"/>
        <v>1.8722432432432434</v>
      </c>
      <c r="U292" s="26">
        <f t="shared" si="31"/>
        <v>77.420210852713168</v>
      </c>
      <c r="V292" s="26">
        <f t="shared" si="32"/>
        <v>43.251514442856518</v>
      </c>
    </row>
    <row r="293" spans="1:22">
      <c r="A293" s="1">
        <v>38</v>
      </c>
      <c r="B293" s="1" t="s">
        <v>87</v>
      </c>
      <c r="C293" s="1" t="s">
        <v>100</v>
      </c>
      <c r="D293" s="1">
        <v>7.65</v>
      </c>
      <c r="E293" s="1">
        <v>0</v>
      </c>
      <c r="F293" s="1" t="s">
        <v>46</v>
      </c>
      <c r="G293" s="1">
        <v>43.8</v>
      </c>
      <c r="H293" s="1" t="s">
        <v>88</v>
      </c>
      <c r="I293" s="3">
        <v>86.8</v>
      </c>
      <c r="J293" s="3">
        <f t="shared" si="33"/>
        <v>2.2842105263157895</v>
      </c>
      <c r="K293" s="1">
        <v>995</v>
      </c>
      <c r="L293" s="18">
        <f t="shared" si="26"/>
        <v>26.184210526315791</v>
      </c>
      <c r="M293">
        <v>0.27679999999999999</v>
      </c>
      <c r="N293" s="25">
        <v>10.712160000000001</v>
      </c>
      <c r="O293" s="25">
        <v>0.28189894736842108</v>
      </c>
      <c r="P293" s="3">
        <f t="shared" si="29"/>
        <v>80.200319999999991</v>
      </c>
      <c r="Q293" s="3">
        <f t="shared" si="30"/>
        <v>3047.6121599999997</v>
      </c>
      <c r="R293" s="1">
        <v>38.700000000000003</v>
      </c>
      <c r="S293" s="1">
        <v>1.79</v>
      </c>
      <c r="T293" s="16">
        <f t="shared" si="27"/>
        <v>1.8229736842105266</v>
      </c>
      <c r="U293" s="26">
        <f t="shared" si="31"/>
        <v>78.74966821705425</v>
      </c>
      <c r="V293" s="26">
        <f t="shared" si="32"/>
        <v>43.994228054220251</v>
      </c>
    </row>
    <row r="294" spans="1:22">
      <c r="A294" s="1">
        <v>39</v>
      </c>
      <c r="B294" s="1" t="s">
        <v>87</v>
      </c>
      <c r="C294" s="1" t="s">
        <v>100</v>
      </c>
      <c r="D294" s="1">
        <v>7.65</v>
      </c>
      <c r="E294" s="1">
        <v>0</v>
      </c>
      <c r="F294" s="1" t="s">
        <v>46</v>
      </c>
      <c r="G294" s="1">
        <v>43.8</v>
      </c>
      <c r="H294" s="1" t="s">
        <v>88</v>
      </c>
      <c r="I294" s="3">
        <v>86.8</v>
      </c>
      <c r="J294" s="3">
        <f t="shared" si="33"/>
        <v>2.2256410256410257</v>
      </c>
      <c r="K294" s="1">
        <v>995</v>
      </c>
      <c r="L294" s="18">
        <f t="shared" si="26"/>
        <v>25.512820512820515</v>
      </c>
      <c r="M294">
        <v>0.27679999999999999</v>
      </c>
      <c r="N294" s="25">
        <v>10.712160000000001</v>
      </c>
      <c r="O294" s="25">
        <v>0.27467076923076927</v>
      </c>
      <c r="P294" s="3">
        <f t="shared" si="29"/>
        <v>79.463132307692305</v>
      </c>
      <c r="Q294" s="3">
        <f t="shared" si="30"/>
        <v>3099.0621599999999</v>
      </c>
      <c r="R294" s="1">
        <v>38.700000000000003</v>
      </c>
      <c r="S294" s="1">
        <v>1.79</v>
      </c>
      <c r="T294" s="16">
        <f t="shared" si="27"/>
        <v>1.7762307692307695</v>
      </c>
      <c r="U294" s="26">
        <f t="shared" si="31"/>
        <v>80.079125581395346</v>
      </c>
      <c r="V294" s="26">
        <f t="shared" si="32"/>
        <v>44.736941665583984</v>
      </c>
    </row>
    <row r="295" spans="1:22">
      <c r="A295" s="1">
        <v>40</v>
      </c>
      <c r="B295" s="1" t="s">
        <v>87</v>
      </c>
      <c r="C295" s="1" t="s">
        <v>100</v>
      </c>
      <c r="D295" s="1">
        <v>7.65</v>
      </c>
      <c r="E295" s="1">
        <v>0</v>
      </c>
      <c r="F295" s="1" t="s">
        <v>46</v>
      </c>
      <c r="G295" s="1">
        <v>43.8</v>
      </c>
      <c r="H295" s="1" t="s">
        <v>88</v>
      </c>
      <c r="I295" s="3">
        <v>86.8</v>
      </c>
      <c r="J295" s="3">
        <f t="shared" si="33"/>
        <v>2.17</v>
      </c>
      <c r="K295" s="1">
        <v>995</v>
      </c>
      <c r="L295" s="18">
        <f t="shared" si="26"/>
        <v>24.875</v>
      </c>
      <c r="M295">
        <v>0.27679999999999999</v>
      </c>
      <c r="N295" s="25">
        <v>10.712160000000001</v>
      </c>
      <c r="O295" s="25">
        <v>0.26780400000000004</v>
      </c>
      <c r="P295" s="3">
        <f t="shared" si="29"/>
        <v>78.762804000000003</v>
      </c>
      <c r="Q295" s="3">
        <f t="shared" si="30"/>
        <v>3150.5121600000002</v>
      </c>
      <c r="R295" s="1">
        <v>38.700000000000003</v>
      </c>
      <c r="S295" s="1">
        <v>1.79</v>
      </c>
      <c r="T295" s="16">
        <f t="shared" si="27"/>
        <v>1.7318250000000002</v>
      </c>
      <c r="U295" s="26">
        <f t="shared" si="31"/>
        <v>81.408582945736427</v>
      </c>
      <c r="V295" s="26">
        <f t="shared" si="32"/>
        <v>45.479655276947724</v>
      </c>
    </row>
    <row r="296" spans="1:22">
      <c r="A296" s="1">
        <v>41</v>
      </c>
      <c r="B296" s="1" t="s">
        <v>87</v>
      </c>
      <c r="C296" s="1" t="s">
        <v>100</v>
      </c>
      <c r="D296" s="1">
        <v>7.65</v>
      </c>
      <c r="E296" s="1">
        <v>0</v>
      </c>
      <c r="F296" s="1" t="s">
        <v>46</v>
      </c>
      <c r="G296" s="1">
        <v>43.8</v>
      </c>
      <c r="H296" s="1" t="s">
        <v>88</v>
      </c>
      <c r="I296" s="3">
        <v>86.8</v>
      </c>
      <c r="J296" s="3">
        <f t="shared" si="33"/>
        <v>2.1170731707317074</v>
      </c>
      <c r="K296" s="1">
        <v>995</v>
      </c>
      <c r="L296" s="18">
        <f t="shared" si="26"/>
        <v>24.26829268292683</v>
      </c>
      <c r="M296">
        <v>0.27679999999999999</v>
      </c>
      <c r="N296" s="25">
        <v>10.712160000000001</v>
      </c>
      <c r="O296" s="25">
        <v>0.26127219512195121</v>
      </c>
      <c r="P296" s="3">
        <f t="shared" si="29"/>
        <v>78.096638048780477</v>
      </c>
      <c r="Q296" s="3">
        <f t="shared" si="30"/>
        <v>3201.9621599999996</v>
      </c>
      <c r="R296" s="1">
        <v>38.700000000000003</v>
      </c>
      <c r="S296" s="1">
        <v>1.79</v>
      </c>
      <c r="T296" s="16">
        <f t="shared" si="27"/>
        <v>1.6895853658536588</v>
      </c>
      <c r="U296" s="26">
        <f t="shared" si="31"/>
        <v>82.738040310077508</v>
      </c>
      <c r="V296" s="26">
        <f t="shared" si="32"/>
        <v>46.222368888311451</v>
      </c>
    </row>
    <row r="297" spans="1:22">
      <c r="A297" s="1">
        <v>42</v>
      </c>
      <c r="B297" s="1" t="s">
        <v>87</v>
      </c>
      <c r="C297" s="1" t="s">
        <v>100</v>
      </c>
      <c r="D297" s="1">
        <v>7.65</v>
      </c>
      <c r="E297" s="1">
        <v>0</v>
      </c>
      <c r="F297" s="1" t="s">
        <v>46</v>
      </c>
      <c r="G297" s="1">
        <v>43.8</v>
      </c>
      <c r="H297" s="1" t="s">
        <v>88</v>
      </c>
      <c r="I297" s="3">
        <v>86.8</v>
      </c>
      <c r="J297" s="3">
        <f t="shared" si="33"/>
        <v>2.0666666666666664</v>
      </c>
      <c r="K297" s="1">
        <v>995</v>
      </c>
      <c r="L297" s="18">
        <f t="shared" si="26"/>
        <v>23.69047619047619</v>
      </c>
      <c r="M297">
        <v>0.27679999999999999</v>
      </c>
      <c r="N297" s="25">
        <v>10.712160000000001</v>
      </c>
      <c r="O297" s="25">
        <v>0.2550514285714286</v>
      </c>
      <c r="P297" s="3">
        <f t="shared" si="29"/>
        <v>77.46219428571429</v>
      </c>
      <c r="Q297" s="3">
        <f t="shared" si="30"/>
        <v>3253.4121600000003</v>
      </c>
      <c r="R297" s="1">
        <v>38.700000000000003</v>
      </c>
      <c r="S297" s="1">
        <v>1.79</v>
      </c>
      <c r="T297" s="16">
        <f t="shared" si="27"/>
        <v>1.6493571428571432</v>
      </c>
      <c r="U297" s="26">
        <f t="shared" si="31"/>
        <v>84.067497674418604</v>
      </c>
      <c r="V297" s="26">
        <f t="shared" si="32"/>
        <v>46.965082499675198</v>
      </c>
    </row>
    <row r="298" spans="1:22">
      <c r="A298" s="1">
        <v>43</v>
      </c>
      <c r="B298" s="1" t="s">
        <v>87</v>
      </c>
      <c r="C298" s="1" t="s">
        <v>100</v>
      </c>
      <c r="D298" s="1">
        <v>7.65</v>
      </c>
      <c r="E298" s="1">
        <v>0</v>
      </c>
      <c r="F298" s="1" t="s">
        <v>46</v>
      </c>
      <c r="G298" s="1">
        <v>43.8</v>
      </c>
      <c r="H298" s="1" t="s">
        <v>88</v>
      </c>
      <c r="I298" s="3">
        <v>86.8</v>
      </c>
      <c r="J298" s="3">
        <f t="shared" si="33"/>
        <v>2.0186046511627906</v>
      </c>
      <c r="K298" s="1">
        <v>995</v>
      </c>
      <c r="L298" s="18">
        <f t="shared" si="26"/>
        <v>23.13953488372093</v>
      </c>
      <c r="M298">
        <v>0.27679999999999999</v>
      </c>
      <c r="N298" s="25">
        <v>10.712160000000001</v>
      </c>
      <c r="O298" s="25">
        <v>0.24912000000000001</v>
      </c>
      <c r="P298" s="3">
        <f t="shared" si="29"/>
        <v>76.857259534883724</v>
      </c>
      <c r="Q298" s="3">
        <f t="shared" si="30"/>
        <v>3304.8621600000001</v>
      </c>
      <c r="R298" s="1">
        <v>38.700000000000003</v>
      </c>
      <c r="S298" s="1">
        <v>1.79</v>
      </c>
      <c r="T298" s="16">
        <f t="shared" si="27"/>
        <v>1.6110000000000002</v>
      </c>
      <c r="U298" s="26">
        <f t="shared" si="31"/>
        <v>85.396955038759685</v>
      </c>
      <c r="V298" s="26">
        <f t="shared" si="32"/>
        <v>47.707796111038931</v>
      </c>
    </row>
    <row r="299" spans="1:22">
      <c r="A299" s="1">
        <v>44</v>
      </c>
      <c r="B299" s="1" t="s">
        <v>87</v>
      </c>
      <c r="C299" s="1" t="s">
        <v>100</v>
      </c>
      <c r="D299" s="1">
        <v>7.65</v>
      </c>
      <c r="E299" s="1">
        <v>0</v>
      </c>
      <c r="F299" s="1" t="s">
        <v>46</v>
      </c>
      <c r="G299" s="1">
        <v>43.8</v>
      </c>
      <c r="H299" s="1" t="s">
        <v>88</v>
      </c>
      <c r="I299" s="3">
        <v>86.8</v>
      </c>
      <c r="J299" s="3">
        <f t="shared" si="33"/>
        <v>1.9727272727272727</v>
      </c>
      <c r="K299" s="1">
        <v>995</v>
      </c>
      <c r="L299" s="18">
        <f t="shared" si="26"/>
        <v>22.613636363636363</v>
      </c>
      <c r="M299">
        <v>0.27679999999999999</v>
      </c>
      <c r="N299" s="25">
        <v>10.712160000000001</v>
      </c>
      <c r="O299" s="25">
        <v>0.24345818181818182</v>
      </c>
      <c r="P299" s="3">
        <f t="shared" si="29"/>
        <v>76.279821818181816</v>
      </c>
      <c r="Q299" s="3">
        <f t="shared" si="30"/>
        <v>3356.3121599999999</v>
      </c>
      <c r="R299" s="1">
        <v>38.700000000000003</v>
      </c>
      <c r="S299" s="1">
        <v>1.79</v>
      </c>
      <c r="T299" s="16">
        <f t="shared" si="27"/>
        <v>1.574386363636364</v>
      </c>
      <c r="U299" s="26">
        <f t="shared" si="31"/>
        <v>86.726412403100767</v>
      </c>
      <c r="V299" s="26">
        <f t="shared" si="32"/>
        <v>48.450509722402657</v>
      </c>
    </row>
    <row r="300" spans="1:22">
      <c r="A300" s="1">
        <v>45</v>
      </c>
      <c r="B300" s="1" t="s">
        <v>87</v>
      </c>
      <c r="C300" s="1" t="s">
        <v>100</v>
      </c>
      <c r="D300" s="1">
        <v>7.65</v>
      </c>
      <c r="E300" s="1">
        <v>0</v>
      </c>
      <c r="F300" s="1" t="s">
        <v>46</v>
      </c>
      <c r="G300" s="1">
        <v>43.8</v>
      </c>
      <c r="H300" s="1" t="s">
        <v>88</v>
      </c>
      <c r="I300" s="3">
        <v>86.8</v>
      </c>
      <c r="J300" s="3">
        <f t="shared" si="33"/>
        <v>1.9288888888888889</v>
      </c>
      <c r="K300" s="1">
        <v>995</v>
      </c>
      <c r="L300" s="18">
        <f t="shared" si="26"/>
        <v>22.111111111111111</v>
      </c>
      <c r="M300">
        <v>0.27679999999999999</v>
      </c>
      <c r="N300" s="25">
        <v>10.712160000000001</v>
      </c>
      <c r="O300" s="25">
        <v>0.23804800000000001</v>
      </c>
      <c r="P300" s="3">
        <f t="shared" si="29"/>
        <v>75.728048000000001</v>
      </c>
      <c r="Q300" s="3">
        <f t="shared" si="30"/>
        <v>3407.7621600000002</v>
      </c>
      <c r="R300" s="1">
        <v>38.700000000000003</v>
      </c>
      <c r="S300" s="1">
        <v>1.79</v>
      </c>
      <c r="T300" s="16">
        <f t="shared" si="27"/>
        <v>1.5394000000000003</v>
      </c>
      <c r="U300" s="26">
        <f t="shared" si="31"/>
        <v>88.055869767441862</v>
      </c>
      <c r="V300" s="26">
        <f t="shared" si="32"/>
        <v>49.193223333766397</v>
      </c>
    </row>
    <row r="301" spans="1:22">
      <c r="A301" s="1">
        <v>46</v>
      </c>
      <c r="B301" s="1" t="s">
        <v>87</v>
      </c>
      <c r="C301" s="1" t="s">
        <v>100</v>
      </c>
      <c r="D301" s="1">
        <v>7.65</v>
      </c>
      <c r="E301" s="1">
        <v>0</v>
      </c>
      <c r="F301" s="1" t="s">
        <v>46</v>
      </c>
      <c r="G301" s="1">
        <v>43.8</v>
      </c>
      <c r="H301" s="1" t="s">
        <v>88</v>
      </c>
      <c r="I301" s="3">
        <v>86.8</v>
      </c>
      <c r="J301" s="3">
        <f t="shared" si="33"/>
        <v>1.8869565217391304</v>
      </c>
      <c r="K301" s="1">
        <v>995</v>
      </c>
      <c r="L301" s="18">
        <f t="shared" si="26"/>
        <v>21.630434782608695</v>
      </c>
      <c r="M301">
        <v>0.27679999999999999</v>
      </c>
      <c r="N301" s="25">
        <v>10.712160000000001</v>
      </c>
      <c r="O301" s="25">
        <v>0.23287304347826088</v>
      </c>
      <c r="P301" s="3">
        <f t="shared" si="29"/>
        <v>75.200264347826078</v>
      </c>
      <c r="Q301" s="3">
        <f t="shared" si="30"/>
        <v>3459.2121599999996</v>
      </c>
      <c r="R301" s="1">
        <v>38.700000000000003</v>
      </c>
      <c r="S301" s="1">
        <v>1.79</v>
      </c>
      <c r="T301" s="16">
        <f t="shared" si="27"/>
        <v>1.505934782608696</v>
      </c>
      <c r="U301" s="26">
        <f t="shared" si="31"/>
        <v>89.38532713178293</v>
      </c>
      <c r="V301" s="26">
        <f t="shared" si="32"/>
        <v>49.935936945130123</v>
      </c>
    </row>
    <row r="302" spans="1:22">
      <c r="A302" s="1">
        <v>47</v>
      </c>
      <c r="B302" s="1" t="s">
        <v>87</v>
      </c>
      <c r="C302" s="1" t="s">
        <v>100</v>
      </c>
      <c r="D302" s="1">
        <v>7.65</v>
      </c>
      <c r="E302" s="1">
        <v>0</v>
      </c>
      <c r="F302" s="1" t="s">
        <v>46</v>
      </c>
      <c r="G302" s="1">
        <v>43.8</v>
      </c>
      <c r="H302" s="1" t="s">
        <v>88</v>
      </c>
      <c r="I302" s="3">
        <v>86.8</v>
      </c>
      <c r="J302" s="3">
        <f t="shared" si="33"/>
        <v>1.8468085106382979</v>
      </c>
      <c r="K302" s="1">
        <v>995</v>
      </c>
      <c r="L302" s="18">
        <f t="shared" si="26"/>
        <v>21.170212765957448</v>
      </c>
      <c r="M302">
        <v>0.27679999999999999</v>
      </c>
      <c r="N302" s="25">
        <v>10.712160000000001</v>
      </c>
      <c r="O302" s="25">
        <v>0.22791829787234044</v>
      </c>
      <c r="P302" s="3">
        <f t="shared" si="29"/>
        <v>74.69493957446808</v>
      </c>
      <c r="Q302" s="3">
        <f t="shared" si="30"/>
        <v>3510.6621599999999</v>
      </c>
      <c r="R302" s="1">
        <v>38.700000000000003</v>
      </c>
      <c r="S302" s="1">
        <v>1.79</v>
      </c>
      <c r="T302" s="16">
        <f t="shared" si="27"/>
        <v>1.4738936170212769</v>
      </c>
      <c r="U302" s="26">
        <f t="shared" si="31"/>
        <v>90.714784496124025</v>
      </c>
      <c r="V302" s="26">
        <f t="shared" si="32"/>
        <v>50.678650556493864</v>
      </c>
    </row>
    <row r="303" spans="1:22">
      <c r="A303" s="1">
        <v>48</v>
      </c>
      <c r="B303" s="1" t="s">
        <v>87</v>
      </c>
      <c r="C303" s="1" t="s">
        <v>100</v>
      </c>
      <c r="D303" s="1">
        <v>7.65</v>
      </c>
      <c r="E303" s="1">
        <v>0</v>
      </c>
      <c r="F303" s="1" t="s">
        <v>46</v>
      </c>
      <c r="G303" s="1">
        <v>43.8</v>
      </c>
      <c r="H303" s="1" t="s">
        <v>88</v>
      </c>
      <c r="I303" s="3">
        <v>86.8</v>
      </c>
      <c r="J303" s="3">
        <f t="shared" si="33"/>
        <v>1.8083333333333333</v>
      </c>
      <c r="K303" s="1">
        <v>995</v>
      </c>
      <c r="L303" s="18">
        <f t="shared" si="26"/>
        <v>20.729166666666668</v>
      </c>
      <c r="M303">
        <v>0.27679999999999999</v>
      </c>
      <c r="N303" s="25">
        <v>10.712160000000001</v>
      </c>
      <c r="O303" s="25">
        <v>0.22317000000000001</v>
      </c>
      <c r="P303" s="3">
        <f t="shared" si="29"/>
        <v>74.210669999999993</v>
      </c>
      <c r="Q303" s="3">
        <f t="shared" si="30"/>
        <v>3562.1121599999997</v>
      </c>
      <c r="R303" s="1">
        <v>38.700000000000003</v>
      </c>
      <c r="S303" s="1">
        <v>1.79</v>
      </c>
      <c r="T303" s="16">
        <f t="shared" si="27"/>
        <v>1.4431875000000003</v>
      </c>
      <c r="U303" s="26">
        <f t="shared" si="31"/>
        <v>92.044241860465107</v>
      </c>
      <c r="V303" s="26">
        <f t="shared" si="32"/>
        <v>51.421364167857597</v>
      </c>
    </row>
    <row r="304" spans="1:22">
      <c r="A304" s="1">
        <v>49</v>
      </c>
      <c r="B304" s="1" t="s">
        <v>87</v>
      </c>
      <c r="C304" s="1" t="s">
        <v>100</v>
      </c>
      <c r="D304" s="1">
        <v>7.65</v>
      </c>
      <c r="E304" s="1">
        <v>0</v>
      </c>
      <c r="F304" s="1" t="s">
        <v>46</v>
      </c>
      <c r="G304" s="1">
        <v>43.8</v>
      </c>
      <c r="H304" s="1" t="s">
        <v>88</v>
      </c>
      <c r="I304" s="3">
        <v>86.8</v>
      </c>
      <c r="J304" s="3">
        <f t="shared" si="33"/>
        <v>1.7714285714285714</v>
      </c>
      <c r="K304" s="1">
        <v>995</v>
      </c>
      <c r="L304" s="18">
        <f t="shared" si="26"/>
        <v>20.306122448979593</v>
      </c>
      <c r="M304">
        <v>0.27679999999999999</v>
      </c>
      <c r="N304" s="25">
        <v>10.712160000000001</v>
      </c>
      <c r="O304" s="25">
        <v>0.21861551020408165</v>
      </c>
      <c r="P304" s="3">
        <f t="shared" si="29"/>
        <v>73.746166530612257</v>
      </c>
      <c r="Q304" s="3">
        <f t="shared" si="30"/>
        <v>3613.5621600000004</v>
      </c>
      <c r="R304" s="1">
        <v>38.700000000000003</v>
      </c>
      <c r="S304" s="1">
        <v>1.79</v>
      </c>
      <c r="T304" s="16">
        <f t="shared" si="27"/>
        <v>1.4137346938775512</v>
      </c>
      <c r="U304" s="26">
        <f t="shared" si="31"/>
        <v>93.373699224806202</v>
      </c>
      <c r="V304" s="26">
        <f t="shared" si="32"/>
        <v>52.164077779221337</v>
      </c>
    </row>
    <row r="305" spans="1:22">
      <c r="A305" s="1">
        <v>50</v>
      </c>
      <c r="B305" s="1" t="s">
        <v>87</v>
      </c>
      <c r="C305" s="1" t="s">
        <v>100</v>
      </c>
      <c r="D305" s="1">
        <v>7.65</v>
      </c>
      <c r="E305" s="1">
        <v>0</v>
      </c>
      <c r="F305" s="1" t="s">
        <v>46</v>
      </c>
      <c r="G305" s="1">
        <v>43.8</v>
      </c>
      <c r="H305" s="1" t="s">
        <v>88</v>
      </c>
      <c r="I305" s="3">
        <v>86.8</v>
      </c>
      <c r="J305" s="3">
        <f t="shared" si="33"/>
        <v>1.736</v>
      </c>
      <c r="K305" s="1">
        <v>995</v>
      </c>
      <c r="L305" s="18">
        <f t="shared" si="26"/>
        <v>19.899999999999999</v>
      </c>
      <c r="M305">
        <v>0.27679999999999999</v>
      </c>
      <c r="N305" s="25">
        <v>10.712160000000001</v>
      </c>
      <c r="O305" s="25">
        <v>0.21424320000000002</v>
      </c>
      <c r="P305" s="3">
        <f t="shared" si="29"/>
        <v>73.300243199999983</v>
      </c>
      <c r="Q305" s="3">
        <f t="shared" si="30"/>
        <v>3665.0121599999993</v>
      </c>
      <c r="R305" s="1">
        <v>38.700000000000003</v>
      </c>
      <c r="S305" s="1">
        <v>1.79</v>
      </c>
      <c r="T305" s="16">
        <f t="shared" si="27"/>
        <v>1.3854600000000001</v>
      </c>
      <c r="U305" s="26">
        <f t="shared" si="31"/>
        <v>94.703156589147255</v>
      </c>
      <c r="V305" s="26">
        <f t="shared" si="32"/>
        <v>52.906791390585056</v>
      </c>
    </row>
    <row r="306" spans="1:22">
      <c r="A306" s="1">
        <v>51</v>
      </c>
      <c r="B306" s="1" t="s">
        <v>87</v>
      </c>
      <c r="C306" s="1" t="s">
        <v>100</v>
      </c>
      <c r="D306" s="1">
        <v>7.65</v>
      </c>
      <c r="E306" s="1">
        <v>0</v>
      </c>
      <c r="F306" s="1" t="s">
        <v>46</v>
      </c>
      <c r="G306" s="1">
        <v>43.8</v>
      </c>
      <c r="H306" s="1" t="s">
        <v>88</v>
      </c>
      <c r="I306" s="3">
        <v>86.8</v>
      </c>
      <c r="J306" s="3">
        <f t="shared" si="33"/>
        <v>1.7019607843137254</v>
      </c>
      <c r="K306" s="1">
        <v>995</v>
      </c>
      <c r="L306" s="18">
        <f t="shared" si="26"/>
        <v>19.509803921568629</v>
      </c>
      <c r="M306">
        <v>0.27679999999999999</v>
      </c>
      <c r="N306" s="25">
        <v>10.712160000000001</v>
      </c>
      <c r="O306" s="25">
        <v>0.21004235294117649</v>
      </c>
      <c r="P306" s="3">
        <f t="shared" si="29"/>
        <v>72.871807058823521</v>
      </c>
      <c r="Q306" s="3">
        <f t="shared" si="30"/>
        <v>3716.4621599999996</v>
      </c>
      <c r="R306" s="1">
        <v>38.700000000000003</v>
      </c>
      <c r="S306" s="1">
        <v>1.79</v>
      </c>
      <c r="T306" s="16">
        <f t="shared" si="27"/>
        <v>1.3582941176470591</v>
      </c>
      <c r="U306" s="26">
        <f t="shared" si="31"/>
        <v>96.032613953488351</v>
      </c>
      <c r="V306" s="26">
        <f t="shared" si="32"/>
        <v>53.649505001948796</v>
      </c>
    </row>
    <row r="307" spans="1:22">
      <c r="A307" s="1">
        <v>52</v>
      </c>
      <c r="B307" s="1" t="s">
        <v>87</v>
      </c>
      <c r="C307" s="1" t="s">
        <v>100</v>
      </c>
      <c r="D307" s="1">
        <v>7.65</v>
      </c>
      <c r="E307" s="1">
        <v>0</v>
      </c>
      <c r="F307" s="1" t="s">
        <v>46</v>
      </c>
      <c r="G307" s="1">
        <v>43.8</v>
      </c>
      <c r="H307" s="1" t="s">
        <v>88</v>
      </c>
      <c r="I307" s="3">
        <v>86.8</v>
      </c>
      <c r="J307" s="3">
        <f t="shared" si="33"/>
        <v>1.6692307692307691</v>
      </c>
      <c r="K307" s="1">
        <v>995</v>
      </c>
      <c r="L307" s="18">
        <f t="shared" si="26"/>
        <v>19.134615384615383</v>
      </c>
      <c r="M307">
        <v>0.27679999999999999</v>
      </c>
      <c r="N307" s="25">
        <v>10.712160000000001</v>
      </c>
      <c r="O307" s="25">
        <v>0.20600307692307693</v>
      </c>
      <c r="P307" s="3">
        <f t="shared" si="29"/>
        <v>72.459849230769237</v>
      </c>
      <c r="Q307" s="3">
        <f t="shared" si="30"/>
        <v>3767.9121600000003</v>
      </c>
      <c r="R307" s="1">
        <v>38.700000000000003</v>
      </c>
      <c r="S307" s="1">
        <v>1.79</v>
      </c>
      <c r="T307" s="16">
        <f t="shared" si="27"/>
        <v>1.3321730769230771</v>
      </c>
      <c r="U307" s="26">
        <f t="shared" si="31"/>
        <v>97.362071317829461</v>
      </c>
      <c r="V307" s="26">
        <f t="shared" si="32"/>
        <v>54.392218613312544</v>
      </c>
    </row>
    <row r="308" spans="1:22">
      <c r="A308" s="1">
        <v>53</v>
      </c>
      <c r="B308" s="1" t="s">
        <v>87</v>
      </c>
      <c r="C308" s="1" t="s">
        <v>100</v>
      </c>
      <c r="D308" s="1">
        <v>7.65</v>
      </c>
      <c r="E308" s="1">
        <v>0</v>
      </c>
      <c r="F308" s="1" t="s">
        <v>46</v>
      </c>
      <c r="G308" s="1">
        <v>43.8</v>
      </c>
      <c r="H308" s="1" t="s">
        <v>88</v>
      </c>
      <c r="I308" s="3">
        <v>86.8</v>
      </c>
      <c r="J308" s="3">
        <f t="shared" si="33"/>
        <v>1.6377358490566036</v>
      </c>
      <c r="K308" s="1">
        <v>995</v>
      </c>
      <c r="L308" s="18">
        <f t="shared" si="26"/>
        <v>18.773584905660378</v>
      </c>
      <c r="M308">
        <v>0.27679999999999999</v>
      </c>
      <c r="N308" s="25">
        <v>10.712160000000001</v>
      </c>
      <c r="O308" s="25">
        <v>0.20211622641509436</v>
      </c>
      <c r="P308" s="3">
        <f t="shared" si="29"/>
        <v>72.063436981132085</v>
      </c>
      <c r="Q308" s="3">
        <f t="shared" si="30"/>
        <v>3819.3621600000006</v>
      </c>
      <c r="R308" s="1">
        <v>38.700000000000003</v>
      </c>
      <c r="S308" s="1">
        <v>1.79</v>
      </c>
      <c r="T308" s="16">
        <f t="shared" si="27"/>
        <v>1.3070377358490568</v>
      </c>
      <c r="U308" s="26">
        <f t="shared" si="31"/>
        <v>98.691528682170556</v>
      </c>
      <c r="V308" s="26">
        <f t="shared" si="32"/>
        <v>55.134932224676284</v>
      </c>
    </row>
    <row r="309" spans="1:22">
      <c r="A309" s="1">
        <v>54</v>
      </c>
      <c r="B309" s="1" t="s">
        <v>87</v>
      </c>
      <c r="C309" s="1" t="s">
        <v>100</v>
      </c>
      <c r="D309" s="1">
        <v>7.65</v>
      </c>
      <c r="E309" s="1">
        <v>0</v>
      </c>
      <c r="F309" s="1" t="s">
        <v>46</v>
      </c>
      <c r="G309" s="1">
        <v>43.8</v>
      </c>
      <c r="H309" s="1" t="s">
        <v>88</v>
      </c>
      <c r="I309" s="3">
        <v>86.8</v>
      </c>
      <c r="J309" s="3">
        <f t="shared" si="33"/>
        <v>1.6074074074074074</v>
      </c>
      <c r="K309" s="1">
        <v>995</v>
      </c>
      <c r="L309" s="18">
        <f t="shared" si="26"/>
        <v>18.425925925925927</v>
      </c>
      <c r="M309">
        <v>0.27679999999999999</v>
      </c>
      <c r="N309" s="25">
        <v>10.712160000000001</v>
      </c>
      <c r="O309" s="25">
        <v>0.19837333333333335</v>
      </c>
      <c r="P309" s="3">
        <f t="shared" si="29"/>
        <v>71.68170666666667</v>
      </c>
      <c r="Q309" s="3">
        <f t="shared" si="30"/>
        <v>3870.8121600000004</v>
      </c>
      <c r="R309" s="1">
        <v>38.700000000000003</v>
      </c>
      <c r="S309" s="1">
        <v>1.79</v>
      </c>
      <c r="T309" s="16">
        <f t="shared" si="27"/>
        <v>1.2828333333333335</v>
      </c>
      <c r="U309" s="26">
        <f t="shared" si="31"/>
        <v>100.02098604651164</v>
      </c>
      <c r="V309" s="26">
        <f t="shared" si="32"/>
        <v>55.87764583604001</v>
      </c>
    </row>
    <row r="310" spans="1:22">
      <c r="A310" s="1">
        <v>55</v>
      </c>
      <c r="B310" s="1" t="s">
        <v>87</v>
      </c>
      <c r="C310" s="1" t="s">
        <v>100</v>
      </c>
      <c r="D310" s="1">
        <v>7.65</v>
      </c>
      <c r="E310" s="1">
        <v>0</v>
      </c>
      <c r="F310" s="1" t="s">
        <v>46</v>
      </c>
      <c r="G310" s="1">
        <v>43.8</v>
      </c>
      <c r="H310" s="1" t="s">
        <v>88</v>
      </c>
      <c r="I310" s="3">
        <v>86.8</v>
      </c>
      <c r="J310" s="3">
        <f t="shared" si="33"/>
        <v>1.5781818181818181</v>
      </c>
      <c r="K310" s="1">
        <v>995</v>
      </c>
      <c r="L310" s="18">
        <f t="shared" si="26"/>
        <v>18.09090909090909</v>
      </c>
      <c r="M310">
        <v>0.27679999999999999</v>
      </c>
      <c r="N310" s="25">
        <v>10.712160000000001</v>
      </c>
      <c r="O310" s="25">
        <v>0.19476654545454547</v>
      </c>
      <c r="P310" s="3">
        <f t="shared" si="29"/>
        <v>71.313857454545442</v>
      </c>
      <c r="Q310" s="3">
        <f t="shared" si="30"/>
        <v>3922.2621599999993</v>
      </c>
      <c r="R310" s="1">
        <v>38.700000000000003</v>
      </c>
      <c r="S310" s="1">
        <v>1.79</v>
      </c>
      <c r="T310" s="16">
        <f t="shared" si="27"/>
        <v>1.2595090909090911</v>
      </c>
      <c r="U310" s="26">
        <f t="shared" si="31"/>
        <v>101.35044341085269</v>
      </c>
      <c r="V310" s="26">
        <f t="shared" si="32"/>
        <v>56.620359447403729</v>
      </c>
    </row>
    <row r="311" spans="1:22">
      <c r="A311" s="1">
        <v>56</v>
      </c>
      <c r="B311" s="1" t="s">
        <v>87</v>
      </c>
      <c r="C311" s="1" t="s">
        <v>100</v>
      </c>
      <c r="D311" s="1">
        <v>7.65</v>
      </c>
      <c r="E311" s="1">
        <v>0</v>
      </c>
      <c r="F311" s="1" t="s">
        <v>46</v>
      </c>
      <c r="G311" s="1">
        <v>43.8</v>
      </c>
      <c r="H311" s="1" t="s">
        <v>88</v>
      </c>
      <c r="I311" s="3">
        <v>86.8</v>
      </c>
      <c r="J311" s="3">
        <f t="shared" si="33"/>
        <v>1.55</v>
      </c>
      <c r="K311" s="1">
        <v>995</v>
      </c>
      <c r="L311" s="18">
        <f t="shared" si="26"/>
        <v>17.767857142857142</v>
      </c>
      <c r="M311">
        <v>0.27679999999999999</v>
      </c>
      <c r="N311" s="25">
        <v>10.712160000000001</v>
      </c>
      <c r="O311" s="25">
        <v>0.19128857142857145</v>
      </c>
      <c r="P311" s="3">
        <f t="shared" si="29"/>
        <v>70.959145714285711</v>
      </c>
      <c r="Q311" s="3">
        <f t="shared" si="30"/>
        <v>3973.71216</v>
      </c>
      <c r="R311" s="1">
        <v>38.700000000000003</v>
      </c>
      <c r="S311" s="1">
        <v>1.79</v>
      </c>
      <c r="T311" s="16">
        <f t="shared" si="27"/>
        <v>1.2370178571428574</v>
      </c>
      <c r="U311" s="26">
        <f t="shared" si="31"/>
        <v>102.67990077519379</v>
      </c>
      <c r="V311" s="26">
        <f t="shared" si="32"/>
        <v>57.363073058767476</v>
      </c>
    </row>
    <row r="312" spans="1:22">
      <c r="A312" s="1">
        <v>57</v>
      </c>
      <c r="B312" s="1" t="s">
        <v>87</v>
      </c>
      <c r="C312" s="1" t="s">
        <v>100</v>
      </c>
      <c r="D312" s="1">
        <v>7.65</v>
      </c>
      <c r="E312" s="1">
        <v>0</v>
      </c>
      <c r="F312" s="1" t="s">
        <v>46</v>
      </c>
      <c r="G312" s="1">
        <v>43.8</v>
      </c>
      <c r="H312" s="1" t="s">
        <v>88</v>
      </c>
      <c r="I312" s="3">
        <v>86.8</v>
      </c>
      <c r="J312" s="3">
        <f t="shared" si="33"/>
        <v>1.5228070175438595</v>
      </c>
      <c r="K312" s="1">
        <v>995</v>
      </c>
      <c r="L312" s="18">
        <f t="shared" si="26"/>
        <v>17.456140350877192</v>
      </c>
      <c r="M312">
        <v>0.27679999999999999</v>
      </c>
      <c r="N312" s="25">
        <v>10.712160000000001</v>
      </c>
      <c r="O312" s="25">
        <v>0.18793263157894738</v>
      </c>
      <c r="P312" s="3">
        <f t="shared" si="29"/>
        <v>70.616879999999995</v>
      </c>
      <c r="Q312" s="3">
        <f t="shared" si="30"/>
        <v>4025.1621599999999</v>
      </c>
      <c r="R312" s="1">
        <v>38.700000000000003</v>
      </c>
      <c r="S312" s="1">
        <v>1.79</v>
      </c>
      <c r="T312" s="16">
        <f t="shared" si="27"/>
        <v>1.2153157894736843</v>
      </c>
      <c r="U312" s="26">
        <f t="shared" si="31"/>
        <v>104.00935813953487</v>
      </c>
      <c r="V312" s="26">
        <f t="shared" si="32"/>
        <v>58.105786670131209</v>
      </c>
    </row>
    <row r="313" spans="1:22">
      <c r="A313" s="1">
        <v>58</v>
      </c>
      <c r="B313" s="1" t="s">
        <v>87</v>
      </c>
      <c r="C313" s="1" t="s">
        <v>100</v>
      </c>
      <c r="D313" s="1">
        <v>7.65</v>
      </c>
      <c r="E313" s="1">
        <v>0</v>
      </c>
      <c r="F313" s="1" t="s">
        <v>46</v>
      </c>
      <c r="G313" s="1">
        <v>43.8</v>
      </c>
      <c r="H313" s="1" t="s">
        <v>88</v>
      </c>
      <c r="I313" s="3">
        <v>86.8</v>
      </c>
      <c r="J313" s="3">
        <f t="shared" si="33"/>
        <v>1.4965517241379309</v>
      </c>
      <c r="K313" s="1">
        <v>995</v>
      </c>
      <c r="L313" s="18">
        <f t="shared" si="26"/>
        <v>17.155172413793103</v>
      </c>
      <c r="M313">
        <v>0.27679999999999999</v>
      </c>
      <c r="N313" s="25">
        <v>10.712160000000001</v>
      </c>
      <c r="O313" s="25">
        <v>0.18469241379310347</v>
      </c>
      <c r="P313" s="3">
        <f t="shared" si="29"/>
        <v>70.28641655172413</v>
      </c>
      <c r="Q313" s="3">
        <f t="shared" si="30"/>
        <v>4076.6121599999997</v>
      </c>
      <c r="R313" s="1">
        <v>38.700000000000003</v>
      </c>
      <c r="S313" s="1">
        <v>1.79</v>
      </c>
      <c r="T313" s="16">
        <f t="shared" si="27"/>
        <v>1.1943620689655174</v>
      </c>
      <c r="U313" s="26">
        <f t="shared" si="31"/>
        <v>105.33881550387595</v>
      </c>
      <c r="V313" s="26">
        <f t="shared" si="32"/>
        <v>58.848500281494942</v>
      </c>
    </row>
    <row r="314" spans="1:22">
      <c r="A314" s="1">
        <v>59</v>
      </c>
      <c r="B314" s="1" t="s">
        <v>87</v>
      </c>
      <c r="C314" s="1" t="s">
        <v>100</v>
      </c>
      <c r="D314" s="1">
        <v>7.65</v>
      </c>
      <c r="E314" s="1">
        <v>0</v>
      </c>
      <c r="F314" s="1" t="s">
        <v>46</v>
      </c>
      <c r="G314" s="1">
        <v>43.8</v>
      </c>
      <c r="H314" s="1" t="s">
        <v>88</v>
      </c>
      <c r="I314" s="3">
        <v>86.8</v>
      </c>
      <c r="J314" s="3">
        <f t="shared" si="33"/>
        <v>1.471186440677966</v>
      </c>
      <c r="K314" s="1">
        <v>995</v>
      </c>
      <c r="L314" s="18">
        <f t="shared" si="26"/>
        <v>16.864406779661017</v>
      </c>
      <c r="M314">
        <v>0.27679999999999999</v>
      </c>
      <c r="N314" s="25">
        <v>10.712160000000001</v>
      </c>
      <c r="O314" s="25">
        <v>0.18156203389830511</v>
      </c>
      <c r="P314" s="3">
        <f t="shared" si="29"/>
        <v>69.967155254237284</v>
      </c>
      <c r="Q314" s="3">
        <f t="shared" si="30"/>
        <v>4128.0621599999995</v>
      </c>
      <c r="R314" s="1">
        <v>38.700000000000003</v>
      </c>
      <c r="S314" s="1">
        <v>1.79</v>
      </c>
      <c r="T314" s="16">
        <f t="shared" si="27"/>
        <v>1.1741186440677969</v>
      </c>
      <c r="U314" s="26">
        <f t="shared" si="31"/>
        <v>106.66827286821703</v>
      </c>
      <c r="V314" s="26">
        <f t="shared" si="32"/>
        <v>59.591213892858676</v>
      </c>
    </row>
    <row r="315" spans="1:22">
      <c r="A315" s="1">
        <v>60</v>
      </c>
      <c r="B315" s="1" t="s">
        <v>87</v>
      </c>
      <c r="C315" s="1" t="s">
        <v>100</v>
      </c>
      <c r="D315" s="1">
        <v>7.65</v>
      </c>
      <c r="E315" s="1">
        <v>0</v>
      </c>
      <c r="F315" s="1" t="s">
        <v>46</v>
      </c>
      <c r="G315" s="1">
        <v>43.8</v>
      </c>
      <c r="H315" s="1" t="s">
        <v>88</v>
      </c>
      <c r="I315" s="3">
        <v>86.8</v>
      </c>
      <c r="J315" s="3">
        <f t="shared" si="33"/>
        <v>1.4466666666666665</v>
      </c>
      <c r="K315" s="1">
        <v>995</v>
      </c>
      <c r="L315" s="18">
        <f t="shared" si="26"/>
        <v>16.583333333333332</v>
      </c>
      <c r="M315">
        <v>0.27679999999999999</v>
      </c>
      <c r="N315" s="25">
        <v>10.712160000000001</v>
      </c>
      <c r="O315" s="25">
        <v>0.178536</v>
      </c>
      <c r="P315" s="3">
        <f t="shared" si="29"/>
        <v>69.658535999999984</v>
      </c>
      <c r="Q315" s="3">
        <f t="shared" si="30"/>
        <v>4179.5121599999993</v>
      </c>
      <c r="R315" s="1">
        <v>38.700000000000003</v>
      </c>
      <c r="S315" s="1">
        <v>1.79</v>
      </c>
      <c r="T315" s="16">
        <f t="shared" si="27"/>
        <v>1.1545500000000002</v>
      </c>
      <c r="U315" s="26">
        <f t="shared" si="31"/>
        <v>107.99773023255811</v>
      </c>
      <c r="V315" s="26">
        <f t="shared" si="32"/>
        <v>60.333927504222409</v>
      </c>
    </row>
    <row r="316" spans="1:22">
      <c r="A316" s="1">
        <v>61</v>
      </c>
      <c r="B316" s="1" t="s">
        <v>87</v>
      </c>
      <c r="C316" s="1" t="s">
        <v>100</v>
      </c>
      <c r="D316" s="1">
        <v>7.65</v>
      </c>
      <c r="E316" s="1">
        <v>0</v>
      </c>
      <c r="F316" s="1" t="s">
        <v>46</v>
      </c>
      <c r="G316" s="1">
        <v>43.8</v>
      </c>
      <c r="H316" s="1" t="s">
        <v>88</v>
      </c>
      <c r="I316" s="3">
        <v>86.8</v>
      </c>
      <c r="J316" s="3">
        <f t="shared" si="33"/>
        <v>1.422950819672131</v>
      </c>
      <c r="K316" s="1">
        <v>995</v>
      </c>
      <c r="L316" s="18">
        <f t="shared" si="26"/>
        <v>16.311475409836067</v>
      </c>
      <c r="M316">
        <v>0.27679999999999999</v>
      </c>
      <c r="N316" s="25">
        <v>10.712160000000001</v>
      </c>
      <c r="O316" s="25">
        <v>0.17560918032786887</v>
      </c>
      <c r="P316" s="3">
        <f t="shared" si="29"/>
        <v>69.360035409836058</v>
      </c>
      <c r="Q316" s="3">
        <f t="shared" si="30"/>
        <v>4230.9621599999991</v>
      </c>
      <c r="R316" s="1">
        <v>38.700000000000003</v>
      </c>
      <c r="S316" s="1">
        <v>1.79</v>
      </c>
      <c r="T316" s="16">
        <f t="shared" si="27"/>
        <v>1.1356229508196722</v>
      </c>
      <c r="U316" s="26">
        <f t="shared" si="31"/>
        <v>109.32718759689919</v>
      </c>
      <c r="V316" s="26">
        <f t="shared" si="32"/>
        <v>61.076641115586135</v>
      </c>
    </row>
    <row r="317" spans="1:22">
      <c r="A317" s="1">
        <v>62</v>
      </c>
      <c r="B317" s="1" t="s">
        <v>87</v>
      </c>
      <c r="C317" s="1" t="s">
        <v>100</v>
      </c>
      <c r="D317" s="1">
        <v>7.65</v>
      </c>
      <c r="E317" s="1">
        <v>0</v>
      </c>
      <c r="F317" s="1" t="s">
        <v>46</v>
      </c>
      <c r="G317" s="1">
        <v>43.8</v>
      </c>
      <c r="H317" s="1" t="s">
        <v>88</v>
      </c>
      <c r="I317" s="3">
        <v>86.8</v>
      </c>
      <c r="J317" s="3">
        <f t="shared" si="33"/>
        <v>1.4</v>
      </c>
      <c r="K317" s="1">
        <v>995</v>
      </c>
      <c r="L317" s="18">
        <f t="shared" si="26"/>
        <v>16.048387096774192</v>
      </c>
      <c r="M317">
        <v>0.27679999999999999</v>
      </c>
      <c r="N317" s="25">
        <v>10.712160000000001</v>
      </c>
      <c r="O317" s="25">
        <v>0.17277677419354839</v>
      </c>
      <c r="P317" s="3">
        <f t="shared" si="29"/>
        <v>69.071163870967737</v>
      </c>
      <c r="Q317" s="3">
        <f t="shared" si="30"/>
        <v>4282.4121599999999</v>
      </c>
      <c r="R317" s="1">
        <v>38.700000000000003</v>
      </c>
      <c r="S317" s="1">
        <v>1.79</v>
      </c>
      <c r="T317" s="16">
        <f t="shared" si="27"/>
        <v>1.1173064516129034</v>
      </c>
      <c r="U317" s="26">
        <f t="shared" si="31"/>
        <v>110.6566449612403</v>
      </c>
      <c r="V317" s="26">
        <f t="shared" si="32"/>
        <v>61.819354726949882</v>
      </c>
    </row>
    <row r="318" spans="1:22">
      <c r="A318" s="1">
        <v>63</v>
      </c>
      <c r="B318" s="1" t="s">
        <v>87</v>
      </c>
      <c r="C318" s="1" t="s">
        <v>100</v>
      </c>
      <c r="D318" s="1">
        <v>7.65</v>
      </c>
      <c r="E318" s="1">
        <v>0</v>
      </c>
      <c r="F318" s="1" t="s">
        <v>46</v>
      </c>
      <c r="G318" s="1">
        <v>43.8</v>
      </c>
      <c r="H318" s="1" t="s">
        <v>88</v>
      </c>
      <c r="I318" s="3">
        <v>86.8</v>
      </c>
      <c r="J318" s="3">
        <f t="shared" si="33"/>
        <v>1.3777777777777778</v>
      </c>
      <c r="K318" s="1">
        <v>995</v>
      </c>
      <c r="L318" s="18">
        <f t="shared" si="26"/>
        <v>15.793650793650794</v>
      </c>
      <c r="M318">
        <v>0.27679999999999999</v>
      </c>
      <c r="N318" s="25">
        <v>10.712160000000001</v>
      </c>
      <c r="O318" s="25">
        <v>0.17003428571428572</v>
      </c>
      <c r="P318" s="3">
        <f t="shared" si="29"/>
        <v>68.791462857142847</v>
      </c>
      <c r="Q318" s="3">
        <f t="shared" si="30"/>
        <v>4333.8621599999997</v>
      </c>
      <c r="R318" s="1">
        <v>38.700000000000003</v>
      </c>
      <c r="S318" s="1">
        <v>1.79</v>
      </c>
      <c r="T318" s="16">
        <f t="shared" si="27"/>
        <v>1.0995714285714286</v>
      </c>
      <c r="U318" s="26">
        <f t="shared" si="31"/>
        <v>111.98610232558138</v>
      </c>
      <c r="V318" s="26">
        <f t="shared" si="32"/>
        <v>62.562068338313615</v>
      </c>
    </row>
    <row r="319" spans="1:22">
      <c r="A319" s="1">
        <v>64</v>
      </c>
      <c r="B319" s="1" t="s">
        <v>87</v>
      </c>
      <c r="C319" s="1" t="s">
        <v>100</v>
      </c>
      <c r="D319" s="1">
        <v>7.65</v>
      </c>
      <c r="E319" s="1">
        <v>0</v>
      </c>
      <c r="F319" s="1" t="s">
        <v>46</v>
      </c>
      <c r="G319" s="1">
        <v>43.8</v>
      </c>
      <c r="H319" s="1" t="s">
        <v>88</v>
      </c>
      <c r="I319" s="3">
        <v>86.8</v>
      </c>
      <c r="J319" s="3">
        <f t="shared" si="33"/>
        <v>1.35625</v>
      </c>
      <c r="K319" s="1">
        <v>995</v>
      </c>
      <c r="L319" s="18">
        <f t="shared" si="26"/>
        <v>15.546875</v>
      </c>
      <c r="M319">
        <v>0.27679999999999999</v>
      </c>
      <c r="N319" s="25">
        <v>10.712160000000001</v>
      </c>
      <c r="O319" s="25">
        <v>0.16737750000000001</v>
      </c>
      <c r="P319" s="3">
        <f t="shared" si="29"/>
        <v>68.520502500000006</v>
      </c>
      <c r="Q319" s="3">
        <f t="shared" si="30"/>
        <v>4385.3121600000004</v>
      </c>
      <c r="R319" s="1">
        <v>38.700000000000003</v>
      </c>
      <c r="S319" s="1">
        <v>1.79</v>
      </c>
      <c r="T319" s="16">
        <f t="shared" si="27"/>
        <v>1.0823906250000002</v>
      </c>
      <c r="U319" s="26">
        <f t="shared" si="31"/>
        <v>113.31555968992248</v>
      </c>
      <c r="V319" s="26">
        <f t="shared" si="32"/>
        <v>63.304781949677363</v>
      </c>
    </row>
    <row r="320" spans="1:22">
      <c r="A320" s="1">
        <v>65</v>
      </c>
      <c r="B320" s="1" t="s">
        <v>87</v>
      </c>
      <c r="C320" s="1" t="s">
        <v>100</v>
      </c>
      <c r="D320" s="1">
        <v>7.65</v>
      </c>
      <c r="E320" s="1">
        <v>0</v>
      </c>
      <c r="F320" s="1" t="s">
        <v>46</v>
      </c>
      <c r="G320" s="1">
        <v>43.8</v>
      </c>
      <c r="H320" s="1" t="s">
        <v>88</v>
      </c>
      <c r="I320" s="3">
        <v>86.8</v>
      </c>
      <c r="J320" s="3">
        <f t="shared" si="33"/>
        <v>1.3353846153846154</v>
      </c>
      <c r="K320" s="1">
        <v>995</v>
      </c>
      <c r="L320" s="18">
        <f t="shared" ref="L320:L359" si="34">K320/A320</f>
        <v>15.307692307692308</v>
      </c>
      <c r="M320">
        <v>0.27679999999999999</v>
      </c>
      <c r="N320" s="25">
        <v>10.712160000000001</v>
      </c>
      <c r="O320" s="25">
        <v>0.16480246153846156</v>
      </c>
      <c r="P320" s="3">
        <f t="shared" si="29"/>
        <v>68.257879384615379</v>
      </c>
      <c r="Q320" s="3">
        <f t="shared" si="30"/>
        <v>4436.7621599999993</v>
      </c>
      <c r="R320" s="1">
        <v>38.700000000000003</v>
      </c>
      <c r="S320" s="1">
        <v>1.79</v>
      </c>
      <c r="T320" s="16">
        <f t="shared" ref="T320:T383" si="35">R320*S320/A320</f>
        <v>1.0657384615384617</v>
      </c>
      <c r="U320" s="26">
        <f t="shared" si="31"/>
        <v>114.64501705426353</v>
      </c>
      <c r="V320" s="26">
        <f t="shared" si="32"/>
        <v>64.047495561041075</v>
      </c>
    </row>
    <row r="321" spans="1:22">
      <c r="A321" s="1">
        <v>66</v>
      </c>
      <c r="B321" s="1" t="s">
        <v>87</v>
      </c>
      <c r="C321" s="1" t="s">
        <v>100</v>
      </c>
      <c r="D321" s="1">
        <v>7.65</v>
      </c>
      <c r="E321" s="1">
        <v>0</v>
      </c>
      <c r="F321" s="1" t="s">
        <v>46</v>
      </c>
      <c r="G321" s="1">
        <v>43.8</v>
      </c>
      <c r="H321" s="1" t="s">
        <v>88</v>
      </c>
      <c r="I321" s="3">
        <v>86.8</v>
      </c>
      <c r="J321" s="3">
        <f t="shared" ref="J321:J351" si="36">J$256/A321</f>
        <v>1.3151515151515152</v>
      </c>
      <c r="K321" s="1">
        <v>995</v>
      </c>
      <c r="L321" s="18">
        <f t="shared" si="34"/>
        <v>15.075757575757576</v>
      </c>
      <c r="M321">
        <v>0.27679999999999999</v>
      </c>
      <c r="N321" s="25">
        <v>10.712160000000001</v>
      </c>
      <c r="O321" s="25">
        <v>0.16230545454545456</v>
      </c>
      <c r="P321" s="3">
        <f t="shared" ref="P321:P384" si="37">SUM(D321,E321,G321,J321,L321,O321)</f>
        <v>68.00321454545454</v>
      </c>
      <c r="Q321" s="3">
        <f t="shared" ref="Q321:Q384" si="38">P321*A321</f>
        <v>4488.21216</v>
      </c>
      <c r="R321" s="1">
        <v>38.700000000000003</v>
      </c>
      <c r="S321" s="1">
        <v>1.79</v>
      </c>
      <c r="T321" s="16">
        <f t="shared" si="35"/>
        <v>1.0495909090909092</v>
      </c>
      <c r="U321" s="26">
        <f t="shared" ref="U321:U384" si="39">Q321/R321</f>
        <v>115.97447441860464</v>
      </c>
      <c r="V321" s="26">
        <f t="shared" ref="V321:V384" si="40">Q321/(R321*S321)</f>
        <v>64.790209172404829</v>
      </c>
    </row>
    <row r="322" spans="1:22">
      <c r="A322" s="1">
        <v>67</v>
      </c>
      <c r="B322" s="1" t="s">
        <v>87</v>
      </c>
      <c r="C322" s="1" t="s">
        <v>100</v>
      </c>
      <c r="D322" s="1">
        <v>7.65</v>
      </c>
      <c r="E322" s="1">
        <v>0</v>
      </c>
      <c r="F322" s="1" t="s">
        <v>46</v>
      </c>
      <c r="G322" s="1">
        <v>43.8</v>
      </c>
      <c r="H322" s="1" t="s">
        <v>88</v>
      </c>
      <c r="I322" s="3">
        <v>86.8</v>
      </c>
      <c r="J322" s="3">
        <f t="shared" si="36"/>
        <v>1.2955223880597015</v>
      </c>
      <c r="K322" s="1">
        <v>995</v>
      </c>
      <c r="L322" s="18">
        <f t="shared" si="34"/>
        <v>14.850746268656716</v>
      </c>
      <c r="M322">
        <v>0.27679999999999999</v>
      </c>
      <c r="N322" s="25">
        <v>10.712160000000001</v>
      </c>
      <c r="O322" s="25">
        <v>0.15988298507462687</v>
      </c>
      <c r="P322" s="3">
        <f t="shared" si="37"/>
        <v>67.75615164179105</v>
      </c>
      <c r="Q322" s="3">
        <f t="shared" si="38"/>
        <v>4539.6621600000008</v>
      </c>
      <c r="R322" s="1">
        <v>38.700000000000003</v>
      </c>
      <c r="S322" s="1">
        <v>1.79</v>
      </c>
      <c r="T322" s="16">
        <f t="shared" si="35"/>
        <v>1.0339253731343285</v>
      </c>
      <c r="U322" s="26">
        <f t="shared" si="39"/>
        <v>117.30393178294575</v>
      </c>
      <c r="V322" s="26">
        <f t="shared" si="40"/>
        <v>65.532922783768569</v>
      </c>
    </row>
    <row r="323" spans="1:22">
      <c r="A323" s="1">
        <v>68</v>
      </c>
      <c r="B323" s="1" t="s">
        <v>87</v>
      </c>
      <c r="C323" s="1" t="s">
        <v>100</v>
      </c>
      <c r="D323" s="1">
        <v>7.65</v>
      </c>
      <c r="E323" s="1">
        <v>0</v>
      </c>
      <c r="F323" s="1" t="s">
        <v>46</v>
      </c>
      <c r="G323" s="1">
        <v>43.8</v>
      </c>
      <c r="H323" s="1" t="s">
        <v>88</v>
      </c>
      <c r="I323" s="3">
        <v>86.8</v>
      </c>
      <c r="J323" s="3">
        <f t="shared" si="36"/>
        <v>1.276470588235294</v>
      </c>
      <c r="K323" s="1">
        <v>995</v>
      </c>
      <c r="L323" s="18">
        <f t="shared" si="34"/>
        <v>14.632352941176471</v>
      </c>
      <c r="M323">
        <v>0.27679999999999999</v>
      </c>
      <c r="N323" s="25">
        <v>10.712160000000001</v>
      </c>
      <c r="O323" s="25">
        <v>0.15753176470588237</v>
      </c>
      <c r="P323" s="3">
        <f t="shared" si="37"/>
        <v>67.516355294117631</v>
      </c>
      <c r="Q323" s="3">
        <f t="shared" si="38"/>
        <v>4591.1121599999988</v>
      </c>
      <c r="R323" s="1">
        <v>38.700000000000003</v>
      </c>
      <c r="S323" s="1">
        <v>1.79</v>
      </c>
      <c r="T323" s="16">
        <f t="shared" si="35"/>
        <v>1.0187205882352943</v>
      </c>
      <c r="U323" s="26">
        <f t="shared" si="39"/>
        <v>118.63338914728678</v>
      </c>
      <c r="V323" s="26">
        <f t="shared" si="40"/>
        <v>66.275636395132281</v>
      </c>
    </row>
    <row r="324" spans="1:22">
      <c r="A324" s="1">
        <v>69</v>
      </c>
      <c r="B324" s="1" t="s">
        <v>87</v>
      </c>
      <c r="C324" s="1" t="s">
        <v>100</v>
      </c>
      <c r="D324" s="1">
        <v>7.65</v>
      </c>
      <c r="E324" s="1">
        <v>0</v>
      </c>
      <c r="F324" s="1" t="s">
        <v>46</v>
      </c>
      <c r="G324" s="1">
        <v>43.8</v>
      </c>
      <c r="H324" s="1" t="s">
        <v>88</v>
      </c>
      <c r="I324" s="3">
        <v>86.8</v>
      </c>
      <c r="J324" s="3">
        <f t="shared" si="36"/>
        <v>1.2579710144927536</v>
      </c>
      <c r="K324" s="1">
        <v>995</v>
      </c>
      <c r="L324" s="18">
        <f t="shared" si="34"/>
        <v>14.420289855072463</v>
      </c>
      <c r="M324">
        <v>0.27679999999999999</v>
      </c>
      <c r="N324" s="25">
        <v>10.712160000000001</v>
      </c>
      <c r="O324" s="25">
        <v>0.15524869565217392</v>
      </c>
      <c r="P324" s="3">
        <f t="shared" si="37"/>
        <v>67.283509565217386</v>
      </c>
      <c r="Q324" s="3">
        <f t="shared" si="38"/>
        <v>4642.5621599999995</v>
      </c>
      <c r="R324" s="1">
        <v>38.700000000000003</v>
      </c>
      <c r="S324" s="1">
        <v>1.79</v>
      </c>
      <c r="T324" s="16">
        <f t="shared" si="35"/>
        <v>1.0039565217391306</v>
      </c>
      <c r="U324" s="26">
        <f t="shared" si="39"/>
        <v>119.96284651162789</v>
      </c>
      <c r="V324" s="26">
        <f t="shared" si="40"/>
        <v>67.018350006496021</v>
      </c>
    </row>
    <row r="325" spans="1:22">
      <c r="A325" s="1">
        <v>70</v>
      </c>
      <c r="B325" s="1" t="s">
        <v>87</v>
      </c>
      <c r="C325" s="1" t="s">
        <v>100</v>
      </c>
      <c r="D325" s="1">
        <v>7.65</v>
      </c>
      <c r="E325" s="1">
        <v>0</v>
      </c>
      <c r="F325" s="1" t="s">
        <v>46</v>
      </c>
      <c r="G325" s="1">
        <v>43.8</v>
      </c>
      <c r="H325" s="1" t="s">
        <v>88</v>
      </c>
      <c r="I325" s="3">
        <v>86.8</v>
      </c>
      <c r="J325" s="3">
        <f t="shared" si="36"/>
        <v>1.24</v>
      </c>
      <c r="K325" s="1">
        <v>995</v>
      </c>
      <c r="L325" s="18">
        <f t="shared" si="34"/>
        <v>14.214285714285714</v>
      </c>
      <c r="M325">
        <v>0.27679999999999999</v>
      </c>
      <c r="N325" s="25">
        <v>10.712160000000001</v>
      </c>
      <c r="O325" s="25">
        <v>0.15303085714285716</v>
      </c>
      <c r="P325" s="3">
        <f t="shared" si="37"/>
        <v>67.057316571428558</v>
      </c>
      <c r="Q325" s="3">
        <f t="shared" si="38"/>
        <v>4694.0121599999993</v>
      </c>
      <c r="R325" s="1">
        <v>38.700000000000003</v>
      </c>
      <c r="S325" s="1">
        <v>1.79</v>
      </c>
      <c r="T325" s="16">
        <f t="shared" si="35"/>
        <v>0.98961428571428589</v>
      </c>
      <c r="U325" s="26">
        <f t="shared" si="39"/>
        <v>121.29230387596897</v>
      </c>
      <c r="V325" s="26">
        <f t="shared" si="40"/>
        <v>67.761063617859747</v>
      </c>
    </row>
    <row r="326" spans="1:22">
      <c r="A326" s="1">
        <v>71</v>
      </c>
      <c r="B326" s="1" t="s">
        <v>87</v>
      </c>
      <c r="C326" s="1" t="s">
        <v>100</v>
      </c>
      <c r="D326" s="1">
        <v>7.65</v>
      </c>
      <c r="E326" s="1">
        <v>0</v>
      </c>
      <c r="F326" s="1" t="s">
        <v>46</v>
      </c>
      <c r="G326" s="1">
        <v>43.8</v>
      </c>
      <c r="H326" s="1" t="s">
        <v>88</v>
      </c>
      <c r="I326" s="3">
        <v>86.8</v>
      </c>
      <c r="J326" s="3">
        <f t="shared" si="36"/>
        <v>1.2225352112676056</v>
      </c>
      <c r="K326" s="1">
        <v>995</v>
      </c>
      <c r="L326" s="18">
        <f t="shared" si="34"/>
        <v>14.014084507042254</v>
      </c>
      <c r="M326">
        <v>0.27679999999999999</v>
      </c>
      <c r="N326" s="25">
        <v>10.712160000000001</v>
      </c>
      <c r="O326" s="25">
        <v>0.15087549295774649</v>
      </c>
      <c r="P326" s="3">
        <f t="shared" si="37"/>
        <v>66.837495211267608</v>
      </c>
      <c r="Q326" s="3">
        <f t="shared" si="38"/>
        <v>4745.46216</v>
      </c>
      <c r="R326" s="1">
        <v>38.700000000000003</v>
      </c>
      <c r="S326" s="1">
        <v>1.79</v>
      </c>
      <c r="T326" s="16">
        <f t="shared" si="35"/>
        <v>0.97567605633802834</v>
      </c>
      <c r="U326" s="26">
        <f t="shared" si="39"/>
        <v>122.62176124031006</v>
      </c>
      <c r="V326" s="26">
        <f t="shared" si="40"/>
        <v>68.503777229223502</v>
      </c>
    </row>
    <row r="327" spans="1:22">
      <c r="A327" s="1">
        <v>72</v>
      </c>
      <c r="B327" s="1" t="s">
        <v>87</v>
      </c>
      <c r="C327" s="1" t="s">
        <v>100</v>
      </c>
      <c r="D327" s="1">
        <v>7.65</v>
      </c>
      <c r="E327" s="1">
        <v>0</v>
      </c>
      <c r="F327" s="1" t="s">
        <v>46</v>
      </c>
      <c r="G327" s="1">
        <v>43.8</v>
      </c>
      <c r="H327" s="1" t="s">
        <v>88</v>
      </c>
      <c r="I327" s="3">
        <v>86.8</v>
      </c>
      <c r="J327" s="3">
        <f t="shared" si="36"/>
        <v>1.2055555555555555</v>
      </c>
      <c r="K327" s="1">
        <v>995</v>
      </c>
      <c r="L327" s="18">
        <f t="shared" si="34"/>
        <v>13.819444444444445</v>
      </c>
      <c r="M327">
        <v>0.27679999999999999</v>
      </c>
      <c r="N327" s="25">
        <v>10.712160000000001</v>
      </c>
      <c r="O327" s="25">
        <v>0.14878000000000002</v>
      </c>
      <c r="P327" s="3">
        <f t="shared" si="37"/>
        <v>66.623779999999996</v>
      </c>
      <c r="Q327" s="3">
        <f t="shared" si="38"/>
        <v>4796.9121599999999</v>
      </c>
      <c r="R327" s="1">
        <v>38.700000000000003</v>
      </c>
      <c r="S327" s="1">
        <v>1.79</v>
      </c>
      <c r="T327" s="16">
        <f t="shared" si="35"/>
        <v>0.96212500000000012</v>
      </c>
      <c r="U327" s="26">
        <f t="shared" si="39"/>
        <v>123.95121860465115</v>
      </c>
      <c r="V327" s="26">
        <f t="shared" si="40"/>
        <v>69.246490840587228</v>
      </c>
    </row>
    <row r="328" spans="1:22">
      <c r="A328" s="1">
        <v>73</v>
      </c>
      <c r="B328" s="1" t="s">
        <v>87</v>
      </c>
      <c r="C328" s="1" t="s">
        <v>100</v>
      </c>
      <c r="D328" s="1">
        <v>7.65</v>
      </c>
      <c r="E328" s="1">
        <v>0</v>
      </c>
      <c r="F328" s="1" t="s">
        <v>46</v>
      </c>
      <c r="G328" s="1">
        <v>43.8</v>
      </c>
      <c r="H328" s="1" t="s">
        <v>88</v>
      </c>
      <c r="I328" s="3">
        <v>86.8</v>
      </c>
      <c r="J328" s="3">
        <f t="shared" si="36"/>
        <v>1.189041095890411</v>
      </c>
      <c r="K328" s="1">
        <v>995</v>
      </c>
      <c r="L328" s="18">
        <f t="shared" si="34"/>
        <v>13.63013698630137</v>
      </c>
      <c r="M328">
        <v>0.27679999999999999</v>
      </c>
      <c r="N328" s="25">
        <v>10.712160000000001</v>
      </c>
      <c r="O328" s="25">
        <v>0.14674191780821919</v>
      </c>
      <c r="P328" s="3">
        <f t="shared" si="37"/>
        <v>66.415919999999986</v>
      </c>
      <c r="Q328" s="3">
        <f t="shared" si="38"/>
        <v>4848.3621599999988</v>
      </c>
      <c r="R328" s="1">
        <v>38.700000000000003</v>
      </c>
      <c r="S328" s="1">
        <v>1.79</v>
      </c>
      <c r="T328" s="16">
        <f t="shared" si="35"/>
        <v>0.94894520547945216</v>
      </c>
      <c r="U328" s="26">
        <f t="shared" si="39"/>
        <v>125.28067596899221</v>
      </c>
      <c r="V328" s="26">
        <f t="shared" si="40"/>
        <v>69.989204451950954</v>
      </c>
    </row>
    <row r="329" spans="1:22">
      <c r="A329" s="1">
        <v>74</v>
      </c>
      <c r="B329" s="1" t="s">
        <v>87</v>
      </c>
      <c r="C329" s="1" t="s">
        <v>100</v>
      </c>
      <c r="D329" s="1">
        <v>7.65</v>
      </c>
      <c r="E329" s="1">
        <v>0</v>
      </c>
      <c r="F329" s="1" t="s">
        <v>46</v>
      </c>
      <c r="G329" s="1">
        <v>43.8</v>
      </c>
      <c r="H329" s="1" t="s">
        <v>88</v>
      </c>
      <c r="I329" s="3">
        <v>86.8</v>
      </c>
      <c r="J329" s="3">
        <f t="shared" si="36"/>
        <v>1.172972972972973</v>
      </c>
      <c r="K329" s="1">
        <v>995</v>
      </c>
      <c r="L329" s="18">
        <f t="shared" si="34"/>
        <v>13.445945945945946</v>
      </c>
      <c r="M329">
        <v>0.27679999999999999</v>
      </c>
      <c r="N329" s="25">
        <v>10.712160000000001</v>
      </c>
      <c r="O329" s="25">
        <v>0.14475891891891893</v>
      </c>
      <c r="P329" s="3">
        <f t="shared" si="37"/>
        <v>66.213677837837835</v>
      </c>
      <c r="Q329" s="3">
        <f t="shared" si="38"/>
        <v>4899.8121599999995</v>
      </c>
      <c r="R329" s="1">
        <v>38.700000000000003</v>
      </c>
      <c r="S329" s="1">
        <v>1.79</v>
      </c>
      <c r="T329" s="16">
        <f t="shared" si="35"/>
        <v>0.93612162162162171</v>
      </c>
      <c r="U329" s="26">
        <f t="shared" si="39"/>
        <v>126.61013333333331</v>
      </c>
      <c r="V329" s="26">
        <f t="shared" si="40"/>
        <v>70.731918063314694</v>
      </c>
    </row>
    <row r="330" spans="1:22">
      <c r="A330" s="1">
        <v>75</v>
      </c>
      <c r="B330" s="1" t="s">
        <v>87</v>
      </c>
      <c r="C330" s="1" t="s">
        <v>100</v>
      </c>
      <c r="D330" s="1">
        <v>7.65</v>
      </c>
      <c r="E330" s="1">
        <v>0</v>
      </c>
      <c r="F330" s="1" t="s">
        <v>46</v>
      </c>
      <c r="G330" s="1">
        <v>43.8</v>
      </c>
      <c r="H330" s="1" t="s">
        <v>88</v>
      </c>
      <c r="I330" s="3">
        <v>86.8</v>
      </c>
      <c r="J330" s="3">
        <f t="shared" si="36"/>
        <v>1.1573333333333333</v>
      </c>
      <c r="K330" s="1">
        <v>995</v>
      </c>
      <c r="L330" s="18">
        <f t="shared" si="34"/>
        <v>13.266666666666667</v>
      </c>
      <c r="M330">
        <v>0.27679999999999999</v>
      </c>
      <c r="N330" s="25">
        <v>10.712160000000001</v>
      </c>
      <c r="O330" s="25">
        <v>0.14282880000000001</v>
      </c>
      <c r="P330" s="3">
        <f t="shared" si="37"/>
        <v>66.016828799999999</v>
      </c>
      <c r="Q330" s="3">
        <f t="shared" si="38"/>
        <v>4951.2621600000002</v>
      </c>
      <c r="R330" s="1">
        <v>38.700000000000003</v>
      </c>
      <c r="S330" s="1">
        <v>1.79</v>
      </c>
      <c r="T330" s="16">
        <f t="shared" si="35"/>
        <v>0.92364000000000013</v>
      </c>
      <c r="U330" s="26">
        <f t="shared" si="39"/>
        <v>127.93959069767442</v>
      </c>
      <c r="V330" s="26">
        <f t="shared" si="40"/>
        <v>71.474631674678434</v>
      </c>
    </row>
    <row r="331" spans="1:22">
      <c r="A331" s="1">
        <v>76</v>
      </c>
      <c r="B331" s="1" t="s">
        <v>87</v>
      </c>
      <c r="C331" s="1" t="s">
        <v>100</v>
      </c>
      <c r="D331" s="1">
        <v>7.65</v>
      </c>
      <c r="E331" s="1">
        <v>0</v>
      </c>
      <c r="F331" s="1" t="s">
        <v>46</v>
      </c>
      <c r="G331" s="1">
        <v>43.8</v>
      </c>
      <c r="H331" s="1" t="s">
        <v>88</v>
      </c>
      <c r="I331" s="3">
        <v>86.8</v>
      </c>
      <c r="J331" s="3">
        <f t="shared" si="36"/>
        <v>1.1421052631578947</v>
      </c>
      <c r="K331" s="1">
        <v>995</v>
      </c>
      <c r="L331" s="18">
        <f t="shared" si="34"/>
        <v>13.092105263157896</v>
      </c>
      <c r="M331">
        <v>0.27679999999999999</v>
      </c>
      <c r="N331" s="25">
        <v>10.712160000000001</v>
      </c>
      <c r="O331" s="25">
        <v>0.14094947368421054</v>
      </c>
      <c r="P331" s="3">
        <f t="shared" si="37"/>
        <v>65.825159999999997</v>
      </c>
      <c r="Q331" s="3">
        <f t="shared" si="38"/>
        <v>5002.71216</v>
      </c>
      <c r="R331" s="1">
        <v>38.700000000000003</v>
      </c>
      <c r="S331" s="1">
        <v>1.79</v>
      </c>
      <c r="T331" s="16">
        <f t="shared" si="35"/>
        <v>0.91148684210526332</v>
      </c>
      <c r="U331" s="26">
        <f t="shared" si="39"/>
        <v>129.26904806201549</v>
      </c>
      <c r="V331" s="26">
        <f t="shared" si="40"/>
        <v>72.217345286042175</v>
      </c>
    </row>
    <row r="332" spans="1:22">
      <c r="A332" s="1">
        <v>77</v>
      </c>
      <c r="B332" s="1" t="s">
        <v>87</v>
      </c>
      <c r="C332" s="1" t="s">
        <v>100</v>
      </c>
      <c r="D332" s="1">
        <v>7.65</v>
      </c>
      <c r="E332" s="1">
        <v>0</v>
      </c>
      <c r="F332" s="1" t="s">
        <v>46</v>
      </c>
      <c r="G332" s="1">
        <v>43.8</v>
      </c>
      <c r="H332" s="1" t="s">
        <v>88</v>
      </c>
      <c r="I332" s="3">
        <v>86.8</v>
      </c>
      <c r="J332" s="3">
        <f t="shared" si="36"/>
        <v>1.1272727272727272</v>
      </c>
      <c r="K332" s="1">
        <v>995</v>
      </c>
      <c r="L332" s="18">
        <f t="shared" si="34"/>
        <v>12.922077922077921</v>
      </c>
      <c r="M332">
        <v>0.27679999999999999</v>
      </c>
      <c r="N332" s="25">
        <v>10.712160000000001</v>
      </c>
      <c r="O332" s="25">
        <v>0.13911896103896104</v>
      </c>
      <c r="P332" s="3">
        <f t="shared" si="37"/>
        <v>65.638469610389606</v>
      </c>
      <c r="Q332" s="3">
        <f t="shared" si="38"/>
        <v>5054.1621599999999</v>
      </c>
      <c r="R332" s="1">
        <v>38.700000000000003</v>
      </c>
      <c r="S332" s="1">
        <v>1.79</v>
      </c>
      <c r="T332" s="16">
        <f t="shared" si="35"/>
        <v>0.89964935064935081</v>
      </c>
      <c r="U332" s="26">
        <f t="shared" si="39"/>
        <v>130.59850542635658</v>
      </c>
      <c r="V332" s="26">
        <f t="shared" si="40"/>
        <v>72.960058897405901</v>
      </c>
    </row>
    <row r="333" spans="1:22">
      <c r="A333" s="1">
        <v>78</v>
      </c>
      <c r="B333" s="1" t="s">
        <v>87</v>
      </c>
      <c r="C333" s="1" t="s">
        <v>100</v>
      </c>
      <c r="D333" s="1">
        <v>7.65</v>
      </c>
      <c r="E333" s="1">
        <v>0</v>
      </c>
      <c r="F333" s="1" t="s">
        <v>46</v>
      </c>
      <c r="G333" s="1">
        <v>43.8</v>
      </c>
      <c r="H333" s="1" t="s">
        <v>88</v>
      </c>
      <c r="I333" s="3">
        <v>86.8</v>
      </c>
      <c r="J333" s="3">
        <f t="shared" si="36"/>
        <v>1.1128205128205129</v>
      </c>
      <c r="K333" s="1">
        <v>995</v>
      </c>
      <c r="L333" s="18">
        <f t="shared" si="34"/>
        <v>12.756410256410257</v>
      </c>
      <c r="M333">
        <v>0.27679999999999999</v>
      </c>
      <c r="N333" s="25">
        <v>10.712160000000001</v>
      </c>
      <c r="O333" s="25">
        <v>0.13733538461538464</v>
      </c>
      <c r="P333" s="3">
        <f t="shared" si="37"/>
        <v>65.456566153846154</v>
      </c>
      <c r="Q333" s="3">
        <f t="shared" si="38"/>
        <v>5105.6121599999997</v>
      </c>
      <c r="R333" s="1">
        <v>38.700000000000003</v>
      </c>
      <c r="S333" s="1">
        <v>1.79</v>
      </c>
      <c r="T333" s="16">
        <f t="shared" si="35"/>
        <v>0.88811538461538475</v>
      </c>
      <c r="U333" s="26">
        <f t="shared" si="39"/>
        <v>131.92796279069765</v>
      </c>
      <c r="V333" s="26">
        <f t="shared" si="40"/>
        <v>73.702772508769641</v>
      </c>
    </row>
    <row r="334" spans="1:22">
      <c r="A334" s="1">
        <v>79</v>
      </c>
      <c r="B334" s="1" t="s">
        <v>87</v>
      </c>
      <c r="C334" s="1" t="s">
        <v>100</v>
      </c>
      <c r="D334" s="1">
        <v>7.65</v>
      </c>
      <c r="E334" s="1">
        <v>0</v>
      </c>
      <c r="F334" s="1" t="s">
        <v>46</v>
      </c>
      <c r="G334" s="1">
        <v>43.8</v>
      </c>
      <c r="H334" s="1" t="s">
        <v>88</v>
      </c>
      <c r="I334" s="3">
        <v>86.8</v>
      </c>
      <c r="J334" s="3">
        <f t="shared" si="36"/>
        <v>1.0987341772151897</v>
      </c>
      <c r="K334" s="1">
        <v>995</v>
      </c>
      <c r="L334" s="18">
        <f t="shared" si="34"/>
        <v>12.594936708860759</v>
      </c>
      <c r="M334">
        <v>0.27679999999999999</v>
      </c>
      <c r="N334" s="25">
        <v>10.712160000000001</v>
      </c>
      <c r="O334" s="25">
        <v>0.13559696202531646</v>
      </c>
      <c r="P334" s="3">
        <f t="shared" si="37"/>
        <v>65.27926784810127</v>
      </c>
      <c r="Q334" s="3">
        <f t="shared" si="38"/>
        <v>5157.0621600000004</v>
      </c>
      <c r="R334" s="1">
        <v>38.700000000000003</v>
      </c>
      <c r="S334" s="1">
        <v>1.79</v>
      </c>
      <c r="T334" s="16">
        <f t="shared" si="35"/>
        <v>0.87687341772151917</v>
      </c>
      <c r="U334" s="26">
        <f t="shared" si="39"/>
        <v>133.25742015503877</v>
      </c>
      <c r="V334" s="26">
        <f t="shared" si="40"/>
        <v>74.445486120133381</v>
      </c>
    </row>
    <row r="335" spans="1:22">
      <c r="A335" s="1">
        <v>80</v>
      </c>
      <c r="B335" s="1" t="s">
        <v>87</v>
      </c>
      <c r="C335" s="1" t="s">
        <v>100</v>
      </c>
      <c r="D335" s="1">
        <v>7.65</v>
      </c>
      <c r="E335" s="1">
        <v>0</v>
      </c>
      <c r="F335" s="1" t="s">
        <v>46</v>
      </c>
      <c r="G335" s="1">
        <v>43.8</v>
      </c>
      <c r="H335" s="1" t="s">
        <v>88</v>
      </c>
      <c r="I335" s="3">
        <v>86.8</v>
      </c>
      <c r="J335" s="3">
        <f t="shared" si="36"/>
        <v>1.085</v>
      </c>
      <c r="K335" s="1">
        <v>995</v>
      </c>
      <c r="L335" s="18">
        <f t="shared" si="34"/>
        <v>12.4375</v>
      </c>
      <c r="M335">
        <v>0.27679999999999999</v>
      </c>
      <c r="N335" s="25">
        <v>10.712160000000001</v>
      </c>
      <c r="O335" s="25">
        <v>0.13390200000000002</v>
      </c>
      <c r="P335" s="3">
        <f t="shared" si="37"/>
        <v>65.106402000000003</v>
      </c>
      <c r="Q335" s="3">
        <f t="shared" si="38"/>
        <v>5208.5121600000002</v>
      </c>
      <c r="R335" s="1">
        <v>38.700000000000003</v>
      </c>
      <c r="S335" s="1">
        <v>1.79</v>
      </c>
      <c r="T335" s="16">
        <f t="shared" si="35"/>
        <v>0.86591250000000008</v>
      </c>
      <c r="U335" s="26">
        <f t="shared" si="39"/>
        <v>134.58687751937984</v>
      </c>
      <c r="V335" s="26">
        <f t="shared" si="40"/>
        <v>75.188199731497107</v>
      </c>
    </row>
    <row r="336" spans="1:22">
      <c r="A336" s="1">
        <v>81</v>
      </c>
      <c r="B336" s="1" t="s">
        <v>87</v>
      </c>
      <c r="C336" s="1" t="s">
        <v>100</v>
      </c>
      <c r="D336" s="1">
        <v>7.65</v>
      </c>
      <c r="E336" s="1">
        <v>0</v>
      </c>
      <c r="F336" s="1" t="s">
        <v>46</v>
      </c>
      <c r="G336" s="1">
        <v>43.8</v>
      </c>
      <c r="H336" s="1" t="s">
        <v>88</v>
      </c>
      <c r="I336" s="3">
        <v>86.8</v>
      </c>
      <c r="J336" s="3">
        <f t="shared" si="36"/>
        <v>1.0716049382716049</v>
      </c>
      <c r="K336" s="1">
        <v>995</v>
      </c>
      <c r="L336" s="18">
        <f t="shared" si="34"/>
        <v>12.283950617283951</v>
      </c>
      <c r="M336">
        <v>0.27679999999999999</v>
      </c>
      <c r="N336" s="25">
        <v>10.712160000000001</v>
      </c>
      <c r="O336" s="25">
        <v>0.13224888888888889</v>
      </c>
      <c r="P336" s="3">
        <f t="shared" si="37"/>
        <v>64.937804444444453</v>
      </c>
      <c r="Q336" s="3">
        <f t="shared" si="38"/>
        <v>5259.9621600000009</v>
      </c>
      <c r="R336" s="1">
        <v>38.700000000000003</v>
      </c>
      <c r="S336" s="1">
        <v>1.79</v>
      </c>
      <c r="T336" s="16">
        <f t="shared" si="35"/>
        <v>0.85522222222222233</v>
      </c>
      <c r="U336" s="26">
        <f t="shared" si="39"/>
        <v>135.91633488372094</v>
      </c>
      <c r="V336" s="26">
        <f t="shared" si="40"/>
        <v>75.930913342860862</v>
      </c>
    </row>
    <row r="337" spans="1:22">
      <c r="A337" s="1">
        <v>82</v>
      </c>
      <c r="B337" s="1" t="s">
        <v>87</v>
      </c>
      <c r="C337" s="1" t="s">
        <v>100</v>
      </c>
      <c r="D337" s="1">
        <v>7.65</v>
      </c>
      <c r="E337" s="1">
        <v>0</v>
      </c>
      <c r="F337" s="1" t="s">
        <v>46</v>
      </c>
      <c r="G337" s="1">
        <v>43.8</v>
      </c>
      <c r="H337" s="1" t="s">
        <v>88</v>
      </c>
      <c r="I337" s="3">
        <v>86.8</v>
      </c>
      <c r="J337" s="3">
        <f t="shared" si="36"/>
        <v>1.0585365853658537</v>
      </c>
      <c r="K337" s="1">
        <v>995</v>
      </c>
      <c r="L337" s="18">
        <f t="shared" si="34"/>
        <v>12.134146341463415</v>
      </c>
      <c r="M337">
        <v>0.27679999999999999</v>
      </c>
      <c r="N337" s="25">
        <v>10.712160000000001</v>
      </c>
      <c r="O337" s="25">
        <v>0.13063609756097561</v>
      </c>
      <c r="P337" s="3">
        <f t="shared" si="37"/>
        <v>64.773319024390247</v>
      </c>
      <c r="Q337" s="3">
        <f t="shared" si="38"/>
        <v>5311.4121599999999</v>
      </c>
      <c r="R337" s="1">
        <v>38.700000000000003</v>
      </c>
      <c r="S337" s="1">
        <v>1.79</v>
      </c>
      <c r="T337" s="16">
        <f t="shared" si="35"/>
        <v>0.84479268292682941</v>
      </c>
      <c r="U337" s="26">
        <f t="shared" si="39"/>
        <v>137.245792248062</v>
      </c>
      <c r="V337" s="26">
        <f t="shared" si="40"/>
        <v>76.673626954224574</v>
      </c>
    </row>
    <row r="338" spans="1:22">
      <c r="A338" s="1">
        <v>83</v>
      </c>
      <c r="B338" s="1" t="s">
        <v>87</v>
      </c>
      <c r="C338" s="1" t="s">
        <v>100</v>
      </c>
      <c r="D338" s="1">
        <v>7.65</v>
      </c>
      <c r="E338" s="1">
        <v>0</v>
      </c>
      <c r="F338" s="1" t="s">
        <v>46</v>
      </c>
      <c r="G338" s="1">
        <v>43.8</v>
      </c>
      <c r="H338" s="1" t="s">
        <v>88</v>
      </c>
      <c r="I338" s="3">
        <v>86.8</v>
      </c>
      <c r="J338" s="3">
        <f t="shared" si="36"/>
        <v>1.0457831325301203</v>
      </c>
      <c r="K338" s="1">
        <v>995</v>
      </c>
      <c r="L338" s="18">
        <f t="shared" si="34"/>
        <v>11.987951807228916</v>
      </c>
      <c r="M338">
        <v>0.27679999999999999</v>
      </c>
      <c r="N338" s="25">
        <v>10.712160000000001</v>
      </c>
      <c r="O338" s="25">
        <v>0.1290621686746988</v>
      </c>
      <c r="P338" s="3">
        <f t="shared" si="37"/>
        <v>64.612797108433725</v>
      </c>
      <c r="Q338" s="3">
        <f t="shared" si="38"/>
        <v>5362.8621599999988</v>
      </c>
      <c r="R338" s="1">
        <v>38.700000000000003</v>
      </c>
      <c r="S338" s="1">
        <v>1.79</v>
      </c>
      <c r="T338" s="16">
        <f t="shared" si="35"/>
        <v>0.83461445783132537</v>
      </c>
      <c r="U338" s="26">
        <f t="shared" si="39"/>
        <v>138.57524961240307</v>
      </c>
      <c r="V338" s="26">
        <f t="shared" si="40"/>
        <v>77.4163405655883</v>
      </c>
    </row>
    <row r="339" spans="1:22">
      <c r="A339" s="1">
        <v>84</v>
      </c>
      <c r="B339" s="1" t="s">
        <v>87</v>
      </c>
      <c r="C339" s="1" t="s">
        <v>100</v>
      </c>
      <c r="D339" s="1">
        <v>7.65</v>
      </c>
      <c r="E339" s="1">
        <v>0</v>
      </c>
      <c r="F339" s="1" t="s">
        <v>46</v>
      </c>
      <c r="G339" s="1">
        <v>43.8</v>
      </c>
      <c r="H339" s="1" t="s">
        <v>88</v>
      </c>
      <c r="I339" s="3">
        <v>86.8</v>
      </c>
      <c r="J339" s="3">
        <f t="shared" si="36"/>
        <v>1.0333333333333332</v>
      </c>
      <c r="K339" s="1">
        <v>995</v>
      </c>
      <c r="L339" s="18">
        <f t="shared" si="34"/>
        <v>11.845238095238095</v>
      </c>
      <c r="M339">
        <v>0.27679999999999999</v>
      </c>
      <c r="N339" s="25">
        <v>10.712160000000001</v>
      </c>
      <c r="O339" s="25">
        <v>0.1275257142857143</v>
      </c>
      <c r="P339" s="3">
        <f t="shared" si="37"/>
        <v>64.456097142857132</v>
      </c>
      <c r="Q339" s="3">
        <f t="shared" si="38"/>
        <v>5414.3121599999995</v>
      </c>
      <c r="R339" s="1">
        <v>38.700000000000003</v>
      </c>
      <c r="S339" s="1">
        <v>1.79</v>
      </c>
      <c r="T339" s="16">
        <f t="shared" si="35"/>
        <v>0.82467857142857159</v>
      </c>
      <c r="U339" s="26">
        <f t="shared" si="39"/>
        <v>139.90470697674417</v>
      </c>
      <c r="V339" s="26">
        <f t="shared" si="40"/>
        <v>78.15905417695204</v>
      </c>
    </row>
    <row r="340" spans="1:22">
      <c r="A340" s="1">
        <v>85</v>
      </c>
      <c r="B340" s="1" t="s">
        <v>87</v>
      </c>
      <c r="C340" s="1" t="s">
        <v>100</v>
      </c>
      <c r="D340" s="1">
        <v>7.65</v>
      </c>
      <c r="E340" s="1">
        <v>0</v>
      </c>
      <c r="F340" s="1" t="s">
        <v>46</v>
      </c>
      <c r="G340" s="1">
        <v>43.8</v>
      </c>
      <c r="H340" s="1" t="s">
        <v>88</v>
      </c>
      <c r="I340" s="3">
        <v>86.8</v>
      </c>
      <c r="J340" s="3">
        <f t="shared" si="36"/>
        <v>1.0211764705882354</v>
      </c>
      <c r="K340" s="1">
        <v>995</v>
      </c>
      <c r="L340" s="18">
        <f t="shared" si="34"/>
        <v>11.705882352941176</v>
      </c>
      <c r="M340">
        <v>0.27679999999999999</v>
      </c>
      <c r="N340" s="25">
        <v>10.712160000000001</v>
      </c>
      <c r="O340" s="25">
        <v>0.12602541176470589</v>
      </c>
      <c r="P340" s="3">
        <f t="shared" si="37"/>
        <v>64.303084235294108</v>
      </c>
      <c r="Q340" s="3">
        <f t="shared" si="38"/>
        <v>5465.7621599999993</v>
      </c>
      <c r="R340" s="1">
        <v>38.700000000000003</v>
      </c>
      <c r="S340" s="1">
        <v>1.79</v>
      </c>
      <c r="T340" s="16">
        <f t="shared" si="35"/>
        <v>0.81497647058823541</v>
      </c>
      <c r="U340" s="26">
        <f t="shared" si="39"/>
        <v>141.23416434108523</v>
      </c>
      <c r="V340" s="26">
        <f t="shared" si="40"/>
        <v>78.901767788315766</v>
      </c>
    </row>
    <row r="341" spans="1:22">
      <c r="A341" s="1">
        <v>86</v>
      </c>
      <c r="B341" s="1" t="s">
        <v>87</v>
      </c>
      <c r="C341" s="1" t="s">
        <v>100</v>
      </c>
      <c r="D341" s="1">
        <v>7.65</v>
      </c>
      <c r="E341" s="1">
        <v>0</v>
      </c>
      <c r="F341" s="1" t="s">
        <v>46</v>
      </c>
      <c r="G341" s="1">
        <v>43.8</v>
      </c>
      <c r="H341" s="1" t="s">
        <v>88</v>
      </c>
      <c r="I341" s="3">
        <v>86.8</v>
      </c>
      <c r="J341" s="3">
        <f t="shared" si="36"/>
        <v>1.0093023255813953</v>
      </c>
      <c r="K341" s="1">
        <v>995</v>
      </c>
      <c r="L341" s="18">
        <f t="shared" si="34"/>
        <v>11.569767441860465</v>
      </c>
      <c r="M341">
        <v>0.27679999999999999</v>
      </c>
      <c r="N341" s="25">
        <v>10.712160000000001</v>
      </c>
      <c r="O341" s="25">
        <v>0.12456</v>
      </c>
      <c r="P341" s="3">
        <f t="shared" si="37"/>
        <v>64.153629767441856</v>
      </c>
      <c r="Q341" s="3">
        <f t="shared" si="38"/>
        <v>5517.21216</v>
      </c>
      <c r="R341" s="1">
        <v>38.700000000000003</v>
      </c>
      <c r="S341" s="1">
        <v>1.79</v>
      </c>
      <c r="T341" s="16">
        <f t="shared" si="35"/>
        <v>0.8055000000000001</v>
      </c>
      <c r="U341" s="26">
        <f t="shared" si="39"/>
        <v>142.56362170542636</v>
      </c>
      <c r="V341" s="26">
        <f t="shared" si="40"/>
        <v>79.64448139967952</v>
      </c>
    </row>
    <row r="342" spans="1:22">
      <c r="A342" s="1">
        <v>87</v>
      </c>
      <c r="B342" s="1" t="s">
        <v>87</v>
      </c>
      <c r="C342" s="1" t="s">
        <v>100</v>
      </c>
      <c r="D342" s="1">
        <v>7.65</v>
      </c>
      <c r="E342" s="1">
        <v>0</v>
      </c>
      <c r="F342" s="1" t="s">
        <v>46</v>
      </c>
      <c r="G342" s="1">
        <v>43.8</v>
      </c>
      <c r="H342" s="1" t="s">
        <v>88</v>
      </c>
      <c r="I342" s="3">
        <v>86.8</v>
      </c>
      <c r="J342" s="3">
        <f t="shared" si="36"/>
        <v>0.99770114942528731</v>
      </c>
      <c r="K342" s="1">
        <v>995</v>
      </c>
      <c r="L342" s="18">
        <f t="shared" si="34"/>
        <v>11.436781609195402</v>
      </c>
      <c r="M342">
        <v>0.27679999999999999</v>
      </c>
      <c r="N342" s="25">
        <v>10.712160000000001</v>
      </c>
      <c r="O342" s="25">
        <v>0.12312827586206898</v>
      </c>
      <c r="P342" s="3">
        <f t="shared" si="37"/>
        <v>64.00761103448275</v>
      </c>
      <c r="Q342" s="3">
        <f t="shared" si="38"/>
        <v>5568.6621599999989</v>
      </c>
      <c r="R342" s="1">
        <v>38.700000000000003</v>
      </c>
      <c r="S342" s="1">
        <v>1.79</v>
      </c>
      <c r="T342" s="16">
        <f t="shared" si="35"/>
        <v>0.796241379310345</v>
      </c>
      <c r="U342" s="26">
        <f t="shared" si="39"/>
        <v>143.8930790697674</v>
      </c>
      <c r="V342" s="26">
        <f t="shared" si="40"/>
        <v>80.387195011043232</v>
      </c>
    </row>
    <row r="343" spans="1:22">
      <c r="A343" s="1">
        <v>88</v>
      </c>
      <c r="B343" s="1" t="s">
        <v>87</v>
      </c>
      <c r="C343" s="1" t="s">
        <v>100</v>
      </c>
      <c r="D343" s="1">
        <v>7.65</v>
      </c>
      <c r="E343" s="1">
        <v>0</v>
      </c>
      <c r="F343" s="1" t="s">
        <v>46</v>
      </c>
      <c r="G343" s="1">
        <v>43.8</v>
      </c>
      <c r="H343" s="1" t="s">
        <v>88</v>
      </c>
      <c r="I343" s="3">
        <v>86.8</v>
      </c>
      <c r="J343" s="3">
        <f t="shared" si="36"/>
        <v>0.98636363636363633</v>
      </c>
      <c r="K343" s="1">
        <v>995</v>
      </c>
      <c r="L343" s="18">
        <f t="shared" si="34"/>
        <v>11.306818181818182</v>
      </c>
      <c r="M343">
        <v>0.27679999999999999</v>
      </c>
      <c r="N343" s="25">
        <v>10.712160000000001</v>
      </c>
      <c r="O343" s="25">
        <v>0.12172909090909091</v>
      </c>
      <c r="P343" s="3">
        <f t="shared" si="37"/>
        <v>63.864910909090902</v>
      </c>
      <c r="Q343" s="3">
        <f t="shared" si="38"/>
        <v>5620.1121599999997</v>
      </c>
      <c r="R343" s="1">
        <v>38.700000000000003</v>
      </c>
      <c r="S343" s="1">
        <v>1.79</v>
      </c>
      <c r="T343" s="16">
        <f t="shared" si="35"/>
        <v>0.78719318181818199</v>
      </c>
      <c r="U343" s="26">
        <f t="shared" si="39"/>
        <v>145.22253643410852</v>
      </c>
      <c r="V343" s="26">
        <f t="shared" si="40"/>
        <v>81.129908622406987</v>
      </c>
    </row>
    <row r="344" spans="1:22">
      <c r="A344" s="1">
        <v>89</v>
      </c>
      <c r="B344" s="1" t="s">
        <v>87</v>
      </c>
      <c r="C344" s="1" t="s">
        <v>100</v>
      </c>
      <c r="D344" s="1">
        <v>7.65</v>
      </c>
      <c r="E344" s="1">
        <v>0</v>
      </c>
      <c r="F344" s="1" t="s">
        <v>46</v>
      </c>
      <c r="G344" s="1">
        <v>43.8</v>
      </c>
      <c r="H344" s="1" t="s">
        <v>88</v>
      </c>
      <c r="I344" s="3">
        <v>86.8</v>
      </c>
      <c r="J344" s="3">
        <f t="shared" si="36"/>
        <v>0.97528089887640446</v>
      </c>
      <c r="K344" s="1">
        <v>995</v>
      </c>
      <c r="L344" s="18">
        <f t="shared" si="34"/>
        <v>11.179775280898877</v>
      </c>
      <c r="M344">
        <v>0.27679999999999999</v>
      </c>
      <c r="N344" s="25">
        <v>10.712160000000001</v>
      </c>
      <c r="O344" s="25">
        <v>0.12036134831460675</v>
      </c>
      <c r="P344" s="3">
        <f t="shared" si="37"/>
        <v>63.725417528089885</v>
      </c>
      <c r="Q344" s="3">
        <f t="shared" si="38"/>
        <v>5671.5621599999995</v>
      </c>
      <c r="R344" s="1">
        <v>38.700000000000003</v>
      </c>
      <c r="S344" s="1">
        <v>1.79</v>
      </c>
      <c r="T344" s="16">
        <f t="shared" si="35"/>
        <v>0.7783483146067417</v>
      </c>
      <c r="U344" s="26">
        <f t="shared" si="39"/>
        <v>146.55199379844959</v>
      </c>
      <c r="V344" s="26">
        <f t="shared" si="40"/>
        <v>81.872622233770713</v>
      </c>
    </row>
    <row r="345" spans="1:22">
      <c r="A345" s="1">
        <v>90</v>
      </c>
      <c r="B345" s="1" t="s">
        <v>87</v>
      </c>
      <c r="C345" s="1" t="s">
        <v>100</v>
      </c>
      <c r="D345" s="1">
        <v>7.65</v>
      </c>
      <c r="E345" s="1">
        <v>0</v>
      </c>
      <c r="F345" s="1" t="s">
        <v>46</v>
      </c>
      <c r="G345" s="1">
        <v>43.8</v>
      </c>
      <c r="H345" s="1" t="s">
        <v>88</v>
      </c>
      <c r="I345" s="3">
        <v>86.8</v>
      </c>
      <c r="J345" s="3">
        <f t="shared" si="36"/>
        <v>0.96444444444444444</v>
      </c>
      <c r="K345" s="1">
        <v>995</v>
      </c>
      <c r="L345" s="18">
        <f t="shared" si="34"/>
        <v>11.055555555555555</v>
      </c>
      <c r="M345">
        <v>0.27679999999999999</v>
      </c>
      <c r="N345" s="25">
        <v>10.712160000000001</v>
      </c>
      <c r="O345" s="25">
        <v>0.119024</v>
      </c>
      <c r="P345" s="3">
        <f t="shared" si="37"/>
        <v>63.589024000000002</v>
      </c>
      <c r="Q345" s="3">
        <f t="shared" si="38"/>
        <v>5723.0121600000002</v>
      </c>
      <c r="R345" s="1">
        <v>38.700000000000003</v>
      </c>
      <c r="S345" s="1">
        <v>1.79</v>
      </c>
      <c r="T345" s="16">
        <f t="shared" si="35"/>
        <v>0.76970000000000016</v>
      </c>
      <c r="U345" s="26">
        <f t="shared" si="39"/>
        <v>147.88145116279068</v>
      </c>
      <c r="V345" s="26">
        <f t="shared" si="40"/>
        <v>82.615335845134453</v>
      </c>
    </row>
    <row r="346" spans="1:22">
      <c r="A346" s="1">
        <v>91</v>
      </c>
      <c r="B346" s="1" t="s">
        <v>87</v>
      </c>
      <c r="C346" s="1" t="s">
        <v>100</v>
      </c>
      <c r="D346" s="1">
        <v>7.65</v>
      </c>
      <c r="E346" s="1">
        <v>0</v>
      </c>
      <c r="F346" s="1" t="s">
        <v>46</v>
      </c>
      <c r="G346" s="1">
        <v>43.8</v>
      </c>
      <c r="H346" s="1" t="s">
        <v>88</v>
      </c>
      <c r="I346" s="3">
        <v>86.8</v>
      </c>
      <c r="J346" s="3">
        <f t="shared" si="36"/>
        <v>0.95384615384615379</v>
      </c>
      <c r="K346" s="1">
        <v>995</v>
      </c>
      <c r="L346" s="18">
        <f t="shared" si="34"/>
        <v>10.934065934065934</v>
      </c>
      <c r="M346">
        <v>0.27679999999999999</v>
      </c>
      <c r="N346" s="25">
        <v>10.712160000000001</v>
      </c>
      <c r="O346" s="25">
        <v>0.11771604395604396</v>
      </c>
      <c r="P346" s="3">
        <f t="shared" si="37"/>
        <v>63.455628131868124</v>
      </c>
      <c r="Q346" s="3">
        <f t="shared" si="38"/>
        <v>5774.4621599999991</v>
      </c>
      <c r="R346" s="1">
        <v>38.700000000000003</v>
      </c>
      <c r="S346" s="1">
        <v>1.79</v>
      </c>
      <c r="T346" s="16">
        <f t="shared" si="35"/>
        <v>0.76124175824175833</v>
      </c>
      <c r="U346" s="26">
        <f t="shared" si="39"/>
        <v>149.21090852713175</v>
      </c>
      <c r="V346" s="26">
        <f t="shared" si="40"/>
        <v>83.358049456498179</v>
      </c>
    </row>
    <row r="347" spans="1:22">
      <c r="A347" s="1">
        <v>92</v>
      </c>
      <c r="B347" s="1" t="s">
        <v>87</v>
      </c>
      <c r="C347" s="1" t="s">
        <v>100</v>
      </c>
      <c r="D347" s="1">
        <v>7.65</v>
      </c>
      <c r="E347" s="1">
        <v>0</v>
      </c>
      <c r="F347" s="1" t="s">
        <v>46</v>
      </c>
      <c r="G347" s="1">
        <v>43.8</v>
      </c>
      <c r="H347" s="1" t="s">
        <v>88</v>
      </c>
      <c r="I347" s="3">
        <v>86.8</v>
      </c>
      <c r="J347" s="3">
        <f t="shared" si="36"/>
        <v>0.94347826086956521</v>
      </c>
      <c r="K347" s="1">
        <v>995</v>
      </c>
      <c r="L347" s="18">
        <f t="shared" si="34"/>
        <v>10.815217391304348</v>
      </c>
      <c r="M347">
        <v>0.27679999999999999</v>
      </c>
      <c r="N347" s="25">
        <v>10.712160000000001</v>
      </c>
      <c r="O347" s="25">
        <v>0.11643652173913044</v>
      </c>
      <c r="P347" s="3">
        <f t="shared" si="37"/>
        <v>63.325132173913047</v>
      </c>
      <c r="Q347" s="3">
        <f t="shared" si="38"/>
        <v>5825.9121600000008</v>
      </c>
      <c r="R347" s="1">
        <v>38.700000000000003</v>
      </c>
      <c r="S347" s="1">
        <v>1.79</v>
      </c>
      <c r="T347" s="16">
        <f t="shared" si="35"/>
        <v>0.75296739130434798</v>
      </c>
      <c r="U347" s="26">
        <f t="shared" si="39"/>
        <v>150.54036589147287</v>
      </c>
      <c r="V347" s="26">
        <f t="shared" si="40"/>
        <v>84.100763067861934</v>
      </c>
    </row>
    <row r="348" spans="1:22">
      <c r="A348" s="1">
        <v>93</v>
      </c>
      <c r="B348" s="1" t="s">
        <v>87</v>
      </c>
      <c r="C348" s="1" t="s">
        <v>100</v>
      </c>
      <c r="D348" s="1">
        <v>7.65</v>
      </c>
      <c r="E348" s="1">
        <v>0</v>
      </c>
      <c r="F348" s="1" t="s">
        <v>46</v>
      </c>
      <c r="G348" s="1">
        <v>43.8</v>
      </c>
      <c r="H348" s="1" t="s">
        <v>88</v>
      </c>
      <c r="I348" s="3">
        <v>86.8</v>
      </c>
      <c r="J348" s="3">
        <f t="shared" si="36"/>
        <v>0.93333333333333335</v>
      </c>
      <c r="K348" s="1">
        <v>995</v>
      </c>
      <c r="L348" s="18">
        <f t="shared" si="34"/>
        <v>10.698924731182796</v>
      </c>
      <c r="M348">
        <v>0.27679999999999999</v>
      </c>
      <c r="N348" s="25">
        <v>10.712160000000001</v>
      </c>
      <c r="O348" s="25">
        <v>0.11518451612903227</v>
      </c>
      <c r="P348" s="3">
        <f t="shared" si="37"/>
        <v>63.197442580645159</v>
      </c>
      <c r="Q348" s="3">
        <f t="shared" si="38"/>
        <v>5877.3621599999997</v>
      </c>
      <c r="R348" s="1">
        <v>38.700000000000003</v>
      </c>
      <c r="S348" s="1">
        <v>1.79</v>
      </c>
      <c r="T348" s="16">
        <f t="shared" si="35"/>
        <v>0.74487096774193562</v>
      </c>
      <c r="U348" s="26">
        <f t="shared" si="39"/>
        <v>151.86982325581394</v>
      </c>
      <c r="V348" s="26">
        <f t="shared" si="40"/>
        <v>84.84347667922566</v>
      </c>
    </row>
    <row r="349" spans="1:22">
      <c r="A349" s="1">
        <v>94</v>
      </c>
      <c r="B349" s="1" t="s">
        <v>87</v>
      </c>
      <c r="C349" s="1" t="s">
        <v>100</v>
      </c>
      <c r="D349" s="1">
        <v>7.65</v>
      </c>
      <c r="E349" s="1">
        <v>0</v>
      </c>
      <c r="F349" s="1" t="s">
        <v>46</v>
      </c>
      <c r="G349" s="1">
        <v>43.8</v>
      </c>
      <c r="H349" s="1" t="s">
        <v>88</v>
      </c>
      <c r="I349" s="3">
        <v>86.8</v>
      </c>
      <c r="J349" s="3">
        <f t="shared" si="36"/>
        <v>0.92340425531914894</v>
      </c>
      <c r="K349" s="1">
        <v>995</v>
      </c>
      <c r="L349" s="18">
        <f t="shared" si="34"/>
        <v>10.585106382978724</v>
      </c>
      <c r="M349">
        <v>0.27679999999999999</v>
      </c>
      <c r="N349" s="25">
        <v>10.712160000000001</v>
      </c>
      <c r="O349" s="25">
        <v>0.11395914893617022</v>
      </c>
      <c r="P349" s="3">
        <f t="shared" si="37"/>
        <v>63.072469787234034</v>
      </c>
      <c r="Q349" s="3">
        <f t="shared" si="38"/>
        <v>5928.8121599999995</v>
      </c>
      <c r="R349" s="1">
        <v>38.700000000000003</v>
      </c>
      <c r="S349" s="1">
        <v>1.79</v>
      </c>
      <c r="T349" s="16">
        <f t="shared" si="35"/>
        <v>0.73694680851063843</v>
      </c>
      <c r="U349" s="26">
        <f t="shared" si="39"/>
        <v>153.19928062015501</v>
      </c>
      <c r="V349" s="26">
        <f t="shared" si="40"/>
        <v>85.586190290589386</v>
      </c>
    </row>
    <row r="350" spans="1:22">
      <c r="A350" s="1">
        <v>95</v>
      </c>
      <c r="B350" s="1" t="s">
        <v>87</v>
      </c>
      <c r="C350" s="1" t="s">
        <v>100</v>
      </c>
      <c r="D350" s="1">
        <v>7.65</v>
      </c>
      <c r="E350" s="1">
        <v>0</v>
      </c>
      <c r="F350" s="1" t="s">
        <v>46</v>
      </c>
      <c r="G350" s="1">
        <v>43.8</v>
      </c>
      <c r="H350" s="1" t="s">
        <v>88</v>
      </c>
      <c r="I350" s="3">
        <v>86.8</v>
      </c>
      <c r="J350" s="3">
        <f t="shared" si="36"/>
        <v>0.91368421052631577</v>
      </c>
      <c r="K350" s="1">
        <v>995</v>
      </c>
      <c r="L350" s="18">
        <f t="shared" si="34"/>
        <v>10.473684210526315</v>
      </c>
      <c r="M350">
        <v>0.27679999999999999</v>
      </c>
      <c r="N350" s="25">
        <v>10.712160000000001</v>
      </c>
      <c r="O350" s="25">
        <v>0.11275957894736843</v>
      </c>
      <c r="P350" s="3">
        <f t="shared" si="37"/>
        <v>62.950127999999992</v>
      </c>
      <c r="Q350" s="3">
        <f t="shared" si="38"/>
        <v>5980.2621599999993</v>
      </c>
      <c r="R350" s="1">
        <v>38.700000000000003</v>
      </c>
      <c r="S350" s="1">
        <v>1.79</v>
      </c>
      <c r="T350" s="16">
        <f t="shared" si="35"/>
        <v>0.72918947368421061</v>
      </c>
      <c r="U350" s="26">
        <f t="shared" si="39"/>
        <v>154.5287379844961</v>
      </c>
      <c r="V350" s="26">
        <f t="shared" si="40"/>
        <v>86.328903901953126</v>
      </c>
    </row>
    <row r="351" spans="1:22">
      <c r="A351" s="1">
        <v>96</v>
      </c>
      <c r="B351" s="1" t="s">
        <v>87</v>
      </c>
      <c r="C351" s="1" t="s">
        <v>100</v>
      </c>
      <c r="D351" s="1">
        <v>7.65</v>
      </c>
      <c r="E351" s="1">
        <v>0</v>
      </c>
      <c r="F351" s="1" t="s">
        <v>46</v>
      </c>
      <c r="G351" s="1">
        <v>43.8</v>
      </c>
      <c r="H351" s="1" t="s">
        <v>88</v>
      </c>
      <c r="I351" s="3">
        <v>86.8</v>
      </c>
      <c r="J351" s="3">
        <f t="shared" si="36"/>
        <v>0.90416666666666667</v>
      </c>
      <c r="K351" s="1">
        <v>995</v>
      </c>
      <c r="L351" s="18">
        <f t="shared" si="34"/>
        <v>10.364583333333334</v>
      </c>
      <c r="M351">
        <v>0.27679999999999999</v>
      </c>
      <c r="N351" s="25">
        <v>10.712160000000001</v>
      </c>
      <c r="O351" s="25">
        <v>0.111585</v>
      </c>
      <c r="P351" s="3">
        <f t="shared" si="37"/>
        <v>62.830334999999998</v>
      </c>
      <c r="Q351" s="3">
        <f t="shared" si="38"/>
        <v>6031.71216</v>
      </c>
      <c r="R351" s="1">
        <v>38.700000000000003</v>
      </c>
      <c r="S351" s="1">
        <v>1.79</v>
      </c>
      <c r="T351" s="16">
        <f t="shared" si="35"/>
        <v>0.72159375000000014</v>
      </c>
      <c r="U351" s="26">
        <f t="shared" si="39"/>
        <v>155.8581953488372</v>
      </c>
      <c r="V351" s="26">
        <f t="shared" si="40"/>
        <v>87.071617513316866</v>
      </c>
    </row>
    <row r="352" spans="1:22" customFormat="1">
      <c r="A352" s="1">
        <v>1</v>
      </c>
      <c r="B352" s="1" t="s">
        <v>87</v>
      </c>
      <c r="C352" s="1" t="s">
        <v>96</v>
      </c>
      <c r="D352" s="1">
        <v>7.65</v>
      </c>
      <c r="E352" s="1">
        <v>0</v>
      </c>
      <c r="F352" s="1" t="s">
        <v>46</v>
      </c>
      <c r="G352" s="1">
        <v>21.9</v>
      </c>
      <c r="H352" s="1" t="s">
        <v>88</v>
      </c>
      <c r="I352" s="3">
        <v>86.8</v>
      </c>
      <c r="J352" s="3">
        <f>I352</f>
        <v>86.8</v>
      </c>
      <c r="K352" s="1">
        <v>995</v>
      </c>
      <c r="L352" s="18">
        <f t="shared" si="34"/>
        <v>995</v>
      </c>
      <c r="M352">
        <v>0.27679999999999999</v>
      </c>
      <c r="N352" s="25">
        <v>10.712160000000001</v>
      </c>
      <c r="O352" s="25">
        <v>10.712160000000001</v>
      </c>
      <c r="P352" s="3">
        <f t="shared" si="37"/>
        <v>1122.0621599999999</v>
      </c>
      <c r="Q352" s="3">
        <f t="shared" si="38"/>
        <v>1122.0621599999999</v>
      </c>
      <c r="R352" s="1">
        <v>38.700000000000003</v>
      </c>
      <c r="S352" s="1">
        <v>1.79</v>
      </c>
      <c r="T352" s="16">
        <f t="shared" si="35"/>
        <v>69.27300000000001</v>
      </c>
      <c r="U352" s="26">
        <f t="shared" si="39"/>
        <v>28.99385426356589</v>
      </c>
      <c r="V352" s="26">
        <f t="shared" si="40"/>
        <v>16.197683946126194</v>
      </c>
    </row>
    <row r="353" spans="1:22" customFormat="1">
      <c r="A353" s="1">
        <v>2</v>
      </c>
      <c r="B353" s="1" t="s">
        <v>87</v>
      </c>
      <c r="C353" s="1" t="s">
        <v>96</v>
      </c>
      <c r="D353" s="1">
        <v>7.65</v>
      </c>
      <c r="E353" s="1">
        <v>0</v>
      </c>
      <c r="F353" s="1" t="s">
        <v>46</v>
      </c>
      <c r="G353" s="1">
        <v>21.9</v>
      </c>
      <c r="H353" s="1" t="s">
        <v>88</v>
      </c>
      <c r="I353" s="3">
        <v>86.8</v>
      </c>
      <c r="J353" s="3">
        <f t="shared" ref="J353:J384" si="41">K$255/A353</f>
        <v>497.5</v>
      </c>
      <c r="K353" s="1">
        <v>995</v>
      </c>
      <c r="L353" s="18">
        <f t="shared" si="34"/>
        <v>497.5</v>
      </c>
      <c r="M353">
        <v>0.27679999999999999</v>
      </c>
      <c r="N353" s="25">
        <v>10.712160000000001</v>
      </c>
      <c r="O353" s="25">
        <v>5.3560800000000004</v>
      </c>
      <c r="P353" s="3">
        <f t="shared" si="37"/>
        <v>1029.90608</v>
      </c>
      <c r="Q353" s="3">
        <f t="shared" si="38"/>
        <v>2059.8121599999999</v>
      </c>
      <c r="R353" s="1">
        <v>38.700000000000003</v>
      </c>
      <c r="S353" s="1">
        <v>1.79</v>
      </c>
      <c r="T353" s="16">
        <f t="shared" si="35"/>
        <v>34.636500000000005</v>
      </c>
      <c r="U353" s="26">
        <f t="shared" si="39"/>
        <v>53.225120413436684</v>
      </c>
      <c r="V353" s="26">
        <f t="shared" si="40"/>
        <v>29.734704141584739</v>
      </c>
    </row>
    <row r="354" spans="1:22" customFormat="1">
      <c r="A354" s="1">
        <v>3</v>
      </c>
      <c r="B354" s="1" t="s">
        <v>87</v>
      </c>
      <c r="C354" s="1" t="s">
        <v>96</v>
      </c>
      <c r="D354" s="1">
        <v>7.65</v>
      </c>
      <c r="E354" s="1">
        <v>0</v>
      </c>
      <c r="F354" s="1" t="s">
        <v>46</v>
      </c>
      <c r="G354" s="1">
        <v>21.9</v>
      </c>
      <c r="H354" s="1" t="s">
        <v>88</v>
      </c>
      <c r="I354" s="3">
        <v>86.8</v>
      </c>
      <c r="J354" s="3">
        <f t="shared" si="41"/>
        <v>331.66666666666669</v>
      </c>
      <c r="K354" s="1">
        <v>995</v>
      </c>
      <c r="L354" s="18">
        <f t="shared" si="34"/>
        <v>331.66666666666669</v>
      </c>
      <c r="M354">
        <v>0.27679999999999999</v>
      </c>
      <c r="N354" s="25">
        <v>10.712160000000001</v>
      </c>
      <c r="O354" s="25">
        <v>3.5707200000000001</v>
      </c>
      <c r="P354" s="3">
        <f t="shared" si="37"/>
        <v>696.45405333333349</v>
      </c>
      <c r="Q354" s="3">
        <f t="shared" si="38"/>
        <v>2089.3621600000006</v>
      </c>
      <c r="R354" s="1">
        <v>38.700000000000003</v>
      </c>
      <c r="S354" s="1">
        <v>1.79</v>
      </c>
      <c r="T354" s="16">
        <f t="shared" si="35"/>
        <v>23.091000000000005</v>
      </c>
      <c r="U354" s="26">
        <f t="shared" si="39"/>
        <v>53.988686304909571</v>
      </c>
      <c r="V354" s="26">
        <f t="shared" si="40"/>
        <v>30.161277265312609</v>
      </c>
    </row>
    <row r="355" spans="1:22" customFormat="1">
      <c r="A355" s="1">
        <v>4</v>
      </c>
      <c r="B355" s="1" t="s">
        <v>87</v>
      </c>
      <c r="C355" s="1" t="s">
        <v>96</v>
      </c>
      <c r="D355" s="1">
        <v>7.65</v>
      </c>
      <c r="E355" s="1">
        <v>0</v>
      </c>
      <c r="F355" s="1" t="s">
        <v>46</v>
      </c>
      <c r="G355" s="1">
        <v>21.9</v>
      </c>
      <c r="H355" s="1" t="s">
        <v>88</v>
      </c>
      <c r="I355" s="3">
        <v>86.8</v>
      </c>
      <c r="J355" s="3">
        <f t="shared" si="41"/>
        <v>248.75</v>
      </c>
      <c r="K355" s="1">
        <v>995</v>
      </c>
      <c r="L355" s="18">
        <f t="shared" si="34"/>
        <v>248.75</v>
      </c>
      <c r="M355">
        <v>0.27679999999999999</v>
      </c>
      <c r="N355" s="25">
        <v>10.712160000000001</v>
      </c>
      <c r="O355" s="25">
        <v>2.6780400000000002</v>
      </c>
      <c r="P355" s="3">
        <f t="shared" si="37"/>
        <v>529.72803999999996</v>
      </c>
      <c r="Q355" s="3">
        <f t="shared" si="38"/>
        <v>2118.9121599999999</v>
      </c>
      <c r="R355" s="1">
        <v>38.700000000000003</v>
      </c>
      <c r="S355" s="1">
        <v>1.79</v>
      </c>
      <c r="T355" s="16">
        <f t="shared" si="35"/>
        <v>17.318250000000003</v>
      </c>
      <c r="U355" s="26">
        <f t="shared" si="39"/>
        <v>54.752252196382422</v>
      </c>
      <c r="V355" s="26">
        <f t="shared" si="40"/>
        <v>30.587850389040458</v>
      </c>
    </row>
    <row r="356" spans="1:22" customFormat="1">
      <c r="A356" s="1">
        <v>5</v>
      </c>
      <c r="B356" s="1" t="s">
        <v>87</v>
      </c>
      <c r="C356" s="1" t="s">
        <v>96</v>
      </c>
      <c r="D356" s="1">
        <v>7.65</v>
      </c>
      <c r="E356" s="1">
        <v>0</v>
      </c>
      <c r="F356" s="1" t="s">
        <v>46</v>
      </c>
      <c r="G356" s="1">
        <v>21.9</v>
      </c>
      <c r="H356" s="1" t="s">
        <v>88</v>
      </c>
      <c r="I356" s="3">
        <v>86.8</v>
      </c>
      <c r="J356" s="3">
        <f t="shared" si="41"/>
        <v>199</v>
      </c>
      <c r="K356" s="1">
        <v>995</v>
      </c>
      <c r="L356" s="18">
        <f t="shared" si="34"/>
        <v>199</v>
      </c>
      <c r="M356">
        <v>0.27679999999999999</v>
      </c>
      <c r="N356" s="25">
        <v>10.712160000000001</v>
      </c>
      <c r="O356" s="25">
        <v>2.1424320000000003</v>
      </c>
      <c r="P356" s="3">
        <f t="shared" si="37"/>
        <v>429.692432</v>
      </c>
      <c r="Q356" s="3">
        <f t="shared" si="38"/>
        <v>2148.46216</v>
      </c>
      <c r="R356" s="1">
        <v>38.700000000000003</v>
      </c>
      <c r="S356" s="1">
        <v>1.79</v>
      </c>
      <c r="T356" s="16">
        <f t="shared" si="35"/>
        <v>13.854600000000001</v>
      </c>
      <c r="U356" s="26">
        <f t="shared" si="39"/>
        <v>55.515818087855294</v>
      </c>
      <c r="V356" s="26">
        <f t="shared" si="40"/>
        <v>31.014423512768317</v>
      </c>
    </row>
    <row r="357" spans="1:22" customFormat="1">
      <c r="A357" s="1">
        <v>6</v>
      </c>
      <c r="B357" s="1" t="s">
        <v>87</v>
      </c>
      <c r="C357" s="1" t="s">
        <v>96</v>
      </c>
      <c r="D357" s="1">
        <v>7.65</v>
      </c>
      <c r="E357" s="1">
        <v>0</v>
      </c>
      <c r="F357" s="1" t="s">
        <v>46</v>
      </c>
      <c r="G357" s="1">
        <v>21.9</v>
      </c>
      <c r="H357" s="1" t="s">
        <v>88</v>
      </c>
      <c r="I357" s="3">
        <v>86.8</v>
      </c>
      <c r="J357" s="3">
        <f t="shared" si="41"/>
        <v>165.83333333333334</v>
      </c>
      <c r="K357" s="1">
        <v>995</v>
      </c>
      <c r="L357" s="18">
        <f t="shared" si="34"/>
        <v>165.83333333333334</v>
      </c>
      <c r="M357">
        <v>0.27679999999999999</v>
      </c>
      <c r="N357" s="25">
        <v>10.712160000000001</v>
      </c>
      <c r="O357" s="25">
        <v>1.7853600000000001</v>
      </c>
      <c r="P357" s="3">
        <f t="shared" si="37"/>
        <v>363.00202666666672</v>
      </c>
      <c r="Q357" s="3">
        <f t="shared" si="38"/>
        <v>2178.0121600000002</v>
      </c>
      <c r="R357" s="1">
        <v>38.700000000000003</v>
      </c>
      <c r="S357" s="1">
        <v>1.79</v>
      </c>
      <c r="T357" s="16">
        <f t="shared" si="35"/>
        <v>11.545500000000002</v>
      </c>
      <c r="U357" s="26">
        <f t="shared" si="39"/>
        <v>56.279383979328166</v>
      </c>
      <c r="V357" s="26">
        <f t="shared" si="40"/>
        <v>31.44099663649618</v>
      </c>
    </row>
    <row r="358" spans="1:22" customFormat="1">
      <c r="A358" s="1">
        <v>7</v>
      </c>
      <c r="B358" s="1" t="s">
        <v>87</v>
      </c>
      <c r="C358" s="1" t="s">
        <v>96</v>
      </c>
      <c r="D358" s="1">
        <v>7.65</v>
      </c>
      <c r="E358" s="1">
        <v>0</v>
      </c>
      <c r="F358" s="1" t="s">
        <v>46</v>
      </c>
      <c r="G358" s="1">
        <v>21.9</v>
      </c>
      <c r="H358" s="1" t="s">
        <v>88</v>
      </c>
      <c r="I358" s="3">
        <v>86.8</v>
      </c>
      <c r="J358" s="3">
        <f t="shared" si="41"/>
        <v>142.14285714285714</v>
      </c>
      <c r="K358" s="1">
        <v>995</v>
      </c>
      <c r="L358" s="18">
        <f t="shared" si="34"/>
        <v>142.14285714285714</v>
      </c>
      <c r="M358">
        <v>0.27679999999999999</v>
      </c>
      <c r="N358" s="25">
        <v>10.712160000000001</v>
      </c>
      <c r="O358" s="25">
        <v>1.5303085714285716</v>
      </c>
      <c r="P358" s="3">
        <f t="shared" si="37"/>
        <v>315.36602285714287</v>
      </c>
      <c r="Q358" s="3">
        <f t="shared" si="38"/>
        <v>2207.5621599999999</v>
      </c>
      <c r="R358" s="1">
        <v>38.700000000000003</v>
      </c>
      <c r="S358" s="1">
        <v>1.79</v>
      </c>
      <c r="T358" s="16">
        <f t="shared" si="35"/>
        <v>9.8961428571428591</v>
      </c>
      <c r="U358" s="26">
        <f t="shared" si="39"/>
        <v>57.042949870801031</v>
      </c>
      <c r="V358" s="26">
        <f t="shared" si="40"/>
        <v>31.867569760224036</v>
      </c>
    </row>
    <row r="359" spans="1:22" customFormat="1">
      <c r="A359" s="1">
        <v>8</v>
      </c>
      <c r="B359" s="1" t="s">
        <v>87</v>
      </c>
      <c r="C359" s="1" t="s">
        <v>96</v>
      </c>
      <c r="D359" s="1">
        <v>7.65</v>
      </c>
      <c r="E359" s="1">
        <v>0</v>
      </c>
      <c r="F359" s="1" t="s">
        <v>46</v>
      </c>
      <c r="G359" s="1">
        <v>21.9</v>
      </c>
      <c r="H359" s="1" t="s">
        <v>88</v>
      </c>
      <c r="I359" s="3">
        <v>86.8</v>
      </c>
      <c r="J359" s="3">
        <f t="shared" si="41"/>
        <v>124.375</v>
      </c>
      <c r="K359" s="1">
        <v>995</v>
      </c>
      <c r="L359" s="18">
        <f t="shared" si="34"/>
        <v>124.375</v>
      </c>
      <c r="M359">
        <v>0.27679999999999999</v>
      </c>
      <c r="N359" s="25">
        <v>10.712160000000001</v>
      </c>
      <c r="O359" s="25">
        <v>1.3390200000000001</v>
      </c>
      <c r="P359" s="3">
        <f t="shared" si="37"/>
        <v>279.63902000000002</v>
      </c>
      <c r="Q359" s="3">
        <f t="shared" si="38"/>
        <v>2237.1121600000001</v>
      </c>
      <c r="R359" s="1">
        <v>38.700000000000003</v>
      </c>
      <c r="S359" s="1">
        <v>1.79</v>
      </c>
      <c r="T359" s="16">
        <f t="shared" si="35"/>
        <v>8.6591250000000013</v>
      </c>
      <c r="U359" s="26">
        <f t="shared" si="39"/>
        <v>57.806515762273904</v>
      </c>
      <c r="V359" s="26">
        <f t="shared" si="40"/>
        <v>32.294142883951899</v>
      </c>
    </row>
    <row r="360" spans="1:22" customFormat="1">
      <c r="A360" s="1">
        <v>9</v>
      </c>
      <c r="B360" s="1" t="s">
        <v>87</v>
      </c>
      <c r="C360" s="1" t="s">
        <v>96</v>
      </c>
      <c r="D360" s="1">
        <v>7.65</v>
      </c>
      <c r="E360" s="1">
        <v>0</v>
      </c>
      <c r="F360" s="1" t="s">
        <v>46</v>
      </c>
      <c r="G360" s="1">
        <v>21.9</v>
      </c>
      <c r="H360" s="1" t="s">
        <v>88</v>
      </c>
      <c r="I360" s="3">
        <v>86.8</v>
      </c>
      <c r="J360" s="3">
        <f t="shared" si="41"/>
        <v>110.55555555555556</v>
      </c>
      <c r="K360" s="1">
        <v>995</v>
      </c>
      <c r="L360" s="18">
        <f t="shared" ref="L360:L423" si="42">K360/A360</f>
        <v>110.55555555555556</v>
      </c>
      <c r="M360">
        <v>0.27679999999999999</v>
      </c>
      <c r="N360" s="25">
        <v>10.712160000000001</v>
      </c>
      <c r="O360" s="25">
        <v>1.1902400000000002</v>
      </c>
      <c r="P360" s="3">
        <f t="shared" si="37"/>
        <v>251.85135111111109</v>
      </c>
      <c r="Q360" s="3">
        <f t="shared" si="38"/>
        <v>2266.6621599999999</v>
      </c>
      <c r="R360" s="1">
        <v>38.700000000000003</v>
      </c>
      <c r="S360" s="1">
        <v>1.79</v>
      </c>
      <c r="T360" s="16">
        <f t="shared" si="35"/>
        <v>7.697000000000001</v>
      </c>
      <c r="U360" s="26">
        <f t="shared" si="39"/>
        <v>58.570081653746762</v>
      </c>
      <c r="V360" s="26">
        <f t="shared" si="40"/>
        <v>32.720716007679755</v>
      </c>
    </row>
    <row r="361" spans="1:22" customFormat="1">
      <c r="A361" s="1">
        <v>10</v>
      </c>
      <c r="B361" s="1" t="s">
        <v>87</v>
      </c>
      <c r="C361" s="1" t="s">
        <v>96</v>
      </c>
      <c r="D361" s="1">
        <v>7.65</v>
      </c>
      <c r="E361" s="1">
        <v>0</v>
      </c>
      <c r="F361" s="1" t="s">
        <v>46</v>
      </c>
      <c r="G361" s="1">
        <v>21.9</v>
      </c>
      <c r="H361" s="1" t="s">
        <v>88</v>
      </c>
      <c r="I361" s="3">
        <v>86.8</v>
      </c>
      <c r="J361" s="3">
        <f t="shared" si="41"/>
        <v>99.5</v>
      </c>
      <c r="K361" s="1">
        <v>995</v>
      </c>
      <c r="L361" s="18">
        <f t="shared" si="42"/>
        <v>99.5</v>
      </c>
      <c r="M361">
        <v>0.27679999999999999</v>
      </c>
      <c r="N361" s="25">
        <v>10.712160000000001</v>
      </c>
      <c r="O361" s="25">
        <v>1.0712160000000002</v>
      </c>
      <c r="P361" s="3">
        <f t="shared" si="37"/>
        <v>229.621216</v>
      </c>
      <c r="Q361" s="3">
        <f t="shared" si="38"/>
        <v>2296.21216</v>
      </c>
      <c r="R361" s="1">
        <v>38.700000000000003</v>
      </c>
      <c r="S361" s="1">
        <v>1.79</v>
      </c>
      <c r="T361" s="16">
        <f t="shared" si="35"/>
        <v>6.9273000000000007</v>
      </c>
      <c r="U361" s="26">
        <f t="shared" si="39"/>
        <v>59.333647545219634</v>
      </c>
      <c r="V361" s="26">
        <f t="shared" si="40"/>
        <v>33.147289131407618</v>
      </c>
    </row>
    <row r="362" spans="1:22" customFormat="1">
      <c r="A362" s="1">
        <v>11</v>
      </c>
      <c r="B362" s="1" t="s">
        <v>87</v>
      </c>
      <c r="C362" s="1" t="s">
        <v>96</v>
      </c>
      <c r="D362" s="1">
        <v>7.65</v>
      </c>
      <c r="E362" s="1">
        <v>0</v>
      </c>
      <c r="F362" s="1" t="s">
        <v>46</v>
      </c>
      <c r="G362" s="1">
        <v>21.9</v>
      </c>
      <c r="H362" s="1" t="s">
        <v>88</v>
      </c>
      <c r="I362" s="3">
        <v>86.8</v>
      </c>
      <c r="J362" s="3">
        <f t="shared" si="41"/>
        <v>90.454545454545453</v>
      </c>
      <c r="K362" s="1">
        <v>995</v>
      </c>
      <c r="L362" s="18">
        <f t="shared" si="42"/>
        <v>90.454545454545453</v>
      </c>
      <c r="M362">
        <v>0.27679999999999999</v>
      </c>
      <c r="N362" s="25">
        <v>10.712160000000001</v>
      </c>
      <c r="O362" s="25">
        <v>0.97383272727272729</v>
      </c>
      <c r="P362" s="3">
        <f t="shared" si="37"/>
        <v>211.43292363636363</v>
      </c>
      <c r="Q362" s="3">
        <f t="shared" si="38"/>
        <v>2325.7621599999998</v>
      </c>
      <c r="R362" s="1">
        <v>38.700000000000003</v>
      </c>
      <c r="S362" s="1">
        <v>1.79</v>
      </c>
      <c r="T362" s="16">
        <f t="shared" si="35"/>
        <v>6.2975454545454559</v>
      </c>
      <c r="U362" s="26">
        <f t="shared" si="39"/>
        <v>60.097213436692499</v>
      </c>
      <c r="V362" s="26">
        <f t="shared" si="40"/>
        <v>33.573862255135467</v>
      </c>
    </row>
    <row r="363" spans="1:22" customFormat="1">
      <c r="A363" s="1">
        <v>12</v>
      </c>
      <c r="B363" s="1" t="s">
        <v>87</v>
      </c>
      <c r="C363" s="1" t="s">
        <v>96</v>
      </c>
      <c r="D363" s="1">
        <v>7.65</v>
      </c>
      <c r="E363" s="1">
        <v>0</v>
      </c>
      <c r="F363" s="1" t="s">
        <v>46</v>
      </c>
      <c r="G363" s="1">
        <v>21.9</v>
      </c>
      <c r="H363" s="1" t="s">
        <v>88</v>
      </c>
      <c r="I363" s="3">
        <v>86.8</v>
      </c>
      <c r="J363" s="3">
        <f t="shared" si="41"/>
        <v>82.916666666666671</v>
      </c>
      <c r="K363" s="1">
        <v>995</v>
      </c>
      <c r="L363" s="18">
        <f t="shared" si="42"/>
        <v>82.916666666666671</v>
      </c>
      <c r="M363">
        <v>0.27679999999999999</v>
      </c>
      <c r="N363" s="25">
        <v>10.712160000000001</v>
      </c>
      <c r="O363" s="25">
        <v>0.89268000000000003</v>
      </c>
      <c r="P363" s="3">
        <f t="shared" si="37"/>
        <v>196.27601333333334</v>
      </c>
      <c r="Q363" s="3">
        <f t="shared" si="38"/>
        <v>2355.3121599999999</v>
      </c>
      <c r="R363" s="1">
        <v>38.700000000000003</v>
      </c>
      <c r="S363" s="1">
        <v>1.79</v>
      </c>
      <c r="T363" s="16">
        <f t="shared" si="35"/>
        <v>5.7727500000000012</v>
      </c>
      <c r="U363" s="26">
        <f t="shared" si="39"/>
        <v>60.860779328165371</v>
      </c>
      <c r="V363" s="26">
        <f t="shared" si="40"/>
        <v>34.00043537886333</v>
      </c>
    </row>
    <row r="364" spans="1:22" customFormat="1">
      <c r="A364" s="1">
        <v>13</v>
      </c>
      <c r="B364" s="1" t="s">
        <v>87</v>
      </c>
      <c r="C364" s="1" t="s">
        <v>96</v>
      </c>
      <c r="D364" s="1">
        <v>7.65</v>
      </c>
      <c r="E364" s="1">
        <v>0</v>
      </c>
      <c r="F364" s="1" t="s">
        <v>46</v>
      </c>
      <c r="G364" s="1">
        <v>21.9</v>
      </c>
      <c r="H364" s="1" t="s">
        <v>88</v>
      </c>
      <c r="I364" s="3">
        <v>86.8</v>
      </c>
      <c r="J364" s="3">
        <f t="shared" si="41"/>
        <v>76.538461538461533</v>
      </c>
      <c r="K364" s="1">
        <v>995</v>
      </c>
      <c r="L364" s="18">
        <f t="shared" si="42"/>
        <v>76.538461538461533</v>
      </c>
      <c r="M364">
        <v>0.27679999999999999</v>
      </c>
      <c r="N364" s="25">
        <v>10.712160000000001</v>
      </c>
      <c r="O364" s="25">
        <v>0.82401230769230771</v>
      </c>
      <c r="P364" s="3">
        <f t="shared" si="37"/>
        <v>183.45093538461535</v>
      </c>
      <c r="Q364" s="3">
        <f t="shared" si="38"/>
        <v>2384.8621599999997</v>
      </c>
      <c r="R364" s="1">
        <v>38.700000000000003</v>
      </c>
      <c r="S364" s="1">
        <v>1.79</v>
      </c>
      <c r="T364" s="16">
        <f t="shared" si="35"/>
        <v>5.3286923076923083</v>
      </c>
      <c r="U364" s="26">
        <f t="shared" si="39"/>
        <v>61.624345219638229</v>
      </c>
      <c r="V364" s="26">
        <f t="shared" si="40"/>
        <v>34.427008502591185</v>
      </c>
    </row>
    <row r="365" spans="1:22" customFormat="1">
      <c r="A365" s="1">
        <v>14</v>
      </c>
      <c r="B365" s="1" t="s">
        <v>87</v>
      </c>
      <c r="C365" s="1" t="s">
        <v>96</v>
      </c>
      <c r="D365" s="1">
        <v>7.65</v>
      </c>
      <c r="E365" s="1">
        <v>0</v>
      </c>
      <c r="F365" s="1" t="s">
        <v>46</v>
      </c>
      <c r="G365" s="1">
        <v>21.9</v>
      </c>
      <c r="H365" s="1" t="s">
        <v>88</v>
      </c>
      <c r="I365" s="3">
        <v>86.8</v>
      </c>
      <c r="J365" s="3">
        <f t="shared" si="41"/>
        <v>71.071428571428569</v>
      </c>
      <c r="K365" s="1">
        <v>995</v>
      </c>
      <c r="L365" s="18">
        <f t="shared" si="42"/>
        <v>71.071428571428569</v>
      </c>
      <c r="M365">
        <v>0.27679999999999999</v>
      </c>
      <c r="N365" s="25">
        <v>10.712160000000001</v>
      </c>
      <c r="O365" s="25">
        <v>0.76515428571428579</v>
      </c>
      <c r="P365" s="3">
        <f t="shared" si="37"/>
        <v>172.45801142857141</v>
      </c>
      <c r="Q365" s="3">
        <f t="shared" si="38"/>
        <v>2414.4121599999999</v>
      </c>
      <c r="R365" s="1">
        <v>38.700000000000003</v>
      </c>
      <c r="S365" s="1">
        <v>1.79</v>
      </c>
      <c r="T365" s="16">
        <f t="shared" si="35"/>
        <v>4.9480714285714296</v>
      </c>
      <c r="U365" s="26">
        <f t="shared" si="39"/>
        <v>62.387911111111102</v>
      </c>
      <c r="V365" s="26">
        <f t="shared" si="40"/>
        <v>34.853581626319048</v>
      </c>
    </row>
    <row r="366" spans="1:22" customFormat="1">
      <c r="A366" s="1">
        <v>15</v>
      </c>
      <c r="B366" s="1" t="s">
        <v>87</v>
      </c>
      <c r="C366" s="1" t="s">
        <v>96</v>
      </c>
      <c r="D366" s="1">
        <v>7.65</v>
      </c>
      <c r="E366" s="1">
        <v>0</v>
      </c>
      <c r="F366" s="1" t="s">
        <v>46</v>
      </c>
      <c r="G366" s="1">
        <v>21.9</v>
      </c>
      <c r="H366" s="1" t="s">
        <v>88</v>
      </c>
      <c r="I366" s="3">
        <v>86.8</v>
      </c>
      <c r="J366" s="3">
        <f t="shared" si="41"/>
        <v>66.333333333333329</v>
      </c>
      <c r="K366" s="1">
        <v>995</v>
      </c>
      <c r="L366" s="18">
        <f t="shared" si="42"/>
        <v>66.333333333333329</v>
      </c>
      <c r="M366">
        <v>0.27679999999999999</v>
      </c>
      <c r="N366" s="25">
        <v>10.712160000000001</v>
      </c>
      <c r="O366" s="25">
        <v>0.714144</v>
      </c>
      <c r="P366" s="3">
        <f t="shared" si="37"/>
        <v>162.93081066666664</v>
      </c>
      <c r="Q366" s="3">
        <f t="shared" si="38"/>
        <v>2443.9621599999996</v>
      </c>
      <c r="R366" s="1">
        <v>38.700000000000003</v>
      </c>
      <c r="S366" s="1">
        <v>1.79</v>
      </c>
      <c r="T366" s="16">
        <f t="shared" si="35"/>
        <v>4.6182000000000007</v>
      </c>
      <c r="U366" s="26">
        <f t="shared" si="39"/>
        <v>63.151477002583967</v>
      </c>
      <c r="V366" s="26">
        <f t="shared" si="40"/>
        <v>35.280154750046904</v>
      </c>
    </row>
    <row r="367" spans="1:22" customFormat="1">
      <c r="A367" s="1">
        <v>16</v>
      </c>
      <c r="B367" s="1" t="s">
        <v>87</v>
      </c>
      <c r="C367" s="1" t="s">
        <v>96</v>
      </c>
      <c r="D367" s="1">
        <v>7.65</v>
      </c>
      <c r="E367" s="1">
        <v>0</v>
      </c>
      <c r="F367" s="1" t="s">
        <v>46</v>
      </c>
      <c r="G367" s="1">
        <v>21.9</v>
      </c>
      <c r="H367" s="1" t="s">
        <v>88</v>
      </c>
      <c r="I367" s="3">
        <v>86.8</v>
      </c>
      <c r="J367" s="3">
        <f t="shared" si="41"/>
        <v>62.1875</v>
      </c>
      <c r="K367" s="1">
        <v>995</v>
      </c>
      <c r="L367" s="18">
        <f t="shared" si="42"/>
        <v>62.1875</v>
      </c>
      <c r="M367">
        <v>0.27679999999999999</v>
      </c>
      <c r="N367" s="25">
        <v>10.712160000000001</v>
      </c>
      <c r="O367" s="25">
        <v>0.66951000000000005</v>
      </c>
      <c r="P367" s="3">
        <f t="shared" si="37"/>
        <v>154.59451000000001</v>
      </c>
      <c r="Q367" s="3">
        <f t="shared" si="38"/>
        <v>2473.5121600000002</v>
      </c>
      <c r="R367" s="1">
        <v>38.700000000000003</v>
      </c>
      <c r="S367" s="1">
        <v>1.79</v>
      </c>
      <c r="T367" s="16">
        <f t="shared" si="35"/>
        <v>4.3295625000000006</v>
      </c>
      <c r="U367" s="26">
        <f t="shared" si="39"/>
        <v>63.915042894056846</v>
      </c>
      <c r="V367" s="26">
        <f t="shared" si="40"/>
        <v>35.706727873774774</v>
      </c>
    </row>
    <row r="368" spans="1:22" customFormat="1">
      <c r="A368" s="1">
        <v>17</v>
      </c>
      <c r="B368" s="1" t="s">
        <v>87</v>
      </c>
      <c r="C368" s="1" t="s">
        <v>96</v>
      </c>
      <c r="D368" s="1">
        <v>7.65</v>
      </c>
      <c r="E368" s="1">
        <v>0</v>
      </c>
      <c r="F368" s="1" t="s">
        <v>46</v>
      </c>
      <c r="G368" s="1">
        <v>21.9</v>
      </c>
      <c r="H368" s="1" t="s">
        <v>88</v>
      </c>
      <c r="I368" s="3">
        <v>86.8</v>
      </c>
      <c r="J368" s="3">
        <f t="shared" si="41"/>
        <v>58.529411764705884</v>
      </c>
      <c r="K368" s="1">
        <v>995</v>
      </c>
      <c r="L368" s="18">
        <f t="shared" si="42"/>
        <v>58.529411764705884</v>
      </c>
      <c r="M368">
        <v>0.27679999999999999</v>
      </c>
      <c r="N368" s="25">
        <v>10.712160000000001</v>
      </c>
      <c r="O368" s="25">
        <v>0.63012705882352948</v>
      </c>
      <c r="P368" s="3">
        <f t="shared" si="37"/>
        <v>147.2389505882353</v>
      </c>
      <c r="Q368" s="3">
        <f t="shared" si="38"/>
        <v>2503.0621599999999</v>
      </c>
      <c r="R368" s="1">
        <v>38.700000000000003</v>
      </c>
      <c r="S368" s="1">
        <v>1.79</v>
      </c>
      <c r="T368" s="16">
        <f t="shared" si="35"/>
        <v>4.0748823529411773</v>
      </c>
      <c r="U368" s="26">
        <f t="shared" si="39"/>
        <v>64.678608785529704</v>
      </c>
      <c r="V368" s="26">
        <f t="shared" si="40"/>
        <v>36.13330099750263</v>
      </c>
    </row>
    <row r="369" spans="1:22" customFormat="1">
      <c r="A369" s="1">
        <v>18</v>
      </c>
      <c r="B369" s="1" t="s">
        <v>87</v>
      </c>
      <c r="C369" s="1" t="s">
        <v>96</v>
      </c>
      <c r="D369" s="1">
        <v>7.65</v>
      </c>
      <c r="E369" s="1">
        <v>0</v>
      </c>
      <c r="F369" s="1" t="s">
        <v>46</v>
      </c>
      <c r="G369" s="1">
        <v>21.9</v>
      </c>
      <c r="H369" s="1" t="s">
        <v>88</v>
      </c>
      <c r="I369" s="3">
        <v>86.8</v>
      </c>
      <c r="J369" s="3">
        <f t="shared" si="41"/>
        <v>55.277777777777779</v>
      </c>
      <c r="K369" s="1">
        <v>995</v>
      </c>
      <c r="L369" s="18">
        <f t="shared" si="42"/>
        <v>55.277777777777779</v>
      </c>
      <c r="M369">
        <v>0.27679999999999999</v>
      </c>
      <c r="N369" s="25">
        <v>10.712160000000001</v>
      </c>
      <c r="O369" s="25">
        <v>0.59512000000000009</v>
      </c>
      <c r="P369" s="3">
        <f t="shared" si="37"/>
        <v>140.70067555555556</v>
      </c>
      <c r="Q369" s="3">
        <f t="shared" si="38"/>
        <v>2532.6121600000001</v>
      </c>
      <c r="R369" s="1">
        <v>38.700000000000003</v>
      </c>
      <c r="S369" s="1">
        <v>1.79</v>
      </c>
      <c r="T369" s="16">
        <f t="shared" si="35"/>
        <v>3.8485000000000005</v>
      </c>
      <c r="U369" s="26">
        <f t="shared" si="39"/>
        <v>65.442174677002583</v>
      </c>
      <c r="V369" s="26">
        <f t="shared" si="40"/>
        <v>36.559874121230493</v>
      </c>
    </row>
    <row r="370" spans="1:22" customFormat="1">
      <c r="A370" s="1">
        <v>19</v>
      </c>
      <c r="B370" s="1" t="s">
        <v>87</v>
      </c>
      <c r="C370" s="1" t="s">
        <v>96</v>
      </c>
      <c r="D370" s="1">
        <v>7.65</v>
      </c>
      <c r="E370" s="1">
        <v>0</v>
      </c>
      <c r="F370" s="1" t="s">
        <v>46</v>
      </c>
      <c r="G370" s="1">
        <v>21.9</v>
      </c>
      <c r="H370" s="1" t="s">
        <v>88</v>
      </c>
      <c r="I370" s="3">
        <v>86.8</v>
      </c>
      <c r="J370" s="3">
        <f t="shared" si="41"/>
        <v>52.368421052631582</v>
      </c>
      <c r="K370" s="1">
        <v>995</v>
      </c>
      <c r="L370" s="18">
        <f t="shared" si="42"/>
        <v>52.368421052631582</v>
      </c>
      <c r="M370">
        <v>0.27679999999999999</v>
      </c>
      <c r="N370" s="25">
        <v>10.712160000000001</v>
      </c>
      <c r="O370" s="25">
        <v>0.56379789473684216</v>
      </c>
      <c r="P370" s="3">
        <f t="shared" si="37"/>
        <v>134.85064</v>
      </c>
      <c r="Q370" s="3">
        <f t="shared" si="38"/>
        <v>2562.1621599999999</v>
      </c>
      <c r="R370" s="1">
        <v>38.700000000000003</v>
      </c>
      <c r="S370" s="1">
        <v>1.79</v>
      </c>
      <c r="T370" s="16">
        <f t="shared" si="35"/>
        <v>3.6459473684210533</v>
      </c>
      <c r="U370" s="26">
        <f t="shared" si="39"/>
        <v>66.205740568475449</v>
      </c>
      <c r="V370" s="26">
        <f t="shared" si="40"/>
        <v>36.986447244958349</v>
      </c>
    </row>
    <row r="371" spans="1:22" customFormat="1">
      <c r="A371" s="1">
        <v>20</v>
      </c>
      <c r="B371" s="1" t="s">
        <v>87</v>
      </c>
      <c r="C371" s="1" t="s">
        <v>96</v>
      </c>
      <c r="D371" s="1">
        <v>7.65</v>
      </c>
      <c r="E371" s="1">
        <v>0</v>
      </c>
      <c r="F371" s="1" t="s">
        <v>46</v>
      </c>
      <c r="G371" s="1">
        <v>21.9</v>
      </c>
      <c r="H371" s="1" t="s">
        <v>88</v>
      </c>
      <c r="I371" s="3">
        <v>86.8</v>
      </c>
      <c r="J371" s="3">
        <f t="shared" si="41"/>
        <v>49.75</v>
      </c>
      <c r="K371" s="1">
        <v>995</v>
      </c>
      <c r="L371" s="18">
        <f t="shared" si="42"/>
        <v>49.75</v>
      </c>
      <c r="M371">
        <v>0.27679999999999999</v>
      </c>
      <c r="N371" s="25">
        <v>10.712160000000001</v>
      </c>
      <c r="O371" s="25">
        <v>0.53560800000000008</v>
      </c>
      <c r="P371" s="3">
        <f t="shared" si="37"/>
        <v>129.58560800000001</v>
      </c>
      <c r="Q371" s="3">
        <f t="shared" si="38"/>
        <v>2591.71216</v>
      </c>
      <c r="R371" s="1">
        <v>38.700000000000003</v>
      </c>
      <c r="S371" s="1">
        <v>1.79</v>
      </c>
      <c r="T371" s="16">
        <f t="shared" si="35"/>
        <v>3.4636500000000003</v>
      </c>
      <c r="U371" s="26">
        <f t="shared" si="39"/>
        <v>66.969306459948314</v>
      </c>
      <c r="V371" s="26">
        <f t="shared" si="40"/>
        <v>37.413020368686205</v>
      </c>
    </row>
    <row r="372" spans="1:22" customFormat="1">
      <c r="A372" s="1">
        <v>21</v>
      </c>
      <c r="B372" s="1" t="s">
        <v>87</v>
      </c>
      <c r="C372" s="1" t="s">
        <v>96</v>
      </c>
      <c r="D372" s="1">
        <v>7.65</v>
      </c>
      <c r="E372" s="1">
        <v>0</v>
      </c>
      <c r="F372" s="1" t="s">
        <v>46</v>
      </c>
      <c r="G372" s="1">
        <v>21.9</v>
      </c>
      <c r="H372" s="1" t="s">
        <v>88</v>
      </c>
      <c r="I372" s="3">
        <v>86.8</v>
      </c>
      <c r="J372" s="3">
        <f t="shared" si="41"/>
        <v>47.38095238095238</v>
      </c>
      <c r="K372" s="1">
        <v>995</v>
      </c>
      <c r="L372" s="18">
        <f t="shared" si="42"/>
        <v>47.38095238095238</v>
      </c>
      <c r="M372">
        <v>0.27679999999999999</v>
      </c>
      <c r="N372" s="25">
        <v>10.712160000000001</v>
      </c>
      <c r="O372" s="25">
        <v>0.51010285714285719</v>
      </c>
      <c r="P372" s="3">
        <f t="shared" si="37"/>
        <v>124.82200761904761</v>
      </c>
      <c r="Q372" s="3">
        <f t="shared" si="38"/>
        <v>2621.2621599999998</v>
      </c>
      <c r="R372" s="1">
        <v>38.700000000000003</v>
      </c>
      <c r="S372" s="1">
        <v>1.79</v>
      </c>
      <c r="T372" s="16">
        <f t="shared" si="35"/>
        <v>3.2987142857142864</v>
      </c>
      <c r="U372" s="26">
        <f t="shared" si="39"/>
        <v>67.732872351421179</v>
      </c>
      <c r="V372" s="26">
        <f t="shared" si="40"/>
        <v>37.83959349241406</v>
      </c>
    </row>
    <row r="373" spans="1:22" customFormat="1">
      <c r="A373" s="1">
        <v>22</v>
      </c>
      <c r="B373" s="1" t="s">
        <v>87</v>
      </c>
      <c r="C373" s="1" t="s">
        <v>96</v>
      </c>
      <c r="D373" s="1">
        <v>7.65</v>
      </c>
      <c r="E373" s="1">
        <v>0</v>
      </c>
      <c r="F373" s="1" t="s">
        <v>46</v>
      </c>
      <c r="G373" s="1">
        <v>21.9</v>
      </c>
      <c r="H373" s="1" t="s">
        <v>88</v>
      </c>
      <c r="I373" s="3">
        <v>86.8</v>
      </c>
      <c r="J373" s="3">
        <f t="shared" si="41"/>
        <v>45.227272727272727</v>
      </c>
      <c r="K373" s="1">
        <v>995</v>
      </c>
      <c r="L373" s="18">
        <f t="shared" si="42"/>
        <v>45.227272727272727</v>
      </c>
      <c r="M373">
        <v>0.27679999999999999</v>
      </c>
      <c r="N373" s="25">
        <v>10.712160000000001</v>
      </c>
      <c r="O373" s="25">
        <v>0.48691636363636365</v>
      </c>
      <c r="P373" s="3">
        <f t="shared" si="37"/>
        <v>120.49146181818182</v>
      </c>
      <c r="Q373" s="3">
        <f t="shared" si="38"/>
        <v>2650.8121599999999</v>
      </c>
      <c r="R373" s="1">
        <v>38.700000000000003</v>
      </c>
      <c r="S373" s="1">
        <v>1.79</v>
      </c>
      <c r="T373" s="16">
        <f t="shared" si="35"/>
        <v>3.1487727272727279</v>
      </c>
      <c r="U373" s="26">
        <f t="shared" si="39"/>
        <v>68.496438242894044</v>
      </c>
      <c r="V373" s="26">
        <f t="shared" si="40"/>
        <v>38.266166616141923</v>
      </c>
    </row>
    <row r="374" spans="1:22" customFormat="1">
      <c r="A374" s="1">
        <v>23</v>
      </c>
      <c r="B374" s="1" t="s">
        <v>87</v>
      </c>
      <c r="C374" s="1" t="s">
        <v>96</v>
      </c>
      <c r="D374" s="1">
        <v>7.65</v>
      </c>
      <c r="E374" s="1">
        <v>0</v>
      </c>
      <c r="F374" s="1" t="s">
        <v>46</v>
      </c>
      <c r="G374" s="1">
        <v>21.9</v>
      </c>
      <c r="H374" s="1" t="s">
        <v>88</v>
      </c>
      <c r="I374" s="3">
        <v>86.8</v>
      </c>
      <c r="J374" s="3">
        <f t="shared" si="41"/>
        <v>43.260869565217391</v>
      </c>
      <c r="K374" s="1">
        <v>995</v>
      </c>
      <c r="L374" s="18">
        <f t="shared" si="42"/>
        <v>43.260869565217391</v>
      </c>
      <c r="M374">
        <v>0.27679999999999999</v>
      </c>
      <c r="N374" s="25">
        <v>10.712160000000001</v>
      </c>
      <c r="O374" s="25">
        <v>0.46574608695652175</v>
      </c>
      <c r="P374" s="3">
        <f t="shared" si="37"/>
        <v>116.53748521739131</v>
      </c>
      <c r="Q374" s="3">
        <f t="shared" si="38"/>
        <v>2680.3621600000001</v>
      </c>
      <c r="R374" s="1">
        <v>38.700000000000003</v>
      </c>
      <c r="S374" s="1">
        <v>1.79</v>
      </c>
      <c r="T374" s="16">
        <f t="shared" si="35"/>
        <v>3.0118695652173919</v>
      </c>
      <c r="U374" s="26">
        <f t="shared" si="39"/>
        <v>69.260004134366923</v>
      </c>
      <c r="V374" s="26">
        <f t="shared" si="40"/>
        <v>38.692739739869786</v>
      </c>
    </row>
    <row r="375" spans="1:22" customFormat="1">
      <c r="A375" s="1">
        <v>24</v>
      </c>
      <c r="B375" s="1" t="s">
        <v>87</v>
      </c>
      <c r="C375" s="1" t="s">
        <v>96</v>
      </c>
      <c r="D375" s="1">
        <v>7.65</v>
      </c>
      <c r="E375" s="1">
        <v>0</v>
      </c>
      <c r="F375" s="1" t="s">
        <v>46</v>
      </c>
      <c r="G375" s="1">
        <v>21.9</v>
      </c>
      <c r="H375" s="1" t="s">
        <v>88</v>
      </c>
      <c r="I375" s="3">
        <v>86.8</v>
      </c>
      <c r="J375" s="3">
        <f t="shared" si="41"/>
        <v>41.458333333333336</v>
      </c>
      <c r="K375" s="1">
        <v>995</v>
      </c>
      <c r="L375" s="18">
        <f t="shared" si="42"/>
        <v>41.458333333333336</v>
      </c>
      <c r="M375">
        <v>0.27679999999999999</v>
      </c>
      <c r="N375" s="25">
        <v>10.712160000000001</v>
      </c>
      <c r="O375" s="25">
        <v>0.44634000000000001</v>
      </c>
      <c r="P375" s="3">
        <f t="shared" si="37"/>
        <v>112.91300666666667</v>
      </c>
      <c r="Q375" s="3">
        <f t="shared" si="38"/>
        <v>2709.9121600000003</v>
      </c>
      <c r="R375" s="1">
        <v>38.700000000000003</v>
      </c>
      <c r="S375" s="1">
        <v>1.79</v>
      </c>
      <c r="T375" s="16">
        <f t="shared" si="35"/>
        <v>2.8863750000000006</v>
      </c>
      <c r="U375" s="26">
        <f t="shared" si="39"/>
        <v>70.023570025839803</v>
      </c>
      <c r="V375" s="26">
        <f t="shared" si="40"/>
        <v>39.119312863597649</v>
      </c>
    </row>
    <row r="376" spans="1:22" customFormat="1">
      <c r="A376" s="1">
        <v>25</v>
      </c>
      <c r="B376" s="1" t="s">
        <v>87</v>
      </c>
      <c r="C376" s="1" t="s">
        <v>96</v>
      </c>
      <c r="D376" s="1">
        <v>7.65</v>
      </c>
      <c r="E376" s="1">
        <v>0</v>
      </c>
      <c r="F376" s="1" t="s">
        <v>46</v>
      </c>
      <c r="G376" s="1">
        <v>21.9</v>
      </c>
      <c r="H376" s="1" t="s">
        <v>88</v>
      </c>
      <c r="I376" s="3">
        <v>86.8</v>
      </c>
      <c r="J376" s="3">
        <f t="shared" si="41"/>
        <v>39.799999999999997</v>
      </c>
      <c r="K376" s="1">
        <v>995</v>
      </c>
      <c r="L376" s="18">
        <f t="shared" si="42"/>
        <v>39.799999999999997</v>
      </c>
      <c r="M376">
        <v>0.27679999999999999</v>
      </c>
      <c r="N376" s="25">
        <v>10.712160000000001</v>
      </c>
      <c r="O376" s="25">
        <v>0.42848640000000005</v>
      </c>
      <c r="P376" s="3">
        <f t="shared" si="37"/>
        <v>109.57848639999999</v>
      </c>
      <c r="Q376" s="3">
        <f t="shared" si="38"/>
        <v>2739.4621599999996</v>
      </c>
      <c r="R376" s="1">
        <v>38.700000000000003</v>
      </c>
      <c r="S376" s="1">
        <v>1.79</v>
      </c>
      <c r="T376" s="16">
        <f t="shared" si="35"/>
        <v>2.7709200000000003</v>
      </c>
      <c r="U376" s="26">
        <f t="shared" si="39"/>
        <v>70.787135917312639</v>
      </c>
      <c r="V376" s="26">
        <f t="shared" si="40"/>
        <v>39.545885987325498</v>
      </c>
    </row>
    <row r="377" spans="1:22" customFormat="1">
      <c r="A377" s="1">
        <v>26</v>
      </c>
      <c r="B377" s="1" t="s">
        <v>87</v>
      </c>
      <c r="C377" s="1" t="s">
        <v>96</v>
      </c>
      <c r="D377" s="1">
        <v>7.65</v>
      </c>
      <c r="E377" s="1">
        <v>0</v>
      </c>
      <c r="F377" s="1" t="s">
        <v>46</v>
      </c>
      <c r="G377" s="1">
        <v>21.9</v>
      </c>
      <c r="H377" s="1" t="s">
        <v>88</v>
      </c>
      <c r="I377" s="3">
        <v>86.8</v>
      </c>
      <c r="J377" s="3">
        <f t="shared" si="41"/>
        <v>38.269230769230766</v>
      </c>
      <c r="K377" s="1">
        <v>995</v>
      </c>
      <c r="L377" s="18">
        <f t="shared" si="42"/>
        <v>38.269230769230766</v>
      </c>
      <c r="M377">
        <v>0.27679999999999999</v>
      </c>
      <c r="N377" s="25">
        <v>10.712160000000001</v>
      </c>
      <c r="O377" s="25">
        <v>0.41200615384615386</v>
      </c>
      <c r="P377" s="3">
        <f t="shared" si="37"/>
        <v>106.50046769230768</v>
      </c>
      <c r="Q377" s="3">
        <f t="shared" si="38"/>
        <v>2769.0121599999998</v>
      </c>
      <c r="R377" s="1">
        <v>38.700000000000003</v>
      </c>
      <c r="S377" s="1">
        <v>1.79</v>
      </c>
      <c r="T377" s="16">
        <f t="shared" si="35"/>
        <v>2.6643461538461541</v>
      </c>
      <c r="U377" s="26">
        <f t="shared" si="39"/>
        <v>71.550701808785519</v>
      </c>
      <c r="V377" s="26">
        <f t="shared" si="40"/>
        <v>39.972459111053361</v>
      </c>
    </row>
    <row r="378" spans="1:22" customFormat="1">
      <c r="A378" s="1">
        <v>27</v>
      </c>
      <c r="B378" s="1" t="s">
        <v>87</v>
      </c>
      <c r="C378" s="1" t="s">
        <v>96</v>
      </c>
      <c r="D378" s="1">
        <v>7.65</v>
      </c>
      <c r="E378" s="1">
        <v>0</v>
      </c>
      <c r="F378" s="1" t="s">
        <v>46</v>
      </c>
      <c r="G378" s="1">
        <v>21.9</v>
      </c>
      <c r="H378" s="1" t="s">
        <v>88</v>
      </c>
      <c r="I378" s="3">
        <v>86.8</v>
      </c>
      <c r="J378" s="3">
        <f t="shared" si="41"/>
        <v>36.851851851851855</v>
      </c>
      <c r="K378" s="1">
        <v>995</v>
      </c>
      <c r="L378" s="18">
        <f t="shared" si="42"/>
        <v>36.851851851851855</v>
      </c>
      <c r="M378">
        <v>0.27679999999999999</v>
      </c>
      <c r="N378" s="25">
        <v>10.712160000000001</v>
      </c>
      <c r="O378" s="25">
        <v>0.39674666666666669</v>
      </c>
      <c r="P378" s="3">
        <f t="shared" si="37"/>
        <v>103.65045037037038</v>
      </c>
      <c r="Q378" s="3">
        <f t="shared" si="38"/>
        <v>2798.5621600000004</v>
      </c>
      <c r="R378" s="1">
        <v>38.700000000000003</v>
      </c>
      <c r="S378" s="1">
        <v>1.79</v>
      </c>
      <c r="T378" s="16">
        <f t="shared" si="35"/>
        <v>2.565666666666667</v>
      </c>
      <c r="U378" s="26">
        <f t="shared" si="39"/>
        <v>72.314267700258398</v>
      </c>
      <c r="V378" s="26">
        <f t="shared" si="40"/>
        <v>40.399032234781231</v>
      </c>
    </row>
    <row r="379" spans="1:22" customFormat="1">
      <c r="A379" s="1">
        <v>28</v>
      </c>
      <c r="B379" s="1" t="s">
        <v>87</v>
      </c>
      <c r="C379" s="1" t="s">
        <v>96</v>
      </c>
      <c r="D379" s="1">
        <v>7.65</v>
      </c>
      <c r="E379" s="1">
        <v>0</v>
      </c>
      <c r="F379" s="1" t="s">
        <v>46</v>
      </c>
      <c r="G379" s="1">
        <v>21.9</v>
      </c>
      <c r="H379" s="1" t="s">
        <v>88</v>
      </c>
      <c r="I379" s="3">
        <v>86.8</v>
      </c>
      <c r="J379" s="3">
        <f t="shared" si="41"/>
        <v>35.535714285714285</v>
      </c>
      <c r="K379" s="1">
        <v>995</v>
      </c>
      <c r="L379" s="18">
        <f t="shared" si="42"/>
        <v>35.535714285714285</v>
      </c>
      <c r="M379">
        <v>0.27679999999999999</v>
      </c>
      <c r="N379" s="25">
        <v>10.712160000000001</v>
      </c>
      <c r="O379" s="25">
        <v>0.38257714285714289</v>
      </c>
      <c r="P379" s="3">
        <f t="shared" si="37"/>
        <v>101.00400571428571</v>
      </c>
      <c r="Q379" s="3">
        <f t="shared" si="38"/>
        <v>2828.1121599999997</v>
      </c>
      <c r="R379" s="1">
        <v>38.700000000000003</v>
      </c>
      <c r="S379" s="1">
        <v>1.79</v>
      </c>
      <c r="T379" s="16">
        <f t="shared" si="35"/>
        <v>2.4740357142857148</v>
      </c>
      <c r="U379" s="26">
        <f t="shared" si="39"/>
        <v>73.077833591731249</v>
      </c>
      <c r="V379" s="26">
        <f t="shared" si="40"/>
        <v>40.82560535850908</v>
      </c>
    </row>
    <row r="380" spans="1:22" customFormat="1">
      <c r="A380" s="1">
        <v>29</v>
      </c>
      <c r="B380" s="1" t="s">
        <v>87</v>
      </c>
      <c r="C380" s="1" t="s">
        <v>96</v>
      </c>
      <c r="D380" s="1">
        <v>7.65</v>
      </c>
      <c r="E380" s="1">
        <v>0</v>
      </c>
      <c r="F380" s="1" t="s">
        <v>46</v>
      </c>
      <c r="G380" s="1">
        <v>21.9</v>
      </c>
      <c r="H380" s="1" t="s">
        <v>88</v>
      </c>
      <c r="I380" s="3">
        <v>86.8</v>
      </c>
      <c r="J380" s="3">
        <f t="shared" si="41"/>
        <v>34.310344827586206</v>
      </c>
      <c r="K380" s="1">
        <v>995</v>
      </c>
      <c r="L380" s="18">
        <f t="shared" si="42"/>
        <v>34.310344827586206</v>
      </c>
      <c r="M380">
        <v>0.27679999999999999</v>
      </c>
      <c r="N380" s="25">
        <v>10.712160000000001</v>
      </c>
      <c r="O380" s="25">
        <v>0.36938482758620694</v>
      </c>
      <c r="P380" s="3">
        <f t="shared" si="37"/>
        <v>98.540074482758612</v>
      </c>
      <c r="Q380" s="3">
        <f t="shared" si="38"/>
        <v>2857.6621599999999</v>
      </c>
      <c r="R380" s="1">
        <v>38.700000000000003</v>
      </c>
      <c r="S380" s="1">
        <v>1.79</v>
      </c>
      <c r="T380" s="16">
        <f t="shared" si="35"/>
        <v>2.3887241379310349</v>
      </c>
      <c r="U380" s="26">
        <f t="shared" si="39"/>
        <v>73.841399483204128</v>
      </c>
      <c r="V380" s="26">
        <f t="shared" si="40"/>
        <v>41.252178482236936</v>
      </c>
    </row>
    <row r="381" spans="1:22" customFormat="1">
      <c r="A381" s="1">
        <v>30</v>
      </c>
      <c r="B381" s="1" t="s">
        <v>87</v>
      </c>
      <c r="C381" s="1" t="s">
        <v>96</v>
      </c>
      <c r="D381" s="1">
        <v>7.65</v>
      </c>
      <c r="E381" s="1">
        <v>0</v>
      </c>
      <c r="F381" s="1" t="s">
        <v>46</v>
      </c>
      <c r="G381" s="1">
        <v>21.9</v>
      </c>
      <c r="H381" s="1" t="s">
        <v>88</v>
      </c>
      <c r="I381" s="3">
        <v>86.8</v>
      </c>
      <c r="J381" s="3">
        <f t="shared" si="41"/>
        <v>33.166666666666664</v>
      </c>
      <c r="K381" s="1">
        <v>995</v>
      </c>
      <c r="L381" s="18">
        <f t="shared" si="42"/>
        <v>33.166666666666664</v>
      </c>
      <c r="M381">
        <v>0.27679999999999999</v>
      </c>
      <c r="N381" s="25">
        <v>10.712160000000001</v>
      </c>
      <c r="O381" s="25">
        <v>0.357072</v>
      </c>
      <c r="P381" s="3">
        <f t="shared" si="37"/>
        <v>96.240405333333328</v>
      </c>
      <c r="Q381" s="3">
        <f t="shared" si="38"/>
        <v>2887.21216</v>
      </c>
      <c r="R381" s="1">
        <v>38.700000000000003</v>
      </c>
      <c r="S381" s="1">
        <v>1.79</v>
      </c>
      <c r="T381" s="16">
        <f t="shared" si="35"/>
        <v>2.3091000000000004</v>
      </c>
      <c r="U381" s="26">
        <f t="shared" si="39"/>
        <v>74.604965374676993</v>
      </c>
      <c r="V381" s="26">
        <f t="shared" si="40"/>
        <v>41.678751605964798</v>
      </c>
    </row>
    <row r="382" spans="1:22" customFormat="1">
      <c r="A382" s="1">
        <v>31</v>
      </c>
      <c r="B382" s="1" t="s">
        <v>87</v>
      </c>
      <c r="C382" s="1" t="s">
        <v>96</v>
      </c>
      <c r="D382" s="1">
        <v>7.65</v>
      </c>
      <c r="E382" s="1">
        <v>0</v>
      </c>
      <c r="F382" s="1" t="s">
        <v>46</v>
      </c>
      <c r="G382" s="1">
        <v>21.9</v>
      </c>
      <c r="H382" s="1" t="s">
        <v>88</v>
      </c>
      <c r="I382" s="3">
        <v>86.8</v>
      </c>
      <c r="J382" s="3">
        <f t="shared" si="41"/>
        <v>32.096774193548384</v>
      </c>
      <c r="K382" s="1">
        <v>995</v>
      </c>
      <c r="L382" s="18">
        <f t="shared" si="42"/>
        <v>32.096774193548384</v>
      </c>
      <c r="M382">
        <v>0.27679999999999999</v>
      </c>
      <c r="N382" s="25">
        <v>10.712160000000001</v>
      </c>
      <c r="O382" s="25">
        <v>0.34555354838709679</v>
      </c>
      <c r="P382" s="3">
        <f t="shared" si="37"/>
        <v>94.089101935483868</v>
      </c>
      <c r="Q382" s="3">
        <f t="shared" si="38"/>
        <v>2916.7621599999998</v>
      </c>
      <c r="R382" s="1">
        <v>38.700000000000003</v>
      </c>
      <c r="S382" s="1">
        <v>1.79</v>
      </c>
      <c r="T382" s="16">
        <f t="shared" si="35"/>
        <v>2.2346129032258069</v>
      </c>
      <c r="U382" s="26">
        <f t="shared" si="39"/>
        <v>75.368531266149859</v>
      </c>
      <c r="V382" s="26">
        <f t="shared" si="40"/>
        <v>42.105324729692654</v>
      </c>
    </row>
    <row r="383" spans="1:22" customFormat="1">
      <c r="A383" s="1">
        <v>32</v>
      </c>
      <c r="B383" s="1" t="s">
        <v>87</v>
      </c>
      <c r="C383" s="1" t="s">
        <v>96</v>
      </c>
      <c r="D383" s="1">
        <v>7.65</v>
      </c>
      <c r="E383" s="1">
        <v>0</v>
      </c>
      <c r="F383" s="1" t="s">
        <v>46</v>
      </c>
      <c r="G383" s="1">
        <v>21.9</v>
      </c>
      <c r="H383" s="1" t="s">
        <v>88</v>
      </c>
      <c r="I383" s="3">
        <v>86.8</v>
      </c>
      <c r="J383" s="3">
        <f t="shared" si="41"/>
        <v>31.09375</v>
      </c>
      <c r="K383" s="1">
        <v>995</v>
      </c>
      <c r="L383" s="18">
        <f t="shared" si="42"/>
        <v>31.09375</v>
      </c>
      <c r="M383">
        <v>0.27679999999999999</v>
      </c>
      <c r="N383" s="25">
        <v>10.712160000000001</v>
      </c>
      <c r="O383" s="25">
        <v>0.33475500000000002</v>
      </c>
      <c r="P383" s="3">
        <f t="shared" si="37"/>
        <v>92.072254999999998</v>
      </c>
      <c r="Q383" s="3">
        <f t="shared" si="38"/>
        <v>2946.3121599999999</v>
      </c>
      <c r="R383" s="1">
        <v>38.700000000000003</v>
      </c>
      <c r="S383" s="1">
        <v>1.79</v>
      </c>
      <c r="T383" s="16">
        <f t="shared" si="35"/>
        <v>2.1647812500000003</v>
      </c>
      <c r="U383" s="26">
        <f t="shared" si="39"/>
        <v>76.132097157622738</v>
      </c>
      <c r="V383" s="26">
        <f t="shared" si="40"/>
        <v>42.531897853420517</v>
      </c>
    </row>
    <row r="384" spans="1:22" customFormat="1">
      <c r="A384" s="1">
        <v>33</v>
      </c>
      <c r="B384" s="1" t="s">
        <v>87</v>
      </c>
      <c r="C384" s="1" t="s">
        <v>96</v>
      </c>
      <c r="D384" s="1">
        <v>7.65</v>
      </c>
      <c r="E384" s="1">
        <v>0</v>
      </c>
      <c r="F384" s="1" t="s">
        <v>46</v>
      </c>
      <c r="G384" s="1">
        <v>21.9</v>
      </c>
      <c r="H384" s="1" t="s">
        <v>88</v>
      </c>
      <c r="I384" s="3">
        <v>86.8</v>
      </c>
      <c r="J384" s="3">
        <f t="shared" si="41"/>
        <v>30.151515151515152</v>
      </c>
      <c r="K384" s="1">
        <v>995</v>
      </c>
      <c r="L384" s="18">
        <f t="shared" si="42"/>
        <v>30.151515151515152</v>
      </c>
      <c r="M384">
        <v>0.27679999999999999</v>
      </c>
      <c r="N384" s="25">
        <v>10.712160000000001</v>
      </c>
      <c r="O384" s="25">
        <v>0.32461090909090912</v>
      </c>
      <c r="P384" s="3">
        <f t="shared" si="37"/>
        <v>90.177641212121216</v>
      </c>
      <c r="Q384" s="3">
        <f t="shared" si="38"/>
        <v>2975.8621600000001</v>
      </c>
      <c r="R384" s="1">
        <v>38.700000000000003</v>
      </c>
      <c r="S384" s="1">
        <v>1.79</v>
      </c>
      <c r="T384" s="16">
        <f t="shared" ref="T384:T447" si="43">R384*S384/A384</f>
        <v>2.0991818181818185</v>
      </c>
      <c r="U384" s="26">
        <f t="shared" si="39"/>
        <v>76.895663049095603</v>
      </c>
      <c r="V384" s="26">
        <f t="shared" si="40"/>
        <v>42.95847097714838</v>
      </c>
    </row>
    <row r="385" spans="1:22" customFormat="1">
      <c r="A385" s="1">
        <v>34</v>
      </c>
      <c r="B385" s="1" t="s">
        <v>87</v>
      </c>
      <c r="C385" s="1" t="s">
        <v>96</v>
      </c>
      <c r="D385" s="1">
        <v>7.65</v>
      </c>
      <c r="E385" s="1">
        <v>0</v>
      </c>
      <c r="F385" s="1" t="s">
        <v>46</v>
      </c>
      <c r="G385" s="1">
        <v>21.9</v>
      </c>
      <c r="H385" s="1" t="s">
        <v>88</v>
      </c>
      <c r="I385" s="3">
        <v>86.8</v>
      </c>
      <c r="J385" s="3">
        <f t="shared" ref="J385:J416" si="44">K$255/A385</f>
        <v>29.264705882352942</v>
      </c>
      <c r="K385" s="1">
        <v>995</v>
      </c>
      <c r="L385" s="18">
        <f t="shared" si="42"/>
        <v>29.264705882352942</v>
      </c>
      <c r="M385">
        <v>0.27679999999999999</v>
      </c>
      <c r="N385" s="25">
        <v>10.712160000000001</v>
      </c>
      <c r="O385" s="25">
        <v>0.31506352941176474</v>
      </c>
      <c r="P385" s="3">
        <f t="shared" ref="P385:P448" si="45">SUM(D385,E385,G385,J385,L385,O385)</f>
        <v>88.39447529411764</v>
      </c>
      <c r="Q385" s="3">
        <f t="shared" ref="Q385:Q448" si="46">P385*A385</f>
        <v>3005.4121599999999</v>
      </c>
      <c r="R385" s="1">
        <v>38.700000000000003</v>
      </c>
      <c r="S385" s="1">
        <v>1.79</v>
      </c>
      <c r="T385" s="16">
        <f t="shared" si="43"/>
        <v>2.0374411764705886</v>
      </c>
      <c r="U385" s="26">
        <f t="shared" ref="U385:U448" si="47">Q385/R385</f>
        <v>77.659228940568468</v>
      </c>
      <c r="V385" s="26">
        <f t="shared" ref="V385:V448" si="48">Q385/(R385*S385)</f>
        <v>43.385044100876236</v>
      </c>
    </row>
    <row r="386" spans="1:22" customFormat="1">
      <c r="A386" s="1">
        <v>35</v>
      </c>
      <c r="B386" s="1" t="s">
        <v>87</v>
      </c>
      <c r="C386" s="1" t="s">
        <v>96</v>
      </c>
      <c r="D386" s="1">
        <v>7.65</v>
      </c>
      <c r="E386" s="1">
        <v>0</v>
      </c>
      <c r="F386" s="1" t="s">
        <v>46</v>
      </c>
      <c r="G386" s="1">
        <v>21.9</v>
      </c>
      <c r="H386" s="1" t="s">
        <v>88</v>
      </c>
      <c r="I386" s="3">
        <v>86.8</v>
      </c>
      <c r="J386" s="3">
        <f t="shared" si="44"/>
        <v>28.428571428571427</v>
      </c>
      <c r="K386" s="1">
        <v>995</v>
      </c>
      <c r="L386" s="18">
        <f t="shared" si="42"/>
        <v>28.428571428571427</v>
      </c>
      <c r="M386">
        <v>0.27679999999999999</v>
      </c>
      <c r="N386" s="25">
        <v>10.712160000000001</v>
      </c>
      <c r="O386" s="25">
        <v>0.30606171428571433</v>
      </c>
      <c r="P386" s="3">
        <f t="shared" si="45"/>
        <v>86.713204571428577</v>
      </c>
      <c r="Q386" s="3">
        <f t="shared" si="46"/>
        <v>3034.96216</v>
      </c>
      <c r="R386" s="1">
        <v>38.700000000000003</v>
      </c>
      <c r="S386" s="1">
        <v>1.79</v>
      </c>
      <c r="T386" s="16">
        <f t="shared" si="43"/>
        <v>1.9792285714285718</v>
      </c>
      <c r="U386" s="26">
        <f t="shared" si="47"/>
        <v>78.422794832041333</v>
      </c>
      <c r="V386" s="26">
        <f t="shared" si="48"/>
        <v>43.811617224604099</v>
      </c>
    </row>
    <row r="387" spans="1:22" customFormat="1">
      <c r="A387" s="1">
        <v>36</v>
      </c>
      <c r="B387" s="1" t="s">
        <v>87</v>
      </c>
      <c r="C387" s="1" t="s">
        <v>96</v>
      </c>
      <c r="D387" s="1">
        <v>7.65</v>
      </c>
      <c r="E387" s="1">
        <v>0</v>
      </c>
      <c r="F387" s="1" t="s">
        <v>46</v>
      </c>
      <c r="G387" s="1">
        <v>21.9</v>
      </c>
      <c r="H387" s="1" t="s">
        <v>88</v>
      </c>
      <c r="I387" s="3">
        <v>86.8</v>
      </c>
      <c r="J387" s="3">
        <f t="shared" si="44"/>
        <v>27.638888888888889</v>
      </c>
      <c r="K387" s="1">
        <v>995</v>
      </c>
      <c r="L387" s="18">
        <f t="shared" si="42"/>
        <v>27.638888888888889</v>
      </c>
      <c r="M387">
        <v>0.27679999999999999</v>
      </c>
      <c r="N387" s="25">
        <v>10.712160000000001</v>
      </c>
      <c r="O387" s="25">
        <v>0.29756000000000005</v>
      </c>
      <c r="P387" s="3">
        <f t="shared" si="45"/>
        <v>85.125337777777773</v>
      </c>
      <c r="Q387" s="3">
        <f t="shared" si="46"/>
        <v>3064.5121599999998</v>
      </c>
      <c r="R387" s="1">
        <v>38.700000000000003</v>
      </c>
      <c r="S387" s="1">
        <v>1.79</v>
      </c>
      <c r="T387" s="16">
        <f t="shared" si="43"/>
        <v>1.9242500000000002</v>
      </c>
      <c r="U387" s="26">
        <f t="shared" si="47"/>
        <v>79.186360723514198</v>
      </c>
      <c r="V387" s="26">
        <f t="shared" si="48"/>
        <v>44.238190348331955</v>
      </c>
    </row>
    <row r="388" spans="1:22" customFormat="1">
      <c r="A388" s="1">
        <v>37</v>
      </c>
      <c r="B388" s="1" t="s">
        <v>87</v>
      </c>
      <c r="C388" s="1" t="s">
        <v>96</v>
      </c>
      <c r="D388" s="1">
        <v>7.65</v>
      </c>
      <c r="E388" s="1">
        <v>0</v>
      </c>
      <c r="F388" s="1" t="s">
        <v>46</v>
      </c>
      <c r="G388" s="1">
        <v>21.9</v>
      </c>
      <c r="H388" s="1" t="s">
        <v>88</v>
      </c>
      <c r="I388" s="3">
        <v>86.8</v>
      </c>
      <c r="J388" s="3">
        <f t="shared" si="44"/>
        <v>26.891891891891891</v>
      </c>
      <c r="K388" s="1">
        <v>995</v>
      </c>
      <c r="L388" s="18">
        <f t="shared" si="42"/>
        <v>26.891891891891891</v>
      </c>
      <c r="M388">
        <v>0.27679999999999999</v>
      </c>
      <c r="N388" s="25">
        <v>10.712160000000001</v>
      </c>
      <c r="O388" s="25">
        <v>0.28951783783783785</v>
      </c>
      <c r="P388" s="3">
        <f t="shared" si="45"/>
        <v>83.623301621621607</v>
      </c>
      <c r="Q388" s="3">
        <f t="shared" si="46"/>
        <v>3094.0621599999995</v>
      </c>
      <c r="R388" s="1">
        <v>38.700000000000003</v>
      </c>
      <c r="S388" s="1">
        <v>1.79</v>
      </c>
      <c r="T388" s="16">
        <f t="shared" si="43"/>
        <v>1.8722432432432434</v>
      </c>
      <c r="U388" s="26">
        <f t="shared" si="47"/>
        <v>79.949926614987064</v>
      </c>
      <c r="V388" s="26">
        <f t="shared" si="48"/>
        <v>44.664763472059811</v>
      </c>
    </row>
    <row r="389" spans="1:22" customFormat="1">
      <c r="A389" s="1">
        <v>38</v>
      </c>
      <c r="B389" s="1" t="s">
        <v>87</v>
      </c>
      <c r="C389" s="1" t="s">
        <v>96</v>
      </c>
      <c r="D389" s="1">
        <v>7.65</v>
      </c>
      <c r="E389" s="1">
        <v>0</v>
      </c>
      <c r="F389" s="1" t="s">
        <v>46</v>
      </c>
      <c r="G389" s="1">
        <v>21.9</v>
      </c>
      <c r="H389" s="1" t="s">
        <v>88</v>
      </c>
      <c r="I389" s="3">
        <v>86.8</v>
      </c>
      <c r="J389" s="3">
        <f t="shared" si="44"/>
        <v>26.184210526315791</v>
      </c>
      <c r="K389" s="1">
        <v>995</v>
      </c>
      <c r="L389" s="18">
        <f t="shared" si="42"/>
        <v>26.184210526315791</v>
      </c>
      <c r="M389">
        <v>0.27679999999999999</v>
      </c>
      <c r="N389" s="25">
        <v>10.712160000000001</v>
      </c>
      <c r="O389" s="25">
        <v>0.28189894736842108</v>
      </c>
      <c r="P389" s="3">
        <f t="shared" si="45"/>
        <v>82.200320000000005</v>
      </c>
      <c r="Q389" s="3">
        <f t="shared" si="46"/>
        <v>3123.6121600000001</v>
      </c>
      <c r="R389" s="1">
        <v>38.700000000000003</v>
      </c>
      <c r="S389" s="1">
        <v>1.79</v>
      </c>
      <c r="T389" s="16">
        <f t="shared" si="43"/>
        <v>1.8229736842105266</v>
      </c>
      <c r="U389" s="26">
        <f t="shared" si="47"/>
        <v>80.713492506459943</v>
      </c>
      <c r="V389" s="26">
        <f t="shared" si="48"/>
        <v>45.091336595787674</v>
      </c>
    </row>
    <row r="390" spans="1:22" customFormat="1">
      <c r="A390" s="1">
        <v>39</v>
      </c>
      <c r="B390" s="1" t="s">
        <v>87</v>
      </c>
      <c r="C390" s="1" t="s">
        <v>96</v>
      </c>
      <c r="D390" s="1">
        <v>7.65</v>
      </c>
      <c r="E390" s="1">
        <v>0</v>
      </c>
      <c r="F390" s="1" t="s">
        <v>46</v>
      </c>
      <c r="G390" s="1">
        <v>21.9</v>
      </c>
      <c r="H390" s="1" t="s">
        <v>88</v>
      </c>
      <c r="I390" s="3">
        <v>86.8</v>
      </c>
      <c r="J390" s="3">
        <f t="shared" si="44"/>
        <v>25.512820512820515</v>
      </c>
      <c r="K390" s="1">
        <v>995</v>
      </c>
      <c r="L390" s="18">
        <f t="shared" si="42"/>
        <v>25.512820512820515</v>
      </c>
      <c r="M390">
        <v>0.27679999999999999</v>
      </c>
      <c r="N390" s="25">
        <v>10.712160000000001</v>
      </c>
      <c r="O390" s="25">
        <v>0.27467076923076927</v>
      </c>
      <c r="P390" s="3">
        <f t="shared" si="45"/>
        <v>80.850311794871786</v>
      </c>
      <c r="Q390" s="3">
        <f t="shared" si="46"/>
        <v>3153.1621599999999</v>
      </c>
      <c r="R390" s="1">
        <v>38.700000000000003</v>
      </c>
      <c r="S390" s="1">
        <v>1.79</v>
      </c>
      <c r="T390" s="16">
        <f t="shared" si="43"/>
        <v>1.7762307692307695</v>
      </c>
      <c r="U390" s="26">
        <f t="shared" si="47"/>
        <v>81.477058397932808</v>
      </c>
      <c r="V390" s="26">
        <f t="shared" si="48"/>
        <v>45.517909719515529</v>
      </c>
    </row>
    <row r="391" spans="1:22" customFormat="1">
      <c r="A391" s="1">
        <v>40</v>
      </c>
      <c r="B391" s="1" t="s">
        <v>87</v>
      </c>
      <c r="C391" s="1" t="s">
        <v>96</v>
      </c>
      <c r="D391" s="1">
        <v>7.65</v>
      </c>
      <c r="E391" s="1">
        <v>0</v>
      </c>
      <c r="F391" s="1" t="s">
        <v>46</v>
      </c>
      <c r="G391" s="1">
        <v>21.9</v>
      </c>
      <c r="H391" s="1" t="s">
        <v>88</v>
      </c>
      <c r="I391" s="3">
        <v>86.8</v>
      </c>
      <c r="J391" s="3">
        <f t="shared" si="44"/>
        <v>24.875</v>
      </c>
      <c r="K391" s="1">
        <v>995</v>
      </c>
      <c r="L391" s="18">
        <f t="shared" si="42"/>
        <v>24.875</v>
      </c>
      <c r="M391">
        <v>0.27679999999999999</v>
      </c>
      <c r="N391" s="25">
        <v>10.712160000000001</v>
      </c>
      <c r="O391" s="25">
        <v>0.26780400000000004</v>
      </c>
      <c r="P391" s="3">
        <f t="shared" si="45"/>
        <v>79.567803999999995</v>
      </c>
      <c r="Q391" s="3">
        <f t="shared" si="46"/>
        <v>3182.71216</v>
      </c>
      <c r="R391" s="1">
        <v>38.700000000000003</v>
      </c>
      <c r="S391" s="1">
        <v>1.79</v>
      </c>
      <c r="T391" s="16">
        <f t="shared" si="43"/>
        <v>1.7318250000000002</v>
      </c>
      <c r="U391" s="26">
        <f t="shared" si="47"/>
        <v>82.240624289405673</v>
      </c>
      <c r="V391" s="26">
        <f t="shared" si="48"/>
        <v>45.944482843243392</v>
      </c>
    </row>
    <row r="392" spans="1:22" customFormat="1">
      <c r="A392" s="1">
        <v>41</v>
      </c>
      <c r="B392" s="1" t="s">
        <v>87</v>
      </c>
      <c r="C392" s="1" t="s">
        <v>96</v>
      </c>
      <c r="D392" s="1">
        <v>7.65</v>
      </c>
      <c r="E392" s="1">
        <v>0</v>
      </c>
      <c r="F392" s="1" t="s">
        <v>46</v>
      </c>
      <c r="G392" s="1">
        <v>21.9</v>
      </c>
      <c r="H392" s="1" t="s">
        <v>88</v>
      </c>
      <c r="I392" s="3">
        <v>86.8</v>
      </c>
      <c r="J392" s="3">
        <f t="shared" si="44"/>
        <v>24.26829268292683</v>
      </c>
      <c r="K392" s="1">
        <v>995</v>
      </c>
      <c r="L392" s="18">
        <f t="shared" si="42"/>
        <v>24.26829268292683</v>
      </c>
      <c r="M392">
        <v>0.27679999999999999</v>
      </c>
      <c r="N392" s="25">
        <v>10.712160000000001</v>
      </c>
      <c r="O392" s="25">
        <v>0.26127219512195121</v>
      </c>
      <c r="P392" s="3">
        <f t="shared" si="45"/>
        <v>78.347857560975598</v>
      </c>
      <c r="Q392" s="3">
        <f t="shared" si="46"/>
        <v>3212.2621599999993</v>
      </c>
      <c r="R392" s="1">
        <v>38.700000000000003</v>
      </c>
      <c r="S392" s="1">
        <v>1.79</v>
      </c>
      <c r="T392" s="16">
        <f t="shared" si="43"/>
        <v>1.6895853658536588</v>
      </c>
      <c r="U392" s="26">
        <f t="shared" si="47"/>
        <v>83.004190180878524</v>
      </c>
      <c r="V392" s="26">
        <f t="shared" si="48"/>
        <v>46.371055966971241</v>
      </c>
    </row>
    <row r="393" spans="1:22" customFormat="1">
      <c r="A393" s="1">
        <v>42</v>
      </c>
      <c r="B393" s="1" t="s">
        <v>87</v>
      </c>
      <c r="C393" s="1" t="s">
        <v>96</v>
      </c>
      <c r="D393" s="1">
        <v>7.65</v>
      </c>
      <c r="E393" s="1">
        <v>0</v>
      </c>
      <c r="F393" s="1" t="s">
        <v>46</v>
      </c>
      <c r="G393" s="1">
        <v>21.9</v>
      </c>
      <c r="H393" s="1" t="s">
        <v>88</v>
      </c>
      <c r="I393" s="3">
        <v>86.8</v>
      </c>
      <c r="J393" s="3">
        <f t="shared" si="44"/>
        <v>23.69047619047619</v>
      </c>
      <c r="K393" s="1">
        <v>995</v>
      </c>
      <c r="L393" s="18">
        <f t="shared" si="42"/>
        <v>23.69047619047619</v>
      </c>
      <c r="M393">
        <v>0.27679999999999999</v>
      </c>
      <c r="N393" s="25">
        <v>10.712160000000001</v>
      </c>
      <c r="O393" s="25">
        <v>0.2550514285714286</v>
      </c>
      <c r="P393" s="3">
        <f t="shared" si="45"/>
        <v>77.186003809523811</v>
      </c>
      <c r="Q393" s="3">
        <f t="shared" si="46"/>
        <v>3241.8121599999999</v>
      </c>
      <c r="R393" s="1">
        <v>38.700000000000003</v>
      </c>
      <c r="S393" s="1">
        <v>1.79</v>
      </c>
      <c r="T393" s="16">
        <f t="shared" si="43"/>
        <v>1.6493571428571432</v>
      </c>
      <c r="U393" s="26">
        <f t="shared" si="47"/>
        <v>83.767756072351418</v>
      </c>
      <c r="V393" s="26">
        <f t="shared" si="48"/>
        <v>46.797629090699111</v>
      </c>
    </row>
    <row r="394" spans="1:22" customFormat="1">
      <c r="A394" s="1">
        <v>43</v>
      </c>
      <c r="B394" s="1" t="s">
        <v>87</v>
      </c>
      <c r="C394" s="1" t="s">
        <v>96</v>
      </c>
      <c r="D394" s="1">
        <v>7.65</v>
      </c>
      <c r="E394" s="1">
        <v>0</v>
      </c>
      <c r="F394" s="1" t="s">
        <v>46</v>
      </c>
      <c r="G394" s="1">
        <v>21.9</v>
      </c>
      <c r="H394" s="1" t="s">
        <v>88</v>
      </c>
      <c r="I394" s="3">
        <v>86.8</v>
      </c>
      <c r="J394" s="3">
        <f t="shared" si="44"/>
        <v>23.13953488372093</v>
      </c>
      <c r="K394" s="1">
        <v>995</v>
      </c>
      <c r="L394" s="18">
        <f t="shared" si="42"/>
        <v>23.13953488372093</v>
      </c>
      <c r="M394">
        <v>0.27679999999999999</v>
      </c>
      <c r="N394" s="25">
        <v>10.712160000000001</v>
      </c>
      <c r="O394" s="25">
        <v>0.24912000000000001</v>
      </c>
      <c r="P394" s="3">
        <f t="shared" si="45"/>
        <v>76.078189767441856</v>
      </c>
      <c r="Q394" s="3">
        <f t="shared" si="46"/>
        <v>3271.3621599999997</v>
      </c>
      <c r="R394" s="1">
        <v>38.700000000000003</v>
      </c>
      <c r="S394" s="1">
        <v>1.79</v>
      </c>
      <c r="T394" s="16">
        <f t="shared" si="43"/>
        <v>1.6110000000000002</v>
      </c>
      <c r="U394" s="26">
        <f t="shared" si="47"/>
        <v>84.531321963824269</v>
      </c>
      <c r="V394" s="26">
        <f t="shared" si="48"/>
        <v>47.224202214426967</v>
      </c>
    </row>
    <row r="395" spans="1:22" customFormat="1">
      <c r="A395" s="1">
        <v>44</v>
      </c>
      <c r="B395" s="1" t="s">
        <v>87</v>
      </c>
      <c r="C395" s="1" t="s">
        <v>96</v>
      </c>
      <c r="D395" s="1">
        <v>7.65</v>
      </c>
      <c r="E395" s="1">
        <v>0</v>
      </c>
      <c r="F395" s="1" t="s">
        <v>46</v>
      </c>
      <c r="G395" s="1">
        <v>21.9</v>
      </c>
      <c r="H395" s="1" t="s">
        <v>88</v>
      </c>
      <c r="I395" s="3">
        <v>86.8</v>
      </c>
      <c r="J395" s="3">
        <f t="shared" si="44"/>
        <v>22.613636363636363</v>
      </c>
      <c r="K395" s="1">
        <v>995</v>
      </c>
      <c r="L395" s="18">
        <f t="shared" si="42"/>
        <v>22.613636363636363</v>
      </c>
      <c r="M395">
        <v>0.27679999999999999</v>
      </c>
      <c r="N395" s="25">
        <v>10.712160000000001</v>
      </c>
      <c r="O395" s="25">
        <v>0.24345818181818182</v>
      </c>
      <c r="P395" s="3">
        <f t="shared" si="45"/>
        <v>75.020730909090901</v>
      </c>
      <c r="Q395" s="3">
        <f t="shared" si="46"/>
        <v>3300.9121599999999</v>
      </c>
      <c r="R395" s="1">
        <v>38.700000000000003</v>
      </c>
      <c r="S395" s="1">
        <v>1.79</v>
      </c>
      <c r="T395" s="16">
        <f t="shared" si="43"/>
        <v>1.574386363636364</v>
      </c>
      <c r="U395" s="26">
        <f t="shared" si="47"/>
        <v>85.294887855297148</v>
      </c>
      <c r="V395" s="26">
        <f t="shared" si="48"/>
        <v>47.65077533815483</v>
      </c>
    </row>
    <row r="396" spans="1:22" customFormat="1">
      <c r="A396" s="1">
        <v>45</v>
      </c>
      <c r="B396" s="1" t="s">
        <v>87</v>
      </c>
      <c r="C396" s="1" t="s">
        <v>96</v>
      </c>
      <c r="D396" s="1">
        <v>7.65</v>
      </c>
      <c r="E396" s="1">
        <v>0</v>
      </c>
      <c r="F396" s="1" t="s">
        <v>46</v>
      </c>
      <c r="G396" s="1">
        <v>21.9</v>
      </c>
      <c r="H396" s="1" t="s">
        <v>88</v>
      </c>
      <c r="I396" s="3">
        <v>86.8</v>
      </c>
      <c r="J396" s="3">
        <f t="shared" si="44"/>
        <v>22.111111111111111</v>
      </c>
      <c r="K396" s="1">
        <v>995</v>
      </c>
      <c r="L396" s="18">
        <f t="shared" si="42"/>
        <v>22.111111111111111</v>
      </c>
      <c r="M396">
        <v>0.27679999999999999</v>
      </c>
      <c r="N396" s="25">
        <v>10.712160000000001</v>
      </c>
      <c r="O396" s="25">
        <v>0.23804800000000001</v>
      </c>
      <c r="P396" s="3">
        <f t="shared" si="45"/>
        <v>74.010270222222232</v>
      </c>
      <c r="Q396" s="3">
        <f t="shared" si="46"/>
        <v>3330.4621600000005</v>
      </c>
      <c r="R396" s="1">
        <v>38.700000000000003</v>
      </c>
      <c r="S396" s="1">
        <v>1.79</v>
      </c>
      <c r="T396" s="16">
        <f t="shared" si="43"/>
        <v>1.5394000000000003</v>
      </c>
      <c r="U396" s="26">
        <f t="shared" si="47"/>
        <v>86.058453746770027</v>
      </c>
      <c r="V396" s="26">
        <f t="shared" si="48"/>
        <v>48.077348461882693</v>
      </c>
    </row>
    <row r="397" spans="1:22" customFormat="1">
      <c r="A397" s="1">
        <v>46</v>
      </c>
      <c r="B397" s="1" t="s">
        <v>87</v>
      </c>
      <c r="C397" s="1" t="s">
        <v>96</v>
      </c>
      <c r="D397" s="1">
        <v>7.65</v>
      </c>
      <c r="E397" s="1">
        <v>0</v>
      </c>
      <c r="F397" s="1" t="s">
        <v>46</v>
      </c>
      <c r="G397" s="1">
        <v>21.9</v>
      </c>
      <c r="H397" s="1" t="s">
        <v>88</v>
      </c>
      <c r="I397" s="3">
        <v>86.8</v>
      </c>
      <c r="J397" s="3">
        <f t="shared" si="44"/>
        <v>21.630434782608695</v>
      </c>
      <c r="K397" s="1">
        <v>995</v>
      </c>
      <c r="L397" s="18">
        <f t="shared" si="42"/>
        <v>21.630434782608695</v>
      </c>
      <c r="M397">
        <v>0.27679999999999999</v>
      </c>
      <c r="N397" s="25">
        <v>10.712160000000001</v>
      </c>
      <c r="O397" s="25">
        <v>0.23287304347826088</v>
      </c>
      <c r="P397" s="3">
        <f t="shared" si="45"/>
        <v>73.043742608695652</v>
      </c>
      <c r="Q397" s="3">
        <f t="shared" si="46"/>
        <v>3360.0121600000002</v>
      </c>
      <c r="R397" s="1">
        <v>38.700000000000003</v>
      </c>
      <c r="S397" s="1">
        <v>1.79</v>
      </c>
      <c r="T397" s="16">
        <f t="shared" si="43"/>
        <v>1.505934782608696</v>
      </c>
      <c r="U397" s="26">
        <f t="shared" si="47"/>
        <v>86.822019638242892</v>
      </c>
      <c r="V397" s="26">
        <f t="shared" si="48"/>
        <v>48.503921585610549</v>
      </c>
    </row>
    <row r="398" spans="1:22" customFormat="1">
      <c r="A398" s="1">
        <v>47</v>
      </c>
      <c r="B398" s="1" t="s">
        <v>87</v>
      </c>
      <c r="C398" s="1" t="s">
        <v>96</v>
      </c>
      <c r="D398" s="1">
        <v>7.65</v>
      </c>
      <c r="E398" s="1">
        <v>0</v>
      </c>
      <c r="F398" s="1" t="s">
        <v>46</v>
      </c>
      <c r="G398" s="1">
        <v>21.9</v>
      </c>
      <c r="H398" s="1" t="s">
        <v>88</v>
      </c>
      <c r="I398" s="3">
        <v>86.8</v>
      </c>
      <c r="J398" s="3">
        <f t="shared" si="44"/>
        <v>21.170212765957448</v>
      </c>
      <c r="K398" s="1">
        <v>995</v>
      </c>
      <c r="L398" s="18">
        <f t="shared" si="42"/>
        <v>21.170212765957448</v>
      </c>
      <c r="M398">
        <v>0.27679999999999999</v>
      </c>
      <c r="N398" s="25">
        <v>10.712160000000001</v>
      </c>
      <c r="O398" s="25">
        <v>0.22791829787234044</v>
      </c>
      <c r="P398" s="3">
        <f t="shared" si="45"/>
        <v>72.118343829787221</v>
      </c>
      <c r="Q398" s="3">
        <f t="shared" si="46"/>
        <v>3389.5621599999995</v>
      </c>
      <c r="R398" s="1">
        <v>38.700000000000003</v>
      </c>
      <c r="S398" s="1">
        <v>1.79</v>
      </c>
      <c r="T398" s="16">
        <f t="shared" si="43"/>
        <v>1.4738936170212769</v>
      </c>
      <c r="U398" s="26">
        <f t="shared" si="47"/>
        <v>87.585585529715743</v>
      </c>
      <c r="V398" s="26">
        <f t="shared" si="48"/>
        <v>48.930494709338397</v>
      </c>
    </row>
    <row r="399" spans="1:22" customFormat="1">
      <c r="A399" s="1">
        <v>48</v>
      </c>
      <c r="B399" s="1" t="s">
        <v>87</v>
      </c>
      <c r="C399" s="1" t="s">
        <v>96</v>
      </c>
      <c r="D399" s="1">
        <v>7.65</v>
      </c>
      <c r="E399" s="1">
        <v>0</v>
      </c>
      <c r="F399" s="1" t="s">
        <v>46</v>
      </c>
      <c r="G399" s="1">
        <v>21.9</v>
      </c>
      <c r="H399" s="1" t="s">
        <v>88</v>
      </c>
      <c r="I399" s="3">
        <v>86.8</v>
      </c>
      <c r="J399" s="3">
        <f t="shared" si="44"/>
        <v>20.729166666666668</v>
      </c>
      <c r="K399" s="1">
        <v>995</v>
      </c>
      <c r="L399" s="18">
        <f t="shared" si="42"/>
        <v>20.729166666666668</v>
      </c>
      <c r="M399">
        <v>0.27679999999999999</v>
      </c>
      <c r="N399" s="25">
        <v>10.712160000000001</v>
      </c>
      <c r="O399" s="25">
        <v>0.22317000000000001</v>
      </c>
      <c r="P399" s="3">
        <f t="shared" si="45"/>
        <v>71.231503333333336</v>
      </c>
      <c r="Q399" s="3">
        <f t="shared" si="46"/>
        <v>3419.1121600000001</v>
      </c>
      <c r="R399" s="1">
        <v>38.700000000000003</v>
      </c>
      <c r="S399" s="1">
        <v>1.79</v>
      </c>
      <c r="T399" s="16">
        <f t="shared" si="43"/>
        <v>1.4431875000000003</v>
      </c>
      <c r="U399" s="26">
        <f t="shared" si="47"/>
        <v>88.349151421188623</v>
      </c>
      <c r="V399" s="26">
        <f t="shared" si="48"/>
        <v>49.357067833066267</v>
      </c>
    </row>
    <row r="400" spans="1:22" customFormat="1">
      <c r="A400" s="1">
        <v>49</v>
      </c>
      <c r="B400" s="1" t="s">
        <v>87</v>
      </c>
      <c r="C400" s="1" t="s">
        <v>96</v>
      </c>
      <c r="D400" s="1">
        <v>7.65</v>
      </c>
      <c r="E400" s="1">
        <v>0</v>
      </c>
      <c r="F400" s="1" t="s">
        <v>46</v>
      </c>
      <c r="G400" s="1">
        <v>21.9</v>
      </c>
      <c r="H400" s="1" t="s">
        <v>88</v>
      </c>
      <c r="I400" s="3">
        <v>86.8</v>
      </c>
      <c r="J400" s="3">
        <f t="shared" si="44"/>
        <v>20.306122448979593</v>
      </c>
      <c r="K400" s="1">
        <v>995</v>
      </c>
      <c r="L400" s="18">
        <f t="shared" si="42"/>
        <v>20.306122448979593</v>
      </c>
      <c r="M400">
        <v>0.27679999999999999</v>
      </c>
      <c r="N400" s="25">
        <v>10.712160000000001</v>
      </c>
      <c r="O400" s="25">
        <v>0.21861551020408165</v>
      </c>
      <c r="P400" s="3">
        <f t="shared" si="45"/>
        <v>70.380860408163272</v>
      </c>
      <c r="Q400" s="3">
        <f t="shared" si="46"/>
        <v>3448.6621600000003</v>
      </c>
      <c r="R400" s="1">
        <v>38.700000000000003</v>
      </c>
      <c r="S400" s="1">
        <v>1.79</v>
      </c>
      <c r="T400" s="16">
        <f t="shared" si="43"/>
        <v>1.4137346938775512</v>
      </c>
      <c r="U400" s="26">
        <f t="shared" si="47"/>
        <v>89.112717312661502</v>
      </c>
      <c r="V400" s="26">
        <f t="shared" si="48"/>
        <v>49.78364095679413</v>
      </c>
    </row>
    <row r="401" spans="1:22" customFormat="1">
      <c r="A401" s="1">
        <v>50</v>
      </c>
      <c r="B401" s="1" t="s">
        <v>87</v>
      </c>
      <c r="C401" s="1" t="s">
        <v>96</v>
      </c>
      <c r="D401" s="1">
        <v>7.65</v>
      </c>
      <c r="E401" s="1">
        <v>0</v>
      </c>
      <c r="F401" s="1" t="s">
        <v>46</v>
      </c>
      <c r="G401" s="1">
        <v>21.9</v>
      </c>
      <c r="H401" s="1" t="s">
        <v>88</v>
      </c>
      <c r="I401" s="3">
        <v>86.8</v>
      </c>
      <c r="J401" s="3">
        <f t="shared" si="44"/>
        <v>19.899999999999999</v>
      </c>
      <c r="K401" s="1">
        <v>995</v>
      </c>
      <c r="L401" s="18">
        <f t="shared" si="42"/>
        <v>19.899999999999999</v>
      </c>
      <c r="M401">
        <v>0.27679999999999999</v>
      </c>
      <c r="N401" s="25">
        <v>10.712160000000001</v>
      </c>
      <c r="O401" s="25">
        <v>0.21424320000000002</v>
      </c>
      <c r="P401" s="3">
        <f t="shared" si="45"/>
        <v>69.564243199999993</v>
      </c>
      <c r="Q401" s="3">
        <f t="shared" si="46"/>
        <v>3478.2121599999996</v>
      </c>
      <c r="R401" s="1">
        <v>38.700000000000003</v>
      </c>
      <c r="S401" s="1">
        <v>1.79</v>
      </c>
      <c r="T401" s="16">
        <f t="shared" si="43"/>
        <v>1.3854600000000001</v>
      </c>
      <c r="U401" s="26">
        <f t="shared" si="47"/>
        <v>89.876283204134353</v>
      </c>
      <c r="V401" s="26">
        <f t="shared" si="48"/>
        <v>50.210214080521979</v>
      </c>
    </row>
    <row r="402" spans="1:22" customFormat="1">
      <c r="A402" s="1">
        <v>51</v>
      </c>
      <c r="B402" s="1" t="s">
        <v>87</v>
      </c>
      <c r="C402" s="1" t="s">
        <v>96</v>
      </c>
      <c r="D402" s="1">
        <v>7.65</v>
      </c>
      <c r="E402" s="1">
        <v>0</v>
      </c>
      <c r="F402" s="1" t="s">
        <v>46</v>
      </c>
      <c r="G402" s="1">
        <v>21.9</v>
      </c>
      <c r="H402" s="1" t="s">
        <v>88</v>
      </c>
      <c r="I402" s="3">
        <v>86.8</v>
      </c>
      <c r="J402" s="3">
        <f t="shared" si="44"/>
        <v>19.509803921568629</v>
      </c>
      <c r="K402" s="1">
        <v>995</v>
      </c>
      <c r="L402" s="18">
        <f t="shared" si="42"/>
        <v>19.509803921568629</v>
      </c>
      <c r="M402">
        <v>0.27679999999999999</v>
      </c>
      <c r="N402" s="25">
        <v>10.712160000000001</v>
      </c>
      <c r="O402" s="25">
        <v>0.21004235294117649</v>
      </c>
      <c r="P402" s="3">
        <f t="shared" si="45"/>
        <v>68.779650196078435</v>
      </c>
      <c r="Q402" s="3">
        <f t="shared" si="46"/>
        <v>3507.7621600000002</v>
      </c>
      <c r="R402" s="1">
        <v>38.700000000000003</v>
      </c>
      <c r="S402" s="1">
        <v>1.79</v>
      </c>
      <c r="T402" s="16">
        <f t="shared" si="43"/>
        <v>1.3582941176470591</v>
      </c>
      <c r="U402" s="26">
        <f t="shared" si="47"/>
        <v>90.639849095607232</v>
      </c>
      <c r="V402" s="26">
        <f t="shared" si="48"/>
        <v>50.636787204249849</v>
      </c>
    </row>
    <row r="403" spans="1:22" customFormat="1">
      <c r="A403" s="1">
        <v>52</v>
      </c>
      <c r="B403" s="1" t="s">
        <v>87</v>
      </c>
      <c r="C403" s="1" t="s">
        <v>96</v>
      </c>
      <c r="D403" s="1">
        <v>7.65</v>
      </c>
      <c r="E403" s="1">
        <v>0</v>
      </c>
      <c r="F403" s="1" t="s">
        <v>46</v>
      </c>
      <c r="G403" s="1">
        <v>21.9</v>
      </c>
      <c r="H403" s="1" t="s">
        <v>88</v>
      </c>
      <c r="I403" s="3">
        <v>86.8</v>
      </c>
      <c r="J403" s="3">
        <f t="shared" si="44"/>
        <v>19.134615384615383</v>
      </c>
      <c r="K403" s="1">
        <v>995</v>
      </c>
      <c r="L403" s="18">
        <f t="shared" si="42"/>
        <v>19.134615384615383</v>
      </c>
      <c r="M403">
        <v>0.27679999999999999</v>
      </c>
      <c r="N403" s="25">
        <v>10.712160000000001</v>
      </c>
      <c r="O403" s="25">
        <v>0.20600307692307693</v>
      </c>
      <c r="P403" s="3">
        <f t="shared" si="45"/>
        <v>68.025233846153853</v>
      </c>
      <c r="Q403" s="3">
        <f t="shared" si="46"/>
        <v>3537.3121600000004</v>
      </c>
      <c r="R403" s="1">
        <v>38.700000000000003</v>
      </c>
      <c r="S403" s="1">
        <v>1.79</v>
      </c>
      <c r="T403" s="16">
        <f t="shared" si="43"/>
        <v>1.3321730769230771</v>
      </c>
      <c r="U403" s="26">
        <f t="shared" si="47"/>
        <v>91.403414987080112</v>
      </c>
      <c r="V403" s="26">
        <f t="shared" si="48"/>
        <v>51.063360327977712</v>
      </c>
    </row>
    <row r="404" spans="1:22" customFormat="1">
      <c r="A404" s="1">
        <v>53</v>
      </c>
      <c r="B404" s="1" t="s">
        <v>87</v>
      </c>
      <c r="C404" s="1" t="s">
        <v>96</v>
      </c>
      <c r="D404" s="1">
        <v>7.65</v>
      </c>
      <c r="E404" s="1">
        <v>0</v>
      </c>
      <c r="F404" s="1" t="s">
        <v>46</v>
      </c>
      <c r="G404" s="1">
        <v>21.9</v>
      </c>
      <c r="H404" s="1" t="s">
        <v>88</v>
      </c>
      <c r="I404" s="3">
        <v>86.8</v>
      </c>
      <c r="J404" s="3">
        <f t="shared" si="44"/>
        <v>18.773584905660378</v>
      </c>
      <c r="K404" s="1">
        <v>995</v>
      </c>
      <c r="L404" s="18">
        <f t="shared" si="42"/>
        <v>18.773584905660378</v>
      </c>
      <c r="M404">
        <v>0.27679999999999999</v>
      </c>
      <c r="N404" s="25">
        <v>10.712160000000001</v>
      </c>
      <c r="O404" s="25">
        <v>0.20211622641509436</v>
      </c>
      <c r="P404" s="3">
        <f t="shared" si="45"/>
        <v>67.299286037735854</v>
      </c>
      <c r="Q404" s="3">
        <f t="shared" si="46"/>
        <v>3566.8621600000001</v>
      </c>
      <c r="R404" s="1">
        <v>38.700000000000003</v>
      </c>
      <c r="S404" s="1">
        <v>1.79</v>
      </c>
      <c r="T404" s="16">
        <f t="shared" si="43"/>
        <v>1.3070377358490568</v>
      </c>
      <c r="U404" s="26">
        <f t="shared" si="47"/>
        <v>92.166980878552963</v>
      </c>
      <c r="V404" s="26">
        <f t="shared" si="48"/>
        <v>51.489933451705568</v>
      </c>
    </row>
    <row r="405" spans="1:22" customFormat="1">
      <c r="A405" s="1">
        <v>54</v>
      </c>
      <c r="B405" s="1" t="s">
        <v>87</v>
      </c>
      <c r="C405" s="1" t="s">
        <v>96</v>
      </c>
      <c r="D405" s="1">
        <v>7.65</v>
      </c>
      <c r="E405" s="1">
        <v>0</v>
      </c>
      <c r="F405" s="1" t="s">
        <v>46</v>
      </c>
      <c r="G405" s="1">
        <v>21.9</v>
      </c>
      <c r="H405" s="1" t="s">
        <v>88</v>
      </c>
      <c r="I405" s="3">
        <v>86.8</v>
      </c>
      <c r="J405" s="3">
        <f t="shared" si="44"/>
        <v>18.425925925925927</v>
      </c>
      <c r="K405" s="1">
        <v>995</v>
      </c>
      <c r="L405" s="18">
        <f t="shared" si="42"/>
        <v>18.425925925925927</v>
      </c>
      <c r="M405">
        <v>0.27679999999999999</v>
      </c>
      <c r="N405" s="25">
        <v>10.712160000000001</v>
      </c>
      <c r="O405" s="25">
        <v>0.19837333333333335</v>
      </c>
      <c r="P405" s="3">
        <f t="shared" si="45"/>
        <v>66.600225185185181</v>
      </c>
      <c r="Q405" s="3">
        <f t="shared" si="46"/>
        <v>3596.4121599999999</v>
      </c>
      <c r="R405" s="1">
        <v>38.700000000000003</v>
      </c>
      <c r="S405" s="1">
        <v>1.79</v>
      </c>
      <c r="T405" s="16">
        <f t="shared" si="43"/>
        <v>1.2828333333333335</v>
      </c>
      <c r="U405" s="26">
        <f t="shared" si="47"/>
        <v>92.930546770025828</v>
      </c>
      <c r="V405" s="26">
        <f t="shared" si="48"/>
        <v>51.916506575433424</v>
      </c>
    </row>
    <row r="406" spans="1:22" customFormat="1">
      <c r="A406" s="1">
        <v>55</v>
      </c>
      <c r="B406" s="1" t="s">
        <v>87</v>
      </c>
      <c r="C406" s="1" t="s">
        <v>96</v>
      </c>
      <c r="D406" s="1">
        <v>7.65</v>
      </c>
      <c r="E406" s="1">
        <v>0</v>
      </c>
      <c r="F406" s="1" t="s">
        <v>46</v>
      </c>
      <c r="G406" s="1">
        <v>21.9</v>
      </c>
      <c r="H406" s="1" t="s">
        <v>88</v>
      </c>
      <c r="I406" s="3">
        <v>86.8</v>
      </c>
      <c r="J406" s="3">
        <f t="shared" si="44"/>
        <v>18.09090909090909</v>
      </c>
      <c r="K406" s="1">
        <v>995</v>
      </c>
      <c r="L406" s="18">
        <f t="shared" si="42"/>
        <v>18.09090909090909</v>
      </c>
      <c r="M406">
        <v>0.27679999999999999</v>
      </c>
      <c r="N406" s="25">
        <v>10.712160000000001</v>
      </c>
      <c r="O406" s="25">
        <v>0.19476654545454547</v>
      </c>
      <c r="P406" s="3">
        <f t="shared" si="45"/>
        <v>65.926584727272726</v>
      </c>
      <c r="Q406" s="3">
        <f t="shared" si="46"/>
        <v>3625.96216</v>
      </c>
      <c r="R406" s="1">
        <v>38.700000000000003</v>
      </c>
      <c r="S406" s="1">
        <v>1.79</v>
      </c>
      <c r="T406" s="16">
        <f t="shared" si="43"/>
        <v>1.2595090909090911</v>
      </c>
      <c r="U406" s="26">
        <f t="shared" si="47"/>
        <v>93.694112661498707</v>
      </c>
      <c r="V406" s="26">
        <f t="shared" si="48"/>
        <v>52.343079699161279</v>
      </c>
    </row>
    <row r="407" spans="1:22" customFormat="1">
      <c r="A407" s="1">
        <v>56</v>
      </c>
      <c r="B407" s="1" t="s">
        <v>87</v>
      </c>
      <c r="C407" s="1" t="s">
        <v>96</v>
      </c>
      <c r="D407" s="1">
        <v>7.65</v>
      </c>
      <c r="E407" s="1">
        <v>0</v>
      </c>
      <c r="F407" s="1" t="s">
        <v>46</v>
      </c>
      <c r="G407" s="1">
        <v>21.9</v>
      </c>
      <c r="H407" s="1" t="s">
        <v>88</v>
      </c>
      <c r="I407" s="3">
        <v>86.8</v>
      </c>
      <c r="J407" s="3">
        <f t="shared" si="44"/>
        <v>17.767857142857142</v>
      </c>
      <c r="K407" s="1">
        <v>995</v>
      </c>
      <c r="L407" s="18">
        <f t="shared" si="42"/>
        <v>17.767857142857142</v>
      </c>
      <c r="M407">
        <v>0.27679999999999999</v>
      </c>
      <c r="N407" s="25">
        <v>10.712160000000001</v>
      </c>
      <c r="O407" s="25">
        <v>0.19128857142857145</v>
      </c>
      <c r="P407" s="3">
        <f t="shared" si="45"/>
        <v>65.277002857142847</v>
      </c>
      <c r="Q407" s="3">
        <f t="shared" si="46"/>
        <v>3655.5121599999993</v>
      </c>
      <c r="R407" s="1">
        <v>38.700000000000003</v>
      </c>
      <c r="S407" s="1">
        <v>1.79</v>
      </c>
      <c r="T407" s="16">
        <f t="shared" si="43"/>
        <v>1.2370178571428574</v>
      </c>
      <c r="U407" s="26">
        <f t="shared" si="47"/>
        <v>94.457678552971558</v>
      </c>
      <c r="V407" s="26">
        <f t="shared" si="48"/>
        <v>52.769652822889128</v>
      </c>
    </row>
    <row r="408" spans="1:22" customFormat="1">
      <c r="A408" s="1">
        <v>57</v>
      </c>
      <c r="B408" s="1" t="s">
        <v>87</v>
      </c>
      <c r="C408" s="1" t="s">
        <v>96</v>
      </c>
      <c r="D408" s="1">
        <v>7.65</v>
      </c>
      <c r="E408" s="1">
        <v>0</v>
      </c>
      <c r="F408" s="1" t="s">
        <v>46</v>
      </c>
      <c r="G408" s="1">
        <v>21.9</v>
      </c>
      <c r="H408" s="1" t="s">
        <v>88</v>
      </c>
      <c r="I408" s="3">
        <v>86.8</v>
      </c>
      <c r="J408" s="3">
        <f t="shared" si="44"/>
        <v>17.456140350877192</v>
      </c>
      <c r="K408" s="1">
        <v>995</v>
      </c>
      <c r="L408" s="18">
        <f t="shared" si="42"/>
        <v>17.456140350877192</v>
      </c>
      <c r="M408">
        <v>0.27679999999999999</v>
      </c>
      <c r="N408" s="25">
        <v>10.712160000000001</v>
      </c>
      <c r="O408" s="25">
        <v>0.18793263157894738</v>
      </c>
      <c r="P408" s="3">
        <f t="shared" si="45"/>
        <v>64.650213333333326</v>
      </c>
      <c r="Q408" s="3">
        <f t="shared" si="46"/>
        <v>3685.0621599999995</v>
      </c>
      <c r="R408" s="1">
        <v>38.700000000000003</v>
      </c>
      <c r="S408" s="1">
        <v>1.79</v>
      </c>
      <c r="T408" s="16">
        <f t="shared" si="43"/>
        <v>1.2153157894736843</v>
      </c>
      <c r="U408" s="26">
        <f t="shared" si="47"/>
        <v>95.221244444444423</v>
      </c>
      <c r="V408" s="26">
        <f t="shared" si="48"/>
        <v>53.196225946616991</v>
      </c>
    </row>
    <row r="409" spans="1:22" customFormat="1">
      <c r="A409" s="1">
        <v>58</v>
      </c>
      <c r="B409" s="1" t="s">
        <v>87</v>
      </c>
      <c r="C409" s="1" t="s">
        <v>96</v>
      </c>
      <c r="D409" s="1">
        <v>7.65</v>
      </c>
      <c r="E409" s="1">
        <v>0</v>
      </c>
      <c r="F409" s="1" t="s">
        <v>46</v>
      </c>
      <c r="G409" s="1">
        <v>21.9</v>
      </c>
      <c r="H409" s="1" t="s">
        <v>88</v>
      </c>
      <c r="I409" s="3">
        <v>86.8</v>
      </c>
      <c r="J409" s="3">
        <f t="shared" si="44"/>
        <v>17.155172413793103</v>
      </c>
      <c r="K409" s="1">
        <v>995</v>
      </c>
      <c r="L409" s="18">
        <f t="shared" si="42"/>
        <v>17.155172413793103</v>
      </c>
      <c r="M409">
        <v>0.27679999999999999</v>
      </c>
      <c r="N409" s="25">
        <v>10.712160000000001</v>
      </c>
      <c r="O409" s="25">
        <v>0.18469241379310347</v>
      </c>
      <c r="P409" s="3">
        <f t="shared" si="45"/>
        <v>64.045037241379305</v>
      </c>
      <c r="Q409" s="3">
        <f t="shared" si="46"/>
        <v>3714.6121599999997</v>
      </c>
      <c r="R409" s="1">
        <v>38.700000000000003</v>
      </c>
      <c r="S409" s="1">
        <v>1.79</v>
      </c>
      <c r="T409" s="16">
        <f t="shared" si="43"/>
        <v>1.1943620689655174</v>
      </c>
      <c r="U409" s="26">
        <f t="shared" si="47"/>
        <v>95.984810335917302</v>
      </c>
      <c r="V409" s="26">
        <f t="shared" si="48"/>
        <v>53.622799070344854</v>
      </c>
    </row>
    <row r="410" spans="1:22" customFormat="1">
      <c r="A410" s="1">
        <v>59</v>
      </c>
      <c r="B410" s="1" t="s">
        <v>87</v>
      </c>
      <c r="C410" s="1" t="s">
        <v>96</v>
      </c>
      <c r="D410" s="1">
        <v>7.65</v>
      </c>
      <c r="E410" s="1">
        <v>0</v>
      </c>
      <c r="F410" s="1" t="s">
        <v>46</v>
      </c>
      <c r="G410" s="1">
        <v>21.9</v>
      </c>
      <c r="H410" s="1" t="s">
        <v>88</v>
      </c>
      <c r="I410" s="3">
        <v>86.8</v>
      </c>
      <c r="J410" s="3">
        <f t="shared" si="44"/>
        <v>16.864406779661017</v>
      </c>
      <c r="K410" s="1">
        <v>995</v>
      </c>
      <c r="L410" s="18">
        <f t="shared" si="42"/>
        <v>16.864406779661017</v>
      </c>
      <c r="M410">
        <v>0.27679999999999999</v>
      </c>
      <c r="N410" s="25">
        <v>10.712160000000001</v>
      </c>
      <c r="O410" s="25">
        <v>0.18156203389830511</v>
      </c>
      <c r="P410" s="3">
        <f t="shared" si="45"/>
        <v>63.460375593220334</v>
      </c>
      <c r="Q410" s="3">
        <f t="shared" si="46"/>
        <v>3744.1621599999999</v>
      </c>
      <c r="R410" s="1">
        <v>38.700000000000003</v>
      </c>
      <c r="S410" s="1">
        <v>1.79</v>
      </c>
      <c r="T410" s="16">
        <f t="shared" si="43"/>
        <v>1.1741186440677969</v>
      </c>
      <c r="U410" s="26">
        <f t="shared" si="47"/>
        <v>96.748376227390168</v>
      </c>
      <c r="V410" s="26">
        <f t="shared" si="48"/>
        <v>54.049372194072717</v>
      </c>
    </row>
    <row r="411" spans="1:22" customFormat="1">
      <c r="A411" s="1">
        <v>60</v>
      </c>
      <c r="B411" s="1" t="s">
        <v>87</v>
      </c>
      <c r="C411" s="1" t="s">
        <v>96</v>
      </c>
      <c r="D411" s="1">
        <v>7.65</v>
      </c>
      <c r="E411" s="1">
        <v>0</v>
      </c>
      <c r="F411" s="1" t="s">
        <v>46</v>
      </c>
      <c r="G411" s="1">
        <v>21.9</v>
      </c>
      <c r="H411" s="1" t="s">
        <v>88</v>
      </c>
      <c r="I411" s="3">
        <v>86.8</v>
      </c>
      <c r="J411" s="3">
        <f t="shared" si="44"/>
        <v>16.583333333333332</v>
      </c>
      <c r="K411" s="1">
        <v>995</v>
      </c>
      <c r="L411" s="18">
        <f t="shared" si="42"/>
        <v>16.583333333333332</v>
      </c>
      <c r="M411">
        <v>0.27679999999999999</v>
      </c>
      <c r="N411" s="25">
        <v>10.712160000000001</v>
      </c>
      <c r="O411" s="25">
        <v>0.178536</v>
      </c>
      <c r="P411" s="3">
        <f t="shared" si="45"/>
        <v>62.895202666666655</v>
      </c>
      <c r="Q411" s="3">
        <f t="shared" si="46"/>
        <v>3773.7121599999991</v>
      </c>
      <c r="R411" s="1">
        <v>38.700000000000003</v>
      </c>
      <c r="S411" s="1">
        <v>1.79</v>
      </c>
      <c r="T411" s="16">
        <f t="shared" si="43"/>
        <v>1.1545500000000002</v>
      </c>
      <c r="U411" s="26">
        <f t="shared" si="47"/>
        <v>97.511942118863018</v>
      </c>
      <c r="V411" s="26">
        <f t="shared" si="48"/>
        <v>54.475945317800566</v>
      </c>
    </row>
    <row r="412" spans="1:22" customFormat="1">
      <c r="A412" s="1">
        <v>61</v>
      </c>
      <c r="B412" s="1" t="s">
        <v>87</v>
      </c>
      <c r="C412" s="1" t="s">
        <v>96</v>
      </c>
      <c r="D412" s="1">
        <v>7.65</v>
      </c>
      <c r="E412" s="1">
        <v>0</v>
      </c>
      <c r="F412" s="1" t="s">
        <v>46</v>
      </c>
      <c r="G412" s="1">
        <v>21.9</v>
      </c>
      <c r="H412" s="1" t="s">
        <v>88</v>
      </c>
      <c r="I412" s="3">
        <v>86.8</v>
      </c>
      <c r="J412" s="3">
        <f t="shared" si="44"/>
        <v>16.311475409836067</v>
      </c>
      <c r="K412" s="1">
        <v>995</v>
      </c>
      <c r="L412" s="18">
        <f t="shared" si="42"/>
        <v>16.311475409836067</v>
      </c>
      <c r="M412">
        <v>0.27679999999999999</v>
      </c>
      <c r="N412" s="25">
        <v>10.712160000000001</v>
      </c>
      <c r="O412" s="25">
        <v>0.17560918032786887</v>
      </c>
      <c r="P412" s="3">
        <f t="shared" si="45"/>
        <v>62.348559999999992</v>
      </c>
      <c r="Q412" s="3">
        <f t="shared" si="46"/>
        <v>3803.2621599999993</v>
      </c>
      <c r="R412" s="1">
        <v>38.700000000000003</v>
      </c>
      <c r="S412" s="1">
        <v>1.79</v>
      </c>
      <c r="T412" s="16">
        <f t="shared" si="43"/>
        <v>1.1356229508196722</v>
      </c>
      <c r="U412" s="26">
        <f t="shared" si="47"/>
        <v>98.275508010335898</v>
      </c>
      <c r="V412" s="26">
        <f t="shared" si="48"/>
        <v>54.902518441528429</v>
      </c>
    </row>
    <row r="413" spans="1:22" customFormat="1">
      <c r="A413" s="1">
        <v>62</v>
      </c>
      <c r="B413" s="1" t="s">
        <v>87</v>
      </c>
      <c r="C413" s="1" t="s">
        <v>96</v>
      </c>
      <c r="D413" s="1">
        <v>7.65</v>
      </c>
      <c r="E413" s="1">
        <v>0</v>
      </c>
      <c r="F413" s="1" t="s">
        <v>46</v>
      </c>
      <c r="G413" s="1">
        <v>21.9</v>
      </c>
      <c r="H413" s="1" t="s">
        <v>88</v>
      </c>
      <c r="I413" s="3">
        <v>86.8</v>
      </c>
      <c r="J413" s="3">
        <f t="shared" si="44"/>
        <v>16.048387096774192</v>
      </c>
      <c r="K413" s="1">
        <v>995</v>
      </c>
      <c r="L413" s="18">
        <f t="shared" si="42"/>
        <v>16.048387096774192</v>
      </c>
      <c r="M413">
        <v>0.27679999999999999</v>
      </c>
      <c r="N413" s="25">
        <v>10.712160000000001</v>
      </c>
      <c r="O413" s="25">
        <v>0.17277677419354839</v>
      </c>
      <c r="P413" s="3">
        <f t="shared" si="45"/>
        <v>61.819550967741932</v>
      </c>
      <c r="Q413" s="3">
        <f t="shared" si="46"/>
        <v>3832.8121599999999</v>
      </c>
      <c r="R413" s="1">
        <v>38.700000000000003</v>
      </c>
      <c r="S413" s="1">
        <v>1.79</v>
      </c>
      <c r="T413" s="16">
        <f t="shared" si="43"/>
        <v>1.1173064516129034</v>
      </c>
      <c r="U413" s="26">
        <f t="shared" si="47"/>
        <v>99.039073901808777</v>
      </c>
      <c r="V413" s="26">
        <f t="shared" si="48"/>
        <v>55.329091565256299</v>
      </c>
    </row>
    <row r="414" spans="1:22" customFormat="1">
      <c r="A414" s="1">
        <v>63</v>
      </c>
      <c r="B414" s="1" t="s">
        <v>87</v>
      </c>
      <c r="C414" s="1" t="s">
        <v>96</v>
      </c>
      <c r="D414" s="1">
        <v>7.65</v>
      </c>
      <c r="E414" s="1">
        <v>0</v>
      </c>
      <c r="F414" s="1" t="s">
        <v>46</v>
      </c>
      <c r="G414" s="1">
        <v>21.9</v>
      </c>
      <c r="H414" s="1" t="s">
        <v>88</v>
      </c>
      <c r="I414" s="3">
        <v>86.8</v>
      </c>
      <c r="J414" s="3">
        <f t="shared" si="44"/>
        <v>15.793650793650794</v>
      </c>
      <c r="K414" s="1">
        <v>995</v>
      </c>
      <c r="L414" s="18">
        <f t="shared" si="42"/>
        <v>15.793650793650794</v>
      </c>
      <c r="M414">
        <v>0.27679999999999999</v>
      </c>
      <c r="N414" s="25">
        <v>10.712160000000001</v>
      </c>
      <c r="O414" s="25">
        <v>0.17003428571428572</v>
      </c>
      <c r="P414" s="3">
        <f t="shared" si="45"/>
        <v>61.30733587301588</v>
      </c>
      <c r="Q414" s="3">
        <f t="shared" si="46"/>
        <v>3862.3621600000006</v>
      </c>
      <c r="R414" s="1">
        <v>38.700000000000003</v>
      </c>
      <c r="S414" s="1">
        <v>1.79</v>
      </c>
      <c r="T414" s="16">
        <f t="shared" si="43"/>
        <v>1.0995714285714286</v>
      </c>
      <c r="U414" s="26">
        <f t="shared" si="47"/>
        <v>99.802639793281656</v>
      </c>
      <c r="V414" s="26">
        <f t="shared" si="48"/>
        <v>55.755664688984162</v>
      </c>
    </row>
    <row r="415" spans="1:22" customFormat="1">
      <c r="A415" s="1">
        <v>64</v>
      </c>
      <c r="B415" s="1" t="s">
        <v>87</v>
      </c>
      <c r="C415" s="1" t="s">
        <v>96</v>
      </c>
      <c r="D415" s="1">
        <v>7.65</v>
      </c>
      <c r="E415" s="1">
        <v>0</v>
      </c>
      <c r="F415" s="1" t="s">
        <v>46</v>
      </c>
      <c r="G415" s="1">
        <v>21.9</v>
      </c>
      <c r="H415" s="1" t="s">
        <v>88</v>
      </c>
      <c r="I415" s="3">
        <v>86.8</v>
      </c>
      <c r="J415" s="3">
        <f t="shared" si="44"/>
        <v>15.546875</v>
      </c>
      <c r="K415" s="1">
        <v>995</v>
      </c>
      <c r="L415" s="18">
        <f t="shared" si="42"/>
        <v>15.546875</v>
      </c>
      <c r="M415">
        <v>0.27679999999999999</v>
      </c>
      <c r="N415" s="25">
        <v>10.712160000000001</v>
      </c>
      <c r="O415" s="25">
        <v>0.16737750000000001</v>
      </c>
      <c r="P415" s="3">
        <f t="shared" si="45"/>
        <v>60.811127499999998</v>
      </c>
      <c r="Q415" s="3">
        <f t="shared" si="46"/>
        <v>3891.9121599999999</v>
      </c>
      <c r="R415" s="1">
        <v>38.700000000000003</v>
      </c>
      <c r="S415" s="1">
        <v>1.79</v>
      </c>
      <c r="T415" s="16">
        <f t="shared" si="43"/>
        <v>1.0823906250000002</v>
      </c>
      <c r="U415" s="26">
        <f t="shared" si="47"/>
        <v>100.56620568475451</v>
      </c>
      <c r="V415" s="26">
        <f t="shared" si="48"/>
        <v>56.18223781271201</v>
      </c>
    </row>
    <row r="416" spans="1:22" customFormat="1">
      <c r="A416" s="1">
        <v>65</v>
      </c>
      <c r="B416" s="1" t="s">
        <v>87</v>
      </c>
      <c r="C416" s="1" t="s">
        <v>96</v>
      </c>
      <c r="D416" s="1">
        <v>7.65</v>
      </c>
      <c r="E416" s="1">
        <v>0</v>
      </c>
      <c r="F416" s="1" t="s">
        <v>46</v>
      </c>
      <c r="G416" s="1">
        <v>21.9</v>
      </c>
      <c r="H416" s="1" t="s">
        <v>88</v>
      </c>
      <c r="I416" s="3">
        <v>86.8</v>
      </c>
      <c r="J416" s="3">
        <f t="shared" si="44"/>
        <v>15.307692307692308</v>
      </c>
      <c r="K416" s="1">
        <v>995</v>
      </c>
      <c r="L416" s="18">
        <f t="shared" si="42"/>
        <v>15.307692307692308</v>
      </c>
      <c r="M416">
        <v>0.27679999999999999</v>
      </c>
      <c r="N416" s="25">
        <v>10.712160000000001</v>
      </c>
      <c r="O416" s="25">
        <v>0.16480246153846156</v>
      </c>
      <c r="P416" s="3">
        <f t="shared" si="45"/>
        <v>60.330187076923075</v>
      </c>
      <c r="Q416" s="3">
        <f t="shared" si="46"/>
        <v>3921.46216</v>
      </c>
      <c r="R416" s="1">
        <v>38.700000000000003</v>
      </c>
      <c r="S416" s="1">
        <v>1.79</v>
      </c>
      <c r="T416" s="16">
        <f t="shared" si="43"/>
        <v>1.0657384615384617</v>
      </c>
      <c r="U416" s="26">
        <f t="shared" si="47"/>
        <v>101.32977157622739</v>
      </c>
      <c r="V416" s="26">
        <f t="shared" si="48"/>
        <v>56.608810936439873</v>
      </c>
    </row>
    <row r="417" spans="1:22" customFormat="1">
      <c r="A417" s="1">
        <v>66</v>
      </c>
      <c r="B417" s="1" t="s">
        <v>87</v>
      </c>
      <c r="C417" s="1" t="s">
        <v>96</v>
      </c>
      <c r="D417" s="1">
        <v>7.65</v>
      </c>
      <c r="E417" s="1">
        <v>0</v>
      </c>
      <c r="F417" s="1" t="s">
        <v>46</v>
      </c>
      <c r="G417" s="1">
        <v>21.9</v>
      </c>
      <c r="H417" s="1" t="s">
        <v>88</v>
      </c>
      <c r="I417" s="3">
        <v>86.8</v>
      </c>
      <c r="J417" s="3">
        <f t="shared" ref="J417:J447" si="49">K$255/A417</f>
        <v>15.075757575757576</v>
      </c>
      <c r="K417" s="1">
        <v>995</v>
      </c>
      <c r="L417" s="18">
        <f t="shared" si="42"/>
        <v>15.075757575757576</v>
      </c>
      <c r="M417">
        <v>0.27679999999999999</v>
      </c>
      <c r="N417" s="25">
        <v>10.712160000000001</v>
      </c>
      <c r="O417" s="25">
        <v>0.16230545454545456</v>
      </c>
      <c r="P417" s="3">
        <f t="shared" si="45"/>
        <v>59.863820606060607</v>
      </c>
      <c r="Q417" s="3">
        <f t="shared" si="46"/>
        <v>3951.0121600000002</v>
      </c>
      <c r="R417" s="1">
        <v>38.700000000000003</v>
      </c>
      <c r="S417" s="1">
        <v>1.79</v>
      </c>
      <c r="T417" s="16">
        <f t="shared" si="43"/>
        <v>1.0495909090909092</v>
      </c>
      <c r="U417" s="26">
        <f t="shared" si="47"/>
        <v>102.09333746770025</v>
      </c>
      <c r="V417" s="26">
        <f t="shared" si="48"/>
        <v>57.035384060167736</v>
      </c>
    </row>
    <row r="418" spans="1:22" customFormat="1">
      <c r="A418" s="1">
        <v>67</v>
      </c>
      <c r="B418" s="1" t="s">
        <v>87</v>
      </c>
      <c r="C418" s="1" t="s">
        <v>96</v>
      </c>
      <c r="D418" s="1">
        <v>7.65</v>
      </c>
      <c r="E418" s="1">
        <v>0</v>
      </c>
      <c r="F418" s="1" t="s">
        <v>46</v>
      </c>
      <c r="G418" s="1">
        <v>21.9</v>
      </c>
      <c r="H418" s="1" t="s">
        <v>88</v>
      </c>
      <c r="I418" s="3">
        <v>86.8</v>
      </c>
      <c r="J418" s="3">
        <f t="shared" si="49"/>
        <v>14.850746268656716</v>
      </c>
      <c r="K418" s="1">
        <v>995</v>
      </c>
      <c r="L418" s="18">
        <f t="shared" si="42"/>
        <v>14.850746268656716</v>
      </c>
      <c r="M418">
        <v>0.27679999999999999</v>
      </c>
      <c r="N418" s="25">
        <v>10.712160000000001</v>
      </c>
      <c r="O418" s="25">
        <v>0.15988298507462687</v>
      </c>
      <c r="P418" s="3">
        <f t="shared" si="45"/>
        <v>59.411375522388049</v>
      </c>
      <c r="Q418" s="3">
        <f t="shared" si="46"/>
        <v>3980.5621599999995</v>
      </c>
      <c r="R418" s="1">
        <v>38.700000000000003</v>
      </c>
      <c r="S418" s="1">
        <v>1.79</v>
      </c>
      <c r="T418" s="16">
        <f t="shared" si="43"/>
        <v>1.0339253731343285</v>
      </c>
      <c r="U418" s="26">
        <f t="shared" si="47"/>
        <v>102.8569033591731</v>
      </c>
      <c r="V418" s="26">
        <f t="shared" si="48"/>
        <v>57.461957183895585</v>
      </c>
    </row>
    <row r="419" spans="1:22" customFormat="1">
      <c r="A419" s="1">
        <v>68</v>
      </c>
      <c r="B419" s="1" t="s">
        <v>87</v>
      </c>
      <c r="C419" s="1" t="s">
        <v>96</v>
      </c>
      <c r="D419" s="1">
        <v>7.65</v>
      </c>
      <c r="E419" s="1">
        <v>0</v>
      </c>
      <c r="F419" s="1" t="s">
        <v>46</v>
      </c>
      <c r="G419" s="1">
        <v>21.9</v>
      </c>
      <c r="H419" s="1" t="s">
        <v>88</v>
      </c>
      <c r="I419" s="3">
        <v>86.8</v>
      </c>
      <c r="J419" s="3">
        <f t="shared" si="49"/>
        <v>14.632352941176471</v>
      </c>
      <c r="K419" s="1">
        <v>995</v>
      </c>
      <c r="L419" s="18">
        <f t="shared" si="42"/>
        <v>14.632352941176471</v>
      </c>
      <c r="M419">
        <v>0.27679999999999999</v>
      </c>
      <c r="N419" s="25">
        <v>10.712160000000001</v>
      </c>
      <c r="O419" s="25">
        <v>0.15753176470588237</v>
      </c>
      <c r="P419" s="3">
        <f t="shared" si="45"/>
        <v>58.972237647058819</v>
      </c>
      <c r="Q419" s="3">
        <f t="shared" si="46"/>
        <v>4010.1121599999997</v>
      </c>
      <c r="R419" s="1">
        <v>38.700000000000003</v>
      </c>
      <c r="S419" s="1">
        <v>1.79</v>
      </c>
      <c r="T419" s="16">
        <f t="shared" si="43"/>
        <v>1.0187205882352943</v>
      </c>
      <c r="U419" s="26">
        <f t="shared" si="47"/>
        <v>103.62046925064598</v>
      </c>
      <c r="V419" s="26">
        <f t="shared" si="48"/>
        <v>57.888530307623448</v>
      </c>
    </row>
    <row r="420" spans="1:22" customFormat="1">
      <c r="A420" s="1">
        <v>69</v>
      </c>
      <c r="B420" s="1" t="s">
        <v>87</v>
      </c>
      <c r="C420" s="1" t="s">
        <v>96</v>
      </c>
      <c r="D420" s="1">
        <v>7.65</v>
      </c>
      <c r="E420" s="1">
        <v>0</v>
      </c>
      <c r="F420" s="1" t="s">
        <v>46</v>
      </c>
      <c r="G420" s="1">
        <v>21.9</v>
      </c>
      <c r="H420" s="1" t="s">
        <v>88</v>
      </c>
      <c r="I420" s="3">
        <v>86.8</v>
      </c>
      <c r="J420" s="3">
        <f t="shared" si="49"/>
        <v>14.420289855072463</v>
      </c>
      <c r="K420" s="1">
        <v>995</v>
      </c>
      <c r="L420" s="18">
        <f t="shared" si="42"/>
        <v>14.420289855072463</v>
      </c>
      <c r="M420">
        <v>0.27679999999999999</v>
      </c>
      <c r="N420" s="25">
        <v>10.712160000000001</v>
      </c>
      <c r="O420" s="25">
        <v>0.15524869565217392</v>
      </c>
      <c r="P420" s="3">
        <f t="shared" si="45"/>
        <v>58.545828405797096</v>
      </c>
      <c r="Q420" s="3">
        <f t="shared" si="46"/>
        <v>4039.6621599999994</v>
      </c>
      <c r="R420" s="1">
        <v>38.700000000000003</v>
      </c>
      <c r="S420" s="1">
        <v>1.79</v>
      </c>
      <c r="T420" s="16">
        <f t="shared" si="43"/>
        <v>1.0039565217391306</v>
      </c>
      <c r="U420" s="26">
        <f t="shared" si="47"/>
        <v>104.38403514211883</v>
      </c>
      <c r="V420" s="26">
        <f t="shared" si="48"/>
        <v>58.315103431351304</v>
      </c>
    </row>
    <row r="421" spans="1:22" customFormat="1">
      <c r="A421" s="1">
        <v>70</v>
      </c>
      <c r="B421" s="1" t="s">
        <v>87</v>
      </c>
      <c r="C421" s="1" t="s">
        <v>96</v>
      </c>
      <c r="D421" s="1">
        <v>7.65</v>
      </c>
      <c r="E421" s="1">
        <v>0</v>
      </c>
      <c r="F421" s="1" t="s">
        <v>46</v>
      </c>
      <c r="G421" s="1">
        <v>21.9</v>
      </c>
      <c r="H421" s="1" t="s">
        <v>88</v>
      </c>
      <c r="I421" s="3">
        <v>86.8</v>
      </c>
      <c r="J421" s="3">
        <f t="shared" si="49"/>
        <v>14.214285714285714</v>
      </c>
      <c r="K421" s="1">
        <v>995</v>
      </c>
      <c r="L421" s="18">
        <f t="shared" si="42"/>
        <v>14.214285714285714</v>
      </c>
      <c r="M421">
        <v>0.27679999999999999</v>
      </c>
      <c r="N421" s="25">
        <v>10.712160000000001</v>
      </c>
      <c r="O421" s="25">
        <v>0.15303085714285716</v>
      </c>
      <c r="P421" s="3">
        <f t="shared" si="45"/>
        <v>58.131602285714287</v>
      </c>
      <c r="Q421" s="3">
        <f t="shared" si="46"/>
        <v>4069.21216</v>
      </c>
      <c r="R421" s="1">
        <v>38.700000000000003</v>
      </c>
      <c r="S421" s="1">
        <v>1.79</v>
      </c>
      <c r="T421" s="16">
        <f t="shared" si="43"/>
        <v>0.98961428571428589</v>
      </c>
      <c r="U421" s="26">
        <f t="shared" si="47"/>
        <v>105.14760103359173</v>
      </c>
      <c r="V421" s="26">
        <f t="shared" si="48"/>
        <v>58.741676555079174</v>
      </c>
    </row>
    <row r="422" spans="1:22" customFormat="1">
      <c r="A422" s="1">
        <v>71</v>
      </c>
      <c r="B422" s="1" t="s">
        <v>87</v>
      </c>
      <c r="C422" s="1" t="s">
        <v>96</v>
      </c>
      <c r="D422" s="1">
        <v>7.65</v>
      </c>
      <c r="E422" s="1">
        <v>0</v>
      </c>
      <c r="F422" s="1" t="s">
        <v>46</v>
      </c>
      <c r="G422" s="1">
        <v>21.9</v>
      </c>
      <c r="H422" s="1" t="s">
        <v>88</v>
      </c>
      <c r="I422" s="3">
        <v>86.8</v>
      </c>
      <c r="J422" s="3">
        <f t="shared" si="49"/>
        <v>14.014084507042254</v>
      </c>
      <c r="K422" s="1">
        <v>995</v>
      </c>
      <c r="L422" s="18">
        <f t="shared" si="42"/>
        <v>14.014084507042254</v>
      </c>
      <c r="M422">
        <v>0.27679999999999999</v>
      </c>
      <c r="N422" s="25">
        <v>10.712160000000001</v>
      </c>
      <c r="O422" s="25">
        <v>0.15087549295774649</v>
      </c>
      <c r="P422" s="3">
        <f t="shared" si="45"/>
        <v>57.729044507042254</v>
      </c>
      <c r="Q422" s="3">
        <f t="shared" si="46"/>
        <v>4098.7621600000002</v>
      </c>
      <c r="R422" s="1">
        <v>38.700000000000003</v>
      </c>
      <c r="S422" s="1">
        <v>1.79</v>
      </c>
      <c r="T422" s="16">
        <f t="shared" si="43"/>
        <v>0.97567605633802834</v>
      </c>
      <c r="U422" s="26">
        <f t="shared" si="47"/>
        <v>105.91116692506459</v>
      </c>
      <c r="V422" s="26">
        <f t="shared" si="48"/>
        <v>59.168249678807037</v>
      </c>
    </row>
    <row r="423" spans="1:22" customFormat="1">
      <c r="A423" s="1">
        <v>72</v>
      </c>
      <c r="B423" s="1" t="s">
        <v>87</v>
      </c>
      <c r="C423" s="1" t="s">
        <v>96</v>
      </c>
      <c r="D423" s="1">
        <v>7.65</v>
      </c>
      <c r="E423" s="1">
        <v>0</v>
      </c>
      <c r="F423" s="1" t="s">
        <v>46</v>
      </c>
      <c r="G423" s="1">
        <v>21.9</v>
      </c>
      <c r="H423" s="1" t="s">
        <v>88</v>
      </c>
      <c r="I423" s="3">
        <v>86.8</v>
      </c>
      <c r="J423" s="3">
        <f t="shared" si="49"/>
        <v>13.819444444444445</v>
      </c>
      <c r="K423" s="1">
        <v>995</v>
      </c>
      <c r="L423" s="18">
        <f t="shared" si="42"/>
        <v>13.819444444444445</v>
      </c>
      <c r="M423">
        <v>0.27679999999999999</v>
      </c>
      <c r="N423" s="25">
        <v>10.712160000000001</v>
      </c>
      <c r="O423" s="25">
        <v>0.14878000000000002</v>
      </c>
      <c r="P423" s="3">
        <f t="shared" si="45"/>
        <v>57.337668888888885</v>
      </c>
      <c r="Q423" s="3">
        <f t="shared" si="46"/>
        <v>4128.3121599999995</v>
      </c>
      <c r="R423" s="1">
        <v>38.700000000000003</v>
      </c>
      <c r="S423" s="1">
        <v>1.79</v>
      </c>
      <c r="T423" s="16">
        <f t="shared" si="43"/>
        <v>0.96212500000000012</v>
      </c>
      <c r="U423" s="26">
        <f t="shared" si="47"/>
        <v>106.67473281653744</v>
      </c>
      <c r="V423" s="26">
        <f t="shared" si="48"/>
        <v>59.594822802534885</v>
      </c>
    </row>
    <row r="424" spans="1:22" customFormat="1">
      <c r="A424" s="1">
        <v>73</v>
      </c>
      <c r="B424" s="1" t="s">
        <v>87</v>
      </c>
      <c r="C424" s="1" t="s">
        <v>96</v>
      </c>
      <c r="D424" s="1">
        <v>7.65</v>
      </c>
      <c r="E424" s="1">
        <v>0</v>
      </c>
      <c r="F424" s="1" t="s">
        <v>46</v>
      </c>
      <c r="G424" s="1">
        <v>21.9</v>
      </c>
      <c r="H424" s="1" t="s">
        <v>88</v>
      </c>
      <c r="I424" s="3">
        <v>86.8</v>
      </c>
      <c r="J424" s="3">
        <f t="shared" si="49"/>
        <v>13.63013698630137</v>
      </c>
      <c r="K424" s="1">
        <v>995</v>
      </c>
      <c r="L424" s="18">
        <f t="shared" ref="L424:L425" si="50">K424/A424</f>
        <v>13.63013698630137</v>
      </c>
      <c r="M424">
        <v>0.27679999999999999</v>
      </c>
      <c r="N424" s="25">
        <v>10.712160000000001</v>
      </c>
      <c r="O424" s="25">
        <v>0.14674191780821919</v>
      </c>
      <c r="P424" s="3">
        <f t="shared" si="45"/>
        <v>56.95701589041095</v>
      </c>
      <c r="Q424" s="3">
        <f t="shared" si="46"/>
        <v>4157.8621599999997</v>
      </c>
      <c r="R424" s="1">
        <v>38.700000000000003</v>
      </c>
      <c r="S424" s="1">
        <v>1.79</v>
      </c>
      <c r="T424" s="16">
        <f t="shared" si="43"/>
        <v>0.94894520547945216</v>
      </c>
      <c r="U424" s="26">
        <f t="shared" si="47"/>
        <v>107.43829870801032</v>
      </c>
      <c r="V424" s="26">
        <f t="shared" si="48"/>
        <v>60.021395926262741</v>
      </c>
    </row>
    <row r="425" spans="1:22" customFormat="1">
      <c r="A425" s="1">
        <v>74</v>
      </c>
      <c r="B425" s="1" t="s">
        <v>87</v>
      </c>
      <c r="C425" s="1" t="s">
        <v>96</v>
      </c>
      <c r="D425" s="1">
        <v>7.65</v>
      </c>
      <c r="E425" s="1">
        <v>0</v>
      </c>
      <c r="F425" s="1" t="s">
        <v>46</v>
      </c>
      <c r="G425" s="1">
        <v>21.9</v>
      </c>
      <c r="H425" s="1" t="s">
        <v>88</v>
      </c>
      <c r="I425" s="3">
        <v>86.8</v>
      </c>
      <c r="J425" s="3">
        <f t="shared" si="49"/>
        <v>13.445945945945946</v>
      </c>
      <c r="K425" s="1">
        <v>995</v>
      </c>
      <c r="L425" s="18">
        <f t="shared" si="50"/>
        <v>13.445945945945946</v>
      </c>
      <c r="M425">
        <v>0.27679999999999999</v>
      </c>
      <c r="N425" s="25">
        <v>10.712160000000001</v>
      </c>
      <c r="O425" s="25">
        <v>0.14475891891891893</v>
      </c>
      <c r="P425" s="3">
        <f t="shared" si="45"/>
        <v>56.586650810810802</v>
      </c>
      <c r="Q425" s="3">
        <f t="shared" si="46"/>
        <v>4187.4121599999989</v>
      </c>
      <c r="R425" s="1">
        <v>38.700000000000003</v>
      </c>
      <c r="S425" s="1">
        <v>1.79</v>
      </c>
      <c r="T425" s="16">
        <f t="shared" si="43"/>
        <v>0.93612162162162171</v>
      </c>
      <c r="U425" s="26">
        <f t="shared" si="47"/>
        <v>108.20186459948317</v>
      </c>
      <c r="V425" s="26">
        <f t="shared" si="48"/>
        <v>60.44796904999059</v>
      </c>
    </row>
    <row r="426" spans="1:22" customFormat="1">
      <c r="A426" s="1">
        <v>75</v>
      </c>
      <c r="B426" s="1" t="s">
        <v>87</v>
      </c>
      <c r="C426" s="1" t="s">
        <v>96</v>
      </c>
      <c r="D426" s="1">
        <v>7.65</v>
      </c>
      <c r="E426" s="1">
        <v>0</v>
      </c>
      <c r="F426" s="1" t="s">
        <v>46</v>
      </c>
      <c r="G426" s="1">
        <v>21.9</v>
      </c>
      <c r="H426" s="1" t="s">
        <v>88</v>
      </c>
      <c r="I426" s="3">
        <v>86.8</v>
      </c>
      <c r="J426" s="3">
        <f t="shared" si="49"/>
        <v>13.266666666666667</v>
      </c>
      <c r="K426" s="1">
        <v>995</v>
      </c>
      <c r="L426" s="18">
        <f>K426/A426</f>
        <v>13.266666666666667</v>
      </c>
      <c r="M426">
        <v>0.27679999999999999</v>
      </c>
      <c r="N426" s="25">
        <v>10.712160000000001</v>
      </c>
      <c r="O426" s="25">
        <v>0.14282880000000001</v>
      </c>
      <c r="P426" s="3">
        <f t="shared" si="45"/>
        <v>56.226162133333325</v>
      </c>
      <c r="Q426" s="3">
        <f t="shared" si="46"/>
        <v>4216.9621599999991</v>
      </c>
      <c r="R426" s="1">
        <v>38.700000000000003</v>
      </c>
      <c r="S426" s="1">
        <v>1.79</v>
      </c>
      <c r="T426" s="16">
        <f t="shared" si="43"/>
        <v>0.92364000000000013</v>
      </c>
      <c r="U426" s="26">
        <f t="shared" si="47"/>
        <v>108.96543049095604</v>
      </c>
      <c r="V426" s="26">
        <f t="shared" si="48"/>
        <v>60.874542173718453</v>
      </c>
    </row>
    <row r="427" spans="1:22" customFormat="1">
      <c r="A427" s="1">
        <v>76</v>
      </c>
      <c r="B427" s="1" t="s">
        <v>87</v>
      </c>
      <c r="C427" s="1" t="s">
        <v>96</v>
      </c>
      <c r="D427" s="1">
        <v>7.65</v>
      </c>
      <c r="E427" s="1">
        <v>0</v>
      </c>
      <c r="F427" s="1" t="s">
        <v>46</v>
      </c>
      <c r="G427" s="1">
        <v>21.9</v>
      </c>
      <c r="H427" s="1" t="s">
        <v>88</v>
      </c>
      <c r="I427" s="3">
        <v>86.8</v>
      </c>
      <c r="J427" s="3">
        <f t="shared" si="49"/>
        <v>13.092105263157896</v>
      </c>
      <c r="K427" s="1">
        <v>995</v>
      </c>
      <c r="L427" s="18">
        <f>K427/A427</f>
        <v>13.092105263157896</v>
      </c>
      <c r="M427">
        <v>0.27679999999999999</v>
      </c>
      <c r="N427" s="25">
        <v>10.712160000000001</v>
      </c>
      <c r="O427" s="25">
        <v>0.14094947368421054</v>
      </c>
      <c r="P427" s="3">
        <f t="shared" si="45"/>
        <v>55.875160000000001</v>
      </c>
      <c r="Q427" s="3">
        <f t="shared" si="46"/>
        <v>4246.5121600000002</v>
      </c>
      <c r="R427" s="1">
        <v>38.700000000000003</v>
      </c>
      <c r="S427" s="1">
        <v>1.79</v>
      </c>
      <c r="T427" s="16">
        <f t="shared" si="43"/>
        <v>0.91148684210526332</v>
      </c>
      <c r="U427" s="26">
        <f t="shared" si="47"/>
        <v>109.72899638242893</v>
      </c>
      <c r="V427" s="26">
        <f t="shared" si="48"/>
        <v>61.30111529744633</v>
      </c>
    </row>
    <row r="428" spans="1:22" customFormat="1">
      <c r="A428" s="1">
        <v>77</v>
      </c>
      <c r="B428" s="1" t="s">
        <v>87</v>
      </c>
      <c r="C428" s="1" t="s">
        <v>96</v>
      </c>
      <c r="D428" s="1">
        <v>7.65</v>
      </c>
      <c r="E428" s="1">
        <v>0</v>
      </c>
      <c r="F428" s="1" t="s">
        <v>46</v>
      </c>
      <c r="G428" s="1">
        <v>21.9</v>
      </c>
      <c r="H428" s="1" t="s">
        <v>88</v>
      </c>
      <c r="I428" s="3">
        <v>86.8</v>
      </c>
      <c r="J428" s="3">
        <f t="shared" si="49"/>
        <v>12.922077922077921</v>
      </c>
      <c r="K428" s="1">
        <v>995</v>
      </c>
      <c r="L428" s="18">
        <f t="shared" ref="L428:L447" si="51">K428/A428</f>
        <v>12.922077922077921</v>
      </c>
      <c r="M428">
        <v>0.27679999999999999</v>
      </c>
      <c r="N428" s="25">
        <v>10.712160000000001</v>
      </c>
      <c r="O428" s="25">
        <v>0.13911896103896104</v>
      </c>
      <c r="P428" s="3">
        <f t="shared" si="45"/>
        <v>55.533274805194793</v>
      </c>
      <c r="Q428" s="3">
        <f t="shared" si="46"/>
        <v>4276.0621599999995</v>
      </c>
      <c r="R428" s="1">
        <v>38.700000000000003</v>
      </c>
      <c r="S428" s="1">
        <v>1.79</v>
      </c>
      <c r="T428" s="16">
        <f t="shared" si="43"/>
        <v>0.89964935064935081</v>
      </c>
      <c r="U428" s="26">
        <f t="shared" si="47"/>
        <v>110.49256227390178</v>
      </c>
      <c r="V428" s="26">
        <f t="shared" si="48"/>
        <v>61.727688421174179</v>
      </c>
    </row>
    <row r="429" spans="1:22" customFormat="1">
      <c r="A429" s="1">
        <v>78</v>
      </c>
      <c r="B429" s="1" t="s">
        <v>87</v>
      </c>
      <c r="C429" s="1" t="s">
        <v>96</v>
      </c>
      <c r="D429" s="1">
        <v>7.65</v>
      </c>
      <c r="E429" s="1">
        <v>0</v>
      </c>
      <c r="F429" s="1" t="s">
        <v>46</v>
      </c>
      <c r="G429" s="1">
        <v>21.9</v>
      </c>
      <c r="H429" s="1" t="s">
        <v>88</v>
      </c>
      <c r="I429" s="3">
        <v>86.8</v>
      </c>
      <c r="J429" s="3">
        <f t="shared" si="49"/>
        <v>12.756410256410257</v>
      </c>
      <c r="K429" s="1">
        <v>995</v>
      </c>
      <c r="L429" s="18">
        <f t="shared" si="51"/>
        <v>12.756410256410257</v>
      </c>
      <c r="M429">
        <v>0.27679999999999999</v>
      </c>
      <c r="N429" s="25">
        <v>10.712160000000001</v>
      </c>
      <c r="O429" s="25">
        <v>0.13733538461538464</v>
      </c>
      <c r="P429" s="3">
        <f t="shared" si="45"/>
        <v>55.200155897435891</v>
      </c>
      <c r="Q429" s="3">
        <f t="shared" si="46"/>
        <v>4305.6121599999997</v>
      </c>
      <c r="R429" s="1">
        <v>38.700000000000003</v>
      </c>
      <c r="S429" s="1">
        <v>1.79</v>
      </c>
      <c r="T429" s="16">
        <f t="shared" si="43"/>
        <v>0.88811538461538475</v>
      </c>
      <c r="U429" s="26">
        <f t="shared" si="47"/>
        <v>111.25612816537466</v>
      </c>
      <c r="V429" s="26">
        <f t="shared" si="48"/>
        <v>62.154261544902042</v>
      </c>
    </row>
    <row r="430" spans="1:22" customFormat="1">
      <c r="A430" s="1">
        <v>79</v>
      </c>
      <c r="B430" s="1" t="s">
        <v>87</v>
      </c>
      <c r="C430" s="1" t="s">
        <v>96</v>
      </c>
      <c r="D430" s="1">
        <v>7.65</v>
      </c>
      <c r="E430" s="1">
        <v>0</v>
      </c>
      <c r="F430" s="1" t="s">
        <v>46</v>
      </c>
      <c r="G430" s="1">
        <v>21.9</v>
      </c>
      <c r="H430" s="1" t="s">
        <v>88</v>
      </c>
      <c r="I430" s="3">
        <v>86.8</v>
      </c>
      <c r="J430" s="3">
        <f t="shared" si="49"/>
        <v>12.594936708860759</v>
      </c>
      <c r="K430" s="1">
        <v>995</v>
      </c>
      <c r="L430" s="18">
        <f t="shared" si="51"/>
        <v>12.594936708860759</v>
      </c>
      <c r="M430">
        <v>0.27679999999999999</v>
      </c>
      <c r="N430" s="25">
        <v>10.712160000000001</v>
      </c>
      <c r="O430" s="25">
        <v>0.13559696202531646</v>
      </c>
      <c r="P430" s="3">
        <f t="shared" si="45"/>
        <v>54.87547037974683</v>
      </c>
      <c r="Q430" s="3">
        <f t="shared" si="46"/>
        <v>4335.1621599999999</v>
      </c>
      <c r="R430" s="1">
        <v>38.700000000000003</v>
      </c>
      <c r="S430" s="1">
        <v>1.79</v>
      </c>
      <c r="T430" s="16">
        <f t="shared" si="43"/>
        <v>0.87687341772151917</v>
      </c>
      <c r="U430" s="26">
        <f t="shared" si="47"/>
        <v>112.01969405684753</v>
      </c>
      <c r="V430" s="26">
        <f t="shared" si="48"/>
        <v>62.580834668629905</v>
      </c>
    </row>
    <row r="431" spans="1:22" customFormat="1">
      <c r="A431" s="1">
        <v>80</v>
      </c>
      <c r="B431" s="1" t="s">
        <v>87</v>
      </c>
      <c r="C431" s="1" t="s">
        <v>96</v>
      </c>
      <c r="D431" s="1">
        <v>7.65</v>
      </c>
      <c r="E431" s="1">
        <v>0</v>
      </c>
      <c r="F431" s="1" t="s">
        <v>46</v>
      </c>
      <c r="G431" s="1">
        <v>21.9</v>
      </c>
      <c r="H431" s="1" t="s">
        <v>88</v>
      </c>
      <c r="I431" s="3">
        <v>86.8</v>
      </c>
      <c r="J431" s="3">
        <f t="shared" si="49"/>
        <v>12.4375</v>
      </c>
      <c r="K431" s="1">
        <v>995</v>
      </c>
      <c r="L431" s="18">
        <f t="shared" si="51"/>
        <v>12.4375</v>
      </c>
      <c r="M431">
        <v>0.27679999999999999</v>
      </c>
      <c r="N431" s="25">
        <v>10.712160000000001</v>
      </c>
      <c r="O431" s="25">
        <v>0.13390200000000002</v>
      </c>
      <c r="P431" s="3">
        <f t="shared" si="45"/>
        <v>54.558901999999996</v>
      </c>
      <c r="Q431" s="3">
        <f t="shared" si="46"/>
        <v>4364.71216</v>
      </c>
      <c r="R431" s="1">
        <v>38.700000000000003</v>
      </c>
      <c r="S431" s="1">
        <v>1.79</v>
      </c>
      <c r="T431" s="16">
        <f t="shared" si="43"/>
        <v>0.86591250000000008</v>
      </c>
      <c r="U431" s="26">
        <f t="shared" si="47"/>
        <v>112.78325994832041</v>
      </c>
      <c r="V431" s="26">
        <f t="shared" si="48"/>
        <v>63.007407792357768</v>
      </c>
    </row>
    <row r="432" spans="1:22" customFormat="1">
      <c r="A432" s="1">
        <v>81</v>
      </c>
      <c r="B432" s="1" t="s">
        <v>87</v>
      </c>
      <c r="C432" s="1" t="s">
        <v>96</v>
      </c>
      <c r="D432" s="1">
        <v>7.65</v>
      </c>
      <c r="E432" s="1">
        <v>0</v>
      </c>
      <c r="F432" s="1" t="s">
        <v>46</v>
      </c>
      <c r="G432" s="1">
        <v>21.9</v>
      </c>
      <c r="H432" s="1" t="s">
        <v>88</v>
      </c>
      <c r="I432" s="3">
        <v>86.8</v>
      </c>
      <c r="J432" s="3">
        <f t="shared" si="49"/>
        <v>12.283950617283951</v>
      </c>
      <c r="K432" s="1">
        <v>995</v>
      </c>
      <c r="L432" s="18">
        <f t="shared" si="51"/>
        <v>12.283950617283951</v>
      </c>
      <c r="M432">
        <v>0.27679999999999999</v>
      </c>
      <c r="N432" s="25">
        <v>10.712160000000001</v>
      </c>
      <c r="O432" s="25">
        <v>0.13224888888888889</v>
      </c>
      <c r="P432" s="3">
        <f t="shared" si="45"/>
        <v>54.250150123456784</v>
      </c>
      <c r="Q432" s="3">
        <f t="shared" si="46"/>
        <v>4394.2621599999993</v>
      </c>
      <c r="R432" s="1">
        <v>38.700000000000003</v>
      </c>
      <c r="S432" s="1">
        <v>1.79</v>
      </c>
      <c r="T432" s="16">
        <f t="shared" si="43"/>
        <v>0.85522222222222233</v>
      </c>
      <c r="U432" s="26">
        <f t="shared" si="47"/>
        <v>113.54682583979326</v>
      </c>
      <c r="V432" s="26">
        <f t="shared" si="48"/>
        <v>63.433980916085616</v>
      </c>
    </row>
    <row r="433" spans="1:22" customFormat="1">
      <c r="A433" s="1">
        <v>82</v>
      </c>
      <c r="B433" s="1" t="s">
        <v>87</v>
      </c>
      <c r="C433" s="1" t="s">
        <v>96</v>
      </c>
      <c r="D433" s="1">
        <v>7.65</v>
      </c>
      <c r="E433" s="1">
        <v>0</v>
      </c>
      <c r="F433" s="1" t="s">
        <v>46</v>
      </c>
      <c r="G433" s="1">
        <v>21.9</v>
      </c>
      <c r="H433" s="1" t="s">
        <v>88</v>
      </c>
      <c r="I433" s="3">
        <v>86.8</v>
      </c>
      <c r="J433" s="3">
        <f t="shared" si="49"/>
        <v>12.134146341463415</v>
      </c>
      <c r="K433" s="1">
        <v>995</v>
      </c>
      <c r="L433" s="18">
        <f t="shared" si="51"/>
        <v>12.134146341463415</v>
      </c>
      <c r="M433">
        <v>0.27679999999999999</v>
      </c>
      <c r="N433" s="25">
        <v>10.712160000000001</v>
      </c>
      <c r="O433" s="25">
        <v>0.13063609756097561</v>
      </c>
      <c r="P433" s="3">
        <f t="shared" si="45"/>
        <v>53.948928780487797</v>
      </c>
      <c r="Q433" s="3">
        <f t="shared" si="46"/>
        <v>4423.8121599999995</v>
      </c>
      <c r="R433" s="1">
        <v>38.700000000000003</v>
      </c>
      <c r="S433" s="1">
        <v>1.79</v>
      </c>
      <c r="T433" s="16">
        <f t="shared" si="43"/>
        <v>0.84479268292682941</v>
      </c>
      <c r="U433" s="26">
        <f t="shared" si="47"/>
        <v>114.31039173126612</v>
      </c>
      <c r="V433" s="26">
        <f t="shared" si="48"/>
        <v>63.860554039813472</v>
      </c>
    </row>
    <row r="434" spans="1:22" customFormat="1">
      <c r="A434" s="1">
        <v>83</v>
      </c>
      <c r="B434" s="1" t="s">
        <v>87</v>
      </c>
      <c r="C434" s="1" t="s">
        <v>96</v>
      </c>
      <c r="D434" s="1">
        <v>7.65</v>
      </c>
      <c r="E434" s="1">
        <v>0</v>
      </c>
      <c r="F434" s="1" t="s">
        <v>46</v>
      </c>
      <c r="G434" s="1">
        <v>21.9</v>
      </c>
      <c r="H434" s="1" t="s">
        <v>88</v>
      </c>
      <c r="I434" s="3">
        <v>86.8</v>
      </c>
      <c r="J434" s="3">
        <f t="shared" si="49"/>
        <v>11.987951807228916</v>
      </c>
      <c r="K434" s="1">
        <v>995</v>
      </c>
      <c r="L434" s="18">
        <f t="shared" si="51"/>
        <v>11.987951807228916</v>
      </c>
      <c r="M434">
        <v>0.27679999999999999</v>
      </c>
      <c r="N434" s="25">
        <v>10.712160000000001</v>
      </c>
      <c r="O434" s="25">
        <v>0.1290621686746988</v>
      </c>
      <c r="P434" s="3">
        <f t="shared" si="45"/>
        <v>53.654965783132532</v>
      </c>
      <c r="Q434" s="3">
        <f t="shared" si="46"/>
        <v>4453.3621600000006</v>
      </c>
      <c r="R434" s="1">
        <v>38.700000000000003</v>
      </c>
      <c r="S434" s="1">
        <v>1.79</v>
      </c>
      <c r="T434" s="16">
        <f t="shared" si="43"/>
        <v>0.83461445783132537</v>
      </c>
      <c r="U434" s="26">
        <f t="shared" si="47"/>
        <v>115.07395762273903</v>
      </c>
      <c r="V434" s="26">
        <f t="shared" si="48"/>
        <v>64.287127163541356</v>
      </c>
    </row>
    <row r="435" spans="1:22" customFormat="1">
      <c r="A435" s="1">
        <v>84</v>
      </c>
      <c r="B435" s="1" t="s">
        <v>87</v>
      </c>
      <c r="C435" s="1" t="s">
        <v>96</v>
      </c>
      <c r="D435" s="1">
        <v>7.65</v>
      </c>
      <c r="E435" s="1">
        <v>0</v>
      </c>
      <c r="F435" s="1" t="s">
        <v>46</v>
      </c>
      <c r="G435" s="1">
        <v>21.9</v>
      </c>
      <c r="H435" s="1" t="s">
        <v>88</v>
      </c>
      <c r="I435" s="3">
        <v>86.8</v>
      </c>
      <c r="J435" s="3">
        <f t="shared" si="49"/>
        <v>11.845238095238095</v>
      </c>
      <c r="K435" s="1">
        <v>995</v>
      </c>
      <c r="L435" s="18">
        <f t="shared" si="51"/>
        <v>11.845238095238095</v>
      </c>
      <c r="M435">
        <v>0.27679999999999999</v>
      </c>
      <c r="N435" s="25">
        <v>10.712160000000001</v>
      </c>
      <c r="O435" s="25">
        <v>0.1275257142857143</v>
      </c>
      <c r="P435" s="3">
        <f t="shared" si="45"/>
        <v>53.368001904761904</v>
      </c>
      <c r="Q435" s="3">
        <f t="shared" si="46"/>
        <v>4482.9121599999999</v>
      </c>
      <c r="R435" s="1">
        <v>38.700000000000003</v>
      </c>
      <c r="S435" s="1">
        <v>1.79</v>
      </c>
      <c r="T435" s="16">
        <f t="shared" si="43"/>
        <v>0.82467857142857159</v>
      </c>
      <c r="U435" s="26">
        <f t="shared" si="47"/>
        <v>115.83752351421188</v>
      </c>
      <c r="V435" s="26">
        <f t="shared" si="48"/>
        <v>64.713700287269205</v>
      </c>
    </row>
    <row r="436" spans="1:22" customFormat="1">
      <c r="A436" s="1">
        <v>85</v>
      </c>
      <c r="B436" s="1" t="s">
        <v>87</v>
      </c>
      <c r="C436" s="1" t="s">
        <v>96</v>
      </c>
      <c r="D436" s="1">
        <v>7.65</v>
      </c>
      <c r="E436" s="1">
        <v>0</v>
      </c>
      <c r="F436" s="1" t="s">
        <v>46</v>
      </c>
      <c r="G436" s="1">
        <v>21.9</v>
      </c>
      <c r="H436" s="1" t="s">
        <v>88</v>
      </c>
      <c r="I436" s="3">
        <v>86.8</v>
      </c>
      <c r="J436" s="3">
        <f t="shared" si="49"/>
        <v>11.705882352941176</v>
      </c>
      <c r="K436" s="1">
        <v>995</v>
      </c>
      <c r="L436" s="18">
        <f t="shared" si="51"/>
        <v>11.705882352941176</v>
      </c>
      <c r="M436">
        <v>0.27679999999999999</v>
      </c>
      <c r="N436" s="25">
        <v>10.712160000000001</v>
      </c>
      <c r="O436" s="25">
        <v>0.12602541176470589</v>
      </c>
      <c r="P436" s="3">
        <f t="shared" si="45"/>
        <v>53.087790117647053</v>
      </c>
      <c r="Q436" s="3">
        <f t="shared" si="46"/>
        <v>4512.4621599999991</v>
      </c>
      <c r="R436" s="1">
        <v>38.700000000000003</v>
      </c>
      <c r="S436" s="1">
        <v>1.79</v>
      </c>
      <c r="T436" s="16">
        <f t="shared" si="43"/>
        <v>0.81497647058823541</v>
      </c>
      <c r="U436" s="26">
        <f t="shared" si="47"/>
        <v>116.60108940568472</v>
      </c>
      <c r="V436" s="26">
        <f t="shared" si="48"/>
        <v>65.140273410997054</v>
      </c>
    </row>
    <row r="437" spans="1:22" customFormat="1">
      <c r="A437" s="1">
        <v>86</v>
      </c>
      <c r="B437" s="1" t="s">
        <v>87</v>
      </c>
      <c r="C437" s="1" t="s">
        <v>96</v>
      </c>
      <c r="D437" s="1">
        <v>7.65</v>
      </c>
      <c r="E437" s="1">
        <v>0</v>
      </c>
      <c r="F437" s="1" t="s">
        <v>46</v>
      </c>
      <c r="G437" s="1">
        <v>21.9</v>
      </c>
      <c r="H437" s="1" t="s">
        <v>88</v>
      </c>
      <c r="I437" s="3">
        <v>86.8</v>
      </c>
      <c r="J437" s="3">
        <f t="shared" si="49"/>
        <v>11.569767441860465</v>
      </c>
      <c r="K437" s="1">
        <v>995</v>
      </c>
      <c r="L437" s="18">
        <f t="shared" si="51"/>
        <v>11.569767441860465</v>
      </c>
      <c r="M437">
        <v>0.27679999999999999</v>
      </c>
      <c r="N437" s="25">
        <v>10.712160000000001</v>
      </c>
      <c r="O437" s="25">
        <v>0.12456</v>
      </c>
      <c r="P437" s="3">
        <f t="shared" si="45"/>
        <v>52.814094883720927</v>
      </c>
      <c r="Q437" s="3">
        <f t="shared" si="46"/>
        <v>4542.0121599999993</v>
      </c>
      <c r="R437" s="1">
        <v>38.700000000000003</v>
      </c>
      <c r="S437" s="1">
        <v>1.79</v>
      </c>
      <c r="T437" s="16">
        <f t="shared" si="43"/>
        <v>0.8055000000000001</v>
      </c>
      <c r="U437" s="26">
        <f t="shared" si="47"/>
        <v>117.3646552971576</v>
      </c>
      <c r="V437" s="26">
        <f t="shared" si="48"/>
        <v>65.566846534724903</v>
      </c>
    </row>
    <row r="438" spans="1:22" customFormat="1">
      <c r="A438" s="1">
        <v>87</v>
      </c>
      <c r="B438" s="1" t="s">
        <v>87</v>
      </c>
      <c r="C438" s="1" t="s">
        <v>96</v>
      </c>
      <c r="D438" s="1">
        <v>7.65</v>
      </c>
      <c r="E438" s="1">
        <v>0</v>
      </c>
      <c r="F438" s="1" t="s">
        <v>46</v>
      </c>
      <c r="G438" s="1">
        <v>21.9</v>
      </c>
      <c r="H438" s="1" t="s">
        <v>88</v>
      </c>
      <c r="I438" s="3">
        <v>86.8</v>
      </c>
      <c r="J438" s="3">
        <f t="shared" si="49"/>
        <v>11.436781609195402</v>
      </c>
      <c r="K438" s="1">
        <v>995</v>
      </c>
      <c r="L438" s="18">
        <f t="shared" si="51"/>
        <v>11.436781609195402</v>
      </c>
      <c r="M438">
        <v>0.27679999999999999</v>
      </c>
      <c r="N438" s="25">
        <v>10.712160000000001</v>
      </c>
      <c r="O438" s="25">
        <v>0.12312827586206898</v>
      </c>
      <c r="P438" s="3">
        <f t="shared" si="45"/>
        <v>52.546691494252869</v>
      </c>
      <c r="Q438" s="3">
        <f t="shared" si="46"/>
        <v>4571.5621599999995</v>
      </c>
      <c r="R438" s="1">
        <v>38.700000000000003</v>
      </c>
      <c r="S438" s="1">
        <v>1.79</v>
      </c>
      <c r="T438" s="16">
        <f t="shared" si="43"/>
        <v>0.796241379310345</v>
      </c>
      <c r="U438" s="26">
        <f t="shared" si="47"/>
        <v>118.12822118863046</v>
      </c>
      <c r="V438" s="26">
        <f t="shared" si="48"/>
        <v>65.993419658452765</v>
      </c>
    </row>
    <row r="439" spans="1:22" customFormat="1">
      <c r="A439" s="1">
        <v>88</v>
      </c>
      <c r="B439" s="1" t="s">
        <v>87</v>
      </c>
      <c r="C439" s="1" t="s">
        <v>96</v>
      </c>
      <c r="D439" s="1">
        <v>7.65</v>
      </c>
      <c r="E439" s="1">
        <v>0</v>
      </c>
      <c r="F439" s="1" t="s">
        <v>46</v>
      </c>
      <c r="G439" s="1">
        <v>21.9</v>
      </c>
      <c r="H439" s="1" t="s">
        <v>88</v>
      </c>
      <c r="I439" s="3">
        <v>86.8</v>
      </c>
      <c r="J439" s="3">
        <f t="shared" si="49"/>
        <v>11.306818181818182</v>
      </c>
      <c r="K439" s="1">
        <v>995</v>
      </c>
      <c r="L439" s="18">
        <f t="shared" si="51"/>
        <v>11.306818181818182</v>
      </c>
      <c r="M439">
        <v>0.27679999999999999</v>
      </c>
      <c r="N439" s="25">
        <v>10.712160000000001</v>
      </c>
      <c r="O439" s="25">
        <v>0.12172909090909091</v>
      </c>
      <c r="P439" s="3">
        <f t="shared" si="45"/>
        <v>52.285365454545449</v>
      </c>
      <c r="Q439" s="3">
        <f t="shared" si="46"/>
        <v>4601.1121599999997</v>
      </c>
      <c r="R439" s="1">
        <v>38.700000000000003</v>
      </c>
      <c r="S439" s="1">
        <v>1.79</v>
      </c>
      <c r="T439" s="16">
        <f t="shared" si="43"/>
        <v>0.78719318181818199</v>
      </c>
      <c r="U439" s="26">
        <f t="shared" si="47"/>
        <v>118.89178708010334</v>
      </c>
      <c r="V439" s="26">
        <f t="shared" si="48"/>
        <v>66.419992782180628</v>
      </c>
    </row>
    <row r="440" spans="1:22" customFormat="1">
      <c r="A440" s="1">
        <v>89</v>
      </c>
      <c r="B440" s="1" t="s">
        <v>87</v>
      </c>
      <c r="C440" s="1" t="s">
        <v>96</v>
      </c>
      <c r="D440" s="1">
        <v>7.65</v>
      </c>
      <c r="E440" s="1">
        <v>0</v>
      </c>
      <c r="F440" s="1" t="s">
        <v>46</v>
      </c>
      <c r="G440" s="1">
        <v>21.9</v>
      </c>
      <c r="H440" s="1" t="s">
        <v>88</v>
      </c>
      <c r="I440" s="3">
        <v>86.8</v>
      </c>
      <c r="J440" s="3">
        <f t="shared" si="49"/>
        <v>11.179775280898877</v>
      </c>
      <c r="K440" s="1">
        <v>995</v>
      </c>
      <c r="L440" s="18">
        <f t="shared" si="51"/>
        <v>11.179775280898877</v>
      </c>
      <c r="M440">
        <v>0.27679999999999999</v>
      </c>
      <c r="N440" s="25">
        <v>10.712160000000001</v>
      </c>
      <c r="O440" s="25">
        <v>0.12036134831460675</v>
      </c>
      <c r="P440" s="3">
        <f t="shared" si="45"/>
        <v>52.029911910112368</v>
      </c>
      <c r="Q440" s="3">
        <f t="shared" si="46"/>
        <v>4630.6621600000008</v>
      </c>
      <c r="R440" s="1">
        <v>38.700000000000003</v>
      </c>
      <c r="S440" s="1">
        <v>1.79</v>
      </c>
      <c r="T440" s="16">
        <f t="shared" si="43"/>
        <v>0.7783483146067417</v>
      </c>
      <c r="U440" s="26">
        <f t="shared" si="47"/>
        <v>119.65535297157624</v>
      </c>
      <c r="V440" s="26">
        <f t="shared" si="48"/>
        <v>66.846565905908506</v>
      </c>
    </row>
    <row r="441" spans="1:22" customFormat="1">
      <c r="A441" s="1">
        <v>90</v>
      </c>
      <c r="B441" s="1" t="s">
        <v>87</v>
      </c>
      <c r="C441" s="1" t="s">
        <v>96</v>
      </c>
      <c r="D441" s="1">
        <v>7.65</v>
      </c>
      <c r="E441" s="1">
        <v>0</v>
      </c>
      <c r="F441" s="1" t="s">
        <v>46</v>
      </c>
      <c r="G441" s="1">
        <v>21.9</v>
      </c>
      <c r="H441" s="1" t="s">
        <v>88</v>
      </c>
      <c r="I441" s="3">
        <v>86.8</v>
      </c>
      <c r="J441" s="3">
        <f t="shared" si="49"/>
        <v>11.055555555555555</v>
      </c>
      <c r="K441" s="1">
        <v>995</v>
      </c>
      <c r="L441" s="18">
        <f t="shared" si="51"/>
        <v>11.055555555555555</v>
      </c>
      <c r="M441">
        <v>0.27679999999999999</v>
      </c>
      <c r="N441" s="25">
        <v>10.712160000000001</v>
      </c>
      <c r="O441" s="25">
        <v>0.119024</v>
      </c>
      <c r="P441" s="3">
        <f t="shared" si="45"/>
        <v>51.780135111111115</v>
      </c>
      <c r="Q441" s="3">
        <f t="shared" si="46"/>
        <v>4660.21216</v>
      </c>
      <c r="R441" s="1">
        <v>38.700000000000003</v>
      </c>
      <c r="S441" s="1">
        <v>1.79</v>
      </c>
      <c r="T441" s="16">
        <f t="shared" si="43"/>
        <v>0.76970000000000016</v>
      </c>
      <c r="U441" s="26">
        <f t="shared" si="47"/>
        <v>120.41891886304909</v>
      </c>
      <c r="V441" s="26">
        <f t="shared" si="48"/>
        <v>67.273139029636354</v>
      </c>
    </row>
    <row r="442" spans="1:22" customFormat="1">
      <c r="A442" s="1">
        <v>91</v>
      </c>
      <c r="B442" s="1" t="s">
        <v>87</v>
      </c>
      <c r="C442" s="1" t="s">
        <v>96</v>
      </c>
      <c r="D442" s="1">
        <v>7.65</v>
      </c>
      <c r="E442" s="1">
        <v>0</v>
      </c>
      <c r="F442" s="1" t="s">
        <v>46</v>
      </c>
      <c r="G442" s="1">
        <v>21.9</v>
      </c>
      <c r="H442" s="1" t="s">
        <v>88</v>
      </c>
      <c r="I442" s="3">
        <v>86.8</v>
      </c>
      <c r="J442" s="3">
        <f t="shared" si="49"/>
        <v>10.934065934065934</v>
      </c>
      <c r="K442" s="1">
        <v>995</v>
      </c>
      <c r="L442" s="18">
        <f t="shared" si="51"/>
        <v>10.934065934065934</v>
      </c>
      <c r="M442">
        <v>0.27679999999999999</v>
      </c>
      <c r="N442" s="25">
        <v>10.712160000000001</v>
      </c>
      <c r="O442" s="25">
        <v>0.11771604395604396</v>
      </c>
      <c r="P442" s="3">
        <f t="shared" si="45"/>
        <v>51.53584791208791</v>
      </c>
      <c r="Q442" s="3">
        <f t="shared" si="46"/>
        <v>4689.7621600000002</v>
      </c>
      <c r="R442" s="1">
        <v>38.700000000000003</v>
      </c>
      <c r="S442" s="1">
        <v>1.79</v>
      </c>
      <c r="T442" s="16">
        <f t="shared" si="43"/>
        <v>0.76124175824175833</v>
      </c>
      <c r="U442" s="26">
        <f t="shared" si="47"/>
        <v>121.18248475452197</v>
      </c>
      <c r="V442" s="26">
        <f t="shared" si="48"/>
        <v>67.699712153364217</v>
      </c>
    </row>
    <row r="443" spans="1:22" customFormat="1">
      <c r="A443" s="1">
        <v>92</v>
      </c>
      <c r="B443" s="1" t="s">
        <v>87</v>
      </c>
      <c r="C443" s="1" t="s">
        <v>96</v>
      </c>
      <c r="D443" s="1">
        <v>7.65</v>
      </c>
      <c r="E443" s="1">
        <v>0</v>
      </c>
      <c r="F443" s="1" t="s">
        <v>46</v>
      </c>
      <c r="G443" s="1">
        <v>21.9</v>
      </c>
      <c r="H443" s="1" t="s">
        <v>88</v>
      </c>
      <c r="I443" s="3">
        <v>86.8</v>
      </c>
      <c r="J443" s="3">
        <f t="shared" si="49"/>
        <v>10.815217391304348</v>
      </c>
      <c r="K443" s="1">
        <v>995</v>
      </c>
      <c r="L443" s="18">
        <f t="shared" si="51"/>
        <v>10.815217391304348</v>
      </c>
      <c r="M443">
        <v>0.27679999999999999</v>
      </c>
      <c r="N443" s="25">
        <v>10.712160000000001</v>
      </c>
      <c r="O443" s="25">
        <v>0.11643652173913044</v>
      </c>
      <c r="P443" s="3">
        <f t="shared" si="45"/>
        <v>51.296871304347817</v>
      </c>
      <c r="Q443" s="3">
        <f t="shared" si="46"/>
        <v>4719.3121599999995</v>
      </c>
      <c r="R443" s="1">
        <v>38.700000000000003</v>
      </c>
      <c r="S443" s="1">
        <v>1.79</v>
      </c>
      <c r="T443" s="16">
        <f t="shared" si="43"/>
        <v>0.75296739130434798</v>
      </c>
      <c r="U443" s="26">
        <f t="shared" si="47"/>
        <v>121.94605064599482</v>
      </c>
      <c r="V443" s="26">
        <f t="shared" si="48"/>
        <v>68.126285277092066</v>
      </c>
    </row>
    <row r="444" spans="1:22" customFormat="1">
      <c r="A444" s="1">
        <v>93</v>
      </c>
      <c r="B444" s="1" t="s">
        <v>87</v>
      </c>
      <c r="C444" s="1" t="s">
        <v>96</v>
      </c>
      <c r="D444" s="1">
        <v>7.65</v>
      </c>
      <c r="E444" s="1">
        <v>0</v>
      </c>
      <c r="F444" s="1" t="s">
        <v>46</v>
      </c>
      <c r="G444" s="1">
        <v>21.9</v>
      </c>
      <c r="H444" s="1" t="s">
        <v>88</v>
      </c>
      <c r="I444" s="3">
        <v>86.8</v>
      </c>
      <c r="J444" s="3">
        <f t="shared" si="49"/>
        <v>10.698924731182796</v>
      </c>
      <c r="K444" s="1">
        <v>995</v>
      </c>
      <c r="L444" s="18">
        <f t="shared" si="51"/>
        <v>10.698924731182796</v>
      </c>
      <c r="M444">
        <v>0.27679999999999999</v>
      </c>
      <c r="N444" s="25">
        <v>10.712160000000001</v>
      </c>
      <c r="O444" s="25">
        <v>0.11518451612903227</v>
      </c>
      <c r="P444" s="3">
        <f t="shared" si="45"/>
        <v>51.06303397849463</v>
      </c>
      <c r="Q444" s="3">
        <f t="shared" si="46"/>
        <v>4748.8621600000006</v>
      </c>
      <c r="R444" s="1">
        <v>38.700000000000003</v>
      </c>
      <c r="S444" s="1">
        <v>1.79</v>
      </c>
      <c r="T444" s="16">
        <f t="shared" si="43"/>
        <v>0.74487096774193562</v>
      </c>
      <c r="U444" s="26">
        <f t="shared" si="47"/>
        <v>122.70961653746771</v>
      </c>
      <c r="V444" s="26">
        <f t="shared" si="48"/>
        <v>68.552858400819943</v>
      </c>
    </row>
    <row r="445" spans="1:22" customFormat="1">
      <c r="A445" s="1">
        <v>94</v>
      </c>
      <c r="B445" s="1" t="s">
        <v>87</v>
      </c>
      <c r="C445" s="1" t="s">
        <v>96</v>
      </c>
      <c r="D445" s="1">
        <v>7.65</v>
      </c>
      <c r="E445" s="1">
        <v>0</v>
      </c>
      <c r="F445" s="1" t="s">
        <v>46</v>
      </c>
      <c r="G445" s="1">
        <v>21.9</v>
      </c>
      <c r="H445" s="1" t="s">
        <v>88</v>
      </c>
      <c r="I445" s="3">
        <v>86.8</v>
      </c>
      <c r="J445" s="3">
        <f t="shared" si="49"/>
        <v>10.585106382978724</v>
      </c>
      <c r="K445" s="1">
        <v>995</v>
      </c>
      <c r="L445" s="18">
        <f t="shared" si="51"/>
        <v>10.585106382978724</v>
      </c>
      <c r="M445">
        <v>0.27679999999999999</v>
      </c>
      <c r="N445" s="25">
        <v>10.712160000000001</v>
      </c>
      <c r="O445" s="25">
        <v>0.11395914893617022</v>
      </c>
      <c r="P445" s="3">
        <f t="shared" si="45"/>
        <v>50.834171914893609</v>
      </c>
      <c r="Q445" s="3">
        <f t="shared" si="46"/>
        <v>4778.4121599999989</v>
      </c>
      <c r="R445" s="1">
        <v>38.700000000000003</v>
      </c>
      <c r="S445" s="1">
        <v>1.79</v>
      </c>
      <c r="T445" s="16">
        <f t="shared" si="43"/>
        <v>0.73694680851063843</v>
      </c>
      <c r="U445" s="26">
        <f t="shared" si="47"/>
        <v>123.47318242894053</v>
      </c>
      <c r="V445" s="26">
        <f t="shared" si="48"/>
        <v>68.979431524547778</v>
      </c>
    </row>
    <row r="446" spans="1:22" customFormat="1">
      <c r="A446" s="1">
        <v>95</v>
      </c>
      <c r="B446" s="1" t="s">
        <v>87</v>
      </c>
      <c r="C446" s="1" t="s">
        <v>96</v>
      </c>
      <c r="D446" s="1">
        <v>7.65</v>
      </c>
      <c r="E446" s="1">
        <v>0</v>
      </c>
      <c r="F446" s="1" t="s">
        <v>46</v>
      </c>
      <c r="G446" s="1">
        <v>21.9</v>
      </c>
      <c r="H446" s="1" t="s">
        <v>88</v>
      </c>
      <c r="I446" s="3">
        <v>86.8</v>
      </c>
      <c r="J446" s="3">
        <f t="shared" si="49"/>
        <v>10.473684210526315</v>
      </c>
      <c r="K446" s="1">
        <v>995</v>
      </c>
      <c r="L446" s="18">
        <f t="shared" si="51"/>
        <v>10.473684210526315</v>
      </c>
      <c r="M446">
        <v>0.27679999999999999</v>
      </c>
      <c r="N446" s="25">
        <v>10.712160000000001</v>
      </c>
      <c r="O446" s="25">
        <v>0.11275957894736843</v>
      </c>
      <c r="P446" s="3">
        <f t="shared" si="45"/>
        <v>50.610127999999996</v>
      </c>
      <c r="Q446" s="3">
        <f t="shared" si="46"/>
        <v>4807.96216</v>
      </c>
      <c r="R446" s="1">
        <v>38.700000000000003</v>
      </c>
      <c r="S446" s="1">
        <v>1.79</v>
      </c>
      <c r="T446" s="16">
        <f t="shared" si="43"/>
        <v>0.72918947368421061</v>
      </c>
      <c r="U446" s="26">
        <f t="shared" si="47"/>
        <v>124.23674832041343</v>
      </c>
      <c r="V446" s="26">
        <f t="shared" si="48"/>
        <v>69.406004648275655</v>
      </c>
    </row>
    <row r="447" spans="1:22" customFormat="1">
      <c r="A447" s="1">
        <v>96</v>
      </c>
      <c r="B447" s="1" t="s">
        <v>87</v>
      </c>
      <c r="C447" s="1" t="s">
        <v>96</v>
      </c>
      <c r="D447" s="1">
        <v>7.65</v>
      </c>
      <c r="E447" s="1">
        <v>0</v>
      </c>
      <c r="F447" s="1" t="s">
        <v>46</v>
      </c>
      <c r="G447" s="1">
        <v>21.9</v>
      </c>
      <c r="H447" s="1" t="s">
        <v>88</v>
      </c>
      <c r="I447" s="3">
        <v>86.8</v>
      </c>
      <c r="J447" s="3">
        <f t="shared" si="49"/>
        <v>10.364583333333334</v>
      </c>
      <c r="K447" s="1">
        <v>995</v>
      </c>
      <c r="L447" s="18">
        <f t="shared" si="51"/>
        <v>10.364583333333334</v>
      </c>
      <c r="M447">
        <v>0.27679999999999999</v>
      </c>
      <c r="N447" s="25">
        <v>10.712160000000001</v>
      </c>
      <c r="O447" s="25">
        <v>0.111585</v>
      </c>
      <c r="P447" s="3">
        <f t="shared" si="45"/>
        <v>50.390751666666667</v>
      </c>
      <c r="Q447" s="3">
        <f t="shared" si="46"/>
        <v>4837.5121600000002</v>
      </c>
      <c r="R447" s="1">
        <v>38.700000000000003</v>
      </c>
      <c r="S447" s="1">
        <v>1.79</v>
      </c>
      <c r="T447" s="16">
        <f t="shared" si="43"/>
        <v>0.72159375000000014</v>
      </c>
      <c r="U447" s="26">
        <f t="shared" si="47"/>
        <v>125.00031421188631</v>
      </c>
      <c r="V447" s="26">
        <f t="shared" si="48"/>
        <v>69.832577772003518</v>
      </c>
    </row>
    <row r="448" spans="1:22" customFormat="1">
      <c r="A448" s="1">
        <v>1</v>
      </c>
      <c r="B448" s="1" t="s">
        <v>87</v>
      </c>
      <c r="C448" s="1" t="s">
        <v>97</v>
      </c>
      <c r="D448" s="1">
        <v>7.65</v>
      </c>
      <c r="E448" s="1">
        <v>0</v>
      </c>
      <c r="F448" s="1" t="s">
        <v>46</v>
      </c>
      <c r="G448" s="1">
        <f>43.8/4</f>
        <v>10.95</v>
      </c>
      <c r="H448" s="1" t="s">
        <v>88</v>
      </c>
      <c r="I448" s="3">
        <v>86.8</v>
      </c>
      <c r="J448" s="3">
        <f>I448</f>
        <v>86.8</v>
      </c>
      <c r="K448" s="1">
        <v>995</v>
      </c>
      <c r="L448" s="18">
        <f t="shared" ref="L448:L455" si="52">K448/A448</f>
        <v>995</v>
      </c>
      <c r="M448">
        <v>0.27679999999999999</v>
      </c>
      <c r="N448" s="25">
        <v>10.712160000000001</v>
      </c>
      <c r="O448" s="25">
        <v>10.712160000000001</v>
      </c>
      <c r="P448" s="3">
        <f t="shared" si="45"/>
        <v>1111.1121600000001</v>
      </c>
      <c r="Q448" s="3">
        <f t="shared" si="46"/>
        <v>1111.1121600000001</v>
      </c>
      <c r="R448" s="1">
        <v>38.700000000000003</v>
      </c>
      <c r="S448" s="1">
        <v>1.79</v>
      </c>
      <c r="T448" s="16">
        <f t="shared" ref="T448:T511" si="53">R448*S448/A448</f>
        <v>69.27300000000001</v>
      </c>
      <c r="U448" s="26">
        <f t="shared" si="47"/>
        <v>28.710908527131785</v>
      </c>
      <c r="V448" s="26">
        <f t="shared" si="48"/>
        <v>16.039613702308259</v>
      </c>
    </row>
    <row r="449" spans="1:22" customFormat="1">
      <c r="A449" s="1">
        <v>2</v>
      </c>
      <c r="B449" s="1" t="s">
        <v>87</v>
      </c>
      <c r="C449" s="1" t="s">
        <v>97</v>
      </c>
      <c r="D449" s="1">
        <v>7.65</v>
      </c>
      <c r="E449" s="1">
        <v>0</v>
      </c>
      <c r="F449" s="1" t="s">
        <v>46</v>
      </c>
      <c r="G449" s="1">
        <v>10.95</v>
      </c>
      <c r="H449" s="1" t="s">
        <v>88</v>
      </c>
      <c r="I449" s="3">
        <v>86.8</v>
      </c>
      <c r="J449" s="3">
        <f t="shared" ref="J449:J480" si="54">K$255/A449</f>
        <v>497.5</v>
      </c>
      <c r="K449" s="1">
        <v>995</v>
      </c>
      <c r="L449" s="18">
        <f t="shared" si="52"/>
        <v>497.5</v>
      </c>
      <c r="M449">
        <v>0.27679999999999999</v>
      </c>
      <c r="N449" s="25">
        <v>10.712160000000001</v>
      </c>
      <c r="O449" s="25">
        <v>5.3560800000000004</v>
      </c>
      <c r="P449" s="3">
        <f t="shared" ref="P449:P512" si="55">SUM(D449,E449,G449,J449,L449,O449)</f>
        <v>1018.95608</v>
      </c>
      <c r="Q449" s="3">
        <f t="shared" ref="Q449:Q512" si="56">P449*A449</f>
        <v>2037.9121600000001</v>
      </c>
      <c r="R449" s="1">
        <v>38.700000000000003</v>
      </c>
      <c r="S449" s="1">
        <v>1.79</v>
      </c>
      <c r="T449" s="16">
        <f t="shared" si="53"/>
        <v>34.636500000000005</v>
      </c>
      <c r="U449" s="26">
        <f t="shared" ref="U449:U512" si="57">Q449/R449</f>
        <v>52.659228940568475</v>
      </c>
      <c r="V449" s="26">
        <f t="shared" ref="V449:V512" si="58">Q449/(R449*S449)</f>
        <v>29.418563653948866</v>
      </c>
    </row>
    <row r="450" spans="1:22" customFormat="1">
      <c r="A450" s="1">
        <v>3</v>
      </c>
      <c r="B450" s="1" t="s">
        <v>87</v>
      </c>
      <c r="C450" s="1" t="s">
        <v>97</v>
      </c>
      <c r="D450" s="1">
        <v>7.65</v>
      </c>
      <c r="E450" s="1">
        <v>0</v>
      </c>
      <c r="F450" s="1" t="s">
        <v>46</v>
      </c>
      <c r="G450" s="1">
        <f t="shared" ref="G450" si="59">43.8/4</f>
        <v>10.95</v>
      </c>
      <c r="H450" s="1" t="s">
        <v>88</v>
      </c>
      <c r="I450" s="3">
        <v>86.8</v>
      </c>
      <c r="J450" s="3">
        <f t="shared" si="54"/>
        <v>331.66666666666669</v>
      </c>
      <c r="K450" s="1">
        <v>995</v>
      </c>
      <c r="L450" s="18">
        <f t="shared" si="52"/>
        <v>331.66666666666669</v>
      </c>
      <c r="M450">
        <v>0.27679999999999999</v>
      </c>
      <c r="N450" s="25">
        <v>10.712160000000001</v>
      </c>
      <c r="O450" s="25">
        <v>3.5707200000000001</v>
      </c>
      <c r="P450" s="3">
        <f t="shared" si="55"/>
        <v>685.50405333333345</v>
      </c>
      <c r="Q450" s="3">
        <f t="shared" si="56"/>
        <v>2056.5121600000002</v>
      </c>
      <c r="R450" s="1">
        <v>38.700000000000003</v>
      </c>
      <c r="S450" s="1">
        <v>1.79</v>
      </c>
      <c r="T450" s="16">
        <f t="shared" si="53"/>
        <v>23.091000000000005</v>
      </c>
      <c r="U450" s="26">
        <f t="shared" si="57"/>
        <v>53.139849095607239</v>
      </c>
      <c r="V450" s="26">
        <f t="shared" si="58"/>
        <v>29.68706653385879</v>
      </c>
    </row>
    <row r="451" spans="1:22" customFormat="1">
      <c r="A451" s="1">
        <v>4</v>
      </c>
      <c r="B451" s="1" t="s">
        <v>87</v>
      </c>
      <c r="C451" s="1" t="s">
        <v>97</v>
      </c>
      <c r="D451" s="1">
        <v>7.65</v>
      </c>
      <c r="E451" s="1">
        <v>0</v>
      </c>
      <c r="F451" s="1" t="s">
        <v>46</v>
      </c>
      <c r="G451" s="1">
        <v>10.95</v>
      </c>
      <c r="H451" s="1" t="s">
        <v>88</v>
      </c>
      <c r="I451" s="3">
        <v>86.8</v>
      </c>
      <c r="J451" s="3">
        <f t="shared" si="54"/>
        <v>248.75</v>
      </c>
      <c r="K451" s="1">
        <v>995</v>
      </c>
      <c r="L451" s="18">
        <f t="shared" si="52"/>
        <v>248.75</v>
      </c>
      <c r="M451">
        <v>0.27679999999999999</v>
      </c>
      <c r="N451" s="25">
        <v>10.712160000000001</v>
      </c>
      <c r="O451" s="25">
        <v>2.6780400000000002</v>
      </c>
      <c r="P451" s="3">
        <f t="shared" si="55"/>
        <v>518.77804000000003</v>
      </c>
      <c r="Q451" s="3">
        <f t="shared" si="56"/>
        <v>2075.1121600000001</v>
      </c>
      <c r="R451" s="1">
        <v>38.700000000000003</v>
      </c>
      <c r="S451" s="1">
        <v>1.79</v>
      </c>
      <c r="T451" s="16">
        <f t="shared" si="53"/>
        <v>17.318250000000003</v>
      </c>
      <c r="U451" s="26">
        <f t="shared" si="57"/>
        <v>53.620469250645996</v>
      </c>
      <c r="V451" s="26">
        <f t="shared" si="58"/>
        <v>29.955569413768711</v>
      </c>
    </row>
    <row r="452" spans="1:22" customFormat="1">
      <c r="A452" s="1">
        <v>5</v>
      </c>
      <c r="B452" s="1" t="s">
        <v>87</v>
      </c>
      <c r="C452" s="1" t="s">
        <v>97</v>
      </c>
      <c r="D452" s="1">
        <v>7.65</v>
      </c>
      <c r="E452" s="1">
        <v>0</v>
      </c>
      <c r="F452" s="1" t="s">
        <v>46</v>
      </c>
      <c r="G452" s="1">
        <v>10.95</v>
      </c>
      <c r="H452" s="1" t="s">
        <v>88</v>
      </c>
      <c r="I452" s="3">
        <v>86.8</v>
      </c>
      <c r="J452" s="3">
        <f t="shared" si="54"/>
        <v>199</v>
      </c>
      <c r="K452" s="1">
        <v>995</v>
      </c>
      <c r="L452" s="18">
        <f t="shared" si="52"/>
        <v>199</v>
      </c>
      <c r="M452">
        <v>0.27679999999999999</v>
      </c>
      <c r="N452" s="25">
        <v>10.712160000000001</v>
      </c>
      <c r="O452" s="25">
        <v>2.1424320000000003</v>
      </c>
      <c r="P452" s="3">
        <f t="shared" si="55"/>
        <v>418.74243200000001</v>
      </c>
      <c r="Q452" s="3">
        <f t="shared" si="56"/>
        <v>2093.71216</v>
      </c>
      <c r="R452" s="1">
        <v>38.700000000000003</v>
      </c>
      <c r="S452" s="1">
        <v>1.79</v>
      </c>
      <c r="T452" s="16">
        <f t="shared" si="53"/>
        <v>13.854600000000001</v>
      </c>
      <c r="U452" s="26">
        <f t="shared" si="57"/>
        <v>54.101089405684753</v>
      </c>
      <c r="V452" s="26">
        <f t="shared" si="58"/>
        <v>30.224072293678631</v>
      </c>
    </row>
    <row r="453" spans="1:22" customFormat="1">
      <c r="A453" s="1">
        <v>6</v>
      </c>
      <c r="B453" s="1" t="s">
        <v>87</v>
      </c>
      <c r="C453" s="1" t="s">
        <v>97</v>
      </c>
      <c r="D453" s="1">
        <v>7.65</v>
      </c>
      <c r="E453" s="1">
        <v>0</v>
      </c>
      <c r="F453" s="1" t="s">
        <v>46</v>
      </c>
      <c r="G453" s="1">
        <v>10.95</v>
      </c>
      <c r="H453" s="1" t="s">
        <v>88</v>
      </c>
      <c r="I453" s="3">
        <v>86.8</v>
      </c>
      <c r="J453" s="3">
        <f t="shared" si="54"/>
        <v>165.83333333333334</v>
      </c>
      <c r="K453" s="1">
        <v>995</v>
      </c>
      <c r="L453" s="18">
        <f t="shared" si="52"/>
        <v>165.83333333333334</v>
      </c>
      <c r="M453">
        <v>0.27679999999999999</v>
      </c>
      <c r="N453" s="25">
        <v>10.712160000000001</v>
      </c>
      <c r="O453" s="25">
        <v>1.7853600000000001</v>
      </c>
      <c r="P453" s="3">
        <f t="shared" si="55"/>
        <v>352.05202666666668</v>
      </c>
      <c r="Q453" s="3">
        <f t="shared" si="56"/>
        <v>2112.3121599999999</v>
      </c>
      <c r="R453" s="1">
        <v>38.700000000000003</v>
      </c>
      <c r="S453" s="1">
        <v>1.79</v>
      </c>
      <c r="T453" s="16">
        <f t="shared" si="53"/>
        <v>11.545500000000002</v>
      </c>
      <c r="U453" s="26">
        <f t="shared" si="57"/>
        <v>54.58170956072351</v>
      </c>
      <c r="V453" s="26">
        <f t="shared" si="58"/>
        <v>30.492575173588548</v>
      </c>
    </row>
    <row r="454" spans="1:22" customFormat="1">
      <c r="A454" s="1">
        <v>7</v>
      </c>
      <c r="B454" s="1" t="s">
        <v>87</v>
      </c>
      <c r="C454" s="1" t="s">
        <v>97</v>
      </c>
      <c r="D454" s="1">
        <v>7.65</v>
      </c>
      <c r="E454" s="1">
        <v>0</v>
      </c>
      <c r="F454" s="1" t="s">
        <v>46</v>
      </c>
      <c r="G454" s="1">
        <v>10.95</v>
      </c>
      <c r="H454" s="1" t="s">
        <v>88</v>
      </c>
      <c r="I454" s="3">
        <v>86.8</v>
      </c>
      <c r="J454" s="3">
        <f t="shared" si="54"/>
        <v>142.14285714285714</v>
      </c>
      <c r="K454" s="1">
        <v>995</v>
      </c>
      <c r="L454" s="18">
        <f t="shared" si="52"/>
        <v>142.14285714285714</v>
      </c>
      <c r="M454">
        <v>0.27679999999999999</v>
      </c>
      <c r="N454" s="25">
        <v>10.712160000000001</v>
      </c>
      <c r="O454" s="25">
        <v>1.5303085714285716</v>
      </c>
      <c r="P454" s="3">
        <f t="shared" si="55"/>
        <v>304.41602285714282</v>
      </c>
      <c r="Q454" s="3">
        <f t="shared" si="56"/>
        <v>2130.9121599999999</v>
      </c>
      <c r="R454" s="1">
        <v>38.700000000000003</v>
      </c>
      <c r="S454" s="1">
        <v>1.79</v>
      </c>
      <c r="T454" s="16">
        <f t="shared" si="53"/>
        <v>9.8961428571428591</v>
      </c>
      <c r="U454" s="26">
        <f t="shared" si="57"/>
        <v>55.062329715762267</v>
      </c>
      <c r="V454" s="26">
        <f t="shared" si="58"/>
        <v>30.761078053498469</v>
      </c>
    </row>
    <row r="455" spans="1:22" customFormat="1">
      <c r="A455" s="1">
        <v>8</v>
      </c>
      <c r="B455" s="1" t="s">
        <v>87</v>
      </c>
      <c r="C455" s="1" t="s">
        <v>97</v>
      </c>
      <c r="D455" s="1">
        <v>7.65</v>
      </c>
      <c r="E455" s="1">
        <v>0</v>
      </c>
      <c r="F455" s="1" t="s">
        <v>46</v>
      </c>
      <c r="G455" s="1">
        <v>10.95</v>
      </c>
      <c r="H455" s="1" t="s">
        <v>88</v>
      </c>
      <c r="I455" s="3">
        <v>86.8</v>
      </c>
      <c r="J455" s="3">
        <f t="shared" si="54"/>
        <v>124.375</v>
      </c>
      <c r="K455" s="1">
        <v>995</v>
      </c>
      <c r="L455" s="18">
        <f t="shared" si="52"/>
        <v>124.375</v>
      </c>
      <c r="M455">
        <v>0.27679999999999999</v>
      </c>
      <c r="N455" s="25">
        <v>10.712160000000001</v>
      </c>
      <c r="O455" s="25">
        <v>1.3390200000000001</v>
      </c>
      <c r="P455" s="3">
        <f t="shared" si="55"/>
        <v>268.68902000000003</v>
      </c>
      <c r="Q455" s="3">
        <f t="shared" si="56"/>
        <v>2149.5121600000002</v>
      </c>
      <c r="R455" s="1">
        <v>38.700000000000003</v>
      </c>
      <c r="S455" s="1">
        <v>1.79</v>
      </c>
      <c r="T455" s="16">
        <f t="shared" si="53"/>
        <v>8.6591250000000013</v>
      </c>
      <c r="U455" s="26">
        <f t="shared" si="57"/>
        <v>55.542949870801039</v>
      </c>
      <c r="V455" s="26">
        <f t="shared" si="58"/>
        <v>31.029580933408397</v>
      </c>
    </row>
    <row r="456" spans="1:22" customFormat="1">
      <c r="A456" s="1">
        <v>9</v>
      </c>
      <c r="B456" s="1" t="s">
        <v>87</v>
      </c>
      <c r="C456" s="1" t="s">
        <v>97</v>
      </c>
      <c r="D456" s="1">
        <v>7.65</v>
      </c>
      <c r="E456" s="1">
        <v>0</v>
      </c>
      <c r="F456" s="1" t="s">
        <v>46</v>
      </c>
      <c r="G456" s="1">
        <v>10.95</v>
      </c>
      <c r="H456" s="1" t="s">
        <v>88</v>
      </c>
      <c r="I456" s="3">
        <v>86.8</v>
      </c>
      <c r="J456" s="3">
        <f t="shared" si="54"/>
        <v>110.55555555555556</v>
      </c>
      <c r="K456" s="1">
        <v>995</v>
      </c>
      <c r="L456" s="18">
        <f t="shared" ref="L456:L519" si="60">K456/A456</f>
        <v>110.55555555555556</v>
      </c>
      <c r="M456">
        <v>0.27679999999999999</v>
      </c>
      <c r="N456" s="25">
        <v>10.712160000000001</v>
      </c>
      <c r="O456" s="25">
        <v>1.1902400000000002</v>
      </c>
      <c r="P456" s="3">
        <f t="shared" si="55"/>
        <v>240.9013511111111</v>
      </c>
      <c r="Q456" s="3">
        <f t="shared" si="56"/>
        <v>2168.1121599999997</v>
      </c>
      <c r="R456" s="1">
        <v>38.700000000000003</v>
      </c>
      <c r="S456" s="1">
        <v>1.79</v>
      </c>
      <c r="T456" s="16">
        <f t="shared" si="53"/>
        <v>7.697000000000001</v>
      </c>
      <c r="U456" s="26">
        <f t="shared" si="57"/>
        <v>56.023570025839781</v>
      </c>
      <c r="V456" s="26">
        <f t="shared" si="58"/>
        <v>31.298083813318311</v>
      </c>
    </row>
    <row r="457" spans="1:22" customFormat="1">
      <c r="A457" s="1">
        <v>10</v>
      </c>
      <c r="B457" s="1" t="s">
        <v>87</v>
      </c>
      <c r="C457" s="1" t="s">
        <v>97</v>
      </c>
      <c r="D457" s="1">
        <v>7.65</v>
      </c>
      <c r="E457" s="1">
        <v>0</v>
      </c>
      <c r="F457" s="1" t="s">
        <v>46</v>
      </c>
      <c r="G457" s="1">
        <v>10.95</v>
      </c>
      <c r="H457" s="1" t="s">
        <v>88</v>
      </c>
      <c r="I457" s="3">
        <v>86.8</v>
      </c>
      <c r="J457" s="3">
        <f t="shared" si="54"/>
        <v>99.5</v>
      </c>
      <c r="K457" s="1">
        <v>995</v>
      </c>
      <c r="L457" s="18">
        <f t="shared" si="60"/>
        <v>99.5</v>
      </c>
      <c r="M457">
        <v>0.27679999999999999</v>
      </c>
      <c r="N457" s="25">
        <v>10.712160000000001</v>
      </c>
      <c r="O457" s="25">
        <v>1.0712160000000002</v>
      </c>
      <c r="P457" s="3">
        <f t="shared" si="55"/>
        <v>218.67121599999999</v>
      </c>
      <c r="Q457" s="3">
        <f t="shared" si="56"/>
        <v>2186.71216</v>
      </c>
      <c r="R457" s="1">
        <v>38.700000000000003</v>
      </c>
      <c r="S457" s="1">
        <v>1.79</v>
      </c>
      <c r="T457" s="16">
        <f t="shared" si="53"/>
        <v>6.9273000000000007</v>
      </c>
      <c r="U457" s="26">
        <f t="shared" si="57"/>
        <v>56.504190180878552</v>
      </c>
      <c r="V457" s="26">
        <f t="shared" si="58"/>
        <v>31.566586693228238</v>
      </c>
    </row>
    <row r="458" spans="1:22" customFormat="1">
      <c r="A458" s="1">
        <v>11</v>
      </c>
      <c r="B458" s="1" t="s">
        <v>87</v>
      </c>
      <c r="C458" s="1" t="s">
        <v>97</v>
      </c>
      <c r="D458" s="1">
        <v>7.65</v>
      </c>
      <c r="E458" s="1">
        <v>0</v>
      </c>
      <c r="F458" s="1" t="s">
        <v>46</v>
      </c>
      <c r="G458" s="1">
        <v>10.95</v>
      </c>
      <c r="H458" s="1" t="s">
        <v>88</v>
      </c>
      <c r="I458" s="3">
        <v>86.8</v>
      </c>
      <c r="J458" s="3">
        <f t="shared" si="54"/>
        <v>90.454545454545453</v>
      </c>
      <c r="K458" s="1">
        <v>995</v>
      </c>
      <c r="L458" s="18">
        <f t="shared" si="60"/>
        <v>90.454545454545453</v>
      </c>
      <c r="M458">
        <v>0.27679999999999999</v>
      </c>
      <c r="N458" s="25">
        <v>10.712160000000001</v>
      </c>
      <c r="O458" s="25">
        <v>0.97383272727272729</v>
      </c>
      <c r="P458" s="3">
        <f t="shared" si="55"/>
        <v>200.48292363636364</v>
      </c>
      <c r="Q458" s="3">
        <f t="shared" si="56"/>
        <v>2205.3121599999999</v>
      </c>
      <c r="R458" s="1">
        <v>38.700000000000003</v>
      </c>
      <c r="S458" s="1">
        <v>1.79</v>
      </c>
      <c r="T458" s="16">
        <f t="shared" si="53"/>
        <v>6.2975454545454559</v>
      </c>
      <c r="U458" s="26">
        <f t="shared" si="57"/>
        <v>56.984810335917309</v>
      </c>
      <c r="V458" s="26">
        <f t="shared" si="58"/>
        <v>31.835089573138159</v>
      </c>
    </row>
    <row r="459" spans="1:22" customFormat="1">
      <c r="A459" s="1">
        <v>12</v>
      </c>
      <c r="B459" s="1" t="s">
        <v>87</v>
      </c>
      <c r="C459" s="1" t="s">
        <v>97</v>
      </c>
      <c r="D459" s="1">
        <v>7.65</v>
      </c>
      <c r="E459" s="1">
        <v>0</v>
      </c>
      <c r="F459" s="1" t="s">
        <v>46</v>
      </c>
      <c r="G459" s="1">
        <v>10.95</v>
      </c>
      <c r="H459" s="1" t="s">
        <v>88</v>
      </c>
      <c r="I459" s="3">
        <v>86.8</v>
      </c>
      <c r="J459" s="3">
        <f t="shared" si="54"/>
        <v>82.916666666666671</v>
      </c>
      <c r="K459" s="1">
        <v>995</v>
      </c>
      <c r="L459" s="18">
        <f t="shared" si="60"/>
        <v>82.916666666666671</v>
      </c>
      <c r="M459">
        <v>0.27679999999999999</v>
      </c>
      <c r="N459" s="25">
        <v>10.712160000000001</v>
      </c>
      <c r="O459" s="25">
        <v>0.89268000000000003</v>
      </c>
      <c r="P459" s="3">
        <f t="shared" si="55"/>
        <v>185.32601333333335</v>
      </c>
      <c r="Q459" s="3">
        <f t="shared" si="56"/>
        <v>2223.9121600000003</v>
      </c>
      <c r="R459" s="1">
        <v>38.700000000000003</v>
      </c>
      <c r="S459" s="1">
        <v>1.79</v>
      </c>
      <c r="T459" s="16">
        <f t="shared" si="53"/>
        <v>5.7727500000000012</v>
      </c>
      <c r="U459" s="26">
        <f t="shared" si="57"/>
        <v>57.465430490956074</v>
      </c>
      <c r="V459" s="26">
        <f t="shared" si="58"/>
        <v>32.103592453048087</v>
      </c>
    </row>
    <row r="460" spans="1:22" customFormat="1">
      <c r="A460" s="1">
        <v>13</v>
      </c>
      <c r="B460" s="1" t="s">
        <v>87</v>
      </c>
      <c r="C460" s="1" t="s">
        <v>97</v>
      </c>
      <c r="D460" s="1">
        <v>7.65</v>
      </c>
      <c r="E460" s="1">
        <v>0</v>
      </c>
      <c r="F460" s="1" t="s">
        <v>46</v>
      </c>
      <c r="G460" s="1">
        <v>10.95</v>
      </c>
      <c r="H460" s="1" t="s">
        <v>88</v>
      </c>
      <c r="I460" s="3">
        <v>86.8</v>
      </c>
      <c r="J460" s="3">
        <f t="shared" si="54"/>
        <v>76.538461538461533</v>
      </c>
      <c r="K460" s="1">
        <v>995</v>
      </c>
      <c r="L460" s="18">
        <f t="shared" si="60"/>
        <v>76.538461538461533</v>
      </c>
      <c r="M460">
        <v>0.27679999999999999</v>
      </c>
      <c r="N460" s="25">
        <v>10.712160000000001</v>
      </c>
      <c r="O460" s="25">
        <v>0.82401230769230771</v>
      </c>
      <c r="P460" s="3">
        <f t="shared" si="55"/>
        <v>172.50093538461536</v>
      </c>
      <c r="Q460" s="3">
        <f t="shared" si="56"/>
        <v>2242.5121599999998</v>
      </c>
      <c r="R460" s="1">
        <v>38.700000000000003</v>
      </c>
      <c r="S460" s="1">
        <v>1.79</v>
      </c>
      <c r="T460" s="16">
        <f t="shared" si="53"/>
        <v>5.3286923076923083</v>
      </c>
      <c r="U460" s="26">
        <f t="shared" si="57"/>
        <v>57.946050645994823</v>
      </c>
      <c r="V460" s="26">
        <f t="shared" si="58"/>
        <v>32.372095332957997</v>
      </c>
    </row>
    <row r="461" spans="1:22" customFormat="1">
      <c r="A461" s="1">
        <v>14</v>
      </c>
      <c r="B461" s="1" t="s">
        <v>87</v>
      </c>
      <c r="C461" s="1" t="s">
        <v>97</v>
      </c>
      <c r="D461" s="1">
        <v>7.65</v>
      </c>
      <c r="E461" s="1">
        <v>0</v>
      </c>
      <c r="F461" s="1" t="s">
        <v>46</v>
      </c>
      <c r="G461" s="1">
        <v>10.95</v>
      </c>
      <c r="H461" s="1" t="s">
        <v>88</v>
      </c>
      <c r="I461" s="3">
        <v>86.8</v>
      </c>
      <c r="J461" s="3">
        <f t="shared" si="54"/>
        <v>71.071428571428569</v>
      </c>
      <c r="K461" s="1">
        <v>995</v>
      </c>
      <c r="L461" s="18">
        <f t="shared" si="60"/>
        <v>71.071428571428569</v>
      </c>
      <c r="M461">
        <v>0.27679999999999999</v>
      </c>
      <c r="N461" s="25">
        <v>10.712160000000001</v>
      </c>
      <c r="O461" s="25">
        <v>0.76515428571428579</v>
      </c>
      <c r="P461" s="3">
        <f t="shared" si="55"/>
        <v>161.50801142857142</v>
      </c>
      <c r="Q461" s="3">
        <f t="shared" si="56"/>
        <v>2261.1121599999997</v>
      </c>
      <c r="R461" s="1">
        <v>38.700000000000003</v>
      </c>
      <c r="S461" s="1">
        <v>1.79</v>
      </c>
      <c r="T461" s="16">
        <f t="shared" si="53"/>
        <v>4.9480714285714296</v>
      </c>
      <c r="U461" s="26">
        <f t="shared" si="57"/>
        <v>58.42667080103358</v>
      </c>
      <c r="V461" s="26">
        <f t="shared" si="58"/>
        <v>32.640598212867921</v>
      </c>
    </row>
    <row r="462" spans="1:22" customFormat="1">
      <c r="A462" s="1">
        <v>15</v>
      </c>
      <c r="B462" s="1" t="s">
        <v>87</v>
      </c>
      <c r="C462" s="1" t="s">
        <v>97</v>
      </c>
      <c r="D462" s="1">
        <v>7.65</v>
      </c>
      <c r="E462" s="1">
        <v>0</v>
      </c>
      <c r="F462" s="1" t="s">
        <v>46</v>
      </c>
      <c r="G462" s="1">
        <v>10.95</v>
      </c>
      <c r="H462" s="1" t="s">
        <v>88</v>
      </c>
      <c r="I462" s="3">
        <v>86.8</v>
      </c>
      <c r="J462" s="3">
        <f t="shared" si="54"/>
        <v>66.333333333333329</v>
      </c>
      <c r="K462" s="1">
        <v>995</v>
      </c>
      <c r="L462" s="18">
        <f t="shared" si="60"/>
        <v>66.333333333333329</v>
      </c>
      <c r="M462">
        <v>0.27679999999999999</v>
      </c>
      <c r="N462" s="25">
        <v>10.712160000000001</v>
      </c>
      <c r="O462" s="25">
        <v>0.714144</v>
      </c>
      <c r="P462" s="3">
        <f t="shared" si="55"/>
        <v>151.98081066666666</v>
      </c>
      <c r="Q462" s="3">
        <f t="shared" si="56"/>
        <v>2279.71216</v>
      </c>
      <c r="R462" s="1">
        <v>38.700000000000003</v>
      </c>
      <c r="S462" s="1">
        <v>1.79</v>
      </c>
      <c r="T462" s="16">
        <f t="shared" si="53"/>
        <v>4.6182000000000007</v>
      </c>
      <c r="U462" s="26">
        <f t="shared" si="57"/>
        <v>58.907290956072352</v>
      </c>
      <c r="V462" s="26">
        <f t="shared" si="58"/>
        <v>32.909101092777846</v>
      </c>
    </row>
    <row r="463" spans="1:22" customFormat="1">
      <c r="A463" s="1">
        <v>16</v>
      </c>
      <c r="B463" s="1" t="s">
        <v>87</v>
      </c>
      <c r="C463" s="1" t="s">
        <v>97</v>
      </c>
      <c r="D463" s="1">
        <v>7.65</v>
      </c>
      <c r="E463" s="1">
        <v>0</v>
      </c>
      <c r="F463" s="1" t="s">
        <v>46</v>
      </c>
      <c r="G463" s="1">
        <v>10.95</v>
      </c>
      <c r="H463" s="1" t="s">
        <v>88</v>
      </c>
      <c r="I463" s="3">
        <v>86.8</v>
      </c>
      <c r="J463" s="3">
        <f t="shared" si="54"/>
        <v>62.1875</v>
      </c>
      <c r="K463" s="1">
        <v>995</v>
      </c>
      <c r="L463" s="18">
        <f t="shared" si="60"/>
        <v>62.1875</v>
      </c>
      <c r="M463">
        <v>0.27679999999999999</v>
      </c>
      <c r="N463" s="25">
        <v>10.712160000000001</v>
      </c>
      <c r="O463" s="25">
        <v>0.66951000000000005</v>
      </c>
      <c r="P463" s="3">
        <f t="shared" si="55"/>
        <v>143.64451</v>
      </c>
      <c r="Q463" s="3">
        <f t="shared" si="56"/>
        <v>2298.3121599999999</v>
      </c>
      <c r="R463" s="1">
        <v>38.700000000000003</v>
      </c>
      <c r="S463" s="1">
        <v>1.79</v>
      </c>
      <c r="T463" s="16">
        <f t="shared" si="53"/>
        <v>4.3295625000000006</v>
      </c>
      <c r="U463" s="26">
        <f t="shared" si="57"/>
        <v>59.387911111111109</v>
      </c>
      <c r="V463" s="26">
        <f t="shared" si="58"/>
        <v>33.177603972687763</v>
      </c>
    </row>
    <row r="464" spans="1:22" customFormat="1">
      <c r="A464" s="1">
        <v>17</v>
      </c>
      <c r="B464" s="1" t="s">
        <v>87</v>
      </c>
      <c r="C464" s="1" t="s">
        <v>97</v>
      </c>
      <c r="D464" s="1">
        <v>7.65</v>
      </c>
      <c r="E464" s="1">
        <v>0</v>
      </c>
      <c r="F464" s="1" t="s">
        <v>46</v>
      </c>
      <c r="G464" s="1">
        <v>10.95</v>
      </c>
      <c r="H464" s="1" t="s">
        <v>88</v>
      </c>
      <c r="I464" s="3">
        <v>86.8</v>
      </c>
      <c r="J464" s="3">
        <f t="shared" si="54"/>
        <v>58.529411764705884</v>
      </c>
      <c r="K464" s="1">
        <v>995</v>
      </c>
      <c r="L464" s="18">
        <f t="shared" si="60"/>
        <v>58.529411764705884</v>
      </c>
      <c r="M464">
        <v>0.27679999999999999</v>
      </c>
      <c r="N464" s="25">
        <v>10.712160000000001</v>
      </c>
      <c r="O464" s="25">
        <v>0.63012705882352948</v>
      </c>
      <c r="P464" s="3">
        <f t="shared" si="55"/>
        <v>136.28895058823528</v>
      </c>
      <c r="Q464" s="3">
        <f t="shared" si="56"/>
        <v>2316.9121599999999</v>
      </c>
      <c r="R464" s="1">
        <v>38.700000000000003</v>
      </c>
      <c r="S464" s="1">
        <v>1.79</v>
      </c>
      <c r="T464" s="16">
        <f t="shared" si="53"/>
        <v>4.0748823529411773</v>
      </c>
      <c r="U464" s="26">
        <f t="shared" si="57"/>
        <v>59.868531266149866</v>
      </c>
      <c r="V464" s="26">
        <f t="shared" si="58"/>
        <v>33.446106852597687</v>
      </c>
    </row>
    <row r="465" spans="1:22" customFormat="1">
      <c r="A465" s="1">
        <v>18</v>
      </c>
      <c r="B465" s="1" t="s">
        <v>87</v>
      </c>
      <c r="C465" s="1" t="s">
        <v>97</v>
      </c>
      <c r="D465" s="1">
        <v>7.65</v>
      </c>
      <c r="E465" s="1">
        <v>0</v>
      </c>
      <c r="F465" s="1" t="s">
        <v>46</v>
      </c>
      <c r="G465" s="1">
        <v>10.95</v>
      </c>
      <c r="H465" s="1" t="s">
        <v>88</v>
      </c>
      <c r="I465" s="3">
        <v>86.8</v>
      </c>
      <c r="J465" s="3">
        <f t="shared" si="54"/>
        <v>55.277777777777779</v>
      </c>
      <c r="K465" s="1">
        <v>995</v>
      </c>
      <c r="L465" s="18">
        <f t="shared" si="60"/>
        <v>55.277777777777779</v>
      </c>
      <c r="M465">
        <v>0.27679999999999999</v>
      </c>
      <c r="N465" s="25">
        <v>10.712160000000001</v>
      </c>
      <c r="O465" s="25">
        <v>0.59512000000000009</v>
      </c>
      <c r="P465" s="3">
        <f t="shared" si="55"/>
        <v>129.75067555555557</v>
      </c>
      <c r="Q465" s="3">
        <f t="shared" si="56"/>
        <v>2335.5121600000002</v>
      </c>
      <c r="R465" s="1">
        <v>38.700000000000003</v>
      </c>
      <c r="S465" s="1">
        <v>1.79</v>
      </c>
      <c r="T465" s="16">
        <f t="shared" si="53"/>
        <v>3.8485000000000005</v>
      </c>
      <c r="U465" s="26">
        <f t="shared" si="57"/>
        <v>60.34915142118863</v>
      </c>
      <c r="V465" s="26">
        <f t="shared" si="58"/>
        <v>33.714609732507611</v>
      </c>
    </row>
    <row r="466" spans="1:22" customFormat="1">
      <c r="A466" s="1">
        <v>19</v>
      </c>
      <c r="B466" s="1" t="s">
        <v>87</v>
      </c>
      <c r="C466" s="1" t="s">
        <v>97</v>
      </c>
      <c r="D466" s="1">
        <v>7.65</v>
      </c>
      <c r="E466" s="1">
        <v>0</v>
      </c>
      <c r="F466" s="1" t="s">
        <v>46</v>
      </c>
      <c r="G466" s="1">
        <v>10.95</v>
      </c>
      <c r="H466" s="1" t="s">
        <v>88</v>
      </c>
      <c r="I466" s="3">
        <v>86.8</v>
      </c>
      <c r="J466" s="3">
        <f t="shared" si="54"/>
        <v>52.368421052631582</v>
      </c>
      <c r="K466" s="1">
        <v>995</v>
      </c>
      <c r="L466" s="18">
        <f t="shared" si="60"/>
        <v>52.368421052631582</v>
      </c>
      <c r="M466">
        <v>0.27679999999999999</v>
      </c>
      <c r="N466" s="25">
        <v>10.712160000000001</v>
      </c>
      <c r="O466" s="25">
        <v>0.56379789473684216</v>
      </c>
      <c r="P466" s="3">
        <f t="shared" si="55"/>
        <v>123.90064000000001</v>
      </c>
      <c r="Q466" s="3">
        <f t="shared" si="56"/>
        <v>2354.1121600000001</v>
      </c>
      <c r="R466" s="1">
        <v>38.700000000000003</v>
      </c>
      <c r="S466" s="1">
        <v>1.79</v>
      </c>
      <c r="T466" s="16">
        <f t="shared" si="53"/>
        <v>3.6459473684210533</v>
      </c>
      <c r="U466" s="26">
        <f t="shared" si="57"/>
        <v>60.829771576227387</v>
      </c>
      <c r="V466" s="26">
        <f t="shared" si="58"/>
        <v>33.983112612417536</v>
      </c>
    </row>
    <row r="467" spans="1:22" customFormat="1">
      <c r="A467" s="1">
        <v>20</v>
      </c>
      <c r="B467" s="1" t="s">
        <v>87</v>
      </c>
      <c r="C467" s="1" t="s">
        <v>97</v>
      </c>
      <c r="D467" s="1">
        <v>7.65</v>
      </c>
      <c r="E467" s="1">
        <v>0</v>
      </c>
      <c r="F467" s="1" t="s">
        <v>46</v>
      </c>
      <c r="G467" s="1">
        <v>10.95</v>
      </c>
      <c r="H467" s="1" t="s">
        <v>88</v>
      </c>
      <c r="I467" s="3">
        <v>86.8</v>
      </c>
      <c r="J467" s="3">
        <f t="shared" si="54"/>
        <v>49.75</v>
      </c>
      <c r="K467" s="1">
        <v>995</v>
      </c>
      <c r="L467" s="18">
        <f t="shared" si="60"/>
        <v>49.75</v>
      </c>
      <c r="M467">
        <v>0.27679999999999999</v>
      </c>
      <c r="N467" s="25">
        <v>10.712160000000001</v>
      </c>
      <c r="O467" s="25">
        <v>0.53560800000000008</v>
      </c>
      <c r="P467" s="3">
        <f t="shared" si="55"/>
        <v>118.63560799999999</v>
      </c>
      <c r="Q467" s="3">
        <f t="shared" si="56"/>
        <v>2372.71216</v>
      </c>
      <c r="R467" s="1">
        <v>38.700000000000003</v>
      </c>
      <c r="S467" s="1">
        <v>1.79</v>
      </c>
      <c r="T467" s="16">
        <f t="shared" si="53"/>
        <v>3.4636500000000003</v>
      </c>
      <c r="U467" s="26">
        <f t="shared" si="57"/>
        <v>61.310391731266144</v>
      </c>
      <c r="V467" s="26">
        <f t="shared" si="58"/>
        <v>34.251615492327453</v>
      </c>
    </row>
    <row r="468" spans="1:22" customFormat="1">
      <c r="A468" s="1">
        <v>21</v>
      </c>
      <c r="B468" s="1" t="s">
        <v>87</v>
      </c>
      <c r="C468" s="1" t="s">
        <v>97</v>
      </c>
      <c r="D468" s="1">
        <v>7.65</v>
      </c>
      <c r="E468" s="1">
        <v>0</v>
      </c>
      <c r="F468" s="1" t="s">
        <v>46</v>
      </c>
      <c r="G468" s="1">
        <v>10.95</v>
      </c>
      <c r="H468" s="1" t="s">
        <v>88</v>
      </c>
      <c r="I468" s="3">
        <v>86.8</v>
      </c>
      <c r="J468" s="3">
        <f t="shared" si="54"/>
        <v>47.38095238095238</v>
      </c>
      <c r="K468" s="1">
        <v>995</v>
      </c>
      <c r="L468" s="18">
        <f t="shared" si="60"/>
        <v>47.38095238095238</v>
      </c>
      <c r="M468">
        <v>0.27679999999999999</v>
      </c>
      <c r="N468" s="25">
        <v>10.712160000000001</v>
      </c>
      <c r="O468" s="25">
        <v>0.51010285714285719</v>
      </c>
      <c r="P468" s="3">
        <f t="shared" si="55"/>
        <v>113.87200761904761</v>
      </c>
      <c r="Q468" s="3">
        <f t="shared" si="56"/>
        <v>2391.3121599999999</v>
      </c>
      <c r="R468" s="1">
        <v>38.700000000000003</v>
      </c>
      <c r="S468" s="1">
        <v>1.79</v>
      </c>
      <c r="T468" s="16">
        <f t="shared" si="53"/>
        <v>3.2987142857142864</v>
      </c>
      <c r="U468" s="26">
        <f t="shared" si="57"/>
        <v>61.791011886304901</v>
      </c>
      <c r="V468" s="26">
        <f t="shared" si="58"/>
        <v>34.520118372237377</v>
      </c>
    </row>
    <row r="469" spans="1:22" customFormat="1">
      <c r="A469" s="1">
        <v>22</v>
      </c>
      <c r="B469" s="1" t="s">
        <v>87</v>
      </c>
      <c r="C469" s="1" t="s">
        <v>97</v>
      </c>
      <c r="D469" s="1">
        <v>7.65</v>
      </c>
      <c r="E469" s="1">
        <v>0</v>
      </c>
      <c r="F469" s="1" t="s">
        <v>46</v>
      </c>
      <c r="G469" s="1">
        <v>10.95</v>
      </c>
      <c r="H469" s="1" t="s">
        <v>88</v>
      </c>
      <c r="I469" s="3">
        <v>86.8</v>
      </c>
      <c r="J469" s="3">
        <f t="shared" si="54"/>
        <v>45.227272727272727</v>
      </c>
      <c r="K469" s="1">
        <v>995</v>
      </c>
      <c r="L469" s="18">
        <f t="shared" si="60"/>
        <v>45.227272727272727</v>
      </c>
      <c r="M469">
        <v>0.27679999999999999</v>
      </c>
      <c r="N469" s="25">
        <v>10.712160000000001</v>
      </c>
      <c r="O469" s="25">
        <v>0.48691636363636365</v>
      </c>
      <c r="P469" s="3">
        <f t="shared" si="55"/>
        <v>109.54146181818183</v>
      </c>
      <c r="Q469" s="3">
        <f t="shared" si="56"/>
        <v>2409.9121600000003</v>
      </c>
      <c r="R469" s="1">
        <v>38.700000000000003</v>
      </c>
      <c r="S469" s="1">
        <v>1.79</v>
      </c>
      <c r="T469" s="16">
        <f t="shared" si="53"/>
        <v>3.1487727272727279</v>
      </c>
      <c r="U469" s="26">
        <f t="shared" si="57"/>
        <v>62.271632041343672</v>
      </c>
      <c r="V469" s="26">
        <f t="shared" si="58"/>
        <v>34.788621252147301</v>
      </c>
    </row>
    <row r="470" spans="1:22" customFormat="1">
      <c r="A470" s="1">
        <v>23</v>
      </c>
      <c r="B470" s="1" t="s">
        <v>87</v>
      </c>
      <c r="C470" s="1" t="s">
        <v>97</v>
      </c>
      <c r="D470" s="1">
        <v>7.65</v>
      </c>
      <c r="E470" s="1">
        <v>0</v>
      </c>
      <c r="F470" s="1" t="s">
        <v>46</v>
      </c>
      <c r="G470" s="1">
        <v>10.95</v>
      </c>
      <c r="H470" s="1" t="s">
        <v>88</v>
      </c>
      <c r="I470" s="3">
        <v>86.8</v>
      </c>
      <c r="J470" s="3">
        <f t="shared" si="54"/>
        <v>43.260869565217391</v>
      </c>
      <c r="K470" s="1">
        <v>995</v>
      </c>
      <c r="L470" s="18">
        <f t="shared" si="60"/>
        <v>43.260869565217391</v>
      </c>
      <c r="M470">
        <v>0.27679999999999999</v>
      </c>
      <c r="N470" s="25">
        <v>10.712160000000001</v>
      </c>
      <c r="O470" s="25">
        <v>0.46574608695652175</v>
      </c>
      <c r="P470" s="3">
        <f t="shared" si="55"/>
        <v>105.5874852173913</v>
      </c>
      <c r="Q470" s="3">
        <f t="shared" si="56"/>
        <v>2428.5121600000002</v>
      </c>
      <c r="R470" s="1">
        <v>38.700000000000003</v>
      </c>
      <c r="S470" s="1">
        <v>1.79</v>
      </c>
      <c r="T470" s="16">
        <f t="shared" si="53"/>
        <v>3.0118695652173919</v>
      </c>
      <c r="U470" s="26">
        <f t="shared" si="57"/>
        <v>62.752252196382429</v>
      </c>
      <c r="V470" s="26">
        <f t="shared" si="58"/>
        <v>35.057124132057218</v>
      </c>
    </row>
    <row r="471" spans="1:22" customFormat="1">
      <c r="A471" s="1">
        <v>24</v>
      </c>
      <c r="B471" s="1" t="s">
        <v>87</v>
      </c>
      <c r="C471" s="1" t="s">
        <v>97</v>
      </c>
      <c r="D471" s="1">
        <v>7.65</v>
      </c>
      <c r="E471" s="1">
        <v>0</v>
      </c>
      <c r="F471" s="1" t="s">
        <v>46</v>
      </c>
      <c r="G471" s="1">
        <v>10.95</v>
      </c>
      <c r="H471" s="1" t="s">
        <v>88</v>
      </c>
      <c r="I471" s="3">
        <v>86.8</v>
      </c>
      <c r="J471" s="3">
        <f t="shared" si="54"/>
        <v>41.458333333333336</v>
      </c>
      <c r="K471" s="1">
        <v>995</v>
      </c>
      <c r="L471" s="18">
        <f t="shared" si="60"/>
        <v>41.458333333333336</v>
      </c>
      <c r="M471">
        <v>0.27679999999999999</v>
      </c>
      <c r="N471" s="25">
        <v>10.712160000000001</v>
      </c>
      <c r="O471" s="25">
        <v>0.44634000000000001</v>
      </c>
      <c r="P471" s="3">
        <f t="shared" si="55"/>
        <v>101.96300666666669</v>
      </c>
      <c r="Q471" s="3">
        <f t="shared" si="56"/>
        <v>2447.1121600000006</v>
      </c>
      <c r="R471" s="1">
        <v>38.700000000000003</v>
      </c>
      <c r="S471" s="1">
        <v>1.79</v>
      </c>
      <c r="T471" s="16">
        <f t="shared" si="53"/>
        <v>2.8863750000000006</v>
      </c>
      <c r="U471" s="26">
        <f t="shared" si="57"/>
        <v>63.2328723514212</v>
      </c>
      <c r="V471" s="26">
        <f t="shared" si="58"/>
        <v>35.32562701196715</v>
      </c>
    </row>
    <row r="472" spans="1:22" customFormat="1">
      <c r="A472" s="1">
        <v>25</v>
      </c>
      <c r="B472" s="1" t="s">
        <v>87</v>
      </c>
      <c r="C472" s="1" t="s">
        <v>97</v>
      </c>
      <c r="D472" s="1">
        <v>7.65</v>
      </c>
      <c r="E472" s="1">
        <v>0</v>
      </c>
      <c r="F472" s="1" t="s">
        <v>46</v>
      </c>
      <c r="G472" s="1">
        <v>10.95</v>
      </c>
      <c r="H472" s="1" t="s">
        <v>88</v>
      </c>
      <c r="I472" s="3">
        <v>86.8</v>
      </c>
      <c r="J472" s="3">
        <f t="shared" si="54"/>
        <v>39.799999999999997</v>
      </c>
      <c r="K472" s="1">
        <v>995</v>
      </c>
      <c r="L472" s="18">
        <f t="shared" si="60"/>
        <v>39.799999999999997</v>
      </c>
      <c r="M472">
        <v>0.27679999999999999</v>
      </c>
      <c r="N472" s="25">
        <v>10.712160000000001</v>
      </c>
      <c r="O472" s="25">
        <v>0.42848640000000005</v>
      </c>
      <c r="P472" s="3">
        <f t="shared" si="55"/>
        <v>98.628486399999986</v>
      </c>
      <c r="Q472" s="3">
        <f t="shared" si="56"/>
        <v>2465.7121599999996</v>
      </c>
      <c r="R472" s="1">
        <v>38.700000000000003</v>
      </c>
      <c r="S472" s="1">
        <v>1.79</v>
      </c>
      <c r="T472" s="16">
        <f t="shared" si="53"/>
        <v>2.7709200000000003</v>
      </c>
      <c r="U472" s="26">
        <f t="shared" si="57"/>
        <v>63.713492506459936</v>
      </c>
      <c r="V472" s="26">
        <f t="shared" si="58"/>
        <v>35.594129891877053</v>
      </c>
    </row>
    <row r="473" spans="1:22" customFormat="1">
      <c r="A473" s="1">
        <v>26</v>
      </c>
      <c r="B473" s="1" t="s">
        <v>87</v>
      </c>
      <c r="C473" s="1" t="s">
        <v>97</v>
      </c>
      <c r="D473" s="1">
        <v>7.65</v>
      </c>
      <c r="E473" s="1">
        <v>0</v>
      </c>
      <c r="F473" s="1" t="s">
        <v>46</v>
      </c>
      <c r="G473" s="1">
        <v>10.95</v>
      </c>
      <c r="H473" s="1" t="s">
        <v>88</v>
      </c>
      <c r="I473" s="3">
        <v>86.8</v>
      </c>
      <c r="J473" s="3">
        <f t="shared" si="54"/>
        <v>38.269230769230766</v>
      </c>
      <c r="K473" s="1">
        <v>995</v>
      </c>
      <c r="L473" s="18">
        <f t="shared" si="60"/>
        <v>38.269230769230766</v>
      </c>
      <c r="M473">
        <v>0.27679999999999999</v>
      </c>
      <c r="N473" s="25">
        <v>10.712160000000001</v>
      </c>
      <c r="O473" s="25">
        <v>0.41200615384615386</v>
      </c>
      <c r="P473" s="3">
        <f t="shared" si="55"/>
        <v>95.550467692307691</v>
      </c>
      <c r="Q473" s="3">
        <f t="shared" si="56"/>
        <v>2484.3121599999999</v>
      </c>
      <c r="R473" s="1">
        <v>38.700000000000003</v>
      </c>
      <c r="S473" s="1">
        <v>1.79</v>
      </c>
      <c r="T473" s="16">
        <f t="shared" si="53"/>
        <v>2.6643461538461541</v>
      </c>
      <c r="U473" s="26">
        <f t="shared" si="57"/>
        <v>64.194112661498707</v>
      </c>
      <c r="V473" s="26">
        <f t="shared" si="58"/>
        <v>35.862632771786984</v>
      </c>
    </row>
    <row r="474" spans="1:22" customFormat="1">
      <c r="A474" s="1">
        <v>27</v>
      </c>
      <c r="B474" s="1" t="s">
        <v>87</v>
      </c>
      <c r="C474" s="1" t="s">
        <v>97</v>
      </c>
      <c r="D474" s="1">
        <v>7.65</v>
      </c>
      <c r="E474" s="1">
        <v>0</v>
      </c>
      <c r="F474" s="1" t="s">
        <v>46</v>
      </c>
      <c r="G474" s="1">
        <v>10.95</v>
      </c>
      <c r="H474" s="1" t="s">
        <v>88</v>
      </c>
      <c r="I474" s="3">
        <v>86.8</v>
      </c>
      <c r="J474" s="3">
        <f t="shared" si="54"/>
        <v>36.851851851851855</v>
      </c>
      <c r="K474" s="1">
        <v>995</v>
      </c>
      <c r="L474" s="18">
        <f t="shared" si="60"/>
        <v>36.851851851851855</v>
      </c>
      <c r="M474">
        <v>0.27679999999999999</v>
      </c>
      <c r="N474" s="25">
        <v>10.712160000000001</v>
      </c>
      <c r="O474" s="25">
        <v>0.39674666666666669</v>
      </c>
      <c r="P474" s="3">
        <f t="shared" si="55"/>
        <v>92.70045037037039</v>
      </c>
      <c r="Q474" s="3">
        <f t="shared" si="56"/>
        <v>2502.9121600000008</v>
      </c>
      <c r="R474" s="1">
        <v>38.700000000000003</v>
      </c>
      <c r="S474" s="1">
        <v>1.79</v>
      </c>
      <c r="T474" s="16">
        <f t="shared" si="53"/>
        <v>2.565666666666667</v>
      </c>
      <c r="U474" s="26">
        <f t="shared" si="57"/>
        <v>64.674732816537485</v>
      </c>
      <c r="V474" s="26">
        <f t="shared" si="58"/>
        <v>36.131135651696916</v>
      </c>
    </row>
    <row r="475" spans="1:22" customFormat="1">
      <c r="A475" s="1">
        <v>28</v>
      </c>
      <c r="B475" s="1" t="s">
        <v>87</v>
      </c>
      <c r="C475" s="1" t="s">
        <v>97</v>
      </c>
      <c r="D475" s="1">
        <v>7.65</v>
      </c>
      <c r="E475" s="1">
        <v>0</v>
      </c>
      <c r="F475" s="1" t="s">
        <v>46</v>
      </c>
      <c r="G475" s="1">
        <v>10.95</v>
      </c>
      <c r="H475" s="1" t="s">
        <v>88</v>
      </c>
      <c r="I475" s="3">
        <v>86.8</v>
      </c>
      <c r="J475" s="3">
        <f t="shared" si="54"/>
        <v>35.535714285714285</v>
      </c>
      <c r="K475" s="1">
        <v>995</v>
      </c>
      <c r="L475" s="18">
        <f t="shared" si="60"/>
        <v>35.535714285714285</v>
      </c>
      <c r="M475">
        <v>0.27679999999999999</v>
      </c>
      <c r="N475" s="25">
        <v>10.712160000000001</v>
      </c>
      <c r="O475" s="25">
        <v>0.38257714285714289</v>
      </c>
      <c r="P475" s="3">
        <f t="shared" si="55"/>
        <v>90.054005714285722</v>
      </c>
      <c r="Q475" s="3">
        <f t="shared" si="56"/>
        <v>2521.5121600000002</v>
      </c>
      <c r="R475" s="1">
        <v>38.700000000000003</v>
      </c>
      <c r="S475" s="1">
        <v>1.79</v>
      </c>
      <c r="T475" s="16">
        <f t="shared" si="53"/>
        <v>2.4740357142857148</v>
      </c>
      <c r="U475" s="26">
        <f t="shared" si="57"/>
        <v>65.155352971576235</v>
      </c>
      <c r="V475" s="26">
        <f t="shared" si="58"/>
        <v>36.399638531606826</v>
      </c>
    </row>
    <row r="476" spans="1:22" customFormat="1">
      <c r="A476" s="1">
        <v>29</v>
      </c>
      <c r="B476" s="1" t="s">
        <v>87</v>
      </c>
      <c r="C476" s="1" t="s">
        <v>97</v>
      </c>
      <c r="D476" s="1">
        <v>7.65</v>
      </c>
      <c r="E476" s="1">
        <v>0</v>
      </c>
      <c r="F476" s="1" t="s">
        <v>46</v>
      </c>
      <c r="G476" s="1">
        <v>10.95</v>
      </c>
      <c r="H476" s="1" t="s">
        <v>88</v>
      </c>
      <c r="I476" s="3">
        <v>86.8</v>
      </c>
      <c r="J476" s="3">
        <f t="shared" si="54"/>
        <v>34.310344827586206</v>
      </c>
      <c r="K476" s="1">
        <v>995</v>
      </c>
      <c r="L476" s="18">
        <f t="shared" si="60"/>
        <v>34.310344827586206</v>
      </c>
      <c r="M476">
        <v>0.27679999999999999</v>
      </c>
      <c r="N476" s="25">
        <v>10.712160000000001</v>
      </c>
      <c r="O476" s="25">
        <v>0.36938482758620694</v>
      </c>
      <c r="P476" s="3">
        <f t="shared" si="55"/>
        <v>87.59007448275861</v>
      </c>
      <c r="Q476" s="3">
        <f t="shared" si="56"/>
        <v>2540.1121599999997</v>
      </c>
      <c r="R476" s="1">
        <v>38.700000000000003</v>
      </c>
      <c r="S476" s="1">
        <v>1.79</v>
      </c>
      <c r="T476" s="16">
        <f t="shared" si="53"/>
        <v>2.3887241379310349</v>
      </c>
      <c r="U476" s="26">
        <f t="shared" si="57"/>
        <v>65.635973126614971</v>
      </c>
      <c r="V476" s="26">
        <f t="shared" si="58"/>
        <v>36.668141411516743</v>
      </c>
    </row>
    <row r="477" spans="1:22" customFormat="1">
      <c r="A477" s="1">
        <v>30</v>
      </c>
      <c r="B477" s="1" t="s">
        <v>87</v>
      </c>
      <c r="C477" s="1" t="s">
        <v>97</v>
      </c>
      <c r="D477" s="1">
        <v>7.65</v>
      </c>
      <c r="E477" s="1">
        <v>0</v>
      </c>
      <c r="F477" s="1" t="s">
        <v>46</v>
      </c>
      <c r="G477" s="1">
        <v>10.95</v>
      </c>
      <c r="H477" s="1" t="s">
        <v>88</v>
      </c>
      <c r="I477" s="3">
        <v>86.8</v>
      </c>
      <c r="J477" s="3">
        <f t="shared" si="54"/>
        <v>33.166666666666664</v>
      </c>
      <c r="K477" s="1">
        <v>995</v>
      </c>
      <c r="L477" s="18">
        <f t="shared" si="60"/>
        <v>33.166666666666664</v>
      </c>
      <c r="M477">
        <v>0.27679999999999999</v>
      </c>
      <c r="N477" s="25">
        <v>10.712160000000001</v>
      </c>
      <c r="O477" s="25">
        <v>0.357072</v>
      </c>
      <c r="P477" s="3">
        <f t="shared" si="55"/>
        <v>85.290405333333339</v>
      </c>
      <c r="Q477" s="3">
        <f t="shared" si="56"/>
        <v>2558.71216</v>
      </c>
      <c r="R477" s="1">
        <v>38.700000000000003</v>
      </c>
      <c r="S477" s="1">
        <v>1.79</v>
      </c>
      <c r="T477" s="16">
        <f t="shared" si="53"/>
        <v>2.3091000000000004</v>
      </c>
      <c r="U477" s="26">
        <f t="shared" si="57"/>
        <v>66.116593281653749</v>
      </c>
      <c r="V477" s="26">
        <f t="shared" si="58"/>
        <v>36.936644291426667</v>
      </c>
    </row>
    <row r="478" spans="1:22" customFormat="1">
      <c r="A478" s="1">
        <v>31</v>
      </c>
      <c r="B478" s="1" t="s">
        <v>87</v>
      </c>
      <c r="C478" s="1" t="s">
        <v>97</v>
      </c>
      <c r="D478" s="1">
        <v>7.65</v>
      </c>
      <c r="E478" s="1">
        <v>0</v>
      </c>
      <c r="F478" s="1" t="s">
        <v>46</v>
      </c>
      <c r="G478" s="1">
        <v>10.95</v>
      </c>
      <c r="H478" s="1" t="s">
        <v>88</v>
      </c>
      <c r="I478" s="3">
        <v>86.8</v>
      </c>
      <c r="J478" s="3">
        <f t="shared" si="54"/>
        <v>32.096774193548384</v>
      </c>
      <c r="K478" s="1">
        <v>995</v>
      </c>
      <c r="L478" s="18">
        <f t="shared" si="60"/>
        <v>32.096774193548384</v>
      </c>
      <c r="M478">
        <v>0.27679999999999999</v>
      </c>
      <c r="N478" s="25">
        <v>10.712160000000001</v>
      </c>
      <c r="O478" s="25">
        <v>0.34555354838709679</v>
      </c>
      <c r="P478" s="3">
        <f t="shared" si="55"/>
        <v>83.139101935483865</v>
      </c>
      <c r="Q478" s="3">
        <f t="shared" si="56"/>
        <v>2577.3121599999999</v>
      </c>
      <c r="R478" s="1">
        <v>38.700000000000003</v>
      </c>
      <c r="S478" s="1">
        <v>1.79</v>
      </c>
      <c r="T478" s="16">
        <f t="shared" si="53"/>
        <v>2.2346129032258069</v>
      </c>
      <c r="U478" s="26">
        <f t="shared" si="57"/>
        <v>66.597213436692499</v>
      </c>
      <c r="V478" s="26">
        <f t="shared" si="58"/>
        <v>37.205147171336591</v>
      </c>
    </row>
    <row r="479" spans="1:22" customFormat="1">
      <c r="A479" s="1">
        <v>32</v>
      </c>
      <c r="B479" s="1" t="s">
        <v>87</v>
      </c>
      <c r="C479" s="1" t="s">
        <v>97</v>
      </c>
      <c r="D479" s="1">
        <v>7.65</v>
      </c>
      <c r="E479" s="1">
        <v>0</v>
      </c>
      <c r="F479" s="1" t="s">
        <v>46</v>
      </c>
      <c r="G479" s="1">
        <v>10.95</v>
      </c>
      <c r="H479" s="1" t="s">
        <v>88</v>
      </c>
      <c r="I479" s="3">
        <v>86.8</v>
      </c>
      <c r="J479" s="3">
        <f t="shared" si="54"/>
        <v>31.09375</v>
      </c>
      <c r="K479" s="1">
        <v>995</v>
      </c>
      <c r="L479" s="18">
        <f t="shared" si="60"/>
        <v>31.09375</v>
      </c>
      <c r="M479">
        <v>0.27679999999999999</v>
      </c>
      <c r="N479" s="25">
        <v>10.712160000000001</v>
      </c>
      <c r="O479" s="25">
        <v>0.33475500000000002</v>
      </c>
      <c r="P479" s="3">
        <f t="shared" si="55"/>
        <v>81.122254999999996</v>
      </c>
      <c r="Q479" s="3">
        <f t="shared" si="56"/>
        <v>2595.9121599999999</v>
      </c>
      <c r="R479" s="1">
        <v>38.700000000000003</v>
      </c>
      <c r="S479" s="1">
        <v>1.79</v>
      </c>
      <c r="T479" s="16">
        <f t="shared" si="53"/>
        <v>2.1647812500000003</v>
      </c>
      <c r="U479" s="26">
        <f t="shared" si="57"/>
        <v>67.077833591731263</v>
      </c>
      <c r="V479" s="26">
        <f t="shared" si="58"/>
        <v>37.473650051246508</v>
      </c>
    </row>
    <row r="480" spans="1:22" customFormat="1">
      <c r="A480" s="1">
        <v>33</v>
      </c>
      <c r="B480" s="1" t="s">
        <v>87</v>
      </c>
      <c r="C480" s="1" t="s">
        <v>97</v>
      </c>
      <c r="D480" s="1">
        <v>7.65</v>
      </c>
      <c r="E480" s="1">
        <v>0</v>
      </c>
      <c r="F480" s="1" t="s">
        <v>46</v>
      </c>
      <c r="G480" s="1">
        <v>10.95</v>
      </c>
      <c r="H480" s="1" t="s">
        <v>88</v>
      </c>
      <c r="I480" s="3">
        <v>86.8</v>
      </c>
      <c r="J480" s="3">
        <f t="shared" si="54"/>
        <v>30.151515151515152</v>
      </c>
      <c r="K480" s="1">
        <v>995</v>
      </c>
      <c r="L480" s="18">
        <f t="shared" si="60"/>
        <v>30.151515151515152</v>
      </c>
      <c r="M480">
        <v>0.27679999999999999</v>
      </c>
      <c r="N480" s="25">
        <v>10.712160000000001</v>
      </c>
      <c r="O480" s="25">
        <v>0.32461090909090912</v>
      </c>
      <c r="P480" s="3">
        <f t="shared" si="55"/>
        <v>79.227641212121213</v>
      </c>
      <c r="Q480" s="3">
        <f t="shared" si="56"/>
        <v>2614.5121600000002</v>
      </c>
      <c r="R480" s="1">
        <v>38.700000000000003</v>
      </c>
      <c r="S480" s="1">
        <v>1.79</v>
      </c>
      <c r="T480" s="16">
        <f t="shared" si="53"/>
        <v>2.0991818181818185</v>
      </c>
      <c r="U480" s="26">
        <f t="shared" si="57"/>
        <v>67.558453746770027</v>
      </c>
      <c r="V480" s="26">
        <f t="shared" si="58"/>
        <v>37.74215293115644</v>
      </c>
    </row>
    <row r="481" spans="1:22" customFormat="1">
      <c r="A481" s="1">
        <v>34</v>
      </c>
      <c r="B481" s="1" t="s">
        <v>87</v>
      </c>
      <c r="C481" s="1" t="s">
        <v>97</v>
      </c>
      <c r="D481" s="1">
        <v>7.65</v>
      </c>
      <c r="E481" s="1">
        <v>0</v>
      </c>
      <c r="F481" s="1" t="s">
        <v>46</v>
      </c>
      <c r="G481" s="1">
        <v>10.95</v>
      </c>
      <c r="H481" s="1" t="s">
        <v>88</v>
      </c>
      <c r="I481" s="3">
        <v>86.8</v>
      </c>
      <c r="J481" s="3">
        <f t="shared" ref="J481:J512" si="61">K$255/A481</f>
        <v>29.264705882352942</v>
      </c>
      <c r="K481" s="1">
        <v>995</v>
      </c>
      <c r="L481" s="18">
        <f t="shared" si="60"/>
        <v>29.264705882352942</v>
      </c>
      <c r="M481">
        <v>0.27679999999999999</v>
      </c>
      <c r="N481" s="25">
        <v>10.712160000000001</v>
      </c>
      <c r="O481" s="25">
        <v>0.31506352941176474</v>
      </c>
      <c r="P481" s="3">
        <f t="shared" si="55"/>
        <v>77.444475294117638</v>
      </c>
      <c r="Q481" s="3">
        <f t="shared" si="56"/>
        <v>2633.1121599999997</v>
      </c>
      <c r="R481" s="1">
        <v>38.700000000000003</v>
      </c>
      <c r="S481" s="1">
        <v>1.79</v>
      </c>
      <c r="T481" s="16">
        <f t="shared" si="53"/>
        <v>2.0374411764705886</v>
      </c>
      <c r="U481" s="26">
        <f t="shared" si="57"/>
        <v>68.039073901808777</v>
      </c>
      <c r="V481" s="26">
        <f t="shared" si="58"/>
        <v>38.01065581106635</v>
      </c>
    </row>
    <row r="482" spans="1:22" customFormat="1">
      <c r="A482" s="1">
        <v>35</v>
      </c>
      <c r="B482" s="1" t="s">
        <v>87</v>
      </c>
      <c r="C482" s="1" t="s">
        <v>97</v>
      </c>
      <c r="D482" s="1">
        <v>7.65</v>
      </c>
      <c r="E482" s="1">
        <v>0</v>
      </c>
      <c r="F482" s="1" t="s">
        <v>46</v>
      </c>
      <c r="G482" s="1">
        <v>10.95</v>
      </c>
      <c r="H482" s="1" t="s">
        <v>88</v>
      </c>
      <c r="I482" s="3">
        <v>86.8</v>
      </c>
      <c r="J482" s="3">
        <f t="shared" si="61"/>
        <v>28.428571428571427</v>
      </c>
      <c r="K482" s="1">
        <v>995</v>
      </c>
      <c r="L482" s="18">
        <f t="shared" si="60"/>
        <v>28.428571428571427</v>
      </c>
      <c r="M482">
        <v>0.27679999999999999</v>
      </c>
      <c r="N482" s="25">
        <v>10.712160000000001</v>
      </c>
      <c r="O482" s="25">
        <v>0.30606171428571433</v>
      </c>
      <c r="P482" s="3">
        <f t="shared" si="55"/>
        <v>75.763204571428574</v>
      </c>
      <c r="Q482" s="3">
        <f t="shared" si="56"/>
        <v>2651.71216</v>
      </c>
      <c r="R482" s="1">
        <v>38.700000000000003</v>
      </c>
      <c r="S482" s="1">
        <v>1.79</v>
      </c>
      <c r="T482" s="16">
        <f t="shared" si="53"/>
        <v>1.9792285714285718</v>
      </c>
      <c r="U482" s="26">
        <f t="shared" si="57"/>
        <v>68.519694056847541</v>
      </c>
      <c r="V482" s="26">
        <f t="shared" si="58"/>
        <v>38.279158690976274</v>
      </c>
    </row>
    <row r="483" spans="1:22" customFormat="1">
      <c r="A483" s="1">
        <v>36</v>
      </c>
      <c r="B483" s="1" t="s">
        <v>87</v>
      </c>
      <c r="C483" s="1" t="s">
        <v>97</v>
      </c>
      <c r="D483" s="1">
        <v>7.65</v>
      </c>
      <c r="E483" s="1">
        <v>0</v>
      </c>
      <c r="F483" s="1" t="s">
        <v>46</v>
      </c>
      <c r="G483" s="1">
        <v>10.95</v>
      </c>
      <c r="H483" s="1" t="s">
        <v>88</v>
      </c>
      <c r="I483" s="3">
        <v>86.8</v>
      </c>
      <c r="J483" s="3">
        <f t="shared" si="61"/>
        <v>27.638888888888889</v>
      </c>
      <c r="K483" s="1">
        <v>995</v>
      </c>
      <c r="L483" s="18">
        <f t="shared" si="60"/>
        <v>27.638888888888889</v>
      </c>
      <c r="M483">
        <v>0.27679999999999999</v>
      </c>
      <c r="N483" s="25">
        <v>10.712160000000001</v>
      </c>
      <c r="O483" s="25">
        <v>0.29756000000000005</v>
      </c>
      <c r="P483" s="3">
        <f t="shared" si="55"/>
        <v>74.175337777777784</v>
      </c>
      <c r="Q483" s="3">
        <f t="shared" si="56"/>
        <v>2670.3121600000004</v>
      </c>
      <c r="R483" s="1">
        <v>38.700000000000003</v>
      </c>
      <c r="S483" s="1">
        <v>1.79</v>
      </c>
      <c r="T483" s="16">
        <f t="shared" si="53"/>
        <v>1.9242500000000002</v>
      </c>
      <c r="U483" s="26">
        <f t="shared" si="57"/>
        <v>69.000314211886305</v>
      </c>
      <c r="V483" s="26">
        <f t="shared" si="58"/>
        <v>38.547661570886206</v>
      </c>
    </row>
    <row r="484" spans="1:22" customFormat="1">
      <c r="A484" s="1">
        <v>37</v>
      </c>
      <c r="B484" s="1" t="s">
        <v>87</v>
      </c>
      <c r="C484" s="1" t="s">
        <v>97</v>
      </c>
      <c r="D484" s="1">
        <v>7.65</v>
      </c>
      <c r="E484" s="1">
        <v>0</v>
      </c>
      <c r="F484" s="1" t="s">
        <v>46</v>
      </c>
      <c r="G484" s="1">
        <v>10.95</v>
      </c>
      <c r="H484" s="1" t="s">
        <v>88</v>
      </c>
      <c r="I484" s="3">
        <v>86.8</v>
      </c>
      <c r="J484" s="3">
        <f t="shared" si="61"/>
        <v>26.891891891891891</v>
      </c>
      <c r="K484" s="1">
        <v>995</v>
      </c>
      <c r="L484" s="18">
        <f t="shared" si="60"/>
        <v>26.891891891891891</v>
      </c>
      <c r="M484">
        <v>0.27679999999999999</v>
      </c>
      <c r="N484" s="25">
        <v>10.712160000000001</v>
      </c>
      <c r="O484" s="25">
        <v>0.28951783783783785</v>
      </c>
      <c r="P484" s="3">
        <f t="shared" si="55"/>
        <v>72.673301621621619</v>
      </c>
      <c r="Q484" s="3">
        <f t="shared" si="56"/>
        <v>2688.9121599999999</v>
      </c>
      <c r="R484" s="1">
        <v>38.700000000000003</v>
      </c>
      <c r="S484" s="1">
        <v>1.79</v>
      </c>
      <c r="T484" s="16">
        <f t="shared" si="53"/>
        <v>1.8722432432432434</v>
      </c>
      <c r="U484" s="26">
        <f t="shared" si="57"/>
        <v>69.480934366925055</v>
      </c>
      <c r="V484" s="26">
        <f t="shared" si="58"/>
        <v>38.816164450796116</v>
      </c>
    </row>
    <row r="485" spans="1:22" customFormat="1">
      <c r="A485" s="1">
        <v>38</v>
      </c>
      <c r="B485" s="1" t="s">
        <v>87</v>
      </c>
      <c r="C485" s="1" t="s">
        <v>97</v>
      </c>
      <c r="D485" s="1">
        <v>7.65</v>
      </c>
      <c r="E485" s="1">
        <v>0</v>
      </c>
      <c r="F485" s="1" t="s">
        <v>46</v>
      </c>
      <c r="G485" s="1">
        <v>10.95</v>
      </c>
      <c r="H485" s="1" t="s">
        <v>88</v>
      </c>
      <c r="I485" s="3">
        <v>86.8</v>
      </c>
      <c r="J485" s="3">
        <f t="shared" si="61"/>
        <v>26.184210526315791</v>
      </c>
      <c r="K485" s="1">
        <v>995</v>
      </c>
      <c r="L485" s="18">
        <f t="shared" si="60"/>
        <v>26.184210526315791</v>
      </c>
      <c r="M485">
        <v>0.27679999999999999</v>
      </c>
      <c r="N485" s="25">
        <v>10.712160000000001</v>
      </c>
      <c r="O485" s="25">
        <v>0.28189894736842108</v>
      </c>
      <c r="P485" s="3">
        <f t="shared" si="55"/>
        <v>71.250320000000002</v>
      </c>
      <c r="Q485" s="3">
        <f t="shared" si="56"/>
        <v>2707.5121600000002</v>
      </c>
      <c r="R485" s="1">
        <v>38.700000000000003</v>
      </c>
      <c r="S485" s="1">
        <v>1.79</v>
      </c>
      <c r="T485" s="16">
        <f t="shared" si="53"/>
        <v>1.8229736842105266</v>
      </c>
      <c r="U485" s="26">
        <f t="shared" si="57"/>
        <v>69.961554521963819</v>
      </c>
      <c r="V485" s="26">
        <f t="shared" si="58"/>
        <v>39.084667330706047</v>
      </c>
    </row>
    <row r="486" spans="1:22" customFormat="1">
      <c r="A486" s="1">
        <v>39</v>
      </c>
      <c r="B486" s="1" t="s">
        <v>87</v>
      </c>
      <c r="C486" s="1" t="s">
        <v>97</v>
      </c>
      <c r="D486" s="1">
        <v>7.65</v>
      </c>
      <c r="E486" s="1">
        <v>0</v>
      </c>
      <c r="F486" s="1" t="s">
        <v>46</v>
      </c>
      <c r="G486" s="1">
        <v>10.95</v>
      </c>
      <c r="H486" s="1" t="s">
        <v>88</v>
      </c>
      <c r="I486" s="3">
        <v>86.8</v>
      </c>
      <c r="J486" s="3">
        <f t="shared" si="61"/>
        <v>25.512820512820515</v>
      </c>
      <c r="K486" s="1">
        <v>995</v>
      </c>
      <c r="L486" s="18">
        <f t="shared" si="60"/>
        <v>25.512820512820515</v>
      </c>
      <c r="M486">
        <v>0.27679999999999999</v>
      </c>
      <c r="N486" s="25">
        <v>10.712160000000001</v>
      </c>
      <c r="O486" s="25">
        <v>0.27467076923076927</v>
      </c>
      <c r="P486" s="3">
        <f t="shared" si="55"/>
        <v>69.900311794871797</v>
      </c>
      <c r="Q486" s="3">
        <f t="shared" si="56"/>
        <v>2726.1121600000001</v>
      </c>
      <c r="R486" s="1">
        <v>38.700000000000003</v>
      </c>
      <c r="S486" s="1">
        <v>1.79</v>
      </c>
      <c r="T486" s="16">
        <f t="shared" si="53"/>
        <v>1.7762307692307695</v>
      </c>
      <c r="U486" s="26">
        <f t="shared" si="57"/>
        <v>70.442174677002583</v>
      </c>
      <c r="V486" s="26">
        <f t="shared" si="58"/>
        <v>39.353170210615964</v>
      </c>
    </row>
    <row r="487" spans="1:22" customFormat="1">
      <c r="A487" s="1">
        <v>40</v>
      </c>
      <c r="B487" s="1" t="s">
        <v>87</v>
      </c>
      <c r="C487" s="1" t="s">
        <v>97</v>
      </c>
      <c r="D487" s="1">
        <v>7.65</v>
      </c>
      <c r="E487" s="1">
        <v>0</v>
      </c>
      <c r="F487" s="1" t="s">
        <v>46</v>
      </c>
      <c r="G487" s="1">
        <v>10.95</v>
      </c>
      <c r="H487" s="1" t="s">
        <v>88</v>
      </c>
      <c r="I487" s="3">
        <v>86.8</v>
      </c>
      <c r="J487" s="3">
        <f t="shared" si="61"/>
        <v>24.875</v>
      </c>
      <c r="K487" s="1">
        <v>995</v>
      </c>
      <c r="L487" s="18">
        <f t="shared" si="60"/>
        <v>24.875</v>
      </c>
      <c r="M487">
        <v>0.27679999999999999</v>
      </c>
      <c r="N487" s="25">
        <v>10.712160000000001</v>
      </c>
      <c r="O487" s="25">
        <v>0.26780400000000004</v>
      </c>
      <c r="P487" s="3">
        <f t="shared" si="55"/>
        <v>68.617803999999992</v>
      </c>
      <c r="Q487" s="3">
        <f t="shared" si="56"/>
        <v>2744.7121599999996</v>
      </c>
      <c r="R487" s="1">
        <v>38.700000000000003</v>
      </c>
      <c r="S487" s="1">
        <v>1.79</v>
      </c>
      <c r="T487" s="16">
        <f t="shared" si="53"/>
        <v>1.7318250000000002</v>
      </c>
      <c r="U487" s="26">
        <f t="shared" si="57"/>
        <v>70.922794832041333</v>
      </c>
      <c r="V487" s="26">
        <f t="shared" si="58"/>
        <v>39.621673090525881</v>
      </c>
    </row>
    <row r="488" spans="1:22" customFormat="1">
      <c r="A488" s="1">
        <v>41</v>
      </c>
      <c r="B488" s="1" t="s">
        <v>87</v>
      </c>
      <c r="C488" s="1" t="s">
        <v>97</v>
      </c>
      <c r="D488" s="1">
        <v>7.65</v>
      </c>
      <c r="E488" s="1">
        <v>0</v>
      </c>
      <c r="F488" s="1" t="s">
        <v>46</v>
      </c>
      <c r="G488" s="1">
        <v>10.95</v>
      </c>
      <c r="H488" s="1" t="s">
        <v>88</v>
      </c>
      <c r="I488" s="3">
        <v>86.8</v>
      </c>
      <c r="J488" s="3">
        <f t="shared" si="61"/>
        <v>24.26829268292683</v>
      </c>
      <c r="K488" s="1">
        <v>995</v>
      </c>
      <c r="L488" s="18">
        <f t="shared" si="60"/>
        <v>24.26829268292683</v>
      </c>
      <c r="M488">
        <v>0.27679999999999999</v>
      </c>
      <c r="N488" s="25">
        <v>10.712160000000001</v>
      </c>
      <c r="O488" s="25">
        <v>0.26127219512195121</v>
      </c>
      <c r="P488" s="3">
        <f t="shared" si="55"/>
        <v>67.397857560975609</v>
      </c>
      <c r="Q488" s="3">
        <f t="shared" si="56"/>
        <v>2763.3121599999999</v>
      </c>
      <c r="R488" s="1">
        <v>38.700000000000003</v>
      </c>
      <c r="S488" s="1">
        <v>1.79</v>
      </c>
      <c r="T488" s="16">
        <f t="shared" si="53"/>
        <v>1.6895853658536588</v>
      </c>
      <c r="U488" s="26">
        <f t="shared" si="57"/>
        <v>71.403414987080097</v>
      </c>
      <c r="V488" s="26">
        <f t="shared" si="58"/>
        <v>39.890175970435806</v>
      </c>
    </row>
    <row r="489" spans="1:22" customFormat="1">
      <c r="A489" s="1">
        <v>42</v>
      </c>
      <c r="B489" s="1" t="s">
        <v>87</v>
      </c>
      <c r="C489" s="1" t="s">
        <v>97</v>
      </c>
      <c r="D489" s="1">
        <v>7.65</v>
      </c>
      <c r="E489" s="1">
        <v>0</v>
      </c>
      <c r="F489" s="1" t="s">
        <v>46</v>
      </c>
      <c r="G489" s="1">
        <v>10.95</v>
      </c>
      <c r="H489" s="1" t="s">
        <v>88</v>
      </c>
      <c r="I489" s="3">
        <v>86.8</v>
      </c>
      <c r="J489" s="3">
        <f t="shared" si="61"/>
        <v>23.69047619047619</v>
      </c>
      <c r="K489" s="1">
        <v>995</v>
      </c>
      <c r="L489" s="18">
        <f t="shared" si="60"/>
        <v>23.69047619047619</v>
      </c>
      <c r="M489">
        <v>0.27679999999999999</v>
      </c>
      <c r="N489" s="25">
        <v>10.712160000000001</v>
      </c>
      <c r="O489" s="25">
        <v>0.2550514285714286</v>
      </c>
      <c r="P489" s="3">
        <f t="shared" si="55"/>
        <v>66.236003809523808</v>
      </c>
      <c r="Q489" s="3">
        <f t="shared" si="56"/>
        <v>2781.9121599999999</v>
      </c>
      <c r="R489" s="1">
        <v>38.700000000000003</v>
      </c>
      <c r="S489" s="1">
        <v>1.79</v>
      </c>
      <c r="T489" s="16">
        <f t="shared" si="53"/>
        <v>1.6493571428571432</v>
      </c>
      <c r="U489" s="26">
        <f t="shared" si="57"/>
        <v>71.884035142118847</v>
      </c>
      <c r="V489" s="26">
        <f t="shared" si="58"/>
        <v>40.158678850345723</v>
      </c>
    </row>
    <row r="490" spans="1:22" customFormat="1">
      <c r="A490" s="1">
        <v>43</v>
      </c>
      <c r="B490" s="1" t="s">
        <v>87</v>
      </c>
      <c r="C490" s="1" t="s">
        <v>97</v>
      </c>
      <c r="D490" s="1">
        <v>7.65</v>
      </c>
      <c r="E490" s="1">
        <v>0</v>
      </c>
      <c r="F490" s="1" t="s">
        <v>46</v>
      </c>
      <c r="G490" s="1">
        <v>10.95</v>
      </c>
      <c r="H490" s="1" t="s">
        <v>88</v>
      </c>
      <c r="I490" s="3">
        <v>86.8</v>
      </c>
      <c r="J490" s="3">
        <f t="shared" si="61"/>
        <v>23.13953488372093</v>
      </c>
      <c r="K490" s="1">
        <v>995</v>
      </c>
      <c r="L490" s="18">
        <f t="shared" si="60"/>
        <v>23.13953488372093</v>
      </c>
      <c r="M490">
        <v>0.27679999999999999</v>
      </c>
      <c r="N490" s="25">
        <v>10.712160000000001</v>
      </c>
      <c r="O490" s="25">
        <v>0.24912000000000001</v>
      </c>
      <c r="P490" s="3">
        <f t="shared" si="55"/>
        <v>65.128189767441867</v>
      </c>
      <c r="Q490" s="3">
        <f t="shared" si="56"/>
        <v>2800.5121600000002</v>
      </c>
      <c r="R490" s="1">
        <v>38.700000000000003</v>
      </c>
      <c r="S490" s="1">
        <v>1.79</v>
      </c>
      <c r="T490" s="16">
        <f t="shared" si="53"/>
        <v>1.6110000000000002</v>
      </c>
      <c r="U490" s="26">
        <f t="shared" si="57"/>
        <v>72.364655297157626</v>
      </c>
      <c r="V490" s="26">
        <f t="shared" si="58"/>
        <v>40.427181730255654</v>
      </c>
    </row>
    <row r="491" spans="1:22" customFormat="1">
      <c r="A491" s="1">
        <v>44</v>
      </c>
      <c r="B491" s="1" t="s">
        <v>87</v>
      </c>
      <c r="C491" s="1" t="s">
        <v>97</v>
      </c>
      <c r="D491" s="1">
        <v>7.65</v>
      </c>
      <c r="E491" s="1">
        <v>0</v>
      </c>
      <c r="F491" s="1" t="s">
        <v>46</v>
      </c>
      <c r="G491" s="1">
        <v>10.95</v>
      </c>
      <c r="H491" s="1" t="s">
        <v>88</v>
      </c>
      <c r="I491" s="3">
        <v>86.8</v>
      </c>
      <c r="J491" s="3">
        <f t="shared" si="61"/>
        <v>22.613636363636363</v>
      </c>
      <c r="K491" s="1">
        <v>995</v>
      </c>
      <c r="L491" s="18">
        <f t="shared" si="60"/>
        <v>22.613636363636363</v>
      </c>
      <c r="M491">
        <v>0.27679999999999999</v>
      </c>
      <c r="N491" s="25">
        <v>10.712160000000001</v>
      </c>
      <c r="O491" s="25">
        <v>0.24345818181818182</v>
      </c>
      <c r="P491" s="3">
        <f t="shared" si="55"/>
        <v>64.070730909090912</v>
      </c>
      <c r="Q491" s="3">
        <f t="shared" si="56"/>
        <v>2819.1121600000001</v>
      </c>
      <c r="R491" s="1">
        <v>38.700000000000003</v>
      </c>
      <c r="S491" s="1">
        <v>1.79</v>
      </c>
      <c r="T491" s="16">
        <f t="shared" si="53"/>
        <v>1.574386363636364</v>
      </c>
      <c r="U491" s="26">
        <f t="shared" si="57"/>
        <v>72.845275452196375</v>
      </c>
      <c r="V491" s="26">
        <f t="shared" si="58"/>
        <v>40.695684610165571</v>
      </c>
    </row>
    <row r="492" spans="1:22" customFormat="1">
      <c r="A492" s="1">
        <v>45</v>
      </c>
      <c r="B492" s="1" t="s">
        <v>87</v>
      </c>
      <c r="C492" s="1" t="s">
        <v>97</v>
      </c>
      <c r="D492" s="1">
        <v>7.65</v>
      </c>
      <c r="E492" s="1">
        <v>0</v>
      </c>
      <c r="F492" s="1" t="s">
        <v>46</v>
      </c>
      <c r="G492" s="1">
        <v>10.95</v>
      </c>
      <c r="H492" s="1" t="s">
        <v>88</v>
      </c>
      <c r="I492" s="3">
        <v>86.8</v>
      </c>
      <c r="J492" s="3">
        <f t="shared" si="61"/>
        <v>22.111111111111111</v>
      </c>
      <c r="K492" s="1">
        <v>995</v>
      </c>
      <c r="L492" s="18">
        <f t="shared" si="60"/>
        <v>22.111111111111111</v>
      </c>
      <c r="M492">
        <v>0.27679999999999999</v>
      </c>
      <c r="N492" s="25">
        <v>10.712160000000001</v>
      </c>
      <c r="O492" s="25">
        <v>0.23804800000000001</v>
      </c>
      <c r="P492" s="3">
        <f t="shared" si="55"/>
        <v>63.060270222222222</v>
      </c>
      <c r="Q492" s="3">
        <f t="shared" si="56"/>
        <v>2837.71216</v>
      </c>
      <c r="R492" s="1">
        <v>38.700000000000003</v>
      </c>
      <c r="S492" s="1">
        <v>1.79</v>
      </c>
      <c r="T492" s="16">
        <f t="shared" si="53"/>
        <v>1.5394000000000003</v>
      </c>
      <c r="U492" s="26">
        <f t="shared" si="57"/>
        <v>73.32589560723514</v>
      </c>
      <c r="V492" s="26">
        <f t="shared" si="58"/>
        <v>40.964187490075496</v>
      </c>
    </row>
    <row r="493" spans="1:22" customFormat="1">
      <c r="A493" s="1">
        <v>46</v>
      </c>
      <c r="B493" s="1" t="s">
        <v>87</v>
      </c>
      <c r="C493" s="1" t="s">
        <v>97</v>
      </c>
      <c r="D493" s="1">
        <v>7.65</v>
      </c>
      <c r="E493" s="1">
        <v>0</v>
      </c>
      <c r="F493" s="1" t="s">
        <v>46</v>
      </c>
      <c r="G493" s="1">
        <v>10.95</v>
      </c>
      <c r="H493" s="1" t="s">
        <v>88</v>
      </c>
      <c r="I493" s="3">
        <v>86.8</v>
      </c>
      <c r="J493" s="3">
        <f t="shared" si="61"/>
        <v>21.630434782608695</v>
      </c>
      <c r="K493" s="1">
        <v>995</v>
      </c>
      <c r="L493" s="18">
        <f t="shared" si="60"/>
        <v>21.630434782608695</v>
      </c>
      <c r="M493">
        <v>0.27679999999999999</v>
      </c>
      <c r="N493" s="25">
        <v>10.712160000000001</v>
      </c>
      <c r="O493" s="25">
        <v>0.23287304347826088</v>
      </c>
      <c r="P493" s="3">
        <f t="shared" si="55"/>
        <v>62.093742608695656</v>
      </c>
      <c r="Q493" s="3">
        <f t="shared" si="56"/>
        <v>2856.3121600000004</v>
      </c>
      <c r="R493" s="1">
        <v>38.700000000000003</v>
      </c>
      <c r="S493" s="1">
        <v>1.79</v>
      </c>
      <c r="T493" s="16">
        <f t="shared" si="53"/>
        <v>1.505934782608696</v>
      </c>
      <c r="U493" s="26">
        <f t="shared" si="57"/>
        <v>73.806515762273904</v>
      </c>
      <c r="V493" s="26">
        <f t="shared" si="58"/>
        <v>41.23269036998542</v>
      </c>
    </row>
    <row r="494" spans="1:22" customFormat="1">
      <c r="A494" s="1">
        <v>47</v>
      </c>
      <c r="B494" s="1" t="s">
        <v>87</v>
      </c>
      <c r="C494" s="1" t="s">
        <v>97</v>
      </c>
      <c r="D494" s="1">
        <v>7.65</v>
      </c>
      <c r="E494" s="1">
        <v>0</v>
      </c>
      <c r="F494" s="1" t="s">
        <v>46</v>
      </c>
      <c r="G494" s="1">
        <v>10.95</v>
      </c>
      <c r="H494" s="1" t="s">
        <v>88</v>
      </c>
      <c r="I494" s="3">
        <v>86.8</v>
      </c>
      <c r="J494" s="3">
        <f t="shared" si="61"/>
        <v>21.170212765957448</v>
      </c>
      <c r="K494" s="1">
        <v>995</v>
      </c>
      <c r="L494" s="18">
        <f t="shared" si="60"/>
        <v>21.170212765957448</v>
      </c>
      <c r="M494">
        <v>0.27679999999999999</v>
      </c>
      <c r="N494" s="25">
        <v>10.712160000000001</v>
      </c>
      <c r="O494" s="25">
        <v>0.22791829787234044</v>
      </c>
      <c r="P494" s="3">
        <f t="shared" si="55"/>
        <v>61.16834382978724</v>
      </c>
      <c r="Q494" s="3">
        <f t="shared" si="56"/>
        <v>2874.9121600000003</v>
      </c>
      <c r="R494" s="1">
        <v>38.700000000000003</v>
      </c>
      <c r="S494" s="1">
        <v>1.79</v>
      </c>
      <c r="T494" s="16">
        <f t="shared" si="53"/>
        <v>1.4738936170212769</v>
      </c>
      <c r="U494" s="26">
        <f t="shared" si="57"/>
        <v>74.287135917312668</v>
      </c>
      <c r="V494" s="26">
        <f t="shared" si="58"/>
        <v>41.501193249895337</v>
      </c>
    </row>
    <row r="495" spans="1:22" customFormat="1">
      <c r="A495" s="1">
        <v>48</v>
      </c>
      <c r="B495" s="1" t="s">
        <v>87</v>
      </c>
      <c r="C495" s="1" t="s">
        <v>97</v>
      </c>
      <c r="D495" s="1">
        <v>7.65</v>
      </c>
      <c r="E495" s="1">
        <v>0</v>
      </c>
      <c r="F495" s="1" t="s">
        <v>46</v>
      </c>
      <c r="G495" s="1">
        <v>10.95</v>
      </c>
      <c r="H495" s="1" t="s">
        <v>88</v>
      </c>
      <c r="I495" s="3">
        <v>86.8</v>
      </c>
      <c r="J495" s="3">
        <f t="shared" si="61"/>
        <v>20.729166666666668</v>
      </c>
      <c r="K495" s="1">
        <v>995</v>
      </c>
      <c r="L495" s="18">
        <f t="shared" si="60"/>
        <v>20.729166666666668</v>
      </c>
      <c r="M495">
        <v>0.27679999999999999</v>
      </c>
      <c r="N495" s="25">
        <v>10.712160000000001</v>
      </c>
      <c r="O495" s="25">
        <v>0.22317000000000001</v>
      </c>
      <c r="P495" s="3">
        <f t="shared" si="55"/>
        <v>60.28150333333334</v>
      </c>
      <c r="Q495" s="3">
        <f t="shared" si="56"/>
        <v>2893.5121600000002</v>
      </c>
      <c r="R495" s="1">
        <v>38.700000000000003</v>
      </c>
      <c r="S495" s="1">
        <v>1.79</v>
      </c>
      <c r="T495" s="16">
        <f t="shared" si="53"/>
        <v>1.4431875000000003</v>
      </c>
      <c r="U495" s="26">
        <f t="shared" si="57"/>
        <v>74.767756072351418</v>
      </c>
      <c r="V495" s="26">
        <f t="shared" si="58"/>
        <v>41.769696129805261</v>
      </c>
    </row>
    <row r="496" spans="1:22" customFormat="1">
      <c r="A496" s="1">
        <v>49</v>
      </c>
      <c r="B496" s="1" t="s">
        <v>87</v>
      </c>
      <c r="C496" s="1" t="s">
        <v>97</v>
      </c>
      <c r="D496" s="1">
        <v>7.65</v>
      </c>
      <c r="E496" s="1">
        <v>0</v>
      </c>
      <c r="F496" s="1" t="s">
        <v>46</v>
      </c>
      <c r="G496" s="1">
        <v>10.95</v>
      </c>
      <c r="H496" s="1" t="s">
        <v>88</v>
      </c>
      <c r="I496" s="3">
        <v>86.8</v>
      </c>
      <c r="J496" s="3">
        <f t="shared" si="61"/>
        <v>20.306122448979593</v>
      </c>
      <c r="K496" s="1">
        <v>995</v>
      </c>
      <c r="L496" s="18">
        <f t="shared" si="60"/>
        <v>20.306122448979593</v>
      </c>
      <c r="M496">
        <v>0.27679999999999999</v>
      </c>
      <c r="N496" s="25">
        <v>10.712160000000001</v>
      </c>
      <c r="O496" s="25">
        <v>0.21861551020408165</v>
      </c>
      <c r="P496" s="3">
        <f t="shared" si="55"/>
        <v>59.430860408163269</v>
      </c>
      <c r="Q496" s="3">
        <f t="shared" si="56"/>
        <v>2912.1121600000001</v>
      </c>
      <c r="R496" s="1">
        <v>38.700000000000003</v>
      </c>
      <c r="S496" s="1">
        <v>1.79</v>
      </c>
      <c r="T496" s="16">
        <f t="shared" si="53"/>
        <v>1.4137346938775512</v>
      </c>
      <c r="U496" s="26">
        <f t="shared" si="57"/>
        <v>75.248376227390182</v>
      </c>
      <c r="V496" s="26">
        <f t="shared" si="58"/>
        <v>42.038199009715179</v>
      </c>
    </row>
    <row r="497" spans="1:22" customFormat="1">
      <c r="A497" s="1">
        <v>50</v>
      </c>
      <c r="B497" s="1" t="s">
        <v>87</v>
      </c>
      <c r="C497" s="1" t="s">
        <v>97</v>
      </c>
      <c r="D497" s="1">
        <v>7.65</v>
      </c>
      <c r="E497" s="1">
        <v>0</v>
      </c>
      <c r="F497" s="1" t="s">
        <v>46</v>
      </c>
      <c r="G497" s="1">
        <v>10.95</v>
      </c>
      <c r="H497" s="1" t="s">
        <v>88</v>
      </c>
      <c r="I497" s="3">
        <v>86.8</v>
      </c>
      <c r="J497" s="3">
        <f t="shared" si="61"/>
        <v>19.899999999999999</v>
      </c>
      <c r="K497" s="1">
        <v>995</v>
      </c>
      <c r="L497" s="18">
        <f t="shared" si="60"/>
        <v>19.899999999999999</v>
      </c>
      <c r="M497">
        <v>0.27679999999999999</v>
      </c>
      <c r="N497" s="25">
        <v>10.712160000000001</v>
      </c>
      <c r="O497" s="25">
        <v>0.21424320000000002</v>
      </c>
      <c r="P497" s="3">
        <f t="shared" si="55"/>
        <v>58.614243199999997</v>
      </c>
      <c r="Q497" s="3">
        <f t="shared" si="56"/>
        <v>2930.71216</v>
      </c>
      <c r="R497" s="1">
        <v>38.700000000000003</v>
      </c>
      <c r="S497" s="1">
        <v>1.79</v>
      </c>
      <c r="T497" s="16">
        <f t="shared" si="53"/>
        <v>1.3854600000000001</v>
      </c>
      <c r="U497" s="26">
        <f t="shared" si="57"/>
        <v>75.728996382428932</v>
      </c>
      <c r="V497" s="26">
        <f t="shared" si="58"/>
        <v>42.306701889625103</v>
      </c>
    </row>
    <row r="498" spans="1:22" customFormat="1">
      <c r="A498" s="1">
        <v>51</v>
      </c>
      <c r="B498" s="1" t="s">
        <v>87</v>
      </c>
      <c r="C498" s="1" t="s">
        <v>97</v>
      </c>
      <c r="D498" s="1">
        <v>7.65</v>
      </c>
      <c r="E498" s="1">
        <v>0</v>
      </c>
      <c r="F498" s="1" t="s">
        <v>46</v>
      </c>
      <c r="G498" s="1">
        <v>10.95</v>
      </c>
      <c r="H498" s="1" t="s">
        <v>88</v>
      </c>
      <c r="I498" s="3">
        <v>86.8</v>
      </c>
      <c r="J498" s="3">
        <f t="shared" si="61"/>
        <v>19.509803921568629</v>
      </c>
      <c r="K498" s="1">
        <v>995</v>
      </c>
      <c r="L498" s="18">
        <f t="shared" si="60"/>
        <v>19.509803921568629</v>
      </c>
      <c r="M498">
        <v>0.27679999999999999</v>
      </c>
      <c r="N498" s="25">
        <v>10.712160000000001</v>
      </c>
      <c r="O498" s="25">
        <v>0.21004235294117649</v>
      </c>
      <c r="P498" s="3">
        <f t="shared" si="55"/>
        <v>57.82965019607844</v>
      </c>
      <c r="Q498" s="3">
        <f t="shared" si="56"/>
        <v>2949.3121600000004</v>
      </c>
      <c r="R498" s="1">
        <v>38.700000000000003</v>
      </c>
      <c r="S498" s="1">
        <v>1.79</v>
      </c>
      <c r="T498" s="16">
        <f t="shared" si="53"/>
        <v>1.3582941176470591</v>
      </c>
      <c r="U498" s="26">
        <f t="shared" si="57"/>
        <v>76.20961653746771</v>
      </c>
      <c r="V498" s="26">
        <f t="shared" si="58"/>
        <v>42.575204769535027</v>
      </c>
    </row>
    <row r="499" spans="1:22" customFormat="1">
      <c r="A499" s="1">
        <v>52</v>
      </c>
      <c r="B499" s="1" t="s">
        <v>87</v>
      </c>
      <c r="C499" s="1" t="s">
        <v>97</v>
      </c>
      <c r="D499" s="1">
        <v>7.65</v>
      </c>
      <c r="E499" s="1">
        <v>0</v>
      </c>
      <c r="F499" s="1" t="s">
        <v>46</v>
      </c>
      <c r="G499" s="1">
        <v>10.95</v>
      </c>
      <c r="H499" s="1" t="s">
        <v>88</v>
      </c>
      <c r="I499" s="3">
        <v>86.8</v>
      </c>
      <c r="J499" s="3">
        <f t="shared" si="61"/>
        <v>19.134615384615383</v>
      </c>
      <c r="K499" s="1">
        <v>995</v>
      </c>
      <c r="L499" s="18">
        <f t="shared" si="60"/>
        <v>19.134615384615383</v>
      </c>
      <c r="M499">
        <v>0.27679999999999999</v>
      </c>
      <c r="N499" s="25">
        <v>10.712160000000001</v>
      </c>
      <c r="O499" s="25">
        <v>0.20600307692307693</v>
      </c>
      <c r="P499" s="3">
        <f t="shared" si="55"/>
        <v>57.075233846153843</v>
      </c>
      <c r="Q499" s="3">
        <f t="shared" si="56"/>
        <v>2967.9121599999999</v>
      </c>
      <c r="R499" s="1">
        <v>38.700000000000003</v>
      </c>
      <c r="S499" s="1">
        <v>1.79</v>
      </c>
      <c r="T499" s="16">
        <f t="shared" si="53"/>
        <v>1.3321730769230771</v>
      </c>
      <c r="U499" s="26">
        <f t="shared" si="57"/>
        <v>76.690236692506446</v>
      </c>
      <c r="V499" s="26">
        <f t="shared" si="58"/>
        <v>42.843707649444944</v>
      </c>
    </row>
    <row r="500" spans="1:22" customFormat="1">
      <c r="A500" s="1">
        <v>53</v>
      </c>
      <c r="B500" s="1" t="s">
        <v>87</v>
      </c>
      <c r="C500" s="1" t="s">
        <v>97</v>
      </c>
      <c r="D500" s="1">
        <v>7.65</v>
      </c>
      <c r="E500" s="1">
        <v>0</v>
      </c>
      <c r="F500" s="1" t="s">
        <v>46</v>
      </c>
      <c r="G500" s="1">
        <v>10.95</v>
      </c>
      <c r="H500" s="1" t="s">
        <v>88</v>
      </c>
      <c r="I500" s="3">
        <v>86.8</v>
      </c>
      <c r="J500" s="3">
        <f t="shared" si="61"/>
        <v>18.773584905660378</v>
      </c>
      <c r="K500" s="1">
        <v>995</v>
      </c>
      <c r="L500" s="18">
        <f t="shared" si="60"/>
        <v>18.773584905660378</v>
      </c>
      <c r="M500">
        <v>0.27679999999999999</v>
      </c>
      <c r="N500" s="25">
        <v>10.712160000000001</v>
      </c>
      <c r="O500" s="25">
        <v>0.20211622641509436</v>
      </c>
      <c r="P500" s="3">
        <f t="shared" si="55"/>
        <v>56.349286037735851</v>
      </c>
      <c r="Q500" s="3">
        <f t="shared" si="56"/>
        <v>2986.5121600000002</v>
      </c>
      <c r="R500" s="1">
        <v>38.700000000000003</v>
      </c>
      <c r="S500" s="1">
        <v>1.79</v>
      </c>
      <c r="T500" s="16">
        <f t="shared" si="53"/>
        <v>1.3070377358490568</v>
      </c>
      <c r="U500" s="26">
        <f t="shared" si="57"/>
        <v>77.170856847545224</v>
      </c>
      <c r="V500" s="26">
        <f t="shared" si="58"/>
        <v>43.112210529354869</v>
      </c>
    </row>
    <row r="501" spans="1:22" customFormat="1">
      <c r="A501" s="1">
        <v>54</v>
      </c>
      <c r="B501" s="1" t="s">
        <v>87</v>
      </c>
      <c r="C501" s="1" t="s">
        <v>97</v>
      </c>
      <c r="D501" s="1">
        <v>7.65</v>
      </c>
      <c r="E501" s="1">
        <v>0</v>
      </c>
      <c r="F501" s="1" t="s">
        <v>46</v>
      </c>
      <c r="G501" s="1">
        <v>10.95</v>
      </c>
      <c r="H501" s="1" t="s">
        <v>88</v>
      </c>
      <c r="I501" s="3">
        <v>86.8</v>
      </c>
      <c r="J501" s="3">
        <f t="shared" si="61"/>
        <v>18.425925925925927</v>
      </c>
      <c r="K501" s="1">
        <v>995</v>
      </c>
      <c r="L501" s="18">
        <f t="shared" si="60"/>
        <v>18.425925925925927</v>
      </c>
      <c r="M501">
        <v>0.27679999999999999</v>
      </c>
      <c r="N501" s="25">
        <v>10.712160000000001</v>
      </c>
      <c r="O501" s="25">
        <v>0.19837333333333335</v>
      </c>
      <c r="P501" s="3">
        <f t="shared" si="55"/>
        <v>55.650225185185192</v>
      </c>
      <c r="Q501" s="3">
        <f t="shared" si="56"/>
        <v>3005.1121600000006</v>
      </c>
      <c r="R501" s="1">
        <v>38.700000000000003</v>
      </c>
      <c r="S501" s="1">
        <v>1.79</v>
      </c>
      <c r="T501" s="16">
        <f t="shared" si="53"/>
        <v>1.2828333333333335</v>
      </c>
      <c r="U501" s="26">
        <f t="shared" si="57"/>
        <v>77.651477002583988</v>
      </c>
      <c r="V501" s="26">
        <f t="shared" si="58"/>
        <v>43.380713409264793</v>
      </c>
    </row>
    <row r="502" spans="1:22" customFormat="1">
      <c r="A502" s="1">
        <v>55</v>
      </c>
      <c r="B502" s="1" t="s">
        <v>87</v>
      </c>
      <c r="C502" s="1" t="s">
        <v>97</v>
      </c>
      <c r="D502" s="1">
        <v>7.65</v>
      </c>
      <c r="E502" s="1">
        <v>0</v>
      </c>
      <c r="F502" s="1" t="s">
        <v>46</v>
      </c>
      <c r="G502" s="1">
        <v>10.95</v>
      </c>
      <c r="H502" s="1" t="s">
        <v>88</v>
      </c>
      <c r="I502" s="3">
        <v>86.8</v>
      </c>
      <c r="J502" s="3">
        <f t="shared" si="61"/>
        <v>18.09090909090909</v>
      </c>
      <c r="K502" s="1">
        <v>995</v>
      </c>
      <c r="L502" s="18">
        <f t="shared" si="60"/>
        <v>18.09090909090909</v>
      </c>
      <c r="M502">
        <v>0.27679999999999999</v>
      </c>
      <c r="N502" s="25">
        <v>10.712160000000001</v>
      </c>
      <c r="O502" s="25">
        <v>0.19476654545454547</v>
      </c>
      <c r="P502" s="3">
        <f t="shared" si="55"/>
        <v>54.97658472727273</v>
      </c>
      <c r="Q502" s="3">
        <f t="shared" si="56"/>
        <v>3023.71216</v>
      </c>
      <c r="R502" s="1">
        <v>38.700000000000003</v>
      </c>
      <c r="S502" s="1">
        <v>1.79</v>
      </c>
      <c r="T502" s="16">
        <f t="shared" si="53"/>
        <v>1.2595090909090911</v>
      </c>
      <c r="U502" s="26">
        <f t="shared" si="57"/>
        <v>78.132097157622738</v>
      </c>
      <c r="V502" s="26">
        <f t="shared" si="58"/>
        <v>43.64921628917471</v>
      </c>
    </row>
    <row r="503" spans="1:22" customFormat="1">
      <c r="A503" s="1">
        <v>56</v>
      </c>
      <c r="B503" s="1" t="s">
        <v>87</v>
      </c>
      <c r="C503" s="1" t="s">
        <v>97</v>
      </c>
      <c r="D503" s="1">
        <v>7.65</v>
      </c>
      <c r="E503" s="1">
        <v>0</v>
      </c>
      <c r="F503" s="1" t="s">
        <v>46</v>
      </c>
      <c r="G503" s="1">
        <v>10.95</v>
      </c>
      <c r="H503" s="1" t="s">
        <v>88</v>
      </c>
      <c r="I503" s="3">
        <v>86.8</v>
      </c>
      <c r="J503" s="3">
        <f t="shared" si="61"/>
        <v>17.767857142857142</v>
      </c>
      <c r="K503" s="1">
        <v>995</v>
      </c>
      <c r="L503" s="18">
        <f t="shared" si="60"/>
        <v>17.767857142857142</v>
      </c>
      <c r="M503">
        <v>0.27679999999999999</v>
      </c>
      <c r="N503" s="25">
        <v>10.712160000000001</v>
      </c>
      <c r="O503" s="25">
        <v>0.19128857142857145</v>
      </c>
      <c r="P503" s="3">
        <f t="shared" si="55"/>
        <v>54.327002857142858</v>
      </c>
      <c r="Q503" s="3">
        <f t="shared" si="56"/>
        <v>3042.3121599999999</v>
      </c>
      <c r="R503" s="1">
        <v>38.700000000000003</v>
      </c>
      <c r="S503" s="1">
        <v>1.79</v>
      </c>
      <c r="T503" s="16">
        <f t="shared" si="53"/>
        <v>1.2370178571428574</v>
      </c>
      <c r="U503" s="26">
        <f t="shared" si="57"/>
        <v>78.612717312661488</v>
      </c>
      <c r="V503" s="26">
        <f t="shared" si="58"/>
        <v>43.917719169084627</v>
      </c>
    </row>
    <row r="504" spans="1:22" customFormat="1">
      <c r="A504" s="1">
        <v>57</v>
      </c>
      <c r="B504" s="1" t="s">
        <v>87</v>
      </c>
      <c r="C504" s="1" t="s">
        <v>97</v>
      </c>
      <c r="D504" s="1">
        <v>7.65</v>
      </c>
      <c r="E504" s="1">
        <v>0</v>
      </c>
      <c r="F504" s="1" t="s">
        <v>46</v>
      </c>
      <c r="G504" s="1">
        <v>10.95</v>
      </c>
      <c r="H504" s="1" t="s">
        <v>88</v>
      </c>
      <c r="I504" s="3">
        <v>86.8</v>
      </c>
      <c r="J504" s="3">
        <f t="shared" si="61"/>
        <v>17.456140350877192</v>
      </c>
      <c r="K504" s="1">
        <v>995</v>
      </c>
      <c r="L504" s="18">
        <f t="shared" si="60"/>
        <v>17.456140350877192</v>
      </c>
      <c r="M504">
        <v>0.27679999999999999</v>
      </c>
      <c r="N504" s="25">
        <v>10.712160000000001</v>
      </c>
      <c r="O504" s="25">
        <v>0.18793263157894738</v>
      </c>
      <c r="P504" s="3">
        <f t="shared" si="55"/>
        <v>53.70021333333333</v>
      </c>
      <c r="Q504" s="3">
        <f t="shared" si="56"/>
        <v>3060.9121599999999</v>
      </c>
      <c r="R504" s="1">
        <v>38.700000000000003</v>
      </c>
      <c r="S504" s="1">
        <v>1.79</v>
      </c>
      <c r="T504" s="16">
        <f t="shared" si="53"/>
        <v>1.2153157894736843</v>
      </c>
      <c r="U504" s="26">
        <f t="shared" si="57"/>
        <v>79.093337467700252</v>
      </c>
      <c r="V504" s="26">
        <f t="shared" si="58"/>
        <v>44.186222048994551</v>
      </c>
    </row>
    <row r="505" spans="1:22" customFormat="1">
      <c r="A505" s="1">
        <v>58</v>
      </c>
      <c r="B505" s="1" t="s">
        <v>87</v>
      </c>
      <c r="C505" s="1" t="s">
        <v>97</v>
      </c>
      <c r="D505" s="1">
        <v>7.65</v>
      </c>
      <c r="E505" s="1">
        <v>0</v>
      </c>
      <c r="F505" s="1" t="s">
        <v>46</v>
      </c>
      <c r="G505" s="1">
        <v>10.95</v>
      </c>
      <c r="H505" s="1" t="s">
        <v>88</v>
      </c>
      <c r="I505" s="3">
        <v>86.8</v>
      </c>
      <c r="J505" s="3">
        <f t="shared" si="61"/>
        <v>17.155172413793103</v>
      </c>
      <c r="K505" s="1">
        <v>995</v>
      </c>
      <c r="L505" s="18">
        <f t="shared" si="60"/>
        <v>17.155172413793103</v>
      </c>
      <c r="M505">
        <v>0.27679999999999999</v>
      </c>
      <c r="N505" s="25">
        <v>10.712160000000001</v>
      </c>
      <c r="O505" s="25">
        <v>0.18469241379310347</v>
      </c>
      <c r="P505" s="3">
        <f t="shared" si="55"/>
        <v>53.095037241379309</v>
      </c>
      <c r="Q505" s="3">
        <f t="shared" si="56"/>
        <v>3079.5121599999998</v>
      </c>
      <c r="R505" s="1">
        <v>38.700000000000003</v>
      </c>
      <c r="S505" s="1">
        <v>1.79</v>
      </c>
      <c r="T505" s="16">
        <f t="shared" si="53"/>
        <v>1.1943620689655174</v>
      </c>
      <c r="U505" s="26">
        <f t="shared" si="57"/>
        <v>79.573957622739002</v>
      </c>
      <c r="V505" s="26">
        <f t="shared" si="58"/>
        <v>44.454724928904469</v>
      </c>
    </row>
    <row r="506" spans="1:22" customFormat="1">
      <c r="A506" s="1">
        <v>59</v>
      </c>
      <c r="B506" s="1" t="s">
        <v>87</v>
      </c>
      <c r="C506" s="1" t="s">
        <v>97</v>
      </c>
      <c r="D506" s="1">
        <v>7.65</v>
      </c>
      <c r="E506" s="1">
        <v>0</v>
      </c>
      <c r="F506" s="1" t="s">
        <v>46</v>
      </c>
      <c r="G506" s="1">
        <v>10.95</v>
      </c>
      <c r="H506" s="1" t="s">
        <v>88</v>
      </c>
      <c r="I506" s="3">
        <v>86.8</v>
      </c>
      <c r="J506" s="3">
        <f t="shared" si="61"/>
        <v>16.864406779661017</v>
      </c>
      <c r="K506" s="1">
        <v>995</v>
      </c>
      <c r="L506" s="18">
        <f t="shared" si="60"/>
        <v>16.864406779661017</v>
      </c>
      <c r="M506">
        <v>0.27679999999999999</v>
      </c>
      <c r="N506" s="25">
        <v>10.712160000000001</v>
      </c>
      <c r="O506" s="25">
        <v>0.18156203389830511</v>
      </c>
      <c r="P506" s="3">
        <f t="shared" si="55"/>
        <v>52.510375593220338</v>
      </c>
      <c r="Q506" s="3">
        <f t="shared" si="56"/>
        <v>3098.1121600000001</v>
      </c>
      <c r="R506" s="1">
        <v>38.700000000000003</v>
      </c>
      <c r="S506" s="1">
        <v>1.79</v>
      </c>
      <c r="T506" s="16">
        <f t="shared" si="53"/>
        <v>1.1741186440677969</v>
      </c>
      <c r="U506" s="26">
        <f t="shared" si="57"/>
        <v>80.05457777777778</v>
      </c>
      <c r="V506" s="26">
        <f t="shared" si="58"/>
        <v>44.723227808814393</v>
      </c>
    </row>
    <row r="507" spans="1:22" customFormat="1">
      <c r="A507" s="1">
        <v>60</v>
      </c>
      <c r="B507" s="1" t="s">
        <v>87</v>
      </c>
      <c r="C507" s="1" t="s">
        <v>97</v>
      </c>
      <c r="D507" s="1">
        <v>7.65</v>
      </c>
      <c r="E507" s="1">
        <v>0</v>
      </c>
      <c r="F507" s="1" t="s">
        <v>46</v>
      </c>
      <c r="G507" s="1">
        <v>10.95</v>
      </c>
      <c r="H507" s="1" t="s">
        <v>88</v>
      </c>
      <c r="I507" s="3">
        <v>86.8</v>
      </c>
      <c r="J507" s="3">
        <f t="shared" si="61"/>
        <v>16.583333333333332</v>
      </c>
      <c r="K507" s="1">
        <v>995</v>
      </c>
      <c r="L507" s="18">
        <f t="shared" si="60"/>
        <v>16.583333333333332</v>
      </c>
      <c r="M507">
        <v>0.27679999999999999</v>
      </c>
      <c r="N507" s="25">
        <v>10.712160000000001</v>
      </c>
      <c r="O507" s="25">
        <v>0.178536</v>
      </c>
      <c r="P507" s="3">
        <f t="shared" si="55"/>
        <v>51.945202666666667</v>
      </c>
      <c r="Q507" s="3">
        <f t="shared" si="56"/>
        <v>3116.71216</v>
      </c>
      <c r="R507" s="1">
        <v>38.700000000000003</v>
      </c>
      <c r="S507" s="1">
        <v>1.79</v>
      </c>
      <c r="T507" s="16">
        <f t="shared" si="53"/>
        <v>1.1545500000000002</v>
      </c>
      <c r="U507" s="26">
        <f t="shared" si="57"/>
        <v>80.53519793281653</v>
      </c>
      <c r="V507" s="26">
        <f t="shared" si="58"/>
        <v>44.991730688724317</v>
      </c>
    </row>
    <row r="508" spans="1:22" customFormat="1">
      <c r="A508" s="1">
        <v>61</v>
      </c>
      <c r="B508" s="1" t="s">
        <v>87</v>
      </c>
      <c r="C508" s="1" t="s">
        <v>97</v>
      </c>
      <c r="D508" s="1">
        <v>7.65</v>
      </c>
      <c r="E508" s="1">
        <v>0</v>
      </c>
      <c r="F508" s="1" t="s">
        <v>46</v>
      </c>
      <c r="G508" s="1">
        <v>10.95</v>
      </c>
      <c r="H508" s="1" t="s">
        <v>88</v>
      </c>
      <c r="I508" s="3">
        <v>86.8</v>
      </c>
      <c r="J508" s="3">
        <f t="shared" si="61"/>
        <v>16.311475409836067</v>
      </c>
      <c r="K508" s="1">
        <v>995</v>
      </c>
      <c r="L508" s="18">
        <f t="shared" si="60"/>
        <v>16.311475409836067</v>
      </c>
      <c r="M508">
        <v>0.27679999999999999</v>
      </c>
      <c r="N508" s="25">
        <v>10.712160000000001</v>
      </c>
      <c r="O508" s="25">
        <v>0.17560918032786887</v>
      </c>
      <c r="P508" s="3">
        <f t="shared" si="55"/>
        <v>51.398560000000003</v>
      </c>
      <c r="Q508" s="3">
        <f t="shared" si="56"/>
        <v>3135.3121600000004</v>
      </c>
      <c r="R508" s="1">
        <v>38.700000000000003</v>
      </c>
      <c r="S508" s="1">
        <v>1.79</v>
      </c>
      <c r="T508" s="16">
        <f t="shared" si="53"/>
        <v>1.1356229508196722</v>
      </c>
      <c r="U508" s="26">
        <f t="shared" si="57"/>
        <v>81.015818087855308</v>
      </c>
      <c r="V508" s="26">
        <f t="shared" si="58"/>
        <v>45.260233568634241</v>
      </c>
    </row>
    <row r="509" spans="1:22" customFormat="1">
      <c r="A509" s="1">
        <v>62</v>
      </c>
      <c r="B509" s="1" t="s">
        <v>87</v>
      </c>
      <c r="C509" s="1" t="s">
        <v>97</v>
      </c>
      <c r="D509" s="1">
        <v>7.65</v>
      </c>
      <c r="E509" s="1">
        <v>0</v>
      </c>
      <c r="F509" s="1" t="s">
        <v>46</v>
      </c>
      <c r="G509" s="1">
        <v>10.95</v>
      </c>
      <c r="H509" s="1" t="s">
        <v>88</v>
      </c>
      <c r="I509" s="3">
        <v>86.8</v>
      </c>
      <c r="J509" s="3">
        <f t="shared" si="61"/>
        <v>16.048387096774192</v>
      </c>
      <c r="K509" s="1">
        <v>995</v>
      </c>
      <c r="L509" s="18">
        <f t="shared" si="60"/>
        <v>16.048387096774192</v>
      </c>
      <c r="M509">
        <v>0.27679999999999999</v>
      </c>
      <c r="N509" s="25">
        <v>10.712160000000001</v>
      </c>
      <c r="O509" s="25">
        <v>0.17277677419354839</v>
      </c>
      <c r="P509" s="3">
        <f t="shared" si="55"/>
        <v>50.869550967741937</v>
      </c>
      <c r="Q509" s="3">
        <f t="shared" si="56"/>
        <v>3153.9121599999999</v>
      </c>
      <c r="R509" s="1">
        <v>38.700000000000003</v>
      </c>
      <c r="S509" s="1">
        <v>1.79</v>
      </c>
      <c r="T509" s="16">
        <f t="shared" si="53"/>
        <v>1.1173064516129034</v>
      </c>
      <c r="U509" s="26">
        <f t="shared" si="57"/>
        <v>81.496438242894044</v>
      </c>
      <c r="V509" s="26">
        <f t="shared" si="58"/>
        <v>45.528736448544159</v>
      </c>
    </row>
    <row r="510" spans="1:22" customFormat="1">
      <c r="A510" s="1">
        <v>63</v>
      </c>
      <c r="B510" s="1" t="s">
        <v>87</v>
      </c>
      <c r="C510" s="1" t="s">
        <v>97</v>
      </c>
      <c r="D510" s="1">
        <v>7.65</v>
      </c>
      <c r="E510" s="1">
        <v>0</v>
      </c>
      <c r="F510" s="1" t="s">
        <v>46</v>
      </c>
      <c r="G510" s="1">
        <v>10.95</v>
      </c>
      <c r="H510" s="1" t="s">
        <v>88</v>
      </c>
      <c r="I510" s="3">
        <v>86.8</v>
      </c>
      <c r="J510" s="3">
        <f t="shared" si="61"/>
        <v>15.793650793650794</v>
      </c>
      <c r="K510" s="1">
        <v>995</v>
      </c>
      <c r="L510" s="18">
        <f t="shared" si="60"/>
        <v>15.793650793650794</v>
      </c>
      <c r="M510">
        <v>0.27679999999999999</v>
      </c>
      <c r="N510" s="25">
        <v>10.712160000000001</v>
      </c>
      <c r="O510" s="25">
        <v>0.17003428571428572</v>
      </c>
      <c r="P510" s="3">
        <f t="shared" si="55"/>
        <v>50.357335873015877</v>
      </c>
      <c r="Q510" s="3">
        <f t="shared" si="56"/>
        <v>3172.5121600000002</v>
      </c>
      <c r="R510" s="1">
        <v>38.700000000000003</v>
      </c>
      <c r="S510" s="1">
        <v>1.79</v>
      </c>
      <c r="T510" s="16">
        <f t="shared" si="53"/>
        <v>1.0995714285714286</v>
      </c>
      <c r="U510" s="26">
        <f t="shared" si="57"/>
        <v>81.977058397932822</v>
      </c>
      <c r="V510" s="26">
        <f t="shared" si="58"/>
        <v>45.797239328454083</v>
      </c>
    </row>
    <row r="511" spans="1:22" customFormat="1">
      <c r="A511" s="1">
        <v>64</v>
      </c>
      <c r="B511" s="1" t="s">
        <v>87</v>
      </c>
      <c r="C511" s="1" t="s">
        <v>97</v>
      </c>
      <c r="D511" s="1">
        <v>7.65</v>
      </c>
      <c r="E511" s="1">
        <v>0</v>
      </c>
      <c r="F511" s="1" t="s">
        <v>46</v>
      </c>
      <c r="G511" s="1">
        <v>10.95</v>
      </c>
      <c r="H511" s="1" t="s">
        <v>88</v>
      </c>
      <c r="I511" s="3">
        <v>86.8</v>
      </c>
      <c r="J511" s="3">
        <f t="shared" si="61"/>
        <v>15.546875</v>
      </c>
      <c r="K511" s="1">
        <v>995</v>
      </c>
      <c r="L511" s="18">
        <f t="shared" si="60"/>
        <v>15.546875</v>
      </c>
      <c r="M511">
        <v>0.27679999999999999</v>
      </c>
      <c r="N511" s="25">
        <v>10.712160000000001</v>
      </c>
      <c r="O511" s="25">
        <v>0.16737750000000001</v>
      </c>
      <c r="P511" s="3">
        <f t="shared" si="55"/>
        <v>49.861127500000002</v>
      </c>
      <c r="Q511" s="3">
        <f t="shared" si="56"/>
        <v>3191.1121600000001</v>
      </c>
      <c r="R511" s="1">
        <v>38.700000000000003</v>
      </c>
      <c r="S511" s="1">
        <v>1.79</v>
      </c>
      <c r="T511" s="16">
        <f t="shared" si="53"/>
        <v>1.0823906250000002</v>
      </c>
      <c r="U511" s="26">
        <f t="shared" si="57"/>
        <v>82.457678552971572</v>
      </c>
      <c r="V511" s="26">
        <f t="shared" si="58"/>
        <v>46.065742208364007</v>
      </c>
    </row>
    <row r="512" spans="1:22" customFormat="1">
      <c r="A512" s="1">
        <v>65</v>
      </c>
      <c r="B512" s="1" t="s">
        <v>87</v>
      </c>
      <c r="C512" s="1" t="s">
        <v>97</v>
      </c>
      <c r="D512" s="1">
        <v>7.65</v>
      </c>
      <c r="E512" s="1">
        <v>0</v>
      </c>
      <c r="F512" s="1" t="s">
        <v>46</v>
      </c>
      <c r="G512" s="1">
        <v>10.95</v>
      </c>
      <c r="H512" s="1" t="s">
        <v>88</v>
      </c>
      <c r="I512" s="3">
        <v>86.8</v>
      </c>
      <c r="J512" s="3">
        <f t="shared" si="61"/>
        <v>15.307692307692308</v>
      </c>
      <c r="K512" s="1">
        <v>995</v>
      </c>
      <c r="L512" s="18">
        <f t="shared" si="60"/>
        <v>15.307692307692308</v>
      </c>
      <c r="M512">
        <v>0.27679999999999999</v>
      </c>
      <c r="N512" s="25">
        <v>10.712160000000001</v>
      </c>
      <c r="O512" s="25">
        <v>0.16480246153846156</v>
      </c>
      <c r="P512" s="3">
        <f t="shared" si="55"/>
        <v>49.380187076923079</v>
      </c>
      <c r="Q512" s="3">
        <f t="shared" si="56"/>
        <v>3209.71216</v>
      </c>
      <c r="R512" s="1">
        <v>38.700000000000003</v>
      </c>
      <c r="S512" s="1">
        <v>1.79</v>
      </c>
      <c r="T512" s="16">
        <f t="shared" ref="T512:T575" si="62">R512*S512/A512</f>
        <v>1.0657384615384617</v>
      </c>
      <c r="U512" s="26">
        <f t="shared" si="57"/>
        <v>82.938298708010336</v>
      </c>
      <c r="V512" s="26">
        <f t="shared" si="58"/>
        <v>46.334245088273924</v>
      </c>
    </row>
    <row r="513" spans="1:22" customFormat="1">
      <c r="A513" s="1">
        <v>66</v>
      </c>
      <c r="B513" s="1" t="s">
        <v>87</v>
      </c>
      <c r="C513" s="1" t="s">
        <v>97</v>
      </c>
      <c r="D513" s="1">
        <v>7.65</v>
      </c>
      <c r="E513" s="1">
        <v>0</v>
      </c>
      <c r="F513" s="1" t="s">
        <v>46</v>
      </c>
      <c r="G513" s="1">
        <v>10.95</v>
      </c>
      <c r="H513" s="1" t="s">
        <v>88</v>
      </c>
      <c r="I513" s="3">
        <v>86.8</v>
      </c>
      <c r="J513" s="3">
        <f t="shared" ref="J513:J543" si="63">K$255/A513</f>
        <v>15.075757575757576</v>
      </c>
      <c r="K513" s="1">
        <v>995</v>
      </c>
      <c r="L513" s="18">
        <f t="shared" si="60"/>
        <v>15.075757575757576</v>
      </c>
      <c r="M513">
        <v>0.27679999999999999</v>
      </c>
      <c r="N513" s="25">
        <v>10.712160000000001</v>
      </c>
      <c r="O513" s="25">
        <v>0.16230545454545456</v>
      </c>
      <c r="P513" s="3">
        <f t="shared" ref="P513:P576" si="64">SUM(D513,E513,G513,J513,L513,O513)</f>
        <v>48.913820606060611</v>
      </c>
      <c r="Q513" s="3">
        <f t="shared" ref="Q513:Q576" si="65">P513*A513</f>
        <v>3228.3121600000004</v>
      </c>
      <c r="R513" s="1">
        <v>38.700000000000003</v>
      </c>
      <c r="S513" s="1">
        <v>1.79</v>
      </c>
      <c r="T513" s="16">
        <f t="shared" si="62"/>
        <v>1.0495909090909092</v>
      </c>
      <c r="U513" s="26">
        <f t="shared" ref="U513:U576" si="66">Q513/R513</f>
        <v>83.4189188630491</v>
      </c>
      <c r="V513" s="26">
        <f t="shared" ref="V513:V576" si="67">Q513/(R513*S513)</f>
        <v>46.602747968183849</v>
      </c>
    </row>
    <row r="514" spans="1:22" customFormat="1">
      <c r="A514" s="1">
        <v>67</v>
      </c>
      <c r="B514" s="1" t="s">
        <v>87</v>
      </c>
      <c r="C514" s="1" t="s">
        <v>97</v>
      </c>
      <c r="D514" s="1">
        <v>7.65</v>
      </c>
      <c r="E514" s="1">
        <v>0</v>
      </c>
      <c r="F514" s="1" t="s">
        <v>46</v>
      </c>
      <c r="G514" s="1">
        <v>10.95</v>
      </c>
      <c r="H514" s="1" t="s">
        <v>88</v>
      </c>
      <c r="I514" s="3">
        <v>86.8</v>
      </c>
      <c r="J514" s="3">
        <f t="shared" si="63"/>
        <v>14.850746268656716</v>
      </c>
      <c r="K514" s="1">
        <v>995</v>
      </c>
      <c r="L514" s="18">
        <f t="shared" si="60"/>
        <v>14.850746268656716</v>
      </c>
      <c r="M514">
        <v>0.27679999999999999</v>
      </c>
      <c r="N514" s="25">
        <v>10.712160000000001</v>
      </c>
      <c r="O514" s="25">
        <v>0.15988298507462687</v>
      </c>
      <c r="P514" s="3">
        <f t="shared" si="64"/>
        <v>48.461375522388053</v>
      </c>
      <c r="Q514" s="3">
        <f t="shared" si="65"/>
        <v>3246.9121599999994</v>
      </c>
      <c r="R514" s="1">
        <v>38.700000000000003</v>
      </c>
      <c r="S514" s="1">
        <v>1.79</v>
      </c>
      <c r="T514" s="16">
        <f t="shared" si="62"/>
        <v>1.0339253731343285</v>
      </c>
      <c r="U514" s="26">
        <f t="shared" si="66"/>
        <v>83.899539018087836</v>
      </c>
      <c r="V514" s="26">
        <f t="shared" si="67"/>
        <v>46.871250848093759</v>
      </c>
    </row>
    <row r="515" spans="1:22" customFormat="1">
      <c r="A515" s="1">
        <v>68</v>
      </c>
      <c r="B515" s="1" t="s">
        <v>87</v>
      </c>
      <c r="C515" s="1" t="s">
        <v>97</v>
      </c>
      <c r="D515" s="1">
        <v>7.65</v>
      </c>
      <c r="E515" s="1">
        <v>0</v>
      </c>
      <c r="F515" s="1" t="s">
        <v>46</v>
      </c>
      <c r="G515" s="1">
        <v>10.95</v>
      </c>
      <c r="H515" s="1" t="s">
        <v>88</v>
      </c>
      <c r="I515" s="3">
        <v>86.8</v>
      </c>
      <c r="J515" s="3">
        <f t="shared" si="63"/>
        <v>14.632352941176471</v>
      </c>
      <c r="K515" s="1">
        <v>995</v>
      </c>
      <c r="L515" s="18">
        <f t="shared" si="60"/>
        <v>14.632352941176471</v>
      </c>
      <c r="M515">
        <v>0.27679999999999999</v>
      </c>
      <c r="N515" s="25">
        <v>10.712160000000001</v>
      </c>
      <c r="O515" s="25">
        <v>0.15753176470588237</v>
      </c>
      <c r="P515" s="3">
        <f t="shared" si="64"/>
        <v>48.022237647058823</v>
      </c>
      <c r="Q515" s="3">
        <f t="shared" si="65"/>
        <v>3265.5121599999998</v>
      </c>
      <c r="R515" s="1">
        <v>38.700000000000003</v>
      </c>
      <c r="S515" s="1">
        <v>1.79</v>
      </c>
      <c r="T515" s="16">
        <f t="shared" si="62"/>
        <v>1.0187205882352943</v>
      </c>
      <c r="U515" s="26">
        <f t="shared" si="66"/>
        <v>84.3801591731266</v>
      </c>
      <c r="V515" s="26">
        <f t="shared" si="67"/>
        <v>47.139753728003683</v>
      </c>
    </row>
    <row r="516" spans="1:22" customFormat="1">
      <c r="A516" s="1">
        <v>69</v>
      </c>
      <c r="B516" s="1" t="s">
        <v>87</v>
      </c>
      <c r="C516" s="1" t="s">
        <v>97</v>
      </c>
      <c r="D516" s="1">
        <v>7.65</v>
      </c>
      <c r="E516" s="1">
        <v>0</v>
      </c>
      <c r="F516" s="1" t="s">
        <v>46</v>
      </c>
      <c r="G516" s="1">
        <v>10.95</v>
      </c>
      <c r="H516" s="1" t="s">
        <v>88</v>
      </c>
      <c r="I516" s="3">
        <v>86.8</v>
      </c>
      <c r="J516" s="3">
        <f t="shared" si="63"/>
        <v>14.420289855072463</v>
      </c>
      <c r="K516" s="1">
        <v>995</v>
      </c>
      <c r="L516" s="18">
        <f t="shared" si="60"/>
        <v>14.420289855072463</v>
      </c>
      <c r="M516">
        <v>0.27679999999999999</v>
      </c>
      <c r="N516" s="25">
        <v>10.712160000000001</v>
      </c>
      <c r="O516" s="25">
        <v>0.15524869565217392</v>
      </c>
      <c r="P516" s="3">
        <f t="shared" si="64"/>
        <v>47.5958284057971</v>
      </c>
      <c r="Q516" s="3">
        <f t="shared" si="65"/>
        <v>3284.1121599999997</v>
      </c>
      <c r="R516" s="1">
        <v>38.700000000000003</v>
      </c>
      <c r="S516" s="1">
        <v>1.79</v>
      </c>
      <c r="T516" s="16">
        <f t="shared" si="62"/>
        <v>1.0039565217391306</v>
      </c>
      <c r="U516" s="26">
        <f t="shared" si="66"/>
        <v>84.860779328165364</v>
      </c>
      <c r="V516" s="26">
        <f t="shared" si="67"/>
        <v>47.408256607913607</v>
      </c>
    </row>
    <row r="517" spans="1:22" customFormat="1">
      <c r="A517" s="1">
        <v>70</v>
      </c>
      <c r="B517" s="1" t="s">
        <v>87</v>
      </c>
      <c r="C517" s="1" t="s">
        <v>97</v>
      </c>
      <c r="D517" s="1">
        <v>7.65</v>
      </c>
      <c r="E517" s="1">
        <v>0</v>
      </c>
      <c r="F517" s="1" t="s">
        <v>46</v>
      </c>
      <c r="G517" s="1">
        <v>10.95</v>
      </c>
      <c r="H517" s="1" t="s">
        <v>88</v>
      </c>
      <c r="I517" s="3">
        <v>86.8</v>
      </c>
      <c r="J517" s="3">
        <f t="shared" si="63"/>
        <v>14.214285714285714</v>
      </c>
      <c r="K517" s="1">
        <v>995</v>
      </c>
      <c r="L517" s="18">
        <f t="shared" si="60"/>
        <v>14.214285714285714</v>
      </c>
      <c r="M517">
        <v>0.27679999999999999</v>
      </c>
      <c r="N517" s="25">
        <v>10.712160000000001</v>
      </c>
      <c r="O517" s="25">
        <v>0.15303085714285716</v>
      </c>
      <c r="P517" s="3">
        <f t="shared" si="64"/>
        <v>47.181602285714291</v>
      </c>
      <c r="Q517" s="3">
        <f t="shared" si="65"/>
        <v>3302.7121600000005</v>
      </c>
      <c r="R517" s="1">
        <v>38.700000000000003</v>
      </c>
      <c r="S517" s="1">
        <v>1.79</v>
      </c>
      <c r="T517" s="16">
        <f t="shared" si="62"/>
        <v>0.98961428571428589</v>
      </c>
      <c r="U517" s="26">
        <f t="shared" si="66"/>
        <v>85.341399483204142</v>
      </c>
      <c r="V517" s="26">
        <f t="shared" si="67"/>
        <v>47.676759487823539</v>
      </c>
    </row>
    <row r="518" spans="1:22" customFormat="1">
      <c r="A518" s="1">
        <v>71</v>
      </c>
      <c r="B518" s="1" t="s">
        <v>87</v>
      </c>
      <c r="C518" s="1" t="s">
        <v>97</v>
      </c>
      <c r="D518" s="1">
        <v>7.65</v>
      </c>
      <c r="E518" s="1">
        <v>0</v>
      </c>
      <c r="F518" s="1" t="s">
        <v>46</v>
      </c>
      <c r="G518" s="1">
        <v>10.95</v>
      </c>
      <c r="H518" s="1" t="s">
        <v>88</v>
      </c>
      <c r="I518" s="3">
        <v>86.8</v>
      </c>
      <c r="J518" s="3">
        <f t="shared" si="63"/>
        <v>14.014084507042254</v>
      </c>
      <c r="K518" s="1">
        <v>995</v>
      </c>
      <c r="L518" s="18">
        <f t="shared" si="60"/>
        <v>14.014084507042254</v>
      </c>
      <c r="M518">
        <v>0.27679999999999999</v>
      </c>
      <c r="N518" s="25">
        <v>10.712160000000001</v>
      </c>
      <c r="O518" s="25">
        <v>0.15087549295774649</v>
      </c>
      <c r="P518" s="3">
        <f t="shared" si="64"/>
        <v>46.779044507042258</v>
      </c>
      <c r="Q518" s="3">
        <f t="shared" si="65"/>
        <v>3321.3121600000004</v>
      </c>
      <c r="R518" s="1">
        <v>38.700000000000003</v>
      </c>
      <c r="S518" s="1">
        <v>1.79</v>
      </c>
      <c r="T518" s="16">
        <f t="shared" si="62"/>
        <v>0.97567605633802834</v>
      </c>
      <c r="U518" s="26">
        <f t="shared" si="66"/>
        <v>85.822019638242892</v>
      </c>
      <c r="V518" s="26">
        <f t="shared" si="67"/>
        <v>47.945262367733456</v>
      </c>
    </row>
    <row r="519" spans="1:22" customFormat="1">
      <c r="A519" s="1">
        <v>72</v>
      </c>
      <c r="B519" s="1" t="s">
        <v>87</v>
      </c>
      <c r="C519" s="1" t="s">
        <v>97</v>
      </c>
      <c r="D519" s="1">
        <v>7.65</v>
      </c>
      <c r="E519" s="1">
        <v>0</v>
      </c>
      <c r="F519" s="1" t="s">
        <v>46</v>
      </c>
      <c r="G519" s="1">
        <v>10.95</v>
      </c>
      <c r="H519" s="1" t="s">
        <v>88</v>
      </c>
      <c r="I519" s="3">
        <v>86.8</v>
      </c>
      <c r="J519" s="3">
        <f t="shared" si="63"/>
        <v>13.819444444444445</v>
      </c>
      <c r="K519" s="1">
        <v>995</v>
      </c>
      <c r="L519" s="18">
        <f t="shared" si="60"/>
        <v>13.819444444444445</v>
      </c>
      <c r="M519">
        <v>0.27679999999999999</v>
      </c>
      <c r="N519" s="25">
        <v>10.712160000000001</v>
      </c>
      <c r="O519" s="25">
        <v>0.14878000000000002</v>
      </c>
      <c r="P519" s="3">
        <f t="shared" si="64"/>
        <v>46.387668888888889</v>
      </c>
      <c r="Q519" s="3">
        <f t="shared" si="65"/>
        <v>3339.9121599999999</v>
      </c>
      <c r="R519" s="1">
        <v>38.700000000000003</v>
      </c>
      <c r="S519" s="1">
        <v>1.79</v>
      </c>
      <c r="T519" s="16">
        <f t="shared" si="62"/>
        <v>0.96212500000000012</v>
      </c>
      <c r="U519" s="26">
        <f t="shared" si="66"/>
        <v>86.302639793281642</v>
      </c>
      <c r="V519" s="26">
        <f t="shared" si="67"/>
        <v>48.213765247643373</v>
      </c>
    </row>
    <row r="520" spans="1:22" customFormat="1">
      <c r="A520" s="1">
        <v>73</v>
      </c>
      <c r="B520" s="1" t="s">
        <v>87</v>
      </c>
      <c r="C520" s="1" t="s">
        <v>97</v>
      </c>
      <c r="D520" s="1">
        <v>7.65</v>
      </c>
      <c r="E520" s="1">
        <v>0</v>
      </c>
      <c r="F520" s="1" t="s">
        <v>46</v>
      </c>
      <c r="G520" s="1">
        <v>10.95</v>
      </c>
      <c r="H520" s="1" t="s">
        <v>88</v>
      </c>
      <c r="I520" s="3">
        <v>86.8</v>
      </c>
      <c r="J520" s="3">
        <f t="shared" si="63"/>
        <v>13.63013698630137</v>
      </c>
      <c r="K520" s="1">
        <v>995</v>
      </c>
      <c r="L520" s="18">
        <f t="shared" ref="L520:L521" si="68">K520/A520</f>
        <v>13.63013698630137</v>
      </c>
      <c r="M520">
        <v>0.27679999999999999</v>
      </c>
      <c r="N520" s="25">
        <v>10.712160000000001</v>
      </c>
      <c r="O520" s="25">
        <v>0.14674191780821919</v>
      </c>
      <c r="P520" s="3">
        <f t="shared" si="64"/>
        <v>46.007015890410962</v>
      </c>
      <c r="Q520" s="3">
        <f t="shared" si="65"/>
        <v>3358.5121600000002</v>
      </c>
      <c r="R520" s="1">
        <v>38.700000000000003</v>
      </c>
      <c r="S520" s="1">
        <v>1.79</v>
      </c>
      <c r="T520" s="16">
        <f t="shared" si="62"/>
        <v>0.94894520547945216</v>
      </c>
      <c r="U520" s="26">
        <f t="shared" si="66"/>
        <v>86.783259948320406</v>
      </c>
      <c r="V520" s="26">
        <f t="shared" si="67"/>
        <v>48.482268127553297</v>
      </c>
    </row>
    <row r="521" spans="1:22" customFormat="1">
      <c r="A521" s="1">
        <v>74</v>
      </c>
      <c r="B521" s="1" t="s">
        <v>87</v>
      </c>
      <c r="C521" s="1" t="s">
        <v>97</v>
      </c>
      <c r="D521" s="1">
        <v>7.65</v>
      </c>
      <c r="E521" s="1">
        <v>0</v>
      </c>
      <c r="F521" s="1" t="s">
        <v>46</v>
      </c>
      <c r="G521" s="1">
        <v>10.95</v>
      </c>
      <c r="H521" s="1" t="s">
        <v>88</v>
      </c>
      <c r="I521" s="3">
        <v>86.8</v>
      </c>
      <c r="J521" s="3">
        <f t="shared" si="63"/>
        <v>13.445945945945946</v>
      </c>
      <c r="K521" s="1">
        <v>995</v>
      </c>
      <c r="L521" s="18">
        <f t="shared" si="68"/>
        <v>13.445945945945946</v>
      </c>
      <c r="M521">
        <v>0.27679999999999999</v>
      </c>
      <c r="N521" s="25">
        <v>10.712160000000001</v>
      </c>
      <c r="O521" s="25">
        <v>0.14475891891891893</v>
      </c>
      <c r="P521" s="3">
        <f t="shared" si="64"/>
        <v>45.636650810810806</v>
      </c>
      <c r="Q521" s="3">
        <f t="shared" si="65"/>
        <v>3377.1121599999997</v>
      </c>
      <c r="R521" s="1">
        <v>38.700000000000003</v>
      </c>
      <c r="S521" s="1">
        <v>1.79</v>
      </c>
      <c r="T521" s="16">
        <f t="shared" si="62"/>
        <v>0.93612162162162171</v>
      </c>
      <c r="U521" s="26">
        <f t="shared" si="66"/>
        <v>87.263880103359156</v>
      </c>
      <c r="V521" s="26">
        <f t="shared" si="67"/>
        <v>48.750771007463214</v>
      </c>
    </row>
    <row r="522" spans="1:22" customFormat="1">
      <c r="A522" s="1">
        <v>75</v>
      </c>
      <c r="B522" s="1" t="s">
        <v>87</v>
      </c>
      <c r="C522" s="1" t="s">
        <v>97</v>
      </c>
      <c r="D522" s="1">
        <v>7.65</v>
      </c>
      <c r="E522" s="1">
        <v>0</v>
      </c>
      <c r="F522" s="1" t="s">
        <v>46</v>
      </c>
      <c r="G522" s="1">
        <v>10.95</v>
      </c>
      <c r="H522" s="1" t="s">
        <v>88</v>
      </c>
      <c r="I522" s="3">
        <v>86.8</v>
      </c>
      <c r="J522" s="3">
        <f t="shared" si="63"/>
        <v>13.266666666666667</v>
      </c>
      <c r="K522" s="1">
        <v>995</v>
      </c>
      <c r="L522" s="18">
        <f>K522/A522</f>
        <v>13.266666666666667</v>
      </c>
      <c r="M522">
        <v>0.27679999999999999</v>
      </c>
      <c r="N522" s="25">
        <v>10.712160000000001</v>
      </c>
      <c r="O522" s="25">
        <v>0.14282880000000001</v>
      </c>
      <c r="P522" s="3">
        <f t="shared" si="64"/>
        <v>45.27616213333333</v>
      </c>
      <c r="Q522" s="3">
        <f t="shared" si="65"/>
        <v>3395.7121599999996</v>
      </c>
      <c r="R522" s="1">
        <v>38.700000000000003</v>
      </c>
      <c r="S522" s="1">
        <v>1.79</v>
      </c>
      <c r="T522" s="16">
        <f t="shared" si="62"/>
        <v>0.92364000000000013</v>
      </c>
      <c r="U522" s="26">
        <f t="shared" si="66"/>
        <v>87.74450025839792</v>
      </c>
      <c r="V522" s="26">
        <f t="shared" si="67"/>
        <v>49.019273887373132</v>
      </c>
    </row>
    <row r="523" spans="1:22" customFormat="1">
      <c r="A523" s="1">
        <v>76</v>
      </c>
      <c r="B523" s="1" t="s">
        <v>87</v>
      </c>
      <c r="C523" s="1" t="s">
        <v>97</v>
      </c>
      <c r="D523" s="1">
        <v>7.65</v>
      </c>
      <c r="E523" s="1">
        <v>0</v>
      </c>
      <c r="F523" s="1" t="s">
        <v>46</v>
      </c>
      <c r="G523" s="1">
        <v>10.95</v>
      </c>
      <c r="H523" s="1" t="s">
        <v>88</v>
      </c>
      <c r="I523" s="3">
        <v>86.8</v>
      </c>
      <c r="J523" s="3">
        <f t="shared" si="63"/>
        <v>13.092105263157896</v>
      </c>
      <c r="K523" s="1">
        <v>995</v>
      </c>
      <c r="L523" s="18">
        <f>K523/A523</f>
        <v>13.092105263157896</v>
      </c>
      <c r="M523">
        <v>0.27679999999999999</v>
      </c>
      <c r="N523" s="25">
        <v>10.712160000000001</v>
      </c>
      <c r="O523" s="25">
        <v>0.14094947368421054</v>
      </c>
      <c r="P523" s="3">
        <f t="shared" si="64"/>
        <v>44.925160000000005</v>
      </c>
      <c r="Q523" s="3">
        <f t="shared" si="65"/>
        <v>3414.3121600000004</v>
      </c>
      <c r="R523" s="1">
        <v>38.700000000000003</v>
      </c>
      <c r="S523" s="1">
        <v>1.79</v>
      </c>
      <c r="T523" s="16">
        <f t="shared" si="62"/>
        <v>0.91148684210526332</v>
      </c>
      <c r="U523" s="26">
        <f t="shared" si="66"/>
        <v>88.225120413436699</v>
      </c>
      <c r="V523" s="26">
        <f t="shared" si="67"/>
        <v>49.28777676728307</v>
      </c>
    </row>
    <row r="524" spans="1:22" customFormat="1">
      <c r="A524" s="1">
        <v>77</v>
      </c>
      <c r="B524" s="1" t="s">
        <v>87</v>
      </c>
      <c r="C524" s="1" t="s">
        <v>97</v>
      </c>
      <c r="D524" s="1">
        <v>7.65</v>
      </c>
      <c r="E524" s="1">
        <v>0</v>
      </c>
      <c r="F524" s="1" t="s">
        <v>46</v>
      </c>
      <c r="G524" s="1">
        <v>10.95</v>
      </c>
      <c r="H524" s="1" t="s">
        <v>88</v>
      </c>
      <c r="I524" s="3">
        <v>86.8</v>
      </c>
      <c r="J524" s="3">
        <f t="shared" si="63"/>
        <v>12.922077922077921</v>
      </c>
      <c r="K524" s="1">
        <v>995</v>
      </c>
      <c r="L524" s="18">
        <f t="shared" ref="L524:L543" si="69">K524/A524</f>
        <v>12.922077922077921</v>
      </c>
      <c r="M524">
        <v>0.27679999999999999</v>
      </c>
      <c r="N524" s="25">
        <v>10.712160000000001</v>
      </c>
      <c r="O524" s="25">
        <v>0.13911896103896104</v>
      </c>
      <c r="P524" s="3">
        <f t="shared" si="64"/>
        <v>44.583274805194804</v>
      </c>
      <c r="Q524" s="3">
        <f t="shared" si="65"/>
        <v>3432.9121599999999</v>
      </c>
      <c r="R524" s="1">
        <v>38.700000000000003</v>
      </c>
      <c r="S524" s="1">
        <v>1.79</v>
      </c>
      <c r="T524" s="16">
        <f t="shared" si="62"/>
        <v>0.89964935064935081</v>
      </c>
      <c r="U524" s="26">
        <f t="shared" si="66"/>
        <v>88.705740568475449</v>
      </c>
      <c r="V524" s="26">
        <f t="shared" si="67"/>
        <v>49.55627964719298</v>
      </c>
    </row>
    <row r="525" spans="1:22" customFormat="1">
      <c r="A525" s="1">
        <v>78</v>
      </c>
      <c r="B525" s="1" t="s">
        <v>87</v>
      </c>
      <c r="C525" s="1" t="s">
        <v>97</v>
      </c>
      <c r="D525" s="1">
        <v>7.65</v>
      </c>
      <c r="E525" s="1">
        <v>0</v>
      </c>
      <c r="F525" s="1" t="s">
        <v>46</v>
      </c>
      <c r="G525" s="1">
        <v>10.95</v>
      </c>
      <c r="H525" s="1" t="s">
        <v>88</v>
      </c>
      <c r="I525" s="3">
        <v>86.8</v>
      </c>
      <c r="J525" s="3">
        <f t="shared" si="63"/>
        <v>12.756410256410257</v>
      </c>
      <c r="K525" s="1">
        <v>995</v>
      </c>
      <c r="L525" s="18">
        <f t="shared" si="69"/>
        <v>12.756410256410257</v>
      </c>
      <c r="M525">
        <v>0.27679999999999999</v>
      </c>
      <c r="N525" s="25">
        <v>10.712160000000001</v>
      </c>
      <c r="O525" s="25">
        <v>0.13733538461538464</v>
      </c>
      <c r="P525" s="3">
        <f t="shared" si="64"/>
        <v>44.250155897435896</v>
      </c>
      <c r="Q525" s="3">
        <f t="shared" si="65"/>
        <v>3451.5121599999998</v>
      </c>
      <c r="R525" s="1">
        <v>38.700000000000003</v>
      </c>
      <c r="S525" s="1">
        <v>1.79</v>
      </c>
      <c r="T525" s="16">
        <f t="shared" si="62"/>
        <v>0.88811538461538475</v>
      </c>
      <c r="U525" s="26">
        <f t="shared" si="66"/>
        <v>89.186360723514198</v>
      </c>
      <c r="V525" s="26">
        <f t="shared" si="67"/>
        <v>49.824782527102904</v>
      </c>
    </row>
    <row r="526" spans="1:22" customFormat="1">
      <c r="A526" s="1">
        <v>79</v>
      </c>
      <c r="B526" s="1" t="s">
        <v>87</v>
      </c>
      <c r="C526" s="1" t="s">
        <v>97</v>
      </c>
      <c r="D526" s="1">
        <v>7.65</v>
      </c>
      <c r="E526" s="1">
        <v>0</v>
      </c>
      <c r="F526" s="1" t="s">
        <v>46</v>
      </c>
      <c r="G526" s="1">
        <v>10.95</v>
      </c>
      <c r="H526" s="1" t="s">
        <v>88</v>
      </c>
      <c r="I526" s="3">
        <v>86.8</v>
      </c>
      <c r="J526" s="3">
        <f t="shared" si="63"/>
        <v>12.594936708860759</v>
      </c>
      <c r="K526" s="1">
        <v>995</v>
      </c>
      <c r="L526" s="18">
        <f t="shared" si="69"/>
        <v>12.594936708860759</v>
      </c>
      <c r="M526">
        <v>0.27679999999999999</v>
      </c>
      <c r="N526" s="25">
        <v>10.712160000000001</v>
      </c>
      <c r="O526" s="25">
        <v>0.13559696202531646</v>
      </c>
      <c r="P526" s="3">
        <f t="shared" si="64"/>
        <v>43.925470379746834</v>
      </c>
      <c r="Q526" s="3">
        <f t="shared" si="65"/>
        <v>3470.1121599999997</v>
      </c>
      <c r="R526" s="1">
        <v>38.700000000000003</v>
      </c>
      <c r="S526" s="1">
        <v>1.79</v>
      </c>
      <c r="T526" s="16">
        <f t="shared" si="62"/>
        <v>0.87687341772151917</v>
      </c>
      <c r="U526" s="26">
        <f t="shared" si="66"/>
        <v>89.666980878552963</v>
      </c>
      <c r="V526" s="26">
        <f t="shared" si="67"/>
        <v>50.093285407012822</v>
      </c>
    </row>
    <row r="527" spans="1:22" customFormat="1">
      <c r="A527" s="1">
        <v>80</v>
      </c>
      <c r="B527" s="1" t="s">
        <v>87</v>
      </c>
      <c r="C527" s="1" t="s">
        <v>97</v>
      </c>
      <c r="D527" s="1">
        <v>7.65</v>
      </c>
      <c r="E527" s="1">
        <v>0</v>
      </c>
      <c r="F527" s="1" t="s">
        <v>46</v>
      </c>
      <c r="G527" s="1">
        <v>10.95</v>
      </c>
      <c r="H527" s="1" t="s">
        <v>88</v>
      </c>
      <c r="I527" s="3">
        <v>86.8</v>
      </c>
      <c r="J527" s="3">
        <f t="shared" si="63"/>
        <v>12.4375</v>
      </c>
      <c r="K527" s="1">
        <v>995</v>
      </c>
      <c r="L527" s="18">
        <f t="shared" si="69"/>
        <v>12.4375</v>
      </c>
      <c r="M527">
        <v>0.27679999999999999</v>
      </c>
      <c r="N527" s="25">
        <v>10.712160000000001</v>
      </c>
      <c r="O527" s="25">
        <v>0.13390200000000002</v>
      </c>
      <c r="P527" s="3">
        <f t="shared" si="64"/>
        <v>43.608902</v>
      </c>
      <c r="Q527" s="3">
        <f t="shared" si="65"/>
        <v>3488.71216</v>
      </c>
      <c r="R527" s="1">
        <v>38.700000000000003</v>
      </c>
      <c r="S527" s="1">
        <v>1.79</v>
      </c>
      <c r="T527" s="16">
        <f t="shared" si="62"/>
        <v>0.86591250000000008</v>
      </c>
      <c r="U527" s="26">
        <f t="shared" si="66"/>
        <v>90.147601033591727</v>
      </c>
      <c r="V527" s="26">
        <f t="shared" si="67"/>
        <v>50.361788286922746</v>
      </c>
    </row>
    <row r="528" spans="1:22" customFormat="1">
      <c r="A528" s="1">
        <v>81</v>
      </c>
      <c r="B528" s="1" t="s">
        <v>87</v>
      </c>
      <c r="C528" s="1" t="s">
        <v>97</v>
      </c>
      <c r="D528" s="1">
        <v>7.65</v>
      </c>
      <c r="E528" s="1">
        <v>0</v>
      </c>
      <c r="F528" s="1" t="s">
        <v>46</v>
      </c>
      <c r="G528" s="1">
        <v>10.95</v>
      </c>
      <c r="H528" s="1" t="s">
        <v>88</v>
      </c>
      <c r="I528" s="3">
        <v>86.8</v>
      </c>
      <c r="J528" s="3">
        <f t="shared" si="63"/>
        <v>12.283950617283951</v>
      </c>
      <c r="K528" s="1">
        <v>995</v>
      </c>
      <c r="L528" s="18">
        <f t="shared" si="69"/>
        <v>12.283950617283951</v>
      </c>
      <c r="M528">
        <v>0.27679999999999999</v>
      </c>
      <c r="N528" s="25">
        <v>10.712160000000001</v>
      </c>
      <c r="O528" s="25">
        <v>0.13224888888888889</v>
      </c>
      <c r="P528" s="3">
        <f t="shared" si="64"/>
        <v>43.300150123456788</v>
      </c>
      <c r="Q528" s="3">
        <f t="shared" si="65"/>
        <v>3507.3121599999999</v>
      </c>
      <c r="R528" s="1">
        <v>38.700000000000003</v>
      </c>
      <c r="S528" s="1">
        <v>1.79</v>
      </c>
      <c r="T528" s="16">
        <f t="shared" si="62"/>
        <v>0.85522222222222233</v>
      </c>
      <c r="U528" s="26">
        <f t="shared" si="66"/>
        <v>90.628221188630476</v>
      </c>
      <c r="V528" s="26">
        <f t="shared" si="67"/>
        <v>50.63029116683267</v>
      </c>
    </row>
    <row r="529" spans="1:22" customFormat="1">
      <c r="A529" s="1">
        <v>82</v>
      </c>
      <c r="B529" s="1" t="s">
        <v>87</v>
      </c>
      <c r="C529" s="1" t="s">
        <v>97</v>
      </c>
      <c r="D529" s="1">
        <v>7.65</v>
      </c>
      <c r="E529" s="1">
        <v>0</v>
      </c>
      <c r="F529" s="1" t="s">
        <v>46</v>
      </c>
      <c r="G529" s="1">
        <v>10.95</v>
      </c>
      <c r="H529" s="1" t="s">
        <v>88</v>
      </c>
      <c r="I529" s="3">
        <v>86.8</v>
      </c>
      <c r="J529" s="3">
        <f t="shared" si="63"/>
        <v>12.134146341463415</v>
      </c>
      <c r="K529" s="1">
        <v>995</v>
      </c>
      <c r="L529" s="18">
        <f t="shared" si="69"/>
        <v>12.134146341463415</v>
      </c>
      <c r="M529">
        <v>0.27679999999999999</v>
      </c>
      <c r="N529" s="25">
        <v>10.712160000000001</v>
      </c>
      <c r="O529" s="25">
        <v>0.13063609756097561</v>
      </c>
      <c r="P529" s="3">
        <f t="shared" si="64"/>
        <v>42.998928780487802</v>
      </c>
      <c r="Q529" s="3">
        <f t="shared" si="65"/>
        <v>3525.9121599999999</v>
      </c>
      <c r="R529" s="1">
        <v>38.700000000000003</v>
      </c>
      <c r="S529" s="1">
        <v>1.79</v>
      </c>
      <c r="T529" s="16">
        <f t="shared" si="62"/>
        <v>0.84479268292682941</v>
      </c>
      <c r="U529" s="26">
        <f t="shared" si="66"/>
        <v>91.108841343669241</v>
      </c>
      <c r="V529" s="26">
        <f t="shared" si="67"/>
        <v>50.898794046742587</v>
      </c>
    </row>
    <row r="530" spans="1:22" customFormat="1">
      <c r="A530" s="1">
        <v>83</v>
      </c>
      <c r="B530" s="1" t="s">
        <v>87</v>
      </c>
      <c r="C530" s="1" t="s">
        <v>97</v>
      </c>
      <c r="D530" s="1">
        <v>7.65</v>
      </c>
      <c r="E530" s="1">
        <v>0</v>
      </c>
      <c r="F530" s="1" t="s">
        <v>46</v>
      </c>
      <c r="G530" s="1">
        <v>10.95</v>
      </c>
      <c r="H530" s="1" t="s">
        <v>88</v>
      </c>
      <c r="I530" s="3">
        <v>86.8</v>
      </c>
      <c r="J530" s="3">
        <f t="shared" si="63"/>
        <v>11.987951807228916</v>
      </c>
      <c r="K530" s="1">
        <v>995</v>
      </c>
      <c r="L530" s="18">
        <f t="shared" si="69"/>
        <v>11.987951807228916</v>
      </c>
      <c r="M530">
        <v>0.27679999999999999</v>
      </c>
      <c r="N530" s="25">
        <v>10.712160000000001</v>
      </c>
      <c r="O530" s="25">
        <v>0.1290621686746988</v>
      </c>
      <c r="P530" s="3">
        <f t="shared" si="64"/>
        <v>42.704965783132536</v>
      </c>
      <c r="Q530" s="3">
        <f t="shared" si="65"/>
        <v>3544.5121600000007</v>
      </c>
      <c r="R530" s="1">
        <v>38.700000000000003</v>
      </c>
      <c r="S530" s="1">
        <v>1.79</v>
      </c>
      <c r="T530" s="16">
        <f t="shared" si="62"/>
        <v>0.83461445783132537</v>
      </c>
      <c r="U530" s="26">
        <f t="shared" si="66"/>
        <v>91.589461498708019</v>
      </c>
      <c r="V530" s="26">
        <f t="shared" si="67"/>
        <v>51.167296926652519</v>
      </c>
    </row>
    <row r="531" spans="1:22" customFormat="1">
      <c r="A531" s="1">
        <v>84</v>
      </c>
      <c r="B531" s="1" t="s">
        <v>87</v>
      </c>
      <c r="C531" s="1" t="s">
        <v>97</v>
      </c>
      <c r="D531" s="1">
        <v>7.65</v>
      </c>
      <c r="E531" s="1">
        <v>0</v>
      </c>
      <c r="F531" s="1" t="s">
        <v>46</v>
      </c>
      <c r="G531" s="1">
        <v>10.95</v>
      </c>
      <c r="H531" s="1" t="s">
        <v>88</v>
      </c>
      <c r="I531" s="3">
        <v>86.8</v>
      </c>
      <c r="J531" s="3">
        <f t="shared" si="63"/>
        <v>11.845238095238095</v>
      </c>
      <c r="K531" s="1">
        <v>995</v>
      </c>
      <c r="L531" s="18">
        <f t="shared" si="69"/>
        <v>11.845238095238095</v>
      </c>
      <c r="M531">
        <v>0.27679999999999999</v>
      </c>
      <c r="N531" s="25">
        <v>10.712160000000001</v>
      </c>
      <c r="O531" s="25">
        <v>0.1275257142857143</v>
      </c>
      <c r="P531" s="3">
        <f t="shared" si="64"/>
        <v>42.418001904761908</v>
      </c>
      <c r="Q531" s="3">
        <f t="shared" si="65"/>
        <v>3563.1121600000001</v>
      </c>
      <c r="R531" s="1">
        <v>38.700000000000003</v>
      </c>
      <c r="S531" s="1">
        <v>1.79</v>
      </c>
      <c r="T531" s="16">
        <f t="shared" si="62"/>
        <v>0.82467857142857159</v>
      </c>
      <c r="U531" s="26">
        <f t="shared" si="66"/>
        <v>92.070081653746769</v>
      </c>
      <c r="V531" s="26">
        <f t="shared" si="67"/>
        <v>51.435799806562436</v>
      </c>
    </row>
    <row r="532" spans="1:22" customFormat="1">
      <c r="A532" s="1">
        <v>85</v>
      </c>
      <c r="B532" s="1" t="s">
        <v>87</v>
      </c>
      <c r="C532" s="1" t="s">
        <v>97</v>
      </c>
      <c r="D532" s="1">
        <v>7.65</v>
      </c>
      <c r="E532" s="1">
        <v>0</v>
      </c>
      <c r="F532" s="1" t="s">
        <v>46</v>
      </c>
      <c r="G532" s="1">
        <v>10.95</v>
      </c>
      <c r="H532" s="1" t="s">
        <v>88</v>
      </c>
      <c r="I532" s="3">
        <v>86.8</v>
      </c>
      <c r="J532" s="3">
        <f t="shared" si="63"/>
        <v>11.705882352941176</v>
      </c>
      <c r="K532" s="1">
        <v>995</v>
      </c>
      <c r="L532" s="18">
        <f t="shared" si="69"/>
        <v>11.705882352941176</v>
      </c>
      <c r="M532">
        <v>0.27679999999999999</v>
      </c>
      <c r="N532" s="25">
        <v>10.712160000000001</v>
      </c>
      <c r="O532" s="25">
        <v>0.12602541176470589</v>
      </c>
      <c r="P532" s="3">
        <f t="shared" si="64"/>
        <v>42.137790117647057</v>
      </c>
      <c r="Q532" s="3">
        <f t="shared" si="65"/>
        <v>3581.71216</v>
      </c>
      <c r="R532" s="1">
        <v>38.700000000000003</v>
      </c>
      <c r="S532" s="1">
        <v>1.79</v>
      </c>
      <c r="T532" s="16">
        <f t="shared" si="62"/>
        <v>0.81497647058823541</v>
      </c>
      <c r="U532" s="26">
        <f t="shared" si="66"/>
        <v>92.550701808785519</v>
      </c>
      <c r="V532" s="26">
        <f t="shared" si="67"/>
        <v>51.704302686472353</v>
      </c>
    </row>
    <row r="533" spans="1:22" customFormat="1">
      <c r="A533" s="1">
        <v>86</v>
      </c>
      <c r="B533" s="1" t="s">
        <v>87</v>
      </c>
      <c r="C533" s="1" t="s">
        <v>97</v>
      </c>
      <c r="D533" s="1">
        <v>7.65</v>
      </c>
      <c r="E533" s="1">
        <v>0</v>
      </c>
      <c r="F533" s="1" t="s">
        <v>46</v>
      </c>
      <c r="G533" s="1">
        <v>10.95</v>
      </c>
      <c r="H533" s="1" t="s">
        <v>88</v>
      </c>
      <c r="I533" s="3">
        <v>86.8</v>
      </c>
      <c r="J533" s="3">
        <f t="shared" si="63"/>
        <v>11.569767441860465</v>
      </c>
      <c r="K533" s="1">
        <v>995</v>
      </c>
      <c r="L533" s="18">
        <f t="shared" si="69"/>
        <v>11.569767441860465</v>
      </c>
      <c r="M533">
        <v>0.27679999999999999</v>
      </c>
      <c r="N533" s="25">
        <v>10.712160000000001</v>
      </c>
      <c r="O533" s="25">
        <v>0.12456</v>
      </c>
      <c r="P533" s="3">
        <f t="shared" si="64"/>
        <v>41.864094883720931</v>
      </c>
      <c r="Q533" s="3">
        <f t="shared" si="65"/>
        <v>3600.3121599999999</v>
      </c>
      <c r="R533" s="1">
        <v>38.700000000000003</v>
      </c>
      <c r="S533" s="1">
        <v>1.79</v>
      </c>
      <c r="T533" s="16">
        <f t="shared" si="62"/>
        <v>0.8055000000000001</v>
      </c>
      <c r="U533" s="26">
        <f t="shared" si="66"/>
        <v>93.031321963824283</v>
      </c>
      <c r="V533" s="26">
        <f t="shared" si="67"/>
        <v>51.972805566382277</v>
      </c>
    </row>
    <row r="534" spans="1:22" customFormat="1">
      <c r="A534" s="1">
        <v>87</v>
      </c>
      <c r="B534" s="1" t="s">
        <v>87</v>
      </c>
      <c r="C534" s="1" t="s">
        <v>97</v>
      </c>
      <c r="D534" s="1">
        <v>7.65</v>
      </c>
      <c r="E534" s="1">
        <v>0</v>
      </c>
      <c r="F534" s="1" t="s">
        <v>46</v>
      </c>
      <c r="G534" s="1">
        <v>10.95</v>
      </c>
      <c r="H534" s="1" t="s">
        <v>88</v>
      </c>
      <c r="I534" s="3">
        <v>86.8</v>
      </c>
      <c r="J534" s="3">
        <f t="shared" si="63"/>
        <v>11.436781609195402</v>
      </c>
      <c r="K534" s="1">
        <v>995</v>
      </c>
      <c r="L534" s="18">
        <f t="shared" si="69"/>
        <v>11.436781609195402</v>
      </c>
      <c r="M534">
        <v>0.27679999999999999</v>
      </c>
      <c r="N534" s="25">
        <v>10.712160000000001</v>
      </c>
      <c r="O534" s="25">
        <v>0.12312827586206898</v>
      </c>
      <c r="P534" s="3">
        <f t="shared" si="64"/>
        <v>41.596691494252873</v>
      </c>
      <c r="Q534" s="3">
        <f t="shared" si="65"/>
        <v>3618.9121599999999</v>
      </c>
      <c r="R534" s="1">
        <v>38.700000000000003</v>
      </c>
      <c r="S534" s="1">
        <v>1.79</v>
      </c>
      <c r="T534" s="16">
        <f t="shared" si="62"/>
        <v>0.796241379310345</v>
      </c>
      <c r="U534" s="26">
        <f t="shared" si="66"/>
        <v>93.511942118863033</v>
      </c>
      <c r="V534" s="26">
        <f t="shared" si="67"/>
        <v>52.241308446292194</v>
      </c>
    </row>
    <row r="535" spans="1:22" customFormat="1">
      <c r="A535" s="1">
        <v>88</v>
      </c>
      <c r="B535" s="1" t="s">
        <v>87</v>
      </c>
      <c r="C535" s="1" t="s">
        <v>97</v>
      </c>
      <c r="D535" s="1">
        <v>7.65</v>
      </c>
      <c r="E535" s="1">
        <v>0</v>
      </c>
      <c r="F535" s="1" t="s">
        <v>46</v>
      </c>
      <c r="G535" s="1">
        <v>10.95</v>
      </c>
      <c r="H535" s="1" t="s">
        <v>88</v>
      </c>
      <c r="I535" s="3">
        <v>86.8</v>
      </c>
      <c r="J535" s="3">
        <f t="shared" si="63"/>
        <v>11.306818181818182</v>
      </c>
      <c r="K535" s="1">
        <v>995</v>
      </c>
      <c r="L535" s="18">
        <f t="shared" si="69"/>
        <v>11.306818181818182</v>
      </c>
      <c r="M535">
        <v>0.27679999999999999</v>
      </c>
      <c r="N535" s="25">
        <v>10.712160000000001</v>
      </c>
      <c r="O535" s="25">
        <v>0.12172909090909091</v>
      </c>
      <c r="P535" s="3">
        <f t="shared" si="64"/>
        <v>41.335365454545453</v>
      </c>
      <c r="Q535" s="3">
        <f t="shared" si="65"/>
        <v>3637.5121599999998</v>
      </c>
      <c r="R535" s="1">
        <v>38.700000000000003</v>
      </c>
      <c r="S535" s="1">
        <v>1.79</v>
      </c>
      <c r="T535" s="16">
        <f t="shared" si="62"/>
        <v>0.78719318181818199</v>
      </c>
      <c r="U535" s="26">
        <f t="shared" si="66"/>
        <v>93.992562273901797</v>
      </c>
      <c r="V535" s="26">
        <f t="shared" si="67"/>
        <v>52.509811326202119</v>
      </c>
    </row>
    <row r="536" spans="1:22" customFormat="1">
      <c r="A536" s="1">
        <v>89</v>
      </c>
      <c r="B536" s="1" t="s">
        <v>87</v>
      </c>
      <c r="C536" s="1" t="s">
        <v>97</v>
      </c>
      <c r="D536" s="1">
        <v>7.65</v>
      </c>
      <c r="E536" s="1">
        <v>0</v>
      </c>
      <c r="F536" s="1" t="s">
        <v>46</v>
      </c>
      <c r="G536" s="1">
        <v>10.95</v>
      </c>
      <c r="H536" s="1" t="s">
        <v>88</v>
      </c>
      <c r="I536" s="3">
        <v>86.8</v>
      </c>
      <c r="J536" s="3">
        <f t="shared" si="63"/>
        <v>11.179775280898877</v>
      </c>
      <c r="K536" s="1">
        <v>995</v>
      </c>
      <c r="L536" s="18">
        <f t="shared" si="69"/>
        <v>11.179775280898877</v>
      </c>
      <c r="M536">
        <v>0.27679999999999999</v>
      </c>
      <c r="N536" s="25">
        <v>10.712160000000001</v>
      </c>
      <c r="O536" s="25">
        <v>0.12036134831460675</v>
      </c>
      <c r="P536" s="3">
        <f t="shared" si="64"/>
        <v>41.079911910112365</v>
      </c>
      <c r="Q536" s="3">
        <f t="shared" si="65"/>
        <v>3656.1121600000006</v>
      </c>
      <c r="R536" s="1">
        <v>38.700000000000003</v>
      </c>
      <c r="S536" s="1">
        <v>1.79</v>
      </c>
      <c r="T536" s="16">
        <f t="shared" si="62"/>
        <v>0.7783483146067417</v>
      </c>
      <c r="U536" s="26">
        <f t="shared" si="66"/>
        <v>94.473182428940575</v>
      </c>
      <c r="V536" s="26">
        <f t="shared" si="67"/>
        <v>52.77831420611205</v>
      </c>
    </row>
    <row r="537" spans="1:22" customFormat="1">
      <c r="A537" s="1">
        <v>90</v>
      </c>
      <c r="B537" s="1" t="s">
        <v>87</v>
      </c>
      <c r="C537" s="1" t="s">
        <v>97</v>
      </c>
      <c r="D537" s="1">
        <v>7.65</v>
      </c>
      <c r="E537" s="1">
        <v>0</v>
      </c>
      <c r="F537" s="1" t="s">
        <v>46</v>
      </c>
      <c r="G537" s="1">
        <v>10.95</v>
      </c>
      <c r="H537" s="1" t="s">
        <v>88</v>
      </c>
      <c r="I537" s="3">
        <v>86.8</v>
      </c>
      <c r="J537" s="3">
        <f t="shared" si="63"/>
        <v>11.055555555555555</v>
      </c>
      <c r="K537" s="1">
        <v>995</v>
      </c>
      <c r="L537" s="18">
        <f t="shared" si="69"/>
        <v>11.055555555555555</v>
      </c>
      <c r="M537">
        <v>0.27679999999999999</v>
      </c>
      <c r="N537" s="25">
        <v>10.712160000000001</v>
      </c>
      <c r="O537" s="25">
        <v>0.119024</v>
      </c>
      <c r="P537" s="3">
        <f t="shared" si="64"/>
        <v>40.830135111111119</v>
      </c>
      <c r="Q537" s="3">
        <f t="shared" si="65"/>
        <v>3674.7121600000005</v>
      </c>
      <c r="R537" s="1">
        <v>38.700000000000003</v>
      </c>
      <c r="S537" s="1">
        <v>1.79</v>
      </c>
      <c r="T537" s="16">
        <f t="shared" si="62"/>
        <v>0.76970000000000016</v>
      </c>
      <c r="U537" s="26">
        <f t="shared" si="66"/>
        <v>94.953802583979339</v>
      </c>
      <c r="V537" s="26">
        <f t="shared" si="67"/>
        <v>53.046817086021967</v>
      </c>
    </row>
    <row r="538" spans="1:22" customFormat="1">
      <c r="A538" s="1">
        <v>91</v>
      </c>
      <c r="B538" s="1" t="s">
        <v>87</v>
      </c>
      <c r="C538" s="1" t="s">
        <v>97</v>
      </c>
      <c r="D538" s="1">
        <v>7.65</v>
      </c>
      <c r="E538" s="1">
        <v>0</v>
      </c>
      <c r="F538" s="1" t="s">
        <v>46</v>
      </c>
      <c r="G538" s="1">
        <v>10.95</v>
      </c>
      <c r="H538" s="1" t="s">
        <v>88</v>
      </c>
      <c r="I538" s="3">
        <v>86.8</v>
      </c>
      <c r="J538" s="3">
        <f t="shared" si="63"/>
        <v>10.934065934065934</v>
      </c>
      <c r="K538" s="1">
        <v>995</v>
      </c>
      <c r="L538" s="18">
        <f t="shared" si="69"/>
        <v>10.934065934065934</v>
      </c>
      <c r="M538">
        <v>0.27679999999999999</v>
      </c>
      <c r="N538" s="25">
        <v>10.712160000000001</v>
      </c>
      <c r="O538" s="25">
        <v>0.11771604395604396</v>
      </c>
      <c r="P538" s="3">
        <f t="shared" si="64"/>
        <v>40.585847912087914</v>
      </c>
      <c r="Q538" s="3">
        <f t="shared" si="65"/>
        <v>3693.3121599999999</v>
      </c>
      <c r="R538" s="1">
        <v>38.700000000000003</v>
      </c>
      <c r="S538" s="1">
        <v>1.79</v>
      </c>
      <c r="T538" s="16">
        <f t="shared" si="62"/>
        <v>0.76124175824175833</v>
      </c>
      <c r="U538" s="26">
        <f t="shared" si="66"/>
        <v>95.434422739018075</v>
      </c>
      <c r="V538" s="26">
        <f t="shared" si="67"/>
        <v>53.315319965931884</v>
      </c>
    </row>
    <row r="539" spans="1:22" customFormat="1">
      <c r="A539" s="1">
        <v>92</v>
      </c>
      <c r="B539" s="1" t="s">
        <v>87</v>
      </c>
      <c r="C539" s="1" t="s">
        <v>97</v>
      </c>
      <c r="D539" s="1">
        <v>7.65</v>
      </c>
      <c r="E539" s="1">
        <v>0</v>
      </c>
      <c r="F539" s="1" t="s">
        <v>46</v>
      </c>
      <c r="G539" s="1">
        <v>10.95</v>
      </c>
      <c r="H539" s="1" t="s">
        <v>88</v>
      </c>
      <c r="I539" s="3">
        <v>86.8</v>
      </c>
      <c r="J539" s="3">
        <f t="shared" si="63"/>
        <v>10.815217391304348</v>
      </c>
      <c r="K539" s="1">
        <v>995</v>
      </c>
      <c r="L539" s="18">
        <f t="shared" si="69"/>
        <v>10.815217391304348</v>
      </c>
      <c r="M539">
        <v>0.27679999999999999</v>
      </c>
      <c r="N539" s="25">
        <v>10.712160000000001</v>
      </c>
      <c r="O539" s="25">
        <v>0.11643652173913044</v>
      </c>
      <c r="P539" s="3">
        <f t="shared" si="64"/>
        <v>40.346871304347829</v>
      </c>
      <c r="Q539" s="3">
        <f t="shared" si="65"/>
        <v>3711.9121600000003</v>
      </c>
      <c r="R539" s="1">
        <v>38.700000000000003</v>
      </c>
      <c r="S539" s="1">
        <v>1.79</v>
      </c>
      <c r="T539" s="16">
        <f t="shared" si="62"/>
        <v>0.75296739130434798</v>
      </c>
      <c r="U539" s="26">
        <f t="shared" si="66"/>
        <v>95.915042894056853</v>
      </c>
      <c r="V539" s="26">
        <f t="shared" si="67"/>
        <v>53.583822845841809</v>
      </c>
    </row>
    <row r="540" spans="1:22" customFormat="1">
      <c r="A540" s="1">
        <v>93</v>
      </c>
      <c r="B540" s="1" t="s">
        <v>87</v>
      </c>
      <c r="C540" s="1" t="s">
        <v>97</v>
      </c>
      <c r="D540" s="1">
        <v>7.65</v>
      </c>
      <c r="E540" s="1">
        <v>0</v>
      </c>
      <c r="F540" s="1" t="s">
        <v>46</v>
      </c>
      <c r="G540" s="1">
        <v>10.95</v>
      </c>
      <c r="H540" s="1" t="s">
        <v>88</v>
      </c>
      <c r="I540" s="3">
        <v>86.8</v>
      </c>
      <c r="J540" s="3">
        <f t="shared" si="63"/>
        <v>10.698924731182796</v>
      </c>
      <c r="K540" s="1">
        <v>995</v>
      </c>
      <c r="L540" s="18">
        <f t="shared" si="69"/>
        <v>10.698924731182796</v>
      </c>
      <c r="M540">
        <v>0.27679999999999999</v>
      </c>
      <c r="N540" s="25">
        <v>10.712160000000001</v>
      </c>
      <c r="O540" s="25">
        <v>0.11518451612903227</v>
      </c>
      <c r="P540" s="3">
        <f t="shared" si="64"/>
        <v>40.113033978494627</v>
      </c>
      <c r="Q540" s="3">
        <f t="shared" si="65"/>
        <v>3730.5121600000002</v>
      </c>
      <c r="R540" s="1">
        <v>38.700000000000003</v>
      </c>
      <c r="S540" s="1">
        <v>1.79</v>
      </c>
      <c r="T540" s="16">
        <f t="shared" si="62"/>
        <v>0.74487096774193562</v>
      </c>
      <c r="U540" s="26">
        <f t="shared" si="66"/>
        <v>96.395663049095603</v>
      </c>
      <c r="V540" s="26">
        <f t="shared" si="67"/>
        <v>53.852325725751733</v>
      </c>
    </row>
    <row r="541" spans="1:22" customFormat="1">
      <c r="A541" s="1">
        <v>94</v>
      </c>
      <c r="B541" s="1" t="s">
        <v>87</v>
      </c>
      <c r="C541" s="1" t="s">
        <v>97</v>
      </c>
      <c r="D541" s="1">
        <v>7.65</v>
      </c>
      <c r="E541" s="1">
        <v>0</v>
      </c>
      <c r="F541" s="1" t="s">
        <v>46</v>
      </c>
      <c r="G541" s="1">
        <v>10.95</v>
      </c>
      <c r="H541" s="1" t="s">
        <v>88</v>
      </c>
      <c r="I541" s="3">
        <v>86.8</v>
      </c>
      <c r="J541" s="3">
        <f t="shared" si="63"/>
        <v>10.585106382978724</v>
      </c>
      <c r="K541" s="1">
        <v>995</v>
      </c>
      <c r="L541" s="18">
        <f t="shared" si="69"/>
        <v>10.585106382978724</v>
      </c>
      <c r="M541">
        <v>0.27679999999999999</v>
      </c>
      <c r="N541" s="25">
        <v>10.712160000000001</v>
      </c>
      <c r="O541" s="25">
        <v>0.11395914893617022</v>
      </c>
      <c r="P541" s="3">
        <f t="shared" si="64"/>
        <v>39.884171914893614</v>
      </c>
      <c r="Q541" s="3">
        <f t="shared" si="65"/>
        <v>3749.1121599999997</v>
      </c>
      <c r="R541" s="1">
        <v>38.700000000000003</v>
      </c>
      <c r="S541" s="1">
        <v>1.79</v>
      </c>
      <c r="T541" s="16">
        <f t="shared" si="62"/>
        <v>0.73694680851063843</v>
      </c>
      <c r="U541" s="26">
        <f t="shared" si="66"/>
        <v>96.876283204134353</v>
      </c>
      <c r="V541" s="26">
        <f t="shared" si="67"/>
        <v>54.120828605661643</v>
      </c>
    </row>
    <row r="542" spans="1:22" customFormat="1">
      <c r="A542" s="1">
        <v>95</v>
      </c>
      <c r="B542" s="1" t="s">
        <v>87</v>
      </c>
      <c r="C542" s="1" t="s">
        <v>97</v>
      </c>
      <c r="D542" s="1">
        <v>7.65</v>
      </c>
      <c r="E542" s="1">
        <v>0</v>
      </c>
      <c r="F542" s="1" t="s">
        <v>46</v>
      </c>
      <c r="G542" s="1">
        <v>10.95</v>
      </c>
      <c r="H542" s="1" t="s">
        <v>88</v>
      </c>
      <c r="I542" s="3">
        <v>86.8</v>
      </c>
      <c r="J542" s="3">
        <f t="shared" si="63"/>
        <v>10.473684210526315</v>
      </c>
      <c r="K542" s="1">
        <v>995</v>
      </c>
      <c r="L542" s="18">
        <f t="shared" si="69"/>
        <v>10.473684210526315</v>
      </c>
      <c r="M542">
        <v>0.27679999999999999</v>
      </c>
      <c r="N542" s="25">
        <v>10.712160000000001</v>
      </c>
      <c r="O542" s="25">
        <v>0.11275957894736843</v>
      </c>
      <c r="P542" s="3">
        <f t="shared" si="64"/>
        <v>39.660128</v>
      </c>
      <c r="Q542" s="3">
        <f t="shared" si="65"/>
        <v>3767.71216</v>
      </c>
      <c r="R542" s="1">
        <v>38.700000000000003</v>
      </c>
      <c r="S542" s="1">
        <v>1.79</v>
      </c>
      <c r="T542" s="16">
        <f t="shared" si="62"/>
        <v>0.72918947368421061</v>
      </c>
      <c r="U542" s="26">
        <f t="shared" si="66"/>
        <v>97.356903359173117</v>
      </c>
      <c r="V542" s="26">
        <f t="shared" si="67"/>
        <v>54.389331485571574</v>
      </c>
    </row>
    <row r="543" spans="1:22" customFormat="1">
      <c r="A543" s="1">
        <v>96</v>
      </c>
      <c r="B543" s="1" t="s">
        <v>87</v>
      </c>
      <c r="C543" s="1" t="s">
        <v>97</v>
      </c>
      <c r="D543" s="1">
        <v>7.65</v>
      </c>
      <c r="E543" s="1">
        <v>0</v>
      </c>
      <c r="F543" s="1" t="s">
        <v>46</v>
      </c>
      <c r="G543" s="1">
        <v>10.95</v>
      </c>
      <c r="H543" s="1" t="s">
        <v>88</v>
      </c>
      <c r="I543" s="3">
        <v>86.8</v>
      </c>
      <c r="J543" s="3">
        <f t="shared" si="63"/>
        <v>10.364583333333334</v>
      </c>
      <c r="K543" s="1">
        <v>995</v>
      </c>
      <c r="L543" s="18">
        <f t="shared" si="69"/>
        <v>10.364583333333334</v>
      </c>
      <c r="M543">
        <v>0.27679999999999999</v>
      </c>
      <c r="N543" s="25">
        <v>10.712160000000001</v>
      </c>
      <c r="O543" s="25">
        <v>0.111585</v>
      </c>
      <c r="P543" s="3">
        <f t="shared" si="64"/>
        <v>39.440751666666671</v>
      </c>
      <c r="Q543" s="3">
        <f t="shared" si="65"/>
        <v>3786.3121600000004</v>
      </c>
      <c r="R543" s="1">
        <v>38.700000000000003</v>
      </c>
      <c r="S543" s="1">
        <v>1.79</v>
      </c>
      <c r="T543" s="16">
        <f t="shared" si="62"/>
        <v>0.72159375000000014</v>
      </c>
      <c r="U543" s="26">
        <f t="shared" si="66"/>
        <v>97.837523514211895</v>
      </c>
      <c r="V543" s="26">
        <f t="shared" si="67"/>
        <v>54.657834365481499</v>
      </c>
    </row>
    <row r="544" spans="1:22" customFormat="1">
      <c r="A544" s="1">
        <v>1</v>
      </c>
      <c r="B544" s="1" t="s">
        <v>87</v>
      </c>
      <c r="C544" s="1" t="s">
        <v>98</v>
      </c>
      <c r="D544" s="1">
        <v>7.65</v>
      </c>
      <c r="E544" s="1">
        <v>0</v>
      </c>
      <c r="F544" s="1" t="s">
        <v>46</v>
      </c>
      <c r="G544" s="1">
        <f>43.8/10</f>
        <v>4.38</v>
      </c>
      <c r="H544" s="1" t="s">
        <v>88</v>
      </c>
      <c r="I544" s="3">
        <v>86.8</v>
      </c>
      <c r="J544" s="3">
        <v>86.8</v>
      </c>
      <c r="K544" s="1">
        <v>995</v>
      </c>
      <c r="L544" s="18">
        <f t="shared" ref="L544:L551" si="70">K544/A544</f>
        <v>995</v>
      </c>
      <c r="M544">
        <v>0.27679999999999999</v>
      </c>
      <c r="N544" s="25">
        <v>10.712160000000001</v>
      </c>
      <c r="O544" s="25">
        <v>10.712160000000001</v>
      </c>
      <c r="P544" s="3">
        <f t="shared" si="64"/>
        <v>1104.54216</v>
      </c>
      <c r="Q544" s="3">
        <f t="shared" si="65"/>
        <v>1104.54216</v>
      </c>
      <c r="R544" s="1">
        <v>38.700000000000003</v>
      </c>
      <c r="S544" s="1">
        <v>1.79</v>
      </c>
      <c r="T544" s="16">
        <f t="shared" si="62"/>
        <v>69.27300000000001</v>
      </c>
      <c r="U544" s="26">
        <f t="shared" si="66"/>
        <v>28.541141085271313</v>
      </c>
      <c r="V544" s="26">
        <f t="shared" si="67"/>
        <v>15.944771556017493</v>
      </c>
    </row>
    <row r="545" spans="1:22" customFormat="1">
      <c r="A545" s="1">
        <v>2</v>
      </c>
      <c r="B545" s="1" t="s">
        <v>87</v>
      </c>
      <c r="C545" s="1" t="s">
        <v>98</v>
      </c>
      <c r="D545" s="1">
        <v>7.65</v>
      </c>
      <c r="E545" s="1">
        <v>0</v>
      </c>
      <c r="F545" s="1" t="s">
        <v>46</v>
      </c>
      <c r="G545" s="1">
        <v>4.38</v>
      </c>
      <c r="H545" s="1" t="s">
        <v>88</v>
      </c>
      <c r="I545" s="3">
        <v>86.8</v>
      </c>
      <c r="J545" s="3">
        <f t="shared" ref="J545:J576" si="71">K$255/A545</f>
        <v>497.5</v>
      </c>
      <c r="K545" s="1">
        <v>995</v>
      </c>
      <c r="L545" s="18">
        <f t="shared" si="70"/>
        <v>497.5</v>
      </c>
      <c r="M545">
        <v>0.27679999999999999</v>
      </c>
      <c r="N545" s="25">
        <v>10.712160000000001</v>
      </c>
      <c r="O545" s="25">
        <v>5.3560800000000004</v>
      </c>
      <c r="P545" s="3">
        <f t="shared" si="64"/>
        <v>1012.38608</v>
      </c>
      <c r="Q545" s="3">
        <f t="shared" si="65"/>
        <v>2024.77216</v>
      </c>
      <c r="R545" s="1">
        <v>38.700000000000003</v>
      </c>
      <c r="S545" s="1">
        <v>1.79</v>
      </c>
      <c r="T545" s="16">
        <f t="shared" si="62"/>
        <v>34.636500000000005</v>
      </c>
      <c r="U545" s="26">
        <f t="shared" si="66"/>
        <v>52.319694056847538</v>
      </c>
      <c r="V545" s="26">
        <f t="shared" si="67"/>
        <v>29.228879361367341</v>
      </c>
    </row>
    <row r="546" spans="1:22" customFormat="1">
      <c r="A546" s="1">
        <v>3</v>
      </c>
      <c r="B546" s="1" t="s">
        <v>87</v>
      </c>
      <c r="C546" s="1" t="s">
        <v>98</v>
      </c>
      <c r="D546" s="1">
        <v>7.65</v>
      </c>
      <c r="E546" s="1">
        <v>0</v>
      </c>
      <c r="F546" s="1" t="s">
        <v>46</v>
      </c>
      <c r="G546" s="1">
        <v>4.38</v>
      </c>
      <c r="H546" s="1" t="s">
        <v>88</v>
      </c>
      <c r="I546" s="3">
        <v>86.8</v>
      </c>
      <c r="J546" s="3">
        <f t="shared" si="71"/>
        <v>331.66666666666669</v>
      </c>
      <c r="K546" s="1">
        <v>995</v>
      </c>
      <c r="L546" s="18">
        <f t="shared" si="70"/>
        <v>331.66666666666669</v>
      </c>
      <c r="M546">
        <v>0.27679999999999999</v>
      </c>
      <c r="N546" s="25">
        <v>10.712160000000001</v>
      </c>
      <c r="O546" s="25">
        <v>3.5707200000000001</v>
      </c>
      <c r="P546" s="3">
        <f t="shared" si="64"/>
        <v>678.93405333333351</v>
      </c>
      <c r="Q546" s="3">
        <f t="shared" si="65"/>
        <v>2036.8021600000006</v>
      </c>
      <c r="R546" s="1">
        <v>38.700000000000003</v>
      </c>
      <c r="S546" s="1">
        <v>1.79</v>
      </c>
      <c r="T546" s="16">
        <f t="shared" si="62"/>
        <v>23.091000000000005</v>
      </c>
      <c r="U546" s="26">
        <f t="shared" si="66"/>
        <v>52.630546770025852</v>
      </c>
      <c r="V546" s="26">
        <f t="shared" si="67"/>
        <v>29.402540094986506</v>
      </c>
    </row>
    <row r="547" spans="1:22" customFormat="1">
      <c r="A547" s="1">
        <v>4</v>
      </c>
      <c r="B547" s="1" t="s">
        <v>87</v>
      </c>
      <c r="C547" s="1" t="s">
        <v>98</v>
      </c>
      <c r="D547" s="1">
        <v>7.65</v>
      </c>
      <c r="E547" s="1">
        <v>0</v>
      </c>
      <c r="F547" s="1" t="s">
        <v>46</v>
      </c>
      <c r="G547" s="1">
        <v>4.38</v>
      </c>
      <c r="H547" s="1" t="s">
        <v>88</v>
      </c>
      <c r="I547" s="3">
        <v>86.8</v>
      </c>
      <c r="J547" s="3">
        <f t="shared" si="71"/>
        <v>248.75</v>
      </c>
      <c r="K547" s="1">
        <v>995</v>
      </c>
      <c r="L547" s="18">
        <f t="shared" si="70"/>
        <v>248.75</v>
      </c>
      <c r="M547">
        <v>0.27679999999999999</v>
      </c>
      <c r="N547" s="25">
        <v>10.712160000000001</v>
      </c>
      <c r="O547" s="25">
        <v>2.6780400000000002</v>
      </c>
      <c r="P547" s="3">
        <f t="shared" si="64"/>
        <v>512.20803999999998</v>
      </c>
      <c r="Q547" s="3">
        <f t="shared" si="65"/>
        <v>2048.8321599999999</v>
      </c>
      <c r="R547" s="1">
        <v>38.700000000000003</v>
      </c>
      <c r="S547" s="1">
        <v>1.79</v>
      </c>
      <c r="T547" s="16">
        <f t="shared" si="62"/>
        <v>17.318250000000003</v>
      </c>
      <c r="U547" s="26">
        <f t="shared" si="66"/>
        <v>52.94139948320413</v>
      </c>
      <c r="V547" s="26">
        <f t="shared" si="67"/>
        <v>29.576200828605657</v>
      </c>
    </row>
    <row r="548" spans="1:22" customFormat="1">
      <c r="A548" s="1">
        <v>5</v>
      </c>
      <c r="B548" s="1" t="s">
        <v>87</v>
      </c>
      <c r="C548" s="1" t="s">
        <v>98</v>
      </c>
      <c r="D548" s="1">
        <v>7.65</v>
      </c>
      <c r="E548" s="1">
        <v>0</v>
      </c>
      <c r="F548" s="1" t="s">
        <v>46</v>
      </c>
      <c r="G548" s="1">
        <v>4.38</v>
      </c>
      <c r="H548" s="1" t="s">
        <v>88</v>
      </c>
      <c r="I548" s="3">
        <v>86.8</v>
      </c>
      <c r="J548" s="3">
        <f t="shared" si="71"/>
        <v>199</v>
      </c>
      <c r="K548" s="1">
        <v>995</v>
      </c>
      <c r="L548" s="18">
        <f t="shared" si="70"/>
        <v>199</v>
      </c>
      <c r="M548">
        <v>0.27679999999999999</v>
      </c>
      <c r="N548" s="25">
        <v>10.712160000000001</v>
      </c>
      <c r="O548" s="25">
        <v>2.1424320000000003</v>
      </c>
      <c r="P548" s="3">
        <f t="shared" si="64"/>
        <v>412.17243199999996</v>
      </c>
      <c r="Q548" s="3">
        <f t="shared" si="65"/>
        <v>2060.8621599999997</v>
      </c>
      <c r="R548" s="1">
        <v>38.700000000000003</v>
      </c>
      <c r="S548" s="1">
        <v>1.79</v>
      </c>
      <c r="T548" s="16">
        <f t="shared" si="62"/>
        <v>13.854600000000001</v>
      </c>
      <c r="U548" s="26">
        <f t="shared" si="66"/>
        <v>53.252252196382415</v>
      </c>
      <c r="V548" s="26">
        <f t="shared" si="67"/>
        <v>29.749861562224812</v>
      </c>
    </row>
    <row r="549" spans="1:22" customFormat="1">
      <c r="A549" s="1">
        <v>6</v>
      </c>
      <c r="B549" s="1" t="s">
        <v>87</v>
      </c>
      <c r="C549" s="1" t="s">
        <v>98</v>
      </c>
      <c r="D549" s="1">
        <v>7.65</v>
      </c>
      <c r="E549" s="1">
        <v>0</v>
      </c>
      <c r="F549" s="1" t="s">
        <v>46</v>
      </c>
      <c r="G549" s="1">
        <v>4.38</v>
      </c>
      <c r="H549" s="1" t="s">
        <v>88</v>
      </c>
      <c r="I549" s="3">
        <v>86.8</v>
      </c>
      <c r="J549" s="3">
        <f t="shared" si="71"/>
        <v>165.83333333333334</v>
      </c>
      <c r="K549" s="1">
        <v>995</v>
      </c>
      <c r="L549" s="18">
        <f t="shared" si="70"/>
        <v>165.83333333333334</v>
      </c>
      <c r="M549">
        <v>0.27679999999999999</v>
      </c>
      <c r="N549" s="25">
        <v>10.712160000000001</v>
      </c>
      <c r="O549" s="25">
        <v>1.7853600000000001</v>
      </c>
      <c r="P549" s="3">
        <f t="shared" si="64"/>
        <v>345.48202666666674</v>
      </c>
      <c r="Q549" s="3">
        <f t="shared" si="65"/>
        <v>2072.8921600000003</v>
      </c>
      <c r="R549" s="1">
        <v>38.700000000000003</v>
      </c>
      <c r="S549" s="1">
        <v>1.79</v>
      </c>
      <c r="T549" s="16">
        <f t="shared" si="62"/>
        <v>11.545500000000002</v>
      </c>
      <c r="U549" s="26">
        <f t="shared" si="66"/>
        <v>53.563104909560728</v>
      </c>
      <c r="V549" s="26">
        <f t="shared" si="67"/>
        <v>29.923522295843981</v>
      </c>
    </row>
    <row r="550" spans="1:22" customFormat="1">
      <c r="A550" s="1">
        <v>7</v>
      </c>
      <c r="B550" s="1" t="s">
        <v>87</v>
      </c>
      <c r="C550" s="1" t="s">
        <v>98</v>
      </c>
      <c r="D550" s="1">
        <v>7.65</v>
      </c>
      <c r="E550" s="1">
        <v>0</v>
      </c>
      <c r="F550" s="1" t="s">
        <v>46</v>
      </c>
      <c r="G550" s="1">
        <v>4.38</v>
      </c>
      <c r="H550" s="1" t="s">
        <v>88</v>
      </c>
      <c r="I550" s="3">
        <v>86.8</v>
      </c>
      <c r="J550" s="3">
        <f t="shared" si="71"/>
        <v>142.14285714285714</v>
      </c>
      <c r="K550" s="1">
        <v>995</v>
      </c>
      <c r="L550" s="18">
        <f t="shared" si="70"/>
        <v>142.14285714285714</v>
      </c>
      <c r="M550">
        <v>0.27679999999999999</v>
      </c>
      <c r="N550" s="25">
        <v>10.712160000000001</v>
      </c>
      <c r="O550" s="25">
        <v>1.5303085714285716</v>
      </c>
      <c r="P550" s="3">
        <f t="shared" si="64"/>
        <v>297.84602285714288</v>
      </c>
      <c r="Q550" s="3">
        <f t="shared" si="65"/>
        <v>2084.9221600000001</v>
      </c>
      <c r="R550" s="1">
        <v>38.700000000000003</v>
      </c>
      <c r="S550" s="1">
        <v>1.79</v>
      </c>
      <c r="T550" s="16">
        <f t="shared" si="62"/>
        <v>9.8961428571428591</v>
      </c>
      <c r="U550" s="26">
        <f t="shared" si="66"/>
        <v>53.873957622739013</v>
      </c>
      <c r="V550" s="26">
        <f t="shared" si="67"/>
        <v>30.097183029463135</v>
      </c>
    </row>
    <row r="551" spans="1:22" customFormat="1">
      <c r="A551" s="1">
        <v>8</v>
      </c>
      <c r="B551" s="1" t="s">
        <v>87</v>
      </c>
      <c r="C551" s="1" t="s">
        <v>98</v>
      </c>
      <c r="D551" s="1">
        <v>7.65</v>
      </c>
      <c r="E551" s="1">
        <v>0</v>
      </c>
      <c r="F551" s="1" t="s">
        <v>46</v>
      </c>
      <c r="G551" s="1">
        <v>4.38</v>
      </c>
      <c r="H551" s="1" t="s">
        <v>88</v>
      </c>
      <c r="I551" s="3">
        <v>86.8</v>
      </c>
      <c r="J551" s="3">
        <f t="shared" si="71"/>
        <v>124.375</v>
      </c>
      <c r="K551" s="1">
        <v>995</v>
      </c>
      <c r="L551" s="18">
        <f t="shared" si="70"/>
        <v>124.375</v>
      </c>
      <c r="M551">
        <v>0.27679999999999999</v>
      </c>
      <c r="N551" s="25">
        <v>10.712160000000001</v>
      </c>
      <c r="O551" s="25">
        <v>1.3390200000000001</v>
      </c>
      <c r="P551" s="3">
        <f t="shared" si="64"/>
        <v>262.11901999999998</v>
      </c>
      <c r="Q551" s="3">
        <f t="shared" si="65"/>
        <v>2096.9521599999998</v>
      </c>
      <c r="R551" s="1">
        <v>38.700000000000003</v>
      </c>
      <c r="S551" s="1">
        <v>1.79</v>
      </c>
      <c r="T551" s="16">
        <f t="shared" si="62"/>
        <v>8.6591250000000013</v>
      </c>
      <c r="U551" s="26">
        <f t="shared" si="66"/>
        <v>54.184810335917305</v>
      </c>
      <c r="V551" s="26">
        <f t="shared" si="67"/>
        <v>30.27084376308229</v>
      </c>
    </row>
    <row r="552" spans="1:22" customFormat="1">
      <c r="A552" s="1">
        <v>9</v>
      </c>
      <c r="B552" s="1" t="s">
        <v>87</v>
      </c>
      <c r="C552" s="1" t="s">
        <v>98</v>
      </c>
      <c r="D552" s="1">
        <v>7.65</v>
      </c>
      <c r="E552" s="1">
        <v>0</v>
      </c>
      <c r="F552" s="1" t="s">
        <v>46</v>
      </c>
      <c r="G552" s="1">
        <v>4.38</v>
      </c>
      <c r="H552" s="1" t="s">
        <v>88</v>
      </c>
      <c r="I552" s="3">
        <v>86.8</v>
      </c>
      <c r="J552" s="3">
        <f t="shared" si="71"/>
        <v>110.55555555555556</v>
      </c>
      <c r="K552" s="1">
        <v>995</v>
      </c>
      <c r="L552" s="18">
        <f t="shared" ref="L552:L615" si="72">K552/A552</f>
        <v>110.55555555555556</v>
      </c>
      <c r="M552">
        <v>0.27679999999999999</v>
      </c>
      <c r="N552" s="25">
        <v>10.712160000000001</v>
      </c>
      <c r="O552" s="25">
        <v>1.1902400000000002</v>
      </c>
      <c r="P552" s="3">
        <f t="shared" si="64"/>
        <v>234.3313511111111</v>
      </c>
      <c r="Q552" s="3">
        <f t="shared" si="65"/>
        <v>2108.98216</v>
      </c>
      <c r="R552" s="1">
        <v>38.700000000000003</v>
      </c>
      <c r="S552" s="1">
        <v>1.79</v>
      </c>
      <c r="T552" s="16">
        <f t="shared" si="62"/>
        <v>7.697000000000001</v>
      </c>
      <c r="U552" s="26">
        <f t="shared" si="66"/>
        <v>54.495663049095604</v>
      </c>
      <c r="V552" s="26">
        <f t="shared" si="67"/>
        <v>30.444504496701452</v>
      </c>
    </row>
    <row r="553" spans="1:22" customFormat="1">
      <c r="A553" s="1">
        <v>10</v>
      </c>
      <c r="B553" s="1" t="s">
        <v>87</v>
      </c>
      <c r="C553" s="1" t="s">
        <v>98</v>
      </c>
      <c r="D553" s="1">
        <v>7.65</v>
      </c>
      <c r="E553" s="1">
        <v>0</v>
      </c>
      <c r="F553" s="1" t="s">
        <v>46</v>
      </c>
      <c r="G553" s="1">
        <v>4.38</v>
      </c>
      <c r="H553" s="1" t="s">
        <v>88</v>
      </c>
      <c r="I553" s="3">
        <v>86.8</v>
      </c>
      <c r="J553" s="3">
        <f t="shared" si="71"/>
        <v>99.5</v>
      </c>
      <c r="K553" s="1">
        <v>995</v>
      </c>
      <c r="L553" s="18">
        <f t="shared" si="72"/>
        <v>99.5</v>
      </c>
      <c r="M553">
        <v>0.27679999999999999</v>
      </c>
      <c r="N553" s="25">
        <v>10.712160000000001</v>
      </c>
      <c r="O553" s="25">
        <v>1.0712160000000002</v>
      </c>
      <c r="P553" s="3">
        <f t="shared" si="64"/>
        <v>212.10121599999999</v>
      </c>
      <c r="Q553" s="3">
        <f t="shared" si="65"/>
        <v>2121.0121599999998</v>
      </c>
      <c r="R553" s="1">
        <v>38.700000000000003</v>
      </c>
      <c r="S553" s="1">
        <v>1.79</v>
      </c>
      <c r="T553" s="16">
        <f t="shared" si="62"/>
        <v>6.9273000000000007</v>
      </c>
      <c r="U553" s="26">
        <f t="shared" si="66"/>
        <v>54.806515762273889</v>
      </c>
      <c r="V553" s="26">
        <f t="shared" si="67"/>
        <v>30.618165230320606</v>
      </c>
    </row>
    <row r="554" spans="1:22" customFormat="1">
      <c r="A554" s="1">
        <v>11</v>
      </c>
      <c r="B554" s="1" t="s">
        <v>87</v>
      </c>
      <c r="C554" s="1" t="s">
        <v>98</v>
      </c>
      <c r="D554" s="1">
        <v>7.65</v>
      </c>
      <c r="E554" s="1">
        <v>0</v>
      </c>
      <c r="F554" s="1" t="s">
        <v>46</v>
      </c>
      <c r="G554" s="1">
        <v>4.38</v>
      </c>
      <c r="H554" s="1" t="s">
        <v>88</v>
      </c>
      <c r="I554" s="3">
        <v>86.8</v>
      </c>
      <c r="J554" s="3">
        <f t="shared" si="71"/>
        <v>90.454545454545453</v>
      </c>
      <c r="K554" s="1">
        <v>995</v>
      </c>
      <c r="L554" s="18">
        <f t="shared" si="72"/>
        <v>90.454545454545453</v>
      </c>
      <c r="M554">
        <v>0.27679999999999999</v>
      </c>
      <c r="N554" s="25">
        <v>10.712160000000001</v>
      </c>
      <c r="O554" s="25">
        <v>0.97383272727272729</v>
      </c>
      <c r="P554" s="3">
        <f t="shared" si="64"/>
        <v>193.91292363636364</v>
      </c>
      <c r="Q554" s="3">
        <f t="shared" si="65"/>
        <v>2133.04216</v>
      </c>
      <c r="R554" s="1">
        <v>38.700000000000003</v>
      </c>
      <c r="S554" s="1">
        <v>1.79</v>
      </c>
      <c r="T554" s="16">
        <f t="shared" si="62"/>
        <v>6.2975454545454559</v>
      </c>
      <c r="U554" s="26">
        <f t="shared" si="66"/>
        <v>55.117368475452189</v>
      </c>
      <c r="V554" s="26">
        <f t="shared" si="67"/>
        <v>30.791825963939768</v>
      </c>
    </row>
    <row r="555" spans="1:22" customFormat="1">
      <c r="A555" s="1">
        <v>12</v>
      </c>
      <c r="B555" s="1" t="s">
        <v>87</v>
      </c>
      <c r="C555" s="1" t="s">
        <v>98</v>
      </c>
      <c r="D555" s="1">
        <v>7.65</v>
      </c>
      <c r="E555" s="1">
        <v>0</v>
      </c>
      <c r="F555" s="1" t="s">
        <v>46</v>
      </c>
      <c r="G555" s="1">
        <v>4.38</v>
      </c>
      <c r="H555" s="1" t="s">
        <v>88</v>
      </c>
      <c r="I555" s="3">
        <v>86.8</v>
      </c>
      <c r="J555" s="3">
        <f t="shared" si="71"/>
        <v>82.916666666666671</v>
      </c>
      <c r="K555" s="1">
        <v>995</v>
      </c>
      <c r="L555" s="18">
        <f t="shared" si="72"/>
        <v>82.916666666666671</v>
      </c>
      <c r="M555">
        <v>0.27679999999999999</v>
      </c>
      <c r="N555" s="25">
        <v>10.712160000000001</v>
      </c>
      <c r="O555" s="25">
        <v>0.89268000000000003</v>
      </c>
      <c r="P555" s="3">
        <f t="shared" si="64"/>
        <v>178.75601333333336</v>
      </c>
      <c r="Q555" s="3">
        <f t="shared" si="65"/>
        <v>2145.0721600000002</v>
      </c>
      <c r="R555" s="1">
        <v>38.700000000000003</v>
      </c>
      <c r="S555" s="1">
        <v>1.79</v>
      </c>
      <c r="T555" s="16">
        <f t="shared" si="62"/>
        <v>5.7727500000000012</v>
      </c>
      <c r="U555" s="26">
        <f t="shared" si="66"/>
        <v>55.428221188630488</v>
      </c>
      <c r="V555" s="26">
        <f t="shared" si="67"/>
        <v>30.96548669755893</v>
      </c>
    </row>
    <row r="556" spans="1:22" customFormat="1">
      <c r="A556" s="1">
        <v>13</v>
      </c>
      <c r="B556" s="1" t="s">
        <v>87</v>
      </c>
      <c r="C556" s="1" t="s">
        <v>98</v>
      </c>
      <c r="D556" s="1">
        <v>7.65</v>
      </c>
      <c r="E556" s="1">
        <v>0</v>
      </c>
      <c r="F556" s="1" t="s">
        <v>46</v>
      </c>
      <c r="G556" s="1">
        <v>4.38</v>
      </c>
      <c r="H556" s="1" t="s">
        <v>88</v>
      </c>
      <c r="I556" s="3">
        <v>86.8</v>
      </c>
      <c r="J556" s="3">
        <f t="shared" si="71"/>
        <v>76.538461538461533</v>
      </c>
      <c r="K556" s="1">
        <v>995</v>
      </c>
      <c r="L556" s="18">
        <f t="shared" si="72"/>
        <v>76.538461538461533</v>
      </c>
      <c r="M556">
        <v>0.27679999999999999</v>
      </c>
      <c r="N556" s="25">
        <v>10.712160000000001</v>
      </c>
      <c r="O556" s="25">
        <v>0.82401230769230771</v>
      </c>
      <c r="P556" s="3">
        <f t="shared" si="64"/>
        <v>165.93093538461537</v>
      </c>
      <c r="Q556" s="3">
        <f t="shared" si="65"/>
        <v>2157.1021599999999</v>
      </c>
      <c r="R556" s="1">
        <v>38.700000000000003</v>
      </c>
      <c r="S556" s="1">
        <v>1.79</v>
      </c>
      <c r="T556" s="16">
        <f t="shared" si="62"/>
        <v>5.3286923076923083</v>
      </c>
      <c r="U556" s="26">
        <f t="shared" si="66"/>
        <v>55.73907390180878</v>
      </c>
      <c r="V556" s="26">
        <f t="shared" si="67"/>
        <v>31.139147431178088</v>
      </c>
    </row>
    <row r="557" spans="1:22" customFormat="1">
      <c r="A557" s="1">
        <v>14</v>
      </c>
      <c r="B557" s="1" t="s">
        <v>87</v>
      </c>
      <c r="C557" s="1" t="s">
        <v>98</v>
      </c>
      <c r="D557" s="1">
        <v>7.65</v>
      </c>
      <c r="E557" s="1">
        <v>0</v>
      </c>
      <c r="F557" s="1" t="s">
        <v>46</v>
      </c>
      <c r="G557" s="1">
        <v>4.38</v>
      </c>
      <c r="H557" s="1" t="s">
        <v>88</v>
      </c>
      <c r="I557" s="3">
        <v>86.8</v>
      </c>
      <c r="J557" s="3">
        <f t="shared" si="71"/>
        <v>71.071428571428569</v>
      </c>
      <c r="K557" s="1">
        <v>995</v>
      </c>
      <c r="L557" s="18">
        <f t="shared" si="72"/>
        <v>71.071428571428569</v>
      </c>
      <c r="M557">
        <v>0.27679999999999999</v>
      </c>
      <c r="N557" s="25">
        <v>10.712160000000001</v>
      </c>
      <c r="O557" s="25">
        <v>0.76515428571428579</v>
      </c>
      <c r="P557" s="3">
        <f t="shared" si="64"/>
        <v>154.93801142857143</v>
      </c>
      <c r="Q557" s="3">
        <f t="shared" si="65"/>
        <v>2169.1321600000001</v>
      </c>
      <c r="R557" s="1">
        <v>38.700000000000003</v>
      </c>
      <c r="S557" s="1">
        <v>1.79</v>
      </c>
      <c r="T557" s="16">
        <f t="shared" si="62"/>
        <v>4.9480714285714296</v>
      </c>
      <c r="U557" s="26">
        <f t="shared" si="66"/>
        <v>56.049926614987079</v>
      </c>
      <c r="V557" s="26">
        <f t="shared" si="67"/>
        <v>31.31280816479725</v>
      </c>
    </row>
    <row r="558" spans="1:22" customFormat="1">
      <c r="A558" s="1">
        <v>15</v>
      </c>
      <c r="B558" s="1" t="s">
        <v>87</v>
      </c>
      <c r="C558" s="1" t="s">
        <v>98</v>
      </c>
      <c r="D558" s="1">
        <v>7.65</v>
      </c>
      <c r="E558" s="1">
        <v>0</v>
      </c>
      <c r="F558" s="1" t="s">
        <v>46</v>
      </c>
      <c r="G558" s="1">
        <v>4.38</v>
      </c>
      <c r="H558" s="1" t="s">
        <v>88</v>
      </c>
      <c r="I558" s="3">
        <v>86.8</v>
      </c>
      <c r="J558" s="3">
        <f t="shared" si="71"/>
        <v>66.333333333333329</v>
      </c>
      <c r="K558" s="1">
        <v>995</v>
      </c>
      <c r="L558" s="18">
        <f t="shared" si="72"/>
        <v>66.333333333333329</v>
      </c>
      <c r="M558">
        <v>0.27679999999999999</v>
      </c>
      <c r="N558" s="25">
        <v>10.712160000000001</v>
      </c>
      <c r="O558" s="25">
        <v>0.714144</v>
      </c>
      <c r="P558" s="3">
        <f t="shared" si="64"/>
        <v>145.41081066666666</v>
      </c>
      <c r="Q558" s="3">
        <f t="shared" si="65"/>
        <v>2181.1621599999999</v>
      </c>
      <c r="R558" s="1">
        <v>38.700000000000003</v>
      </c>
      <c r="S558" s="1">
        <v>1.79</v>
      </c>
      <c r="T558" s="16">
        <f t="shared" si="62"/>
        <v>4.6182000000000007</v>
      </c>
      <c r="U558" s="26">
        <f t="shared" si="66"/>
        <v>56.360779328165364</v>
      </c>
      <c r="V558" s="26">
        <f t="shared" si="67"/>
        <v>31.486468898416405</v>
      </c>
    </row>
    <row r="559" spans="1:22" customFormat="1">
      <c r="A559" s="1">
        <v>16</v>
      </c>
      <c r="B559" s="1" t="s">
        <v>87</v>
      </c>
      <c r="C559" s="1" t="s">
        <v>98</v>
      </c>
      <c r="D559" s="1">
        <v>7.65</v>
      </c>
      <c r="E559" s="1">
        <v>0</v>
      </c>
      <c r="F559" s="1" t="s">
        <v>46</v>
      </c>
      <c r="G559" s="1">
        <v>4.38</v>
      </c>
      <c r="H559" s="1" t="s">
        <v>88</v>
      </c>
      <c r="I559" s="3">
        <v>86.8</v>
      </c>
      <c r="J559" s="3">
        <f t="shared" si="71"/>
        <v>62.1875</v>
      </c>
      <c r="K559" s="1">
        <v>995</v>
      </c>
      <c r="L559" s="18">
        <f t="shared" si="72"/>
        <v>62.1875</v>
      </c>
      <c r="M559">
        <v>0.27679999999999999</v>
      </c>
      <c r="N559" s="25">
        <v>10.712160000000001</v>
      </c>
      <c r="O559" s="25">
        <v>0.66951000000000005</v>
      </c>
      <c r="P559" s="3">
        <f t="shared" si="64"/>
        <v>137.07451</v>
      </c>
      <c r="Q559" s="3">
        <f t="shared" si="65"/>
        <v>2193.1921600000001</v>
      </c>
      <c r="R559" s="1">
        <v>38.700000000000003</v>
      </c>
      <c r="S559" s="1">
        <v>1.79</v>
      </c>
      <c r="T559" s="16">
        <f t="shared" si="62"/>
        <v>4.3295625000000006</v>
      </c>
      <c r="U559" s="26">
        <f t="shared" si="66"/>
        <v>56.671632041343663</v>
      </c>
      <c r="V559" s="26">
        <f t="shared" si="67"/>
        <v>31.660129632035567</v>
      </c>
    </row>
    <row r="560" spans="1:22" customFormat="1">
      <c r="A560" s="1">
        <v>17</v>
      </c>
      <c r="B560" s="1" t="s">
        <v>87</v>
      </c>
      <c r="C560" s="1" t="s">
        <v>98</v>
      </c>
      <c r="D560" s="1">
        <v>7.65</v>
      </c>
      <c r="E560" s="1">
        <v>0</v>
      </c>
      <c r="F560" s="1" t="s">
        <v>46</v>
      </c>
      <c r="G560" s="1">
        <v>4.38</v>
      </c>
      <c r="H560" s="1" t="s">
        <v>88</v>
      </c>
      <c r="I560" s="3">
        <v>86.8</v>
      </c>
      <c r="J560" s="3">
        <f t="shared" si="71"/>
        <v>58.529411764705884</v>
      </c>
      <c r="K560" s="1">
        <v>995</v>
      </c>
      <c r="L560" s="18">
        <f t="shared" si="72"/>
        <v>58.529411764705884</v>
      </c>
      <c r="M560">
        <v>0.27679999999999999</v>
      </c>
      <c r="N560" s="25">
        <v>10.712160000000001</v>
      </c>
      <c r="O560" s="25">
        <v>0.63012705882352948</v>
      </c>
      <c r="P560" s="3">
        <f t="shared" si="64"/>
        <v>129.71895058823529</v>
      </c>
      <c r="Q560" s="3">
        <f t="shared" si="65"/>
        <v>2205.2221599999998</v>
      </c>
      <c r="R560" s="1">
        <v>38.700000000000003</v>
      </c>
      <c r="S560" s="1">
        <v>1.79</v>
      </c>
      <c r="T560" s="16">
        <f t="shared" si="62"/>
        <v>4.0748823529411773</v>
      </c>
      <c r="U560" s="26">
        <f t="shared" si="66"/>
        <v>56.982484754521955</v>
      </c>
      <c r="V560" s="26">
        <f t="shared" si="67"/>
        <v>31.833790365654721</v>
      </c>
    </row>
    <row r="561" spans="1:22" customFormat="1">
      <c r="A561" s="1">
        <v>18</v>
      </c>
      <c r="B561" s="1" t="s">
        <v>87</v>
      </c>
      <c r="C561" s="1" t="s">
        <v>98</v>
      </c>
      <c r="D561" s="1">
        <v>7.65</v>
      </c>
      <c r="E561" s="1">
        <v>0</v>
      </c>
      <c r="F561" s="1" t="s">
        <v>46</v>
      </c>
      <c r="G561" s="1">
        <v>4.38</v>
      </c>
      <c r="H561" s="1" t="s">
        <v>88</v>
      </c>
      <c r="I561" s="3">
        <v>86.8</v>
      </c>
      <c r="J561" s="3">
        <f t="shared" si="71"/>
        <v>55.277777777777779</v>
      </c>
      <c r="K561" s="1">
        <v>995</v>
      </c>
      <c r="L561" s="18">
        <f t="shared" si="72"/>
        <v>55.277777777777779</v>
      </c>
      <c r="M561">
        <v>0.27679999999999999</v>
      </c>
      <c r="N561" s="25">
        <v>10.712160000000001</v>
      </c>
      <c r="O561" s="25">
        <v>0.59512000000000009</v>
      </c>
      <c r="P561" s="3">
        <f t="shared" si="64"/>
        <v>123.18067555555554</v>
      </c>
      <c r="Q561" s="3">
        <f t="shared" si="65"/>
        <v>2217.2521599999995</v>
      </c>
      <c r="R561" s="1">
        <v>38.700000000000003</v>
      </c>
      <c r="S561" s="1">
        <v>1.79</v>
      </c>
      <c r="T561" s="16">
        <f t="shared" si="62"/>
        <v>3.8485000000000005</v>
      </c>
      <c r="U561" s="26">
        <f t="shared" si="66"/>
        <v>57.29333746770024</v>
      </c>
      <c r="V561" s="26">
        <f t="shared" si="67"/>
        <v>32.007451099273879</v>
      </c>
    </row>
    <row r="562" spans="1:22" customFormat="1">
      <c r="A562" s="1">
        <v>19</v>
      </c>
      <c r="B562" s="1" t="s">
        <v>87</v>
      </c>
      <c r="C562" s="1" t="s">
        <v>98</v>
      </c>
      <c r="D562" s="1">
        <v>7.65</v>
      </c>
      <c r="E562" s="1">
        <v>0</v>
      </c>
      <c r="F562" s="1" t="s">
        <v>46</v>
      </c>
      <c r="G562" s="1">
        <v>4.38</v>
      </c>
      <c r="H562" s="1" t="s">
        <v>88</v>
      </c>
      <c r="I562" s="3">
        <v>86.8</v>
      </c>
      <c r="J562" s="3">
        <f t="shared" si="71"/>
        <v>52.368421052631582</v>
      </c>
      <c r="K562" s="1">
        <v>995</v>
      </c>
      <c r="L562" s="18">
        <f t="shared" si="72"/>
        <v>52.368421052631582</v>
      </c>
      <c r="M562">
        <v>0.27679999999999999</v>
      </c>
      <c r="N562" s="25">
        <v>10.712160000000001</v>
      </c>
      <c r="O562" s="25">
        <v>0.56379789473684216</v>
      </c>
      <c r="P562" s="3">
        <f t="shared" si="64"/>
        <v>117.33064000000002</v>
      </c>
      <c r="Q562" s="3">
        <f t="shared" si="65"/>
        <v>2229.2821600000002</v>
      </c>
      <c r="R562" s="1">
        <v>38.700000000000003</v>
      </c>
      <c r="S562" s="1">
        <v>1.79</v>
      </c>
      <c r="T562" s="16">
        <f t="shared" si="62"/>
        <v>3.6459473684210533</v>
      </c>
      <c r="U562" s="26">
        <f t="shared" si="66"/>
        <v>57.604190180878554</v>
      </c>
      <c r="V562" s="26">
        <f t="shared" si="67"/>
        <v>32.181111832893045</v>
      </c>
    </row>
    <row r="563" spans="1:22" customFormat="1">
      <c r="A563" s="1">
        <v>20</v>
      </c>
      <c r="B563" s="1" t="s">
        <v>87</v>
      </c>
      <c r="C563" s="1" t="s">
        <v>98</v>
      </c>
      <c r="D563" s="1">
        <v>7.65</v>
      </c>
      <c r="E563" s="1">
        <v>0</v>
      </c>
      <c r="F563" s="1" t="s">
        <v>46</v>
      </c>
      <c r="G563" s="1">
        <v>4.38</v>
      </c>
      <c r="H563" s="1" t="s">
        <v>88</v>
      </c>
      <c r="I563" s="3">
        <v>86.8</v>
      </c>
      <c r="J563" s="3">
        <f t="shared" si="71"/>
        <v>49.75</v>
      </c>
      <c r="K563" s="1">
        <v>995</v>
      </c>
      <c r="L563" s="18">
        <f t="shared" si="72"/>
        <v>49.75</v>
      </c>
      <c r="M563">
        <v>0.27679999999999999</v>
      </c>
      <c r="N563" s="25">
        <v>10.712160000000001</v>
      </c>
      <c r="O563" s="25">
        <v>0.53560800000000008</v>
      </c>
      <c r="P563" s="3">
        <f t="shared" si="64"/>
        <v>112.065608</v>
      </c>
      <c r="Q563" s="3">
        <f t="shared" si="65"/>
        <v>2241.3121599999999</v>
      </c>
      <c r="R563" s="1">
        <v>38.700000000000003</v>
      </c>
      <c r="S563" s="1">
        <v>1.79</v>
      </c>
      <c r="T563" s="16">
        <f t="shared" si="62"/>
        <v>3.4636500000000003</v>
      </c>
      <c r="U563" s="26">
        <f t="shared" si="66"/>
        <v>57.915042894056839</v>
      </c>
      <c r="V563" s="26">
        <f t="shared" si="67"/>
        <v>32.354772566512203</v>
      </c>
    </row>
    <row r="564" spans="1:22" customFormat="1">
      <c r="A564" s="1">
        <v>21</v>
      </c>
      <c r="B564" s="1" t="s">
        <v>87</v>
      </c>
      <c r="C564" s="1" t="s">
        <v>98</v>
      </c>
      <c r="D564" s="1">
        <v>7.65</v>
      </c>
      <c r="E564" s="1">
        <v>0</v>
      </c>
      <c r="F564" s="1" t="s">
        <v>46</v>
      </c>
      <c r="G564" s="1">
        <v>4.38</v>
      </c>
      <c r="H564" s="1" t="s">
        <v>88</v>
      </c>
      <c r="I564" s="3">
        <v>86.8</v>
      </c>
      <c r="J564" s="3">
        <f t="shared" si="71"/>
        <v>47.38095238095238</v>
      </c>
      <c r="K564" s="1">
        <v>995</v>
      </c>
      <c r="L564" s="18">
        <f t="shared" si="72"/>
        <v>47.38095238095238</v>
      </c>
      <c r="M564">
        <v>0.27679999999999999</v>
      </c>
      <c r="N564" s="25">
        <v>10.712160000000001</v>
      </c>
      <c r="O564" s="25">
        <v>0.51010285714285719</v>
      </c>
      <c r="P564" s="3">
        <f t="shared" si="64"/>
        <v>107.30200761904761</v>
      </c>
      <c r="Q564" s="3">
        <f t="shared" si="65"/>
        <v>2253.3421599999997</v>
      </c>
      <c r="R564" s="1">
        <v>38.700000000000003</v>
      </c>
      <c r="S564" s="1">
        <v>1.79</v>
      </c>
      <c r="T564" s="16">
        <f t="shared" si="62"/>
        <v>3.2987142857142864</v>
      </c>
      <c r="U564" s="26">
        <f t="shared" si="66"/>
        <v>58.225895607235131</v>
      </c>
      <c r="V564" s="26">
        <f t="shared" si="67"/>
        <v>32.528433300131354</v>
      </c>
    </row>
    <row r="565" spans="1:22" customFormat="1">
      <c r="A565" s="1">
        <v>22</v>
      </c>
      <c r="B565" s="1" t="s">
        <v>87</v>
      </c>
      <c r="C565" s="1" t="s">
        <v>98</v>
      </c>
      <c r="D565" s="1">
        <v>7.65</v>
      </c>
      <c r="E565" s="1">
        <v>0</v>
      </c>
      <c r="F565" s="1" t="s">
        <v>46</v>
      </c>
      <c r="G565" s="1">
        <v>4.38</v>
      </c>
      <c r="H565" s="1" t="s">
        <v>88</v>
      </c>
      <c r="I565" s="3">
        <v>86.8</v>
      </c>
      <c r="J565" s="3">
        <f t="shared" si="71"/>
        <v>45.227272727272727</v>
      </c>
      <c r="K565" s="1">
        <v>995</v>
      </c>
      <c r="L565" s="18">
        <f t="shared" si="72"/>
        <v>45.227272727272727</v>
      </c>
      <c r="M565">
        <v>0.27679999999999999</v>
      </c>
      <c r="N565" s="25">
        <v>10.712160000000001</v>
      </c>
      <c r="O565" s="25">
        <v>0.48691636363636365</v>
      </c>
      <c r="P565" s="3">
        <f t="shared" si="64"/>
        <v>102.97146181818182</v>
      </c>
      <c r="Q565" s="3">
        <f t="shared" si="65"/>
        <v>2265.3721599999999</v>
      </c>
      <c r="R565" s="1">
        <v>38.700000000000003</v>
      </c>
      <c r="S565" s="1">
        <v>1.79</v>
      </c>
      <c r="T565" s="16">
        <f t="shared" si="62"/>
        <v>3.1487727272727279</v>
      </c>
      <c r="U565" s="26">
        <f t="shared" si="66"/>
        <v>58.53674832041343</v>
      </c>
      <c r="V565" s="26">
        <f t="shared" si="67"/>
        <v>32.702094033750519</v>
      </c>
    </row>
    <row r="566" spans="1:22" customFormat="1">
      <c r="A566" s="1">
        <v>23</v>
      </c>
      <c r="B566" s="1" t="s">
        <v>87</v>
      </c>
      <c r="C566" s="1" t="s">
        <v>98</v>
      </c>
      <c r="D566" s="1">
        <v>7.65</v>
      </c>
      <c r="E566" s="1">
        <v>0</v>
      </c>
      <c r="F566" s="1" t="s">
        <v>46</v>
      </c>
      <c r="G566" s="1">
        <v>4.38</v>
      </c>
      <c r="H566" s="1" t="s">
        <v>88</v>
      </c>
      <c r="I566" s="3">
        <v>86.8</v>
      </c>
      <c r="J566" s="3">
        <f t="shared" si="71"/>
        <v>43.260869565217391</v>
      </c>
      <c r="K566" s="1">
        <v>995</v>
      </c>
      <c r="L566" s="18">
        <f t="shared" si="72"/>
        <v>43.260869565217391</v>
      </c>
      <c r="M566">
        <v>0.27679999999999999</v>
      </c>
      <c r="N566" s="25">
        <v>10.712160000000001</v>
      </c>
      <c r="O566" s="25">
        <v>0.46574608695652175</v>
      </c>
      <c r="P566" s="3">
        <f t="shared" si="64"/>
        <v>99.017485217391311</v>
      </c>
      <c r="Q566" s="3">
        <f t="shared" si="65"/>
        <v>2277.4021600000001</v>
      </c>
      <c r="R566" s="1">
        <v>38.700000000000003</v>
      </c>
      <c r="S566" s="1">
        <v>1.79</v>
      </c>
      <c r="T566" s="16">
        <f t="shared" si="62"/>
        <v>3.0118695652173919</v>
      </c>
      <c r="U566" s="26">
        <f t="shared" si="66"/>
        <v>58.847601033591729</v>
      </c>
      <c r="V566" s="26">
        <f t="shared" si="67"/>
        <v>32.875754767369678</v>
      </c>
    </row>
    <row r="567" spans="1:22" customFormat="1">
      <c r="A567" s="1">
        <v>24</v>
      </c>
      <c r="B567" s="1" t="s">
        <v>87</v>
      </c>
      <c r="C567" s="1" t="s">
        <v>98</v>
      </c>
      <c r="D567" s="1">
        <v>7.65</v>
      </c>
      <c r="E567" s="1">
        <v>0</v>
      </c>
      <c r="F567" s="1" t="s">
        <v>46</v>
      </c>
      <c r="G567" s="1">
        <v>4.38</v>
      </c>
      <c r="H567" s="1" t="s">
        <v>88</v>
      </c>
      <c r="I567" s="3">
        <v>86.8</v>
      </c>
      <c r="J567" s="3">
        <f t="shared" si="71"/>
        <v>41.458333333333336</v>
      </c>
      <c r="K567" s="1">
        <v>995</v>
      </c>
      <c r="L567" s="18">
        <f t="shared" si="72"/>
        <v>41.458333333333336</v>
      </c>
      <c r="M567">
        <v>0.27679999999999999</v>
      </c>
      <c r="N567" s="25">
        <v>10.712160000000001</v>
      </c>
      <c r="O567" s="25">
        <v>0.44634000000000001</v>
      </c>
      <c r="P567" s="3">
        <f t="shared" si="64"/>
        <v>95.393006666666679</v>
      </c>
      <c r="Q567" s="3">
        <f t="shared" si="65"/>
        <v>2289.4321600000003</v>
      </c>
      <c r="R567" s="1">
        <v>38.700000000000003</v>
      </c>
      <c r="S567" s="1">
        <v>1.79</v>
      </c>
      <c r="T567" s="16">
        <f t="shared" si="62"/>
        <v>2.8863750000000006</v>
      </c>
      <c r="U567" s="26">
        <f t="shared" si="66"/>
        <v>59.158453746770029</v>
      </c>
      <c r="V567" s="26">
        <f t="shared" si="67"/>
        <v>33.049415500988843</v>
      </c>
    </row>
    <row r="568" spans="1:22" customFormat="1">
      <c r="A568" s="1">
        <v>25</v>
      </c>
      <c r="B568" s="1" t="s">
        <v>87</v>
      </c>
      <c r="C568" s="1" t="s">
        <v>98</v>
      </c>
      <c r="D568" s="1">
        <v>7.65</v>
      </c>
      <c r="E568" s="1">
        <v>0</v>
      </c>
      <c r="F568" s="1" t="s">
        <v>46</v>
      </c>
      <c r="G568" s="1">
        <v>4.38</v>
      </c>
      <c r="H568" s="1" t="s">
        <v>88</v>
      </c>
      <c r="I568" s="3">
        <v>86.8</v>
      </c>
      <c r="J568" s="3">
        <f t="shared" si="71"/>
        <v>39.799999999999997</v>
      </c>
      <c r="K568" s="1">
        <v>995</v>
      </c>
      <c r="L568" s="18">
        <f t="shared" si="72"/>
        <v>39.799999999999997</v>
      </c>
      <c r="M568">
        <v>0.27679999999999999</v>
      </c>
      <c r="N568" s="25">
        <v>10.712160000000001</v>
      </c>
      <c r="O568" s="25">
        <v>0.42848640000000005</v>
      </c>
      <c r="P568" s="3">
        <f t="shared" si="64"/>
        <v>92.058486399999992</v>
      </c>
      <c r="Q568" s="3">
        <f t="shared" si="65"/>
        <v>2301.46216</v>
      </c>
      <c r="R568" s="1">
        <v>38.700000000000003</v>
      </c>
      <c r="S568" s="1">
        <v>1.79</v>
      </c>
      <c r="T568" s="16">
        <f t="shared" si="62"/>
        <v>2.7709200000000003</v>
      </c>
      <c r="U568" s="26">
        <f t="shared" si="66"/>
        <v>59.469306459948314</v>
      </c>
      <c r="V568" s="26">
        <f t="shared" si="67"/>
        <v>33.223076234607994</v>
      </c>
    </row>
    <row r="569" spans="1:22" customFormat="1">
      <c r="A569" s="1">
        <v>26</v>
      </c>
      <c r="B569" s="1" t="s">
        <v>87</v>
      </c>
      <c r="C569" s="1" t="s">
        <v>98</v>
      </c>
      <c r="D569" s="1">
        <v>7.65</v>
      </c>
      <c r="E569" s="1">
        <v>0</v>
      </c>
      <c r="F569" s="1" t="s">
        <v>46</v>
      </c>
      <c r="G569" s="1">
        <v>4.38</v>
      </c>
      <c r="H569" s="1" t="s">
        <v>88</v>
      </c>
      <c r="I569" s="3">
        <v>86.8</v>
      </c>
      <c r="J569" s="3">
        <f t="shared" si="71"/>
        <v>38.269230769230766</v>
      </c>
      <c r="K569" s="1">
        <v>995</v>
      </c>
      <c r="L569" s="18">
        <f t="shared" si="72"/>
        <v>38.269230769230766</v>
      </c>
      <c r="M569">
        <v>0.27679999999999999</v>
      </c>
      <c r="N569" s="25">
        <v>10.712160000000001</v>
      </c>
      <c r="O569" s="25">
        <v>0.41200615384615386</v>
      </c>
      <c r="P569" s="3">
        <f t="shared" si="64"/>
        <v>88.980467692307684</v>
      </c>
      <c r="Q569" s="3">
        <f t="shared" si="65"/>
        <v>2313.4921599999998</v>
      </c>
      <c r="R569" s="1">
        <v>38.700000000000003</v>
      </c>
      <c r="S569" s="1">
        <v>1.79</v>
      </c>
      <c r="T569" s="16">
        <f t="shared" si="62"/>
        <v>2.6643461538461541</v>
      </c>
      <c r="U569" s="26">
        <f t="shared" si="66"/>
        <v>59.780159173126606</v>
      </c>
      <c r="V569" s="26">
        <f t="shared" si="67"/>
        <v>33.396736968227152</v>
      </c>
    </row>
    <row r="570" spans="1:22" customFormat="1">
      <c r="A570" s="1">
        <v>27</v>
      </c>
      <c r="B570" s="1" t="s">
        <v>87</v>
      </c>
      <c r="C570" s="1" t="s">
        <v>98</v>
      </c>
      <c r="D570" s="1">
        <v>7.65</v>
      </c>
      <c r="E570" s="1">
        <v>0</v>
      </c>
      <c r="F570" s="1" t="s">
        <v>46</v>
      </c>
      <c r="G570" s="1">
        <v>4.38</v>
      </c>
      <c r="H570" s="1" t="s">
        <v>88</v>
      </c>
      <c r="I570" s="3">
        <v>86.8</v>
      </c>
      <c r="J570" s="3">
        <f t="shared" si="71"/>
        <v>36.851851851851855</v>
      </c>
      <c r="K570" s="1">
        <v>995</v>
      </c>
      <c r="L570" s="18">
        <f t="shared" si="72"/>
        <v>36.851851851851855</v>
      </c>
      <c r="M570">
        <v>0.27679999999999999</v>
      </c>
      <c r="N570" s="25">
        <v>10.712160000000001</v>
      </c>
      <c r="O570" s="25">
        <v>0.39674666666666669</v>
      </c>
      <c r="P570" s="3">
        <f t="shared" si="64"/>
        <v>86.130450370370383</v>
      </c>
      <c r="Q570" s="3">
        <f t="shared" si="65"/>
        <v>2325.5221600000004</v>
      </c>
      <c r="R570" s="1">
        <v>38.700000000000003</v>
      </c>
      <c r="S570" s="1">
        <v>1.79</v>
      </c>
      <c r="T570" s="16">
        <f t="shared" si="62"/>
        <v>2.565666666666667</v>
      </c>
      <c r="U570" s="26">
        <f t="shared" si="66"/>
        <v>60.091011886304919</v>
      </c>
      <c r="V570" s="26">
        <f t="shared" si="67"/>
        <v>33.570397701846318</v>
      </c>
    </row>
    <row r="571" spans="1:22" customFormat="1">
      <c r="A571" s="1">
        <v>28</v>
      </c>
      <c r="B571" s="1" t="s">
        <v>87</v>
      </c>
      <c r="C571" s="1" t="s">
        <v>98</v>
      </c>
      <c r="D571" s="1">
        <v>7.65</v>
      </c>
      <c r="E571" s="1">
        <v>0</v>
      </c>
      <c r="F571" s="1" t="s">
        <v>46</v>
      </c>
      <c r="G571" s="1">
        <v>4.38</v>
      </c>
      <c r="H571" s="1" t="s">
        <v>88</v>
      </c>
      <c r="I571" s="3">
        <v>86.8</v>
      </c>
      <c r="J571" s="3">
        <f t="shared" si="71"/>
        <v>35.535714285714285</v>
      </c>
      <c r="K571" s="1">
        <v>995</v>
      </c>
      <c r="L571" s="18">
        <f t="shared" si="72"/>
        <v>35.535714285714285</v>
      </c>
      <c r="M571">
        <v>0.27679999999999999</v>
      </c>
      <c r="N571" s="25">
        <v>10.712160000000001</v>
      </c>
      <c r="O571" s="25">
        <v>0.38257714285714289</v>
      </c>
      <c r="P571" s="3">
        <f t="shared" si="64"/>
        <v>83.484005714285715</v>
      </c>
      <c r="Q571" s="3">
        <f t="shared" si="65"/>
        <v>2337.5521600000002</v>
      </c>
      <c r="R571" s="1">
        <v>38.700000000000003</v>
      </c>
      <c r="S571" s="1">
        <v>1.79</v>
      </c>
      <c r="T571" s="16">
        <f t="shared" si="62"/>
        <v>2.4740357142857148</v>
      </c>
      <c r="U571" s="26">
        <f t="shared" si="66"/>
        <v>60.401864599483204</v>
      </c>
      <c r="V571" s="26">
        <f t="shared" si="67"/>
        <v>33.744058435465476</v>
      </c>
    </row>
    <row r="572" spans="1:22" customFormat="1">
      <c r="A572" s="1">
        <v>29</v>
      </c>
      <c r="B572" s="1" t="s">
        <v>87</v>
      </c>
      <c r="C572" s="1" t="s">
        <v>98</v>
      </c>
      <c r="D572" s="1">
        <v>7.65</v>
      </c>
      <c r="E572" s="1">
        <v>0</v>
      </c>
      <c r="F572" s="1" t="s">
        <v>46</v>
      </c>
      <c r="G572" s="1">
        <v>4.38</v>
      </c>
      <c r="H572" s="1" t="s">
        <v>88</v>
      </c>
      <c r="I572" s="3">
        <v>86.8</v>
      </c>
      <c r="J572" s="3">
        <f t="shared" si="71"/>
        <v>34.310344827586206</v>
      </c>
      <c r="K572" s="1">
        <v>995</v>
      </c>
      <c r="L572" s="18">
        <f t="shared" si="72"/>
        <v>34.310344827586206</v>
      </c>
      <c r="M572">
        <v>0.27679999999999999</v>
      </c>
      <c r="N572" s="25">
        <v>10.712160000000001</v>
      </c>
      <c r="O572" s="25">
        <v>0.36938482758620694</v>
      </c>
      <c r="P572" s="3">
        <f t="shared" si="64"/>
        <v>81.020074482758616</v>
      </c>
      <c r="Q572" s="3">
        <f t="shared" si="65"/>
        <v>2349.5821599999999</v>
      </c>
      <c r="R572" s="1">
        <v>38.700000000000003</v>
      </c>
      <c r="S572" s="1">
        <v>1.79</v>
      </c>
      <c r="T572" s="16">
        <f t="shared" si="62"/>
        <v>2.3887241379310349</v>
      </c>
      <c r="U572" s="26">
        <f t="shared" si="66"/>
        <v>60.712717312661489</v>
      </c>
      <c r="V572" s="26">
        <f t="shared" si="67"/>
        <v>33.917719169084627</v>
      </c>
    </row>
    <row r="573" spans="1:22" customFormat="1">
      <c r="A573" s="1">
        <v>30</v>
      </c>
      <c r="B573" s="1" t="s">
        <v>87</v>
      </c>
      <c r="C573" s="1" t="s">
        <v>98</v>
      </c>
      <c r="D573" s="1">
        <v>7.65</v>
      </c>
      <c r="E573" s="1">
        <v>0</v>
      </c>
      <c r="F573" s="1" t="s">
        <v>46</v>
      </c>
      <c r="G573" s="1">
        <v>4.38</v>
      </c>
      <c r="H573" s="1" t="s">
        <v>88</v>
      </c>
      <c r="I573" s="3">
        <v>86.8</v>
      </c>
      <c r="J573" s="3">
        <f t="shared" si="71"/>
        <v>33.166666666666664</v>
      </c>
      <c r="K573" s="1">
        <v>995</v>
      </c>
      <c r="L573" s="18">
        <f t="shared" si="72"/>
        <v>33.166666666666664</v>
      </c>
      <c r="M573">
        <v>0.27679999999999999</v>
      </c>
      <c r="N573" s="25">
        <v>10.712160000000001</v>
      </c>
      <c r="O573" s="25">
        <v>0.357072</v>
      </c>
      <c r="P573" s="3">
        <f t="shared" si="64"/>
        <v>78.720405333333332</v>
      </c>
      <c r="Q573" s="3">
        <f t="shared" si="65"/>
        <v>2361.6121600000001</v>
      </c>
      <c r="R573" s="1">
        <v>38.700000000000003</v>
      </c>
      <c r="S573" s="1">
        <v>1.79</v>
      </c>
      <c r="T573" s="16">
        <f t="shared" si="62"/>
        <v>2.3091000000000004</v>
      </c>
      <c r="U573" s="26">
        <f t="shared" si="66"/>
        <v>61.023570025839796</v>
      </c>
      <c r="V573" s="26">
        <f t="shared" si="67"/>
        <v>34.091379902703792</v>
      </c>
    </row>
    <row r="574" spans="1:22" customFormat="1">
      <c r="A574" s="1">
        <v>31</v>
      </c>
      <c r="B574" s="1" t="s">
        <v>87</v>
      </c>
      <c r="C574" s="1" t="s">
        <v>98</v>
      </c>
      <c r="D574" s="1">
        <v>7.65</v>
      </c>
      <c r="E574" s="1">
        <v>0</v>
      </c>
      <c r="F574" s="1" t="s">
        <v>46</v>
      </c>
      <c r="G574" s="1">
        <v>4.38</v>
      </c>
      <c r="H574" s="1" t="s">
        <v>88</v>
      </c>
      <c r="I574" s="3">
        <v>86.8</v>
      </c>
      <c r="J574" s="3">
        <f t="shared" si="71"/>
        <v>32.096774193548384</v>
      </c>
      <c r="K574" s="1">
        <v>995</v>
      </c>
      <c r="L574" s="18">
        <f t="shared" si="72"/>
        <v>32.096774193548384</v>
      </c>
      <c r="M574">
        <v>0.27679999999999999</v>
      </c>
      <c r="N574" s="25">
        <v>10.712160000000001</v>
      </c>
      <c r="O574" s="25">
        <v>0.34555354838709679</v>
      </c>
      <c r="P574" s="3">
        <f t="shared" si="64"/>
        <v>76.569101935483872</v>
      </c>
      <c r="Q574" s="3">
        <f t="shared" si="65"/>
        <v>2373.6421599999999</v>
      </c>
      <c r="R574" s="1">
        <v>38.700000000000003</v>
      </c>
      <c r="S574" s="1">
        <v>1.79</v>
      </c>
      <c r="T574" s="16">
        <f t="shared" si="62"/>
        <v>2.2346129032258069</v>
      </c>
      <c r="U574" s="26">
        <f t="shared" si="66"/>
        <v>61.334422739018081</v>
      </c>
      <c r="V574" s="26">
        <f t="shared" si="67"/>
        <v>34.265040636322951</v>
      </c>
    </row>
    <row r="575" spans="1:22" customFormat="1">
      <c r="A575" s="1">
        <v>32</v>
      </c>
      <c r="B575" s="1" t="s">
        <v>87</v>
      </c>
      <c r="C575" s="1" t="s">
        <v>98</v>
      </c>
      <c r="D575" s="1">
        <v>7.65</v>
      </c>
      <c r="E575" s="1">
        <v>0</v>
      </c>
      <c r="F575" s="1" t="s">
        <v>46</v>
      </c>
      <c r="G575" s="1">
        <v>4.38</v>
      </c>
      <c r="H575" s="1" t="s">
        <v>88</v>
      </c>
      <c r="I575" s="3">
        <v>86.8</v>
      </c>
      <c r="J575" s="3">
        <f t="shared" si="71"/>
        <v>31.09375</v>
      </c>
      <c r="K575" s="1">
        <v>995</v>
      </c>
      <c r="L575" s="18">
        <f t="shared" si="72"/>
        <v>31.09375</v>
      </c>
      <c r="M575">
        <v>0.27679999999999999</v>
      </c>
      <c r="N575" s="25">
        <v>10.712160000000001</v>
      </c>
      <c r="O575" s="25">
        <v>0.33475500000000002</v>
      </c>
      <c r="P575" s="3">
        <f t="shared" si="64"/>
        <v>74.552255000000002</v>
      </c>
      <c r="Q575" s="3">
        <f t="shared" si="65"/>
        <v>2385.6721600000001</v>
      </c>
      <c r="R575" s="1">
        <v>38.700000000000003</v>
      </c>
      <c r="S575" s="1">
        <v>1.79</v>
      </c>
      <c r="T575" s="16">
        <f t="shared" si="62"/>
        <v>2.1647812500000003</v>
      </c>
      <c r="U575" s="26">
        <f t="shared" si="66"/>
        <v>61.64527545219638</v>
      </c>
      <c r="V575" s="26">
        <f t="shared" si="67"/>
        <v>34.438701369942109</v>
      </c>
    </row>
    <row r="576" spans="1:22" customFormat="1">
      <c r="A576" s="1">
        <v>33</v>
      </c>
      <c r="B576" s="1" t="s">
        <v>87</v>
      </c>
      <c r="C576" s="1" t="s">
        <v>98</v>
      </c>
      <c r="D576" s="1">
        <v>7.65</v>
      </c>
      <c r="E576" s="1">
        <v>0</v>
      </c>
      <c r="F576" s="1" t="s">
        <v>46</v>
      </c>
      <c r="G576" s="1">
        <v>4.38</v>
      </c>
      <c r="H576" s="1" t="s">
        <v>88</v>
      </c>
      <c r="I576" s="3">
        <v>86.8</v>
      </c>
      <c r="J576" s="3">
        <f t="shared" si="71"/>
        <v>30.151515151515152</v>
      </c>
      <c r="K576" s="1">
        <v>995</v>
      </c>
      <c r="L576" s="18">
        <f t="shared" si="72"/>
        <v>30.151515151515152</v>
      </c>
      <c r="M576">
        <v>0.27679999999999999</v>
      </c>
      <c r="N576" s="25">
        <v>10.712160000000001</v>
      </c>
      <c r="O576" s="25">
        <v>0.32461090909090912</v>
      </c>
      <c r="P576" s="3">
        <f t="shared" si="64"/>
        <v>72.65764121212122</v>
      </c>
      <c r="Q576" s="3">
        <f t="shared" si="65"/>
        <v>2397.7021600000003</v>
      </c>
      <c r="R576" s="1">
        <v>38.700000000000003</v>
      </c>
      <c r="S576" s="1">
        <v>1.79</v>
      </c>
      <c r="T576" s="16">
        <f t="shared" ref="T576:T639" si="73">R576*S576/A576</f>
        <v>2.0991818181818185</v>
      </c>
      <c r="U576" s="26">
        <f t="shared" si="66"/>
        <v>61.956128165374679</v>
      </c>
      <c r="V576" s="26">
        <f t="shared" si="67"/>
        <v>34.612362103561274</v>
      </c>
    </row>
    <row r="577" spans="1:22" customFormat="1">
      <c r="A577" s="1">
        <v>34</v>
      </c>
      <c r="B577" s="1" t="s">
        <v>87</v>
      </c>
      <c r="C577" s="1" t="s">
        <v>98</v>
      </c>
      <c r="D577" s="1">
        <v>7.65</v>
      </c>
      <c r="E577" s="1">
        <v>0</v>
      </c>
      <c r="F577" s="1" t="s">
        <v>46</v>
      </c>
      <c r="G577" s="1">
        <v>4.38</v>
      </c>
      <c r="H577" s="1" t="s">
        <v>88</v>
      </c>
      <c r="I577" s="3">
        <v>86.8</v>
      </c>
      <c r="J577" s="3">
        <f t="shared" ref="J577:J608" si="74">K$255/A577</f>
        <v>29.264705882352942</v>
      </c>
      <c r="K577" s="1">
        <v>995</v>
      </c>
      <c r="L577" s="18">
        <f t="shared" si="72"/>
        <v>29.264705882352942</v>
      </c>
      <c r="M577">
        <v>0.27679999999999999</v>
      </c>
      <c r="N577" s="25">
        <v>10.712160000000001</v>
      </c>
      <c r="O577" s="25">
        <v>0.31506352941176474</v>
      </c>
      <c r="P577" s="3">
        <f t="shared" ref="P577:P639" si="75">SUM(D577,E577,G577,J577,L577,O577)</f>
        <v>70.874475294117644</v>
      </c>
      <c r="Q577" s="3">
        <f t="shared" ref="Q577:Q639" si="76">P577*A577</f>
        <v>2409.73216</v>
      </c>
      <c r="R577" s="1">
        <v>38.700000000000003</v>
      </c>
      <c r="S577" s="1">
        <v>1.79</v>
      </c>
      <c r="T577" s="16">
        <f t="shared" si="73"/>
        <v>2.0374411764705886</v>
      </c>
      <c r="U577" s="26">
        <f t="shared" ref="U577:U639" si="77">Q577/R577</f>
        <v>62.266980878552971</v>
      </c>
      <c r="V577" s="26">
        <f t="shared" ref="V577:V639" si="78">Q577/(R577*S577)</f>
        <v>34.786022837180425</v>
      </c>
    </row>
    <row r="578" spans="1:22" customFormat="1">
      <c r="A578" s="1">
        <v>35</v>
      </c>
      <c r="B578" s="1" t="s">
        <v>87</v>
      </c>
      <c r="C578" s="1" t="s">
        <v>98</v>
      </c>
      <c r="D578" s="1">
        <v>7.65</v>
      </c>
      <c r="E578" s="1">
        <v>0</v>
      </c>
      <c r="F578" s="1" t="s">
        <v>46</v>
      </c>
      <c r="G578" s="1">
        <v>4.38</v>
      </c>
      <c r="H578" s="1" t="s">
        <v>88</v>
      </c>
      <c r="I578" s="3">
        <v>86.8</v>
      </c>
      <c r="J578" s="3">
        <f t="shared" si="74"/>
        <v>28.428571428571427</v>
      </c>
      <c r="K578" s="1">
        <v>995</v>
      </c>
      <c r="L578" s="18">
        <f t="shared" si="72"/>
        <v>28.428571428571427</v>
      </c>
      <c r="M578">
        <v>0.27679999999999999</v>
      </c>
      <c r="N578" s="25">
        <v>10.712160000000001</v>
      </c>
      <c r="O578" s="25">
        <v>0.30606171428571433</v>
      </c>
      <c r="P578" s="3">
        <f t="shared" si="75"/>
        <v>69.193204571428581</v>
      </c>
      <c r="Q578" s="3">
        <f t="shared" si="76"/>
        <v>2421.7621600000002</v>
      </c>
      <c r="R578" s="1">
        <v>38.700000000000003</v>
      </c>
      <c r="S578" s="1">
        <v>1.79</v>
      </c>
      <c r="T578" s="16">
        <f t="shared" si="73"/>
        <v>1.9792285714285718</v>
      </c>
      <c r="U578" s="26">
        <f t="shared" si="77"/>
        <v>62.57783359173127</v>
      </c>
      <c r="V578" s="26">
        <f t="shared" si="78"/>
        <v>34.959683570799591</v>
      </c>
    </row>
    <row r="579" spans="1:22" customFormat="1">
      <c r="A579" s="1">
        <v>36</v>
      </c>
      <c r="B579" s="1" t="s">
        <v>87</v>
      </c>
      <c r="C579" s="1" t="s">
        <v>98</v>
      </c>
      <c r="D579" s="1">
        <v>7.65</v>
      </c>
      <c r="E579" s="1">
        <v>0</v>
      </c>
      <c r="F579" s="1" t="s">
        <v>46</v>
      </c>
      <c r="G579" s="1">
        <v>4.38</v>
      </c>
      <c r="H579" s="1" t="s">
        <v>88</v>
      </c>
      <c r="I579" s="3">
        <v>86.8</v>
      </c>
      <c r="J579" s="3">
        <f t="shared" si="74"/>
        <v>27.638888888888889</v>
      </c>
      <c r="K579" s="1">
        <v>995</v>
      </c>
      <c r="L579" s="18">
        <f t="shared" si="72"/>
        <v>27.638888888888889</v>
      </c>
      <c r="M579">
        <v>0.27679999999999999</v>
      </c>
      <c r="N579" s="25">
        <v>10.712160000000001</v>
      </c>
      <c r="O579" s="25">
        <v>0.29756000000000005</v>
      </c>
      <c r="P579" s="3">
        <f t="shared" si="75"/>
        <v>67.605337777777777</v>
      </c>
      <c r="Q579" s="3">
        <f t="shared" si="76"/>
        <v>2433.79216</v>
      </c>
      <c r="R579" s="1">
        <v>38.700000000000003</v>
      </c>
      <c r="S579" s="1">
        <v>1.79</v>
      </c>
      <c r="T579" s="16">
        <f t="shared" si="73"/>
        <v>1.9242500000000002</v>
      </c>
      <c r="U579" s="26">
        <f t="shared" si="77"/>
        <v>62.888686304909555</v>
      </c>
      <c r="V579" s="26">
        <f t="shared" si="78"/>
        <v>35.133344304418742</v>
      </c>
    </row>
    <row r="580" spans="1:22" customFormat="1">
      <c r="A580" s="1">
        <v>37</v>
      </c>
      <c r="B580" s="1" t="s">
        <v>87</v>
      </c>
      <c r="C580" s="1" t="s">
        <v>98</v>
      </c>
      <c r="D580" s="1">
        <v>7.65</v>
      </c>
      <c r="E580" s="1">
        <v>0</v>
      </c>
      <c r="F580" s="1" t="s">
        <v>46</v>
      </c>
      <c r="G580" s="1">
        <v>4.38</v>
      </c>
      <c r="H580" s="1" t="s">
        <v>88</v>
      </c>
      <c r="I580" s="3">
        <v>86.8</v>
      </c>
      <c r="J580" s="3">
        <f t="shared" si="74"/>
        <v>26.891891891891891</v>
      </c>
      <c r="K580" s="1">
        <v>995</v>
      </c>
      <c r="L580" s="18">
        <f t="shared" si="72"/>
        <v>26.891891891891891</v>
      </c>
      <c r="M580">
        <v>0.27679999999999999</v>
      </c>
      <c r="N580" s="25">
        <v>10.712160000000001</v>
      </c>
      <c r="O580" s="25">
        <v>0.28951783783783785</v>
      </c>
      <c r="P580" s="3">
        <f t="shared" si="75"/>
        <v>66.103301621621611</v>
      </c>
      <c r="Q580" s="3">
        <f t="shared" si="76"/>
        <v>2445.8221599999997</v>
      </c>
      <c r="R580" s="1">
        <v>38.700000000000003</v>
      </c>
      <c r="S580" s="1">
        <v>1.79</v>
      </c>
      <c r="T580" s="16">
        <f t="shared" si="73"/>
        <v>1.8722432432432434</v>
      </c>
      <c r="U580" s="26">
        <f t="shared" si="77"/>
        <v>63.19953901808784</v>
      </c>
      <c r="V580" s="26">
        <f t="shared" si="78"/>
        <v>35.3070050380379</v>
      </c>
    </row>
    <row r="581" spans="1:22" customFormat="1">
      <c r="A581" s="1">
        <v>38</v>
      </c>
      <c r="B581" s="1" t="s">
        <v>87</v>
      </c>
      <c r="C581" s="1" t="s">
        <v>98</v>
      </c>
      <c r="D581" s="1">
        <v>7.65</v>
      </c>
      <c r="E581" s="1">
        <v>0</v>
      </c>
      <c r="F581" s="1" t="s">
        <v>46</v>
      </c>
      <c r="G581" s="1">
        <v>4.38</v>
      </c>
      <c r="H581" s="1" t="s">
        <v>88</v>
      </c>
      <c r="I581" s="3">
        <v>86.8</v>
      </c>
      <c r="J581" s="3">
        <f t="shared" si="74"/>
        <v>26.184210526315791</v>
      </c>
      <c r="K581" s="1">
        <v>995</v>
      </c>
      <c r="L581" s="18">
        <f t="shared" si="72"/>
        <v>26.184210526315791</v>
      </c>
      <c r="M581">
        <v>0.27679999999999999</v>
      </c>
      <c r="N581" s="25">
        <v>10.712160000000001</v>
      </c>
      <c r="O581" s="25">
        <v>0.28189894736842108</v>
      </c>
      <c r="P581" s="3">
        <f t="shared" si="75"/>
        <v>64.680320000000009</v>
      </c>
      <c r="Q581" s="3">
        <f t="shared" si="76"/>
        <v>2457.8521600000004</v>
      </c>
      <c r="R581" s="1">
        <v>38.700000000000003</v>
      </c>
      <c r="S581" s="1">
        <v>1.79</v>
      </c>
      <c r="T581" s="16">
        <f t="shared" si="73"/>
        <v>1.8229736842105266</v>
      </c>
      <c r="U581" s="26">
        <f t="shared" si="77"/>
        <v>63.510391731266154</v>
      </c>
      <c r="V581" s="26">
        <f t="shared" si="78"/>
        <v>35.480665771657065</v>
      </c>
    </row>
    <row r="582" spans="1:22" customFormat="1">
      <c r="A582" s="1">
        <v>39</v>
      </c>
      <c r="B582" s="1" t="s">
        <v>87</v>
      </c>
      <c r="C582" s="1" t="s">
        <v>98</v>
      </c>
      <c r="D582" s="1">
        <v>7.65</v>
      </c>
      <c r="E582" s="1">
        <v>0</v>
      </c>
      <c r="F582" s="1" t="s">
        <v>46</v>
      </c>
      <c r="G582" s="1">
        <v>4.38</v>
      </c>
      <c r="H582" s="1" t="s">
        <v>88</v>
      </c>
      <c r="I582" s="3">
        <v>86.8</v>
      </c>
      <c r="J582" s="3">
        <f t="shared" si="74"/>
        <v>25.512820512820515</v>
      </c>
      <c r="K582" s="1">
        <v>995</v>
      </c>
      <c r="L582" s="18">
        <f t="shared" si="72"/>
        <v>25.512820512820515</v>
      </c>
      <c r="M582">
        <v>0.27679999999999999</v>
      </c>
      <c r="N582" s="25">
        <v>10.712160000000001</v>
      </c>
      <c r="O582" s="25">
        <v>0.27467076923076927</v>
      </c>
      <c r="P582" s="3">
        <f t="shared" si="75"/>
        <v>63.33031179487179</v>
      </c>
      <c r="Q582" s="3">
        <f t="shared" si="76"/>
        <v>2469.8821599999997</v>
      </c>
      <c r="R582" s="1">
        <v>38.700000000000003</v>
      </c>
      <c r="S582" s="1">
        <v>1.79</v>
      </c>
      <c r="T582" s="16">
        <f t="shared" si="73"/>
        <v>1.7762307692307695</v>
      </c>
      <c r="U582" s="26">
        <f t="shared" si="77"/>
        <v>63.821244444444432</v>
      </c>
      <c r="V582" s="26">
        <f t="shared" si="78"/>
        <v>35.654326505276217</v>
      </c>
    </row>
    <row r="583" spans="1:22" customFormat="1">
      <c r="A583" s="1">
        <v>40</v>
      </c>
      <c r="B583" s="1" t="s">
        <v>87</v>
      </c>
      <c r="C583" s="1" t="s">
        <v>98</v>
      </c>
      <c r="D583" s="1">
        <v>7.65</v>
      </c>
      <c r="E583" s="1">
        <v>0</v>
      </c>
      <c r="F583" s="1" t="s">
        <v>46</v>
      </c>
      <c r="G583" s="1">
        <v>4.38</v>
      </c>
      <c r="H583" s="1" t="s">
        <v>88</v>
      </c>
      <c r="I583" s="3">
        <v>86.8</v>
      </c>
      <c r="J583" s="3">
        <f t="shared" si="74"/>
        <v>24.875</v>
      </c>
      <c r="K583" s="1">
        <v>995</v>
      </c>
      <c r="L583" s="18">
        <f t="shared" si="72"/>
        <v>24.875</v>
      </c>
      <c r="M583">
        <v>0.27679999999999999</v>
      </c>
      <c r="N583" s="25">
        <v>10.712160000000001</v>
      </c>
      <c r="O583" s="25">
        <v>0.26780400000000004</v>
      </c>
      <c r="P583" s="3">
        <f t="shared" si="75"/>
        <v>62.047803999999999</v>
      </c>
      <c r="Q583" s="3">
        <f t="shared" si="76"/>
        <v>2481.9121599999999</v>
      </c>
      <c r="R583" s="1">
        <v>38.700000000000003</v>
      </c>
      <c r="S583" s="1">
        <v>1.79</v>
      </c>
      <c r="T583" s="16">
        <f t="shared" si="73"/>
        <v>1.7318250000000002</v>
      </c>
      <c r="U583" s="26">
        <f t="shared" si="77"/>
        <v>64.132097157622724</v>
      </c>
      <c r="V583" s="26">
        <f t="shared" si="78"/>
        <v>35.827987238895375</v>
      </c>
    </row>
    <row r="584" spans="1:22" customFormat="1">
      <c r="A584" s="1">
        <v>41</v>
      </c>
      <c r="B584" s="1" t="s">
        <v>87</v>
      </c>
      <c r="C584" s="1" t="s">
        <v>98</v>
      </c>
      <c r="D584" s="1">
        <v>7.65</v>
      </c>
      <c r="E584" s="1">
        <v>0</v>
      </c>
      <c r="F584" s="1" t="s">
        <v>46</v>
      </c>
      <c r="G584" s="1">
        <v>4.38</v>
      </c>
      <c r="H584" s="1" t="s">
        <v>88</v>
      </c>
      <c r="I584" s="3">
        <v>86.8</v>
      </c>
      <c r="J584" s="3">
        <f t="shared" si="74"/>
        <v>24.26829268292683</v>
      </c>
      <c r="K584" s="1">
        <v>995</v>
      </c>
      <c r="L584" s="18">
        <f t="shared" si="72"/>
        <v>24.26829268292683</v>
      </c>
      <c r="M584">
        <v>0.27679999999999999</v>
      </c>
      <c r="N584" s="25">
        <v>10.712160000000001</v>
      </c>
      <c r="O584" s="25">
        <v>0.26127219512195121</v>
      </c>
      <c r="P584" s="3">
        <f t="shared" si="75"/>
        <v>60.827857560975609</v>
      </c>
      <c r="Q584" s="3">
        <f t="shared" si="76"/>
        <v>2493.9421600000001</v>
      </c>
      <c r="R584" s="1">
        <v>38.700000000000003</v>
      </c>
      <c r="S584" s="1">
        <v>1.79</v>
      </c>
      <c r="T584" s="16">
        <f t="shared" si="73"/>
        <v>1.6895853658536588</v>
      </c>
      <c r="U584" s="26">
        <f t="shared" si="77"/>
        <v>64.44294987080103</v>
      </c>
      <c r="V584" s="26">
        <f t="shared" si="78"/>
        <v>36.00164797251454</v>
      </c>
    </row>
    <row r="585" spans="1:22" customFormat="1">
      <c r="A585" s="1">
        <v>42</v>
      </c>
      <c r="B585" s="1" t="s">
        <v>87</v>
      </c>
      <c r="C585" s="1" t="s">
        <v>98</v>
      </c>
      <c r="D585" s="1">
        <v>7.65</v>
      </c>
      <c r="E585" s="1">
        <v>0</v>
      </c>
      <c r="F585" s="1" t="s">
        <v>46</v>
      </c>
      <c r="G585" s="1">
        <v>4.38</v>
      </c>
      <c r="H585" s="1" t="s">
        <v>88</v>
      </c>
      <c r="I585" s="3">
        <v>86.8</v>
      </c>
      <c r="J585" s="3">
        <f t="shared" si="74"/>
        <v>23.69047619047619</v>
      </c>
      <c r="K585" s="1">
        <v>995</v>
      </c>
      <c r="L585" s="18">
        <f t="shared" si="72"/>
        <v>23.69047619047619</v>
      </c>
      <c r="M585">
        <v>0.27679999999999999</v>
      </c>
      <c r="N585" s="25">
        <v>10.712160000000001</v>
      </c>
      <c r="O585" s="25">
        <v>0.2550514285714286</v>
      </c>
      <c r="P585" s="3">
        <f t="shared" si="75"/>
        <v>59.666003809523808</v>
      </c>
      <c r="Q585" s="3">
        <f t="shared" si="76"/>
        <v>2505.9721599999998</v>
      </c>
      <c r="R585" s="1">
        <v>38.700000000000003</v>
      </c>
      <c r="S585" s="1">
        <v>1.79</v>
      </c>
      <c r="T585" s="16">
        <f t="shared" si="73"/>
        <v>1.6493571428571432</v>
      </c>
      <c r="U585" s="26">
        <f t="shared" si="77"/>
        <v>64.753802583979322</v>
      </c>
      <c r="V585" s="26">
        <f t="shared" si="78"/>
        <v>36.175308706133691</v>
      </c>
    </row>
    <row r="586" spans="1:22" customFormat="1">
      <c r="A586" s="1">
        <v>43</v>
      </c>
      <c r="B586" s="1" t="s">
        <v>87</v>
      </c>
      <c r="C586" s="1" t="s">
        <v>98</v>
      </c>
      <c r="D586" s="1">
        <v>7.65</v>
      </c>
      <c r="E586" s="1">
        <v>0</v>
      </c>
      <c r="F586" s="1" t="s">
        <v>46</v>
      </c>
      <c r="G586" s="1">
        <v>4.38</v>
      </c>
      <c r="H586" s="1" t="s">
        <v>88</v>
      </c>
      <c r="I586" s="3">
        <v>86.8</v>
      </c>
      <c r="J586" s="3">
        <f t="shared" si="74"/>
        <v>23.13953488372093</v>
      </c>
      <c r="K586" s="1">
        <v>995</v>
      </c>
      <c r="L586" s="18">
        <f t="shared" si="72"/>
        <v>23.13953488372093</v>
      </c>
      <c r="M586">
        <v>0.27679999999999999</v>
      </c>
      <c r="N586" s="25">
        <v>10.712160000000001</v>
      </c>
      <c r="O586" s="25">
        <v>0.24912000000000001</v>
      </c>
      <c r="P586" s="3">
        <f t="shared" si="75"/>
        <v>58.558189767441853</v>
      </c>
      <c r="Q586" s="3">
        <f t="shared" si="76"/>
        <v>2518.0021599999995</v>
      </c>
      <c r="R586" s="1">
        <v>38.700000000000003</v>
      </c>
      <c r="S586" s="1">
        <v>1.79</v>
      </c>
      <c r="T586" s="16">
        <f t="shared" si="73"/>
        <v>1.6110000000000002</v>
      </c>
      <c r="U586" s="26">
        <f t="shared" si="77"/>
        <v>65.0646552971576</v>
      </c>
      <c r="V586" s="26">
        <f t="shared" si="78"/>
        <v>36.34896943975285</v>
      </c>
    </row>
    <row r="587" spans="1:22" customFormat="1">
      <c r="A587" s="1">
        <v>44</v>
      </c>
      <c r="B587" s="1" t="s">
        <v>87</v>
      </c>
      <c r="C587" s="1" t="s">
        <v>98</v>
      </c>
      <c r="D587" s="1">
        <v>7.65</v>
      </c>
      <c r="E587" s="1">
        <v>0</v>
      </c>
      <c r="F587" s="1" t="s">
        <v>46</v>
      </c>
      <c r="G587" s="1">
        <v>4.38</v>
      </c>
      <c r="H587" s="1" t="s">
        <v>88</v>
      </c>
      <c r="I587" s="3">
        <v>86.8</v>
      </c>
      <c r="J587" s="3">
        <f t="shared" si="74"/>
        <v>22.613636363636363</v>
      </c>
      <c r="K587" s="1">
        <v>995</v>
      </c>
      <c r="L587" s="18">
        <f t="shared" si="72"/>
        <v>22.613636363636363</v>
      </c>
      <c r="M587">
        <v>0.27679999999999999</v>
      </c>
      <c r="N587" s="25">
        <v>10.712160000000001</v>
      </c>
      <c r="O587" s="25">
        <v>0.24345818181818182</v>
      </c>
      <c r="P587" s="3">
        <f t="shared" si="75"/>
        <v>57.500730909090905</v>
      </c>
      <c r="Q587" s="3">
        <f t="shared" si="76"/>
        <v>2530.0321599999997</v>
      </c>
      <c r="R587" s="1">
        <v>38.700000000000003</v>
      </c>
      <c r="S587" s="1">
        <v>1.79</v>
      </c>
      <c r="T587" s="16">
        <f t="shared" si="73"/>
        <v>1.574386363636364</v>
      </c>
      <c r="U587" s="26">
        <f t="shared" si="77"/>
        <v>65.375508010335906</v>
      </c>
      <c r="V587" s="26">
        <f t="shared" si="78"/>
        <v>36.522630173372015</v>
      </c>
    </row>
    <row r="588" spans="1:22" customFormat="1">
      <c r="A588" s="1">
        <v>45</v>
      </c>
      <c r="B588" s="1" t="s">
        <v>87</v>
      </c>
      <c r="C588" s="1" t="s">
        <v>98</v>
      </c>
      <c r="D588" s="1">
        <v>7.65</v>
      </c>
      <c r="E588" s="1">
        <v>0</v>
      </c>
      <c r="F588" s="1" t="s">
        <v>46</v>
      </c>
      <c r="G588" s="1">
        <v>4.38</v>
      </c>
      <c r="H588" s="1" t="s">
        <v>88</v>
      </c>
      <c r="I588" s="3">
        <v>86.8</v>
      </c>
      <c r="J588" s="3">
        <f t="shared" si="74"/>
        <v>22.111111111111111</v>
      </c>
      <c r="K588" s="1">
        <v>995</v>
      </c>
      <c r="L588" s="18">
        <f t="shared" si="72"/>
        <v>22.111111111111111</v>
      </c>
      <c r="M588">
        <v>0.27679999999999999</v>
      </c>
      <c r="N588" s="25">
        <v>10.712160000000001</v>
      </c>
      <c r="O588" s="25">
        <v>0.23804800000000001</v>
      </c>
      <c r="P588" s="3">
        <f t="shared" si="75"/>
        <v>56.490270222222229</v>
      </c>
      <c r="Q588" s="3">
        <f t="shared" si="76"/>
        <v>2542.0621600000004</v>
      </c>
      <c r="R588" s="1">
        <v>38.700000000000003</v>
      </c>
      <c r="S588" s="1">
        <v>1.79</v>
      </c>
      <c r="T588" s="16">
        <f t="shared" si="73"/>
        <v>1.5394000000000003</v>
      </c>
      <c r="U588" s="26">
        <f t="shared" si="77"/>
        <v>65.686360723514213</v>
      </c>
      <c r="V588" s="26">
        <f t="shared" si="78"/>
        <v>36.69629090699118</v>
      </c>
    </row>
    <row r="589" spans="1:22" customFormat="1">
      <c r="A589" s="1">
        <v>46</v>
      </c>
      <c r="B589" s="1" t="s">
        <v>87</v>
      </c>
      <c r="C589" s="1" t="s">
        <v>98</v>
      </c>
      <c r="D589" s="1">
        <v>7.65</v>
      </c>
      <c r="E589" s="1">
        <v>0</v>
      </c>
      <c r="F589" s="1" t="s">
        <v>46</v>
      </c>
      <c r="G589" s="1">
        <v>4.38</v>
      </c>
      <c r="H589" s="1" t="s">
        <v>88</v>
      </c>
      <c r="I589" s="3">
        <v>86.8</v>
      </c>
      <c r="J589" s="3">
        <f t="shared" si="74"/>
        <v>21.630434782608695</v>
      </c>
      <c r="K589" s="1">
        <v>995</v>
      </c>
      <c r="L589" s="18">
        <f t="shared" si="72"/>
        <v>21.630434782608695</v>
      </c>
      <c r="M589">
        <v>0.27679999999999999</v>
      </c>
      <c r="N589" s="25">
        <v>10.712160000000001</v>
      </c>
      <c r="O589" s="25">
        <v>0.23287304347826088</v>
      </c>
      <c r="P589" s="3">
        <f t="shared" si="75"/>
        <v>55.523742608695656</v>
      </c>
      <c r="Q589" s="3">
        <f t="shared" si="76"/>
        <v>2554.0921600000001</v>
      </c>
      <c r="R589" s="1">
        <v>38.700000000000003</v>
      </c>
      <c r="S589" s="1">
        <v>1.79</v>
      </c>
      <c r="T589" s="16">
        <f t="shared" si="73"/>
        <v>1.505934782608696</v>
      </c>
      <c r="U589" s="26">
        <f t="shared" si="77"/>
        <v>65.997213436692505</v>
      </c>
      <c r="V589" s="26">
        <f t="shared" si="78"/>
        <v>36.869951640610338</v>
      </c>
    </row>
    <row r="590" spans="1:22" customFormat="1">
      <c r="A590" s="1">
        <v>47</v>
      </c>
      <c r="B590" s="1" t="s">
        <v>87</v>
      </c>
      <c r="C590" s="1" t="s">
        <v>98</v>
      </c>
      <c r="D590" s="1">
        <v>7.65</v>
      </c>
      <c r="E590" s="1">
        <v>0</v>
      </c>
      <c r="F590" s="1" t="s">
        <v>46</v>
      </c>
      <c r="G590" s="1">
        <v>4.38</v>
      </c>
      <c r="H590" s="1" t="s">
        <v>88</v>
      </c>
      <c r="I590" s="3">
        <v>86.8</v>
      </c>
      <c r="J590" s="3">
        <f t="shared" si="74"/>
        <v>21.170212765957448</v>
      </c>
      <c r="K590" s="1">
        <v>995</v>
      </c>
      <c r="L590" s="18">
        <f t="shared" si="72"/>
        <v>21.170212765957448</v>
      </c>
      <c r="M590">
        <v>0.27679999999999999</v>
      </c>
      <c r="N590" s="25">
        <v>10.712160000000001</v>
      </c>
      <c r="O590" s="25">
        <v>0.22791829787234044</v>
      </c>
      <c r="P590" s="3">
        <f t="shared" si="75"/>
        <v>54.598343829787233</v>
      </c>
      <c r="Q590" s="3">
        <f t="shared" si="76"/>
        <v>2566.1221599999999</v>
      </c>
      <c r="R590" s="1">
        <v>38.700000000000003</v>
      </c>
      <c r="S590" s="1">
        <v>1.79</v>
      </c>
      <c r="T590" s="16">
        <f t="shared" si="73"/>
        <v>1.4738936170212769</v>
      </c>
      <c r="U590" s="26">
        <f t="shared" si="77"/>
        <v>66.308066149870797</v>
      </c>
      <c r="V590" s="26">
        <f t="shared" si="78"/>
        <v>37.04361237422949</v>
      </c>
    </row>
    <row r="591" spans="1:22" customFormat="1">
      <c r="A591" s="1">
        <v>48</v>
      </c>
      <c r="B591" s="1" t="s">
        <v>87</v>
      </c>
      <c r="C591" s="1" t="s">
        <v>98</v>
      </c>
      <c r="D591" s="1">
        <v>7.65</v>
      </c>
      <c r="E591" s="1">
        <v>0</v>
      </c>
      <c r="F591" s="1" t="s">
        <v>46</v>
      </c>
      <c r="G591" s="1">
        <v>4.38</v>
      </c>
      <c r="H591" s="1" t="s">
        <v>88</v>
      </c>
      <c r="I591" s="3">
        <v>86.8</v>
      </c>
      <c r="J591" s="3">
        <f t="shared" si="74"/>
        <v>20.729166666666668</v>
      </c>
      <c r="K591" s="1">
        <v>995</v>
      </c>
      <c r="L591" s="18">
        <f t="shared" si="72"/>
        <v>20.729166666666668</v>
      </c>
      <c r="M591">
        <v>0.27679999999999999</v>
      </c>
      <c r="N591" s="25">
        <v>10.712160000000001</v>
      </c>
      <c r="O591" s="25">
        <v>0.22317000000000001</v>
      </c>
      <c r="P591" s="3">
        <f t="shared" si="75"/>
        <v>53.711503333333347</v>
      </c>
      <c r="Q591" s="3">
        <f t="shared" si="76"/>
        <v>2578.1521600000005</v>
      </c>
      <c r="R591" s="1">
        <v>38.700000000000003</v>
      </c>
      <c r="S591" s="1">
        <v>1.79</v>
      </c>
      <c r="T591" s="16">
        <f t="shared" si="73"/>
        <v>1.4431875000000003</v>
      </c>
      <c r="U591" s="26">
        <f t="shared" si="77"/>
        <v>66.618918863049103</v>
      </c>
      <c r="V591" s="26">
        <f t="shared" si="78"/>
        <v>37.217273107848662</v>
      </c>
    </row>
    <row r="592" spans="1:22" customFormat="1">
      <c r="A592" s="1">
        <v>49</v>
      </c>
      <c r="B592" s="1" t="s">
        <v>87</v>
      </c>
      <c r="C592" s="1" t="s">
        <v>98</v>
      </c>
      <c r="D592" s="1">
        <v>7.65</v>
      </c>
      <c r="E592" s="1">
        <v>0</v>
      </c>
      <c r="F592" s="1" t="s">
        <v>46</v>
      </c>
      <c r="G592" s="1">
        <v>4.38</v>
      </c>
      <c r="H592" s="1" t="s">
        <v>88</v>
      </c>
      <c r="I592" s="3">
        <v>86.8</v>
      </c>
      <c r="J592" s="3">
        <f t="shared" si="74"/>
        <v>20.306122448979593</v>
      </c>
      <c r="K592" s="1">
        <v>995</v>
      </c>
      <c r="L592" s="18">
        <f t="shared" si="72"/>
        <v>20.306122448979593</v>
      </c>
      <c r="M592">
        <v>0.27679999999999999</v>
      </c>
      <c r="N592" s="25">
        <v>10.712160000000001</v>
      </c>
      <c r="O592" s="25">
        <v>0.21861551020408165</v>
      </c>
      <c r="P592" s="3">
        <f t="shared" si="75"/>
        <v>52.860860408163269</v>
      </c>
      <c r="Q592" s="3">
        <f t="shared" si="76"/>
        <v>2590.1821600000003</v>
      </c>
      <c r="R592" s="1">
        <v>38.700000000000003</v>
      </c>
      <c r="S592" s="1">
        <v>1.79</v>
      </c>
      <c r="T592" s="16">
        <f t="shared" si="73"/>
        <v>1.4137346938775512</v>
      </c>
      <c r="U592" s="26">
        <f t="shared" si="77"/>
        <v>66.929771576227395</v>
      </c>
      <c r="V592" s="26">
        <f t="shared" si="78"/>
        <v>37.390933841467813</v>
      </c>
    </row>
    <row r="593" spans="1:22" customFormat="1">
      <c r="A593" s="1">
        <v>50</v>
      </c>
      <c r="B593" s="1" t="s">
        <v>87</v>
      </c>
      <c r="C593" s="1" t="s">
        <v>98</v>
      </c>
      <c r="D593" s="1">
        <v>7.65</v>
      </c>
      <c r="E593" s="1">
        <v>0</v>
      </c>
      <c r="F593" s="1" t="s">
        <v>46</v>
      </c>
      <c r="G593" s="1">
        <v>4.38</v>
      </c>
      <c r="H593" s="1" t="s">
        <v>88</v>
      </c>
      <c r="I593" s="3">
        <v>86.8</v>
      </c>
      <c r="J593" s="3">
        <f t="shared" si="74"/>
        <v>19.899999999999999</v>
      </c>
      <c r="K593" s="1">
        <v>995</v>
      </c>
      <c r="L593" s="18">
        <f t="shared" si="72"/>
        <v>19.899999999999999</v>
      </c>
      <c r="M593">
        <v>0.27679999999999999</v>
      </c>
      <c r="N593" s="25">
        <v>10.712160000000001</v>
      </c>
      <c r="O593" s="25">
        <v>0.21424320000000002</v>
      </c>
      <c r="P593" s="3">
        <f t="shared" si="75"/>
        <v>52.044243199999997</v>
      </c>
      <c r="Q593" s="3">
        <f t="shared" si="76"/>
        <v>2602.21216</v>
      </c>
      <c r="R593" s="1">
        <v>38.700000000000003</v>
      </c>
      <c r="S593" s="1">
        <v>1.79</v>
      </c>
      <c r="T593" s="16">
        <f t="shared" si="73"/>
        <v>1.3854600000000001</v>
      </c>
      <c r="U593" s="26">
        <f t="shared" si="77"/>
        <v>67.240624289405687</v>
      </c>
      <c r="V593" s="26">
        <f t="shared" si="78"/>
        <v>37.564594575086971</v>
      </c>
    </row>
    <row r="594" spans="1:22" customFormat="1">
      <c r="A594" s="1">
        <v>51</v>
      </c>
      <c r="B594" s="1" t="s">
        <v>87</v>
      </c>
      <c r="C594" s="1" t="s">
        <v>98</v>
      </c>
      <c r="D594" s="1">
        <v>7.65</v>
      </c>
      <c r="E594" s="1">
        <v>0</v>
      </c>
      <c r="F594" s="1" t="s">
        <v>46</v>
      </c>
      <c r="G594" s="1">
        <v>4.38</v>
      </c>
      <c r="H594" s="1" t="s">
        <v>88</v>
      </c>
      <c r="I594" s="3">
        <v>86.8</v>
      </c>
      <c r="J594" s="3">
        <f t="shared" si="74"/>
        <v>19.509803921568629</v>
      </c>
      <c r="K594" s="1">
        <v>995</v>
      </c>
      <c r="L594" s="18">
        <f t="shared" si="72"/>
        <v>19.509803921568629</v>
      </c>
      <c r="M594">
        <v>0.27679999999999999</v>
      </c>
      <c r="N594" s="25">
        <v>10.712160000000001</v>
      </c>
      <c r="O594" s="25">
        <v>0.21004235294117649</v>
      </c>
      <c r="P594" s="3">
        <f t="shared" si="75"/>
        <v>51.259650196078439</v>
      </c>
      <c r="Q594" s="3">
        <f t="shared" si="76"/>
        <v>2614.2421600000002</v>
      </c>
      <c r="R594" s="1">
        <v>38.700000000000003</v>
      </c>
      <c r="S594" s="1">
        <v>1.79</v>
      </c>
      <c r="T594" s="16">
        <f t="shared" si="73"/>
        <v>1.3582941176470591</v>
      </c>
      <c r="U594" s="26">
        <f t="shared" si="77"/>
        <v>67.551477002583979</v>
      </c>
      <c r="V594" s="26">
        <f t="shared" si="78"/>
        <v>37.73825530870613</v>
      </c>
    </row>
    <row r="595" spans="1:22" customFormat="1">
      <c r="A595" s="1">
        <v>52</v>
      </c>
      <c r="B595" s="1" t="s">
        <v>87</v>
      </c>
      <c r="C595" s="1" t="s">
        <v>98</v>
      </c>
      <c r="D595" s="1">
        <v>7.65</v>
      </c>
      <c r="E595" s="1">
        <v>0</v>
      </c>
      <c r="F595" s="1" t="s">
        <v>46</v>
      </c>
      <c r="G595" s="1">
        <v>4.38</v>
      </c>
      <c r="H595" s="1" t="s">
        <v>88</v>
      </c>
      <c r="I595" s="3">
        <v>86.8</v>
      </c>
      <c r="J595" s="3">
        <f t="shared" si="74"/>
        <v>19.134615384615383</v>
      </c>
      <c r="K595" s="1">
        <v>995</v>
      </c>
      <c r="L595" s="18">
        <f t="shared" si="72"/>
        <v>19.134615384615383</v>
      </c>
      <c r="M595">
        <v>0.27679999999999999</v>
      </c>
      <c r="N595" s="25">
        <v>10.712160000000001</v>
      </c>
      <c r="O595" s="25">
        <v>0.20600307692307693</v>
      </c>
      <c r="P595" s="3">
        <f t="shared" si="75"/>
        <v>50.505233846153843</v>
      </c>
      <c r="Q595" s="3">
        <f t="shared" si="76"/>
        <v>2626.27216</v>
      </c>
      <c r="R595" s="1">
        <v>38.700000000000003</v>
      </c>
      <c r="S595" s="1">
        <v>1.79</v>
      </c>
      <c r="T595" s="16">
        <f t="shared" si="73"/>
        <v>1.3321730769230771</v>
      </c>
      <c r="U595" s="26">
        <f t="shared" si="77"/>
        <v>67.862329715762272</v>
      </c>
      <c r="V595" s="26">
        <f t="shared" si="78"/>
        <v>37.911916042325288</v>
      </c>
    </row>
    <row r="596" spans="1:22" customFormat="1">
      <c r="A596" s="1">
        <v>53</v>
      </c>
      <c r="B596" s="1" t="s">
        <v>87</v>
      </c>
      <c r="C596" s="1" t="s">
        <v>98</v>
      </c>
      <c r="D596" s="1">
        <v>7.65</v>
      </c>
      <c r="E596" s="1">
        <v>0</v>
      </c>
      <c r="F596" s="1" t="s">
        <v>46</v>
      </c>
      <c r="G596" s="1">
        <v>4.38</v>
      </c>
      <c r="H596" s="1" t="s">
        <v>88</v>
      </c>
      <c r="I596" s="3">
        <v>86.8</v>
      </c>
      <c r="J596" s="3">
        <f t="shared" si="74"/>
        <v>18.773584905660378</v>
      </c>
      <c r="K596" s="1">
        <v>995</v>
      </c>
      <c r="L596" s="18">
        <f t="shared" si="72"/>
        <v>18.773584905660378</v>
      </c>
      <c r="M596">
        <v>0.27679999999999999</v>
      </c>
      <c r="N596" s="25">
        <v>10.712160000000001</v>
      </c>
      <c r="O596" s="25">
        <v>0.20211622641509436</v>
      </c>
      <c r="P596" s="3">
        <f t="shared" si="75"/>
        <v>49.779286037735851</v>
      </c>
      <c r="Q596" s="3">
        <f t="shared" si="76"/>
        <v>2638.3021600000002</v>
      </c>
      <c r="R596" s="1">
        <v>38.700000000000003</v>
      </c>
      <c r="S596" s="1">
        <v>1.79</v>
      </c>
      <c r="T596" s="16">
        <f t="shared" si="73"/>
        <v>1.3070377358490568</v>
      </c>
      <c r="U596" s="26">
        <f t="shared" si="77"/>
        <v>68.173182428940564</v>
      </c>
      <c r="V596" s="26">
        <f t="shared" si="78"/>
        <v>38.085576775944446</v>
      </c>
    </row>
    <row r="597" spans="1:22" customFormat="1">
      <c r="A597" s="1">
        <v>54</v>
      </c>
      <c r="B597" s="1" t="s">
        <v>87</v>
      </c>
      <c r="C597" s="1" t="s">
        <v>98</v>
      </c>
      <c r="D597" s="1">
        <v>7.65</v>
      </c>
      <c r="E597" s="1">
        <v>0</v>
      </c>
      <c r="F597" s="1" t="s">
        <v>46</v>
      </c>
      <c r="G597" s="1">
        <v>4.38</v>
      </c>
      <c r="H597" s="1" t="s">
        <v>88</v>
      </c>
      <c r="I597" s="3">
        <v>86.8</v>
      </c>
      <c r="J597" s="3">
        <f t="shared" si="74"/>
        <v>18.425925925925927</v>
      </c>
      <c r="K597" s="1">
        <v>995</v>
      </c>
      <c r="L597" s="18">
        <f t="shared" si="72"/>
        <v>18.425925925925927</v>
      </c>
      <c r="M597">
        <v>0.27679999999999999</v>
      </c>
      <c r="N597" s="25">
        <v>10.712160000000001</v>
      </c>
      <c r="O597" s="25">
        <v>0.19837333333333335</v>
      </c>
      <c r="P597" s="3">
        <f t="shared" si="75"/>
        <v>49.080225185185192</v>
      </c>
      <c r="Q597" s="3">
        <f t="shared" si="76"/>
        <v>2650.3321600000004</v>
      </c>
      <c r="R597" s="1">
        <v>38.700000000000003</v>
      </c>
      <c r="S597" s="1">
        <v>1.79</v>
      </c>
      <c r="T597" s="16">
        <f t="shared" si="73"/>
        <v>1.2828333333333335</v>
      </c>
      <c r="U597" s="26">
        <f t="shared" si="77"/>
        <v>68.48403514211887</v>
      </c>
      <c r="V597" s="26">
        <f t="shared" si="78"/>
        <v>38.259237509563611</v>
      </c>
    </row>
    <row r="598" spans="1:22" customFormat="1">
      <c r="A598" s="1">
        <v>55</v>
      </c>
      <c r="B598" s="1" t="s">
        <v>87</v>
      </c>
      <c r="C598" s="1" t="s">
        <v>98</v>
      </c>
      <c r="D598" s="1">
        <v>7.65</v>
      </c>
      <c r="E598" s="1">
        <v>0</v>
      </c>
      <c r="F598" s="1" t="s">
        <v>46</v>
      </c>
      <c r="G598" s="1">
        <v>4.38</v>
      </c>
      <c r="H598" s="1" t="s">
        <v>88</v>
      </c>
      <c r="I598" s="3">
        <v>86.8</v>
      </c>
      <c r="J598" s="3">
        <f t="shared" si="74"/>
        <v>18.09090909090909</v>
      </c>
      <c r="K598" s="1">
        <v>995</v>
      </c>
      <c r="L598" s="18">
        <f t="shared" si="72"/>
        <v>18.09090909090909</v>
      </c>
      <c r="M598">
        <v>0.27679999999999999</v>
      </c>
      <c r="N598" s="25">
        <v>10.712160000000001</v>
      </c>
      <c r="O598" s="25">
        <v>0.19476654545454547</v>
      </c>
      <c r="P598" s="3">
        <f t="shared" si="75"/>
        <v>48.40658472727273</v>
      </c>
      <c r="Q598" s="3">
        <f t="shared" si="76"/>
        <v>2662.3621600000001</v>
      </c>
      <c r="R598" s="1">
        <v>38.700000000000003</v>
      </c>
      <c r="S598" s="1">
        <v>1.79</v>
      </c>
      <c r="T598" s="16">
        <f t="shared" si="73"/>
        <v>1.2595090909090911</v>
      </c>
      <c r="U598" s="26">
        <f t="shared" si="77"/>
        <v>68.794887855297162</v>
      </c>
      <c r="V598" s="26">
        <f t="shared" si="78"/>
        <v>38.432898243182763</v>
      </c>
    </row>
    <row r="599" spans="1:22" customFormat="1">
      <c r="A599" s="1">
        <v>56</v>
      </c>
      <c r="B599" s="1" t="s">
        <v>87</v>
      </c>
      <c r="C599" s="1" t="s">
        <v>98</v>
      </c>
      <c r="D599" s="1">
        <v>7.65</v>
      </c>
      <c r="E599" s="1">
        <v>0</v>
      </c>
      <c r="F599" s="1" t="s">
        <v>46</v>
      </c>
      <c r="G599" s="1">
        <v>4.38</v>
      </c>
      <c r="H599" s="1" t="s">
        <v>88</v>
      </c>
      <c r="I599" s="3">
        <v>86.8</v>
      </c>
      <c r="J599" s="3">
        <f t="shared" si="74"/>
        <v>17.767857142857142</v>
      </c>
      <c r="K599" s="1">
        <v>995</v>
      </c>
      <c r="L599" s="18">
        <f t="shared" si="72"/>
        <v>17.767857142857142</v>
      </c>
      <c r="M599">
        <v>0.27679999999999999</v>
      </c>
      <c r="N599" s="25">
        <v>10.712160000000001</v>
      </c>
      <c r="O599" s="25">
        <v>0.19128857142857145</v>
      </c>
      <c r="P599" s="3">
        <f t="shared" si="75"/>
        <v>47.757002857142858</v>
      </c>
      <c r="Q599" s="3">
        <f t="shared" si="76"/>
        <v>2674.3921599999999</v>
      </c>
      <c r="R599" s="1">
        <v>38.700000000000003</v>
      </c>
      <c r="S599" s="1">
        <v>1.79</v>
      </c>
      <c r="T599" s="16">
        <f t="shared" si="73"/>
        <v>1.2370178571428574</v>
      </c>
      <c r="U599" s="26">
        <f t="shared" si="77"/>
        <v>69.10574056847544</v>
      </c>
      <c r="V599" s="26">
        <f t="shared" si="78"/>
        <v>38.606558976801921</v>
      </c>
    </row>
    <row r="600" spans="1:22" customFormat="1">
      <c r="A600" s="1">
        <v>57</v>
      </c>
      <c r="B600" s="1" t="s">
        <v>87</v>
      </c>
      <c r="C600" s="1" t="s">
        <v>98</v>
      </c>
      <c r="D600" s="1">
        <v>7.65</v>
      </c>
      <c r="E600" s="1">
        <v>0</v>
      </c>
      <c r="F600" s="1" t="s">
        <v>46</v>
      </c>
      <c r="G600" s="1">
        <v>4.38</v>
      </c>
      <c r="H600" s="1" t="s">
        <v>88</v>
      </c>
      <c r="I600" s="3">
        <v>86.8</v>
      </c>
      <c r="J600" s="3">
        <f t="shared" si="74"/>
        <v>17.456140350877192</v>
      </c>
      <c r="K600" s="1">
        <v>995</v>
      </c>
      <c r="L600" s="18">
        <f t="shared" si="72"/>
        <v>17.456140350877192</v>
      </c>
      <c r="M600">
        <v>0.27679999999999999</v>
      </c>
      <c r="N600" s="25">
        <v>10.712160000000001</v>
      </c>
      <c r="O600" s="25">
        <v>0.18793263157894738</v>
      </c>
      <c r="P600" s="3">
        <f t="shared" si="75"/>
        <v>47.13021333333333</v>
      </c>
      <c r="Q600" s="3">
        <f t="shared" si="76"/>
        <v>2686.4221599999996</v>
      </c>
      <c r="R600" s="1">
        <v>38.700000000000003</v>
      </c>
      <c r="S600" s="1">
        <v>1.79</v>
      </c>
      <c r="T600" s="16">
        <f t="shared" si="73"/>
        <v>1.2153157894736843</v>
      </c>
      <c r="U600" s="26">
        <f t="shared" si="77"/>
        <v>69.416593281653732</v>
      </c>
      <c r="V600" s="26">
        <f t="shared" si="78"/>
        <v>38.780219710421079</v>
      </c>
    </row>
    <row r="601" spans="1:22" customFormat="1">
      <c r="A601" s="1">
        <v>58</v>
      </c>
      <c r="B601" s="1" t="s">
        <v>87</v>
      </c>
      <c r="C601" s="1" t="s">
        <v>98</v>
      </c>
      <c r="D601" s="1">
        <v>7.65</v>
      </c>
      <c r="E601" s="1">
        <v>0</v>
      </c>
      <c r="F601" s="1" t="s">
        <v>46</v>
      </c>
      <c r="G601" s="1">
        <v>4.38</v>
      </c>
      <c r="H601" s="1" t="s">
        <v>88</v>
      </c>
      <c r="I601" s="3">
        <v>86.8</v>
      </c>
      <c r="J601" s="3">
        <f t="shared" si="74"/>
        <v>17.155172413793103</v>
      </c>
      <c r="K601" s="1">
        <v>995</v>
      </c>
      <c r="L601" s="18">
        <f t="shared" si="72"/>
        <v>17.155172413793103</v>
      </c>
      <c r="M601">
        <v>0.27679999999999999</v>
      </c>
      <c r="N601" s="25">
        <v>10.712160000000001</v>
      </c>
      <c r="O601" s="25">
        <v>0.18469241379310347</v>
      </c>
      <c r="P601" s="3">
        <f t="shared" si="75"/>
        <v>46.525037241379309</v>
      </c>
      <c r="Q601" s="3">
        <f t="shared" si="76"/>
        <v>2698.4521599999998</v>
      </c>
      <c r="R601" s="1">
        <v>38.700000000000003</v>
      </c>
      <c r="S601" s="1">
        <v>1.79</v>
      </c>
      <c r="T601" s="16">
        <f t="shared" si="73"/>
        <v>1.1943620689655174</v>
      </c>
      <c r="U601" s="26">
        <f t="shared" si="77"/>
        <v>69.727445994832038</v>
      </c>
      <c r="V601" s="26">
        <f t="shared" si="78"/>
        <v>38.953880444040237</v>
      </c>
    </row>
    <row r="602" spans="1:22" customFormat="1">
      <c r="A602" s="1">
        <v>59</v>
      </c>
      <c r="B602" s="1" t="s">
        <v>87</v>
      </c>
      <c r="C602" s="1" t="s">
        <v>98</v>
      </c>
      <c r="D602" s="1">
        <v>7.65</v>
      </c>
      <c r="E602" s="1">
        <v>0</v>
      </c>
      <c r="F602" s="1" t="s">
        <v>46</v>
      </c>
      <c r="G602" s="1">
        <v>4.38</v>
      </c>
      <c r="H602" s="1" t="s">
        <v>88</v>
      </c>
      <c r="I602" s="3">
        <v>86.8</v>
      </c>
      <c r="J602" s="3">
        <f t="shared" si="74"/>
        <v>16.864406779661017</v>
      </c>
      <c r="K602" s="1">
        <v>995</v>
      </c>
      <c r="L602" s="18">
        <f t="shared" si="72"/>
        <v>16.864406779661017</v>
      </c>
      <c r="M602">
        <v>0.27679999999999999</v>
      </c>
      <c r="N602" s="25">
        <v>10.712160000000001</v>
      </c>
      <c r="O602" s="25">
        <v>0.18156203389830511</v>
      </c>
      <c r="P602" s="3">
        <f t="shared" si="75"/>
        <v>45.940375593220338</v>
      </c>
      <c r="Q602" s="3">
        <f t="shared" si="76"/>
        <v>2710.48216</v>
      </c>
      <c r="R602" s="1">
        <v>38.700000000000003</v>
      </c>
      <c r="S602" s="1">
        <v>1.79</v>
      </c>
      <c r="T602" s="16">
        <f t="shared" si="73"/>
        <v>1.1741186440677969</v>
      </c>
      <c r="U602" s="26">
        <f t="shared" si="77"/>
        <v>70.038298708010331</v>
      </c>
      <c r="V602" s="26">
        <f t="shared" si="78"/>
        <v>39.127541177659403</v>
      </c>
    </row>
    <row r="603" spans="1:22" customFormat="1">
      <c r="A603" s="1">
        <v>60</v>
      </c>
      <c r="B603" s="1" t="s">
        <v>87</v>
      </c>
      <c r="C603" s="1" t="s">
        <v>98</v>
      </c>
      <c r="D603" s="1">
        <v>7.65</v>
      </c>
      <c r="E603" s="1">
        <v>0</v>
      </c>
      <c r="F603" s="1" t="s">
        <v>46</v>
      </c>
      <c r="G603" s="1">
        <v>4.38</v>
      </c>
      <c r="H603" s="1" t="s">
        <v>88</v>
      </c>
      <c r="I603" s="3">
        <v>86.8</v>
      </c>
      <c r="J603" s="3">
        <f t="shared" si="74"/>
        <v>16.583333333333332</v>
      </c>
      <c r="K603" s="1">
        <v>995</v>
      </c>
      <c r="L603" s="18">
        <f t="shared" si="72"/>
        <v>16.583333333333332</v>
      </c>
      <c r="M603">
        <v>0.27679999999999999</v>
      </c>
      <c r="N603" s="25">
        <v>10.712160000000001</v>
      </c>
      <c r="O603" s="25">
        <v>0.178536</v>
      </c>
      <c r="P603" s="3">
        <f t="shared" si="75"/>
        <v>45.375202666666667</v>
      </c>
      <c r="Q603" s="3">
        <f t="shared" si="76"/>
        <v>2722.5121600000002</v>
      </c>
      <c r="R603" s="1">
        <v>38.700000000000003</v>
      </c>
      <c r="S603" s="1">
        <v>1.79</v>
      </c>
      <c r="T603" s="16">
        <f t="shared" si="73"/>
        <v>1.1545500000000002</v>
      </c>
      <c r="U603" s="26">
        <f t="shared" si="77"/>
        <v>70.349151421188637</v>
      </c>
      <c r="V603" s="26">
        <f t="shared" si="78"/>
        <v>39.301201911278561</v>
      </c>
    </row>
    <row r="604" spans="1:22" customFormat="1">
      <c r="A604" s="1">
        <v>61</v>
      </c>
      <c r="B604" s="1" t="s">
        <v>87</v>
      </c>
      <c r="C604" s="1" t="s">
        <v>98</v>
      </c>
      <c r="D604" s="1">
        <v>7.65</v>
      </c>
      <c r="E604" s="1">
        <v>0</v>
      </c>
      <c r="F604" s="1" t="s">
        <v>46</v>
      </c>
      <c r="G604" s="1">
        <v>4.38</v>
      </c>
      <c r="H604" s="1" t="s">
        <v>88</v>
      </c>
      <c r="I604" s="3">
        <v>86.8</v>
      </c>
      <c r="J604" s="3">
        <f t="shared" si="74"/>
        <v>16.311475409836067</v>
      </c>
      <c r="K604" s="1">
        <v>995</v>
      </c>
      <c r="L604" s="18">
        <f t="shared" si="72"/>
        <v>16.311475409836067</v>
      </c>
      <c r="M604">
        <v>0.27679999999999999</v>
      </c>
      <c r="N604" s="25">
        <v>10.712160000000001</v>
      </c>
      <c r="O604" s="25">
        <v>0.17560918032786887</v>
      </c>
      <c r="P604" s="3">
        <f t="shared" si="75"/>
        <v>44.828560000000003</v>
      </c>
      <c r="Q604" s="3">
        <f t="shared" si="76"/>
        <v>2734.54216</v>
      </c>
      <c r="R604" s="1">
        <v>38.700000000000003</v>
      </c>
      <c r="S604" s="1">
        <v>1.79</v>
      </c>
      <c r="T604" s="16">
        <f t="shared" si="73"/>
        <v>1.1356229508196722</v>
      </c>
      <c r="U604" s="26">
        <f t="shared" si="77"/>
        <v>70.660004134366915</v>
      </c>
      <c r="V604" s="26">
        <f t="shared" si="78"/>
        <v>39.474862644897719</v>
      </c>
    </row>
    <row r="605" spans="1:22" customFormat="1">
      <c r="A605" s="1">
        <v>62</v>
      </c>
      <c r="B605" s="1" t="s">
        <v>87</v>
      </c>
      <c r="C605" s="1" t="s">
        <v>98</v>
      </c>
      <c r="D605" s="1">
        <v>7.65</v>
      </c>
      <c r="E605" s="1">
        <v>0</v>
      </c>
      <c r="F605" s="1" t="s">
        <v>46</v>
      </c>
      <c r="G605" s="1">
        <v>4.38</v>
      </c>
      <c r="H605" s="1" t="s">
        <v>88</v>
      </c>
      <c r="I605" s="3">
        <v>86.8</v>
      </c>
      <c r="J605" s="3">
        <f t="shared" si="74"/>
        <v>16.048387096774192</v>
      </c>
      <c r="K605" s="1">
        <v>995</v>
      </c>
      <c r="L605" s="18">
        <f t="shared" si="72"/>
        <v>16.048387096774192</v>
      </c>
      <c r="M605">
        <v>0.27679999999999999</v>
      </c>
      <c r="N605" s="25">
        <v>10.712160000000001</v>
      </c>
      <c r="O605" s="25">
        <v>0.17277677419354839</v>
      </c>
      <c r="P605" s="3">
        <f t="shared" si="75"/>
        <v>44.299550967741936</v>
      </c>
      <c r="Q605" s="3">
        <f t="shared" si="76"/>
        <v>2746.5721600000002</v>
      </c>
      <c r="R605" s="1">
        <v>38.700000000000003</v>
      </c>
      <c r="S605" s="1">
        <v>1.79</v>
      </c>
      <c r="T605" s="16">
        <f t="shared" si="73"/>
        <v>1.1173064516129034</v>
      </c>
      <c r="U605" s="26">
        <f t="shared" si="77"/>
        <v>70.970856847545221</v>
      </c>
      <c r="V605" s="26">
        <f t="shared" si="78"/>
        <v>39.648523378516877</v>
      </c>
    </row>
    <row r="606" spans="1:22" customFormat="1">
      <c r="A606" s="1">
        <v>63</v>
      </c>
      <c r="B606" s="1" t="s">
        <v>87</v>
      </c>
      <c r="C606" s="1" t="s">
        <v>98</v>
      </c>
      <c r="D606" s="1">
        <v>7.65</v>
      </c>
      <c r="E606" s="1">
        <v>0</v>
      </c>
      <c r="F606" s="1" t="s">
        <v>46</v>
      </c>
      <c r="G606" s="1">
        <v>4.38</v>
      </c>
      <c r="H606" s="1" t="s">
        <v>88</v>
      </c>
      <c r="I606" s="3">
        <v>86.8</v>
      </c>
      <c r="J606" s="3">
        <f t="shared" si="74"/>
        <v>15.793650793650794</v>
      </c>
      <c r="K606" s="1">
        <v>995</v>
      </c>
      <c r="L606" s="18">
        <f t="shared" si="72"/>
        <v>15.793650793650794</v>
      </c>
      <c r="M606">
        <v>0.27679999999999999</v>
      </c>
      <c r="N606" s="25">
        <v>10.712160000000001</v>
      </c>
      <c r="O606" s="25">
        <v>0.17003428571428572</v>
      </c>
      <c r="P606" s="3">
        <f t="shared" si="75"/>
        <v>43.787335873015877</v>
      </c>
      <c r="Q606" s="3">
        <f t="shared" si="76"/>
        <v>2758.6021600000004</v>
      </c>
      <c r="R606" s="1">
        <v>38.700000000000003</v>
      </c>
      <c r="S606" s="1">
        <v>1.79</v>
      </c>
      <c r="T606" s="16">
        <f t="shared" si="73"/>
        <v>1.0995714285714286</v>
      </c>
      <c r="U606" s="26">
        <f t="shared" si="77"/>
        <v>71.281709560723513</v>
      </c>
      <c r="V606" s="26">
        <f t="shared" si="78"/>
        <v>39.822184112136043</v>
      </c>
    </row>
    <row r="607" spans="1:22" customFormat="1">
      <c r="A607" s="1">
        <v>64</v>
      </c>
      <c r="B607" s="1" t="s">
        <v>87</v>
      </c>
      <c r="C607" s="1" t="s">
        <v>98</v>
      </c>
      <c r="D607" s="1">
        <v>7.65</v>
      </c>
      <c r="E607" s="1">
        <v>0</v>
      </c>
      <c r="F607" s="1" t="s">
        <v>46</v>
      </c>
      <c r="G607" s="1">
        <v>4.38</v>
      </c>
      <c r="H607" s="1" t="s">
        <v>88</v>
      </c>
      <c r="I607" s="3">
        <v>86.8</v>
      </c>
      <c r="J607" s="3">
        <f t="shared" si="74"/>
        <v>15.546875</v>
      </c>
      <c r="K607" s="1">
        <v>995</v>
      </c>
      <c r="L607" s="18">
        <f t="shared" si="72"/>
        <v>15.546875</v>
      </c>
      <c r="M607">
        <v>0.27679999999999999</v>
      </c>
      <c r="N607" s="25">
        <v>10.712160000000001</v>
      </c>
      <c r="O607" s="25">
        <v>0.16737750000000001</v>
      </c>
      <c r="P607" s="3">
        <f t="shared" si="75"/>
        <v>43.291127500000002</v>
      </c>
      <c r="Q607" s="3">
        <f t="shared" si="76"/>
        <v>2770.6321600000001</v>
      </c>
      <c r="R607" s="1">
        <v>38.700000000000003</v>
      </c>
      <c r="S607" s="1">
        <v>1.79</v>
      </c>
      <c r="T607" s="16">
        <f t="shared" si="73"/>
        <v>1.0823906250000002</v>
      </c>
      <c r="U607" s="26">
        <f t="shared" si="77"/>
        <v>71.592562273901805</v>
      </c>
      <c r="V607" s="26">
        <f t="shared" si="78"/>
        <v>39.995844845755194</v>
      </c>
    </row>
    <row r="608" spans="1:22" customFormat="1">
      <c r="A608" s="1">
        <v>65</v>
      </c>
      <c r="B608" s="1" t="s">
        <v>87</v>
      </c>
      <c r="C608" s="1" t="s">
        <v>98</v>
      </c>
      <c r="D608" s="1">
        <v>7.65</v>
      </c>
      <c r="E608" s="1">
        <v>0</v>
      </c>
      <c r="F608" s="1" t="s">
        <v>46</v>
      </c>
      <c r="G608" s="1">
        <v>4.38</v>
      </c>
      <c r="H608" s="1" t="s">
        <v>88</v>
      </c>
      <c r="I608" s="3">
        <v>86.8</v>
      </c>
      <c r="J608" s="3">
        <f t="shared" si="74"/>
        <v>15.307692307692308</v>
      </c>
      <c r="K608" s="1">
        <v>995</v>
      </c>
      <c r="L608" s="18">
        <f t="shared" si="72"/>
        <v>15.307692307692308</v>
      </c>
      <c r="M608">
        <v>0.27679999999999999</v>
      </c>
      <c r="N608" s="25">
        <v>10.712160000000001</v>
      </c>
      <c r="O608" s="25">
        <v>0.16480246153846156</v>
      </c>
      <c r="P608" s="3">
        <f t="shared" si="75"/>
        <v>42.810187076923079</v>
      </c>
      <c r="Q608" s="3">
        <f t="shared" si="76"/>
        <v>2782.6621600000003</v>
      </c>
      <c r="R608" s="1">
        <v>38.700000000000003</v>
      </c>
      <c r="S608" s="1">
        <v>1.79</v>
      </c>
      <c r="T608" s="16">
        <f t="shared" si="73"/>
        <v>1.0657384615384617</v>
      </c>
      <c r="U608" s="26">
        <f t="shared" si="77"/>
        <v>71.903414987080112</v>
      </c>
      <c r="V608" s="26">
        <f t="shared" si="78"/>
        <v>40.169505579374359</v>
      </c>
    </row>
    <row r="609" spans="1:22" customFormat="1">
      <c r="A609" s="1">
        <v>66</v>
      </c>
      <c r="B609" s="1" t="s">
        <v>87</v>
      </c>
      <c r="C609" s="1" t="s">
        <v>98</v>
      </c>
      <c r="D609" s="1">
        <v>7.65</v>
      </c>
      <c r="E609" s="1">
        <v>0</v>
      </c>
      <c r="F609" s="1" t="s">
        <v>46</v>
      </c>
      <c r="G609" s="1">
        <v>4.38</v>
      </c>
      <c r="H609" s="1" t="s">
        <v>88</v>
      </c>
      <c r="I609" s="3">
        <v>86.8</v>
      </c>
      <c r="J609" s="3">
        <f t="shared" ref="J609:J639" si="79">K$255/A609</f>
        <v>15.075757575757576</v>
      </c>
      <c r="K609" s="1">
        <v>995</v>
      </c>
      <c r="L609" s="18">
        <f t="shared" si="72"/>
        <v>15.075757575757576</v>
      </c>
      <c r="M609">
        <v>0.27679999999999999</v>
      </c>
      <c r="N609" s="25">
        <v>10.712160000000001</v>
      </c>
      <c r="O609" s="25">
        <v>0.16230545454545456</v>
      </c>
      <c r="P609" s="3">
        <f t="shared" si="75"/>
        <v>42.343820606060611</v>
      </c>
      <c r="Q609" s="3">
        <f t="shared" si="76"/>
        <v>2794.6921600000005</v>
      </c>
      <c r="R609" s="1">
        <v>38.700000000000003</v>
      </c>
      <c r="S609" s="1">
        <v>1.79</v>
      </c>
      <c r="T609" s="16">
        <f t="shared" si="73"/>
        <v>1.0495909090909092</v>
      </c>
      <c r="U609" s="26">
        <f t="shared" si="77"/>
        <v>72.214267700258404</v>
      </c>
      <c r="V609" s="26">
        <f t="shared" si="78"/>
        <v>40.343166312993517</v>
      </c>
    </row>
    <row r="610" spans="1:22" customFormat="1">
      <c r="A610" s="1">
        <v>67</v>
      </c>
      <c r="B610" s="1" t="s">
        <v>87</v>
      </c>
      <c r="C610" s="1" t="s">
        <v>98</v>
      </c>
      <c r="D610" s="1">
        <v>7.65</v>
      </c>
      <c r="E610" s="1">
        <v>0</v>
      </c>
      <c r="F610" s="1" t="s">
        <v>46</v>
      </c>
      <c r="G610" s="1">
        <v>4.38</v>
      </c>
      <c r="H610" s="1" t="s">
        <v>88</v>
      </c>
      <c r="I610" s="3">
        <v>86.8</v>
      </c>
      <c r="J610" s="3">
        <f t="shared" si="79"/>
        <v>14.850746268656716</v>
      </c>
      <c r="K610" s="1">
        <v>995</v>
      </c>
      <c r="L610" s="18">
        <f t="shared" si="72"/>
        <v>14.850746268656716</v>
      </c>
      <c r="M610">
        <v>0.27679999999999999</v>
      </c>
      <c r="N610" s="25">
        <v>10.712160000000001</v>
      </c>
      <c r="O610" s="25">
        <v>0.15988298507462687</v>
      </c>
      <c r="P610" s="3">
        <f t="shared" si="75"/>
        <v>41.891375522388053</v>
      </c>
      <c r="Q610" s="3">
        <f t="shared" si="76"/>
        <v>2806.7221599999993</v>
      </c>
      <c r="R610" s="1">
        <v>38.700000000000003</v>
      </c>
      <c r="S610" s="1">
        <v>1.79</v>
      </c>
      <c r="T610" s="16">
        <f t="shared" si="73"/>
        <v>1.0339253731343285</v>
      </c>
      <c r="U610" s="26">
        <f t="shared" si="77"/>
        <v>72.525120413436667</v>
      </c>
      <c r="V610" s="26">
        <f t="shared" si="78"/>
        <v>40.516827046612661</v>
      </c>
    </row>
    <row r="611" spans="1:22" customFormat="1">
      <c r="A611" s="1">
        <v>68</v>
      </c>
      <c r="B611" s="1" t="s">
        <v>87</v>
      </c>
      <c r="C611" s="1" t="s">
        <v>98</v>
      </c>
      <c r="D611" s="1">
        <v>7.65</v>
      </c>
      <c r="E611" s="1">
        <v>0</v>
      </c>
      <c r="F611" s="1" t="s">
        <v>46</v>
      </c>
      <c r="G611" s="1">
        <v>4.38</v>
      </c>
      <c r="H611" s="1" t="s">
        <v>88</v>
      </c>
      <c r="I611" s="3">
        <v>86.8</v>
      </c>
      <c r="J611" s="3">
        <f t="shared" si="79"/>
        <v>14.632352941176471</v>
      </c>
      <c r="K611" s="1">
        <v>995</v>
      </c>
      <c r="L611" s="18">
        <f t="shared" si="72"/>
        <v>14.632352941176471</v>
      </c>
      <c r="M611">
        <v>0.27679999999999999</v>
      </c>
      <c r="N611" s="25">
        <v>10.712160000000001</v>
      </c>
      <c r="O611" s="25">
        <v>0.15753176470588237</v>
      </c>
      <c r="P611" s="3">
        <f t="shared" si="75"/>
        <v>41.452237647058823</v>
      </c>
      <c r="Q611" s="3">
        <f t="shared" si="76"/>
        <v>2818.75216</v>
      </c>
      <c r="R611" s="1">
        <v>38.700000000000003</v>
      </c>
      <c r="S611" s="1">
        <v>1.79</v>
      </c>
      <c r="T611" s="16">
        <f t="shared" si="73"/>
        <v>1.0187205882352943</v>
      </c>
      <c r="U611" s="26">
        <f t="shared" si="77"/>
        <v>72.835973126614988</v>
      </c>
      <c r="V611" s="26">
        <f t="shared" si="78"/>
        <v>40.690487780231834</v>
      </c>
    </row>
    <row r="612" spans="1:22" customFormat="1">
      <c r="A612" s="1">
        <v>69</v>
      </c>
      <c r="B612" s="1" t="s">
        <v>87</v>
      </c>
      <c r="C612" s="1" t="s">
        <v>98</v>
      </c>
      <c r="D612" s="1">
        <v>7.65</v>
      </c>
      <c r="E612" s="1">
        <v>0</v>
      </c>
      <c r="F612" s="1" t="s">
        <v>46</v>
      </c>
      <c r="G612" s="1">
        <v>4.38</v>
      </c>
      <c r="H612" s="1" t="s">
        <v>88</v>
      </c>
      <c r="I612" s="3">
        <v>86.8</v>
      </c>
      <c r="J612" s="3">
        <f t="shared" si="79"/>
        <v>14.420289855072463</v>
      </c>
      <c r="K612" s="1">
        <v>995</v>
      </c>
      <c r="L612" s="18">
        <f t="shared" si="72"/>
        <v>14.420289855072463</v>
      </c>
      <c r="M612">
        <v>0.27679999999999999</v>
      </c>
      <c r="N612" s="25">
        <v>10.712160000000001</v>
      </c>
      <c r="O612" s="25">
        <v>0.15524869565217392</v>
      </c>
      <c r="P612" s="3">
        <f t="shared" si="75"/>
        <v>41.0258284057971</v>
      </c>
      <c r="Q612" s="3">
        <f t="shared" si="76"/>
        <v>2830.7821599999997</v>
      </c>
      <c r="R612" s="1">
        <v>38.700000000000003</v>
      </c>
      <c r="S612" s="1">
        <v>1.79</v>
      </c>
      <c r="T612" s="16">
        <f t="shared" si="73"/>
        <v>1.0039565217391306</v>
      </c>
      <c r="U612" s="26">
        <f t="shared" si="77"/>
        <v>73.146825839793266</v>
      </c>
      <c r="V612" s="26">
        <f t="shared" si="78"/>
        <v>40.864148513850985</v>
      </c>
    </row>
    <row r="613" spans="1:22" customFormat="1">
      <c r="A613" s="1">
        <v>70</v>
      </c>
      <c r="B613" s="1" t="s">
        <v>87</v>
      </c>
      <c r="C613" s="1" t="s">
        <v>98</v>
      </c>
      <c r="D613" s="1">
        <v>7.65</v>
      </c>
      <c r="E613" s="1">
        <v>0</v>
      </c>
      <c r="F613" s="1" t="s">
        <v>46</v>
      </c>
      <c r="G613" s="1">
        <v>4.38</v>
      </c>
      <c r="H613" s="1" t="s">
        <v>88</v>
      </c>
      <c r="I613" s="3">
        <v>86.8</v>
      </c>
      <c r="J613" s="3">
        <f t="shared" si="79"/>
        <v>14.214285714285714</v>
      </c>
      <c r="K613" s="1">
        <v>995</v>
      </c>
      <c r="L613" s="18">
        <f t="shared" si="72"/>
        <v>14.214285714285714</v>
      </c>
      <c r="M613">
        <v>0.27679999999999999</v>
      </c>
      <c r="N613" s="25">
        <v>10.712160000000001</v>
      </c>
      <c r="O613" s="25">
        <v>0.15303085714285716</v>
      </c>
      <c r="P613" s="3">
        <f t="shared" si="75"/>
        <v>40.611602285714291</v>
      </c>
      <c r="Q613" s="3">
        <f t="shared" si="76"/>
        <v>2842.8121600000004</v>
      </c>
      <c r="R613" s="1">
        <v>38.700000000000003</v>
      </c>
      <c r="S613" s="1">
        <v>1.79</v>
      </c>
      <c r="T613" s="16">
        <f t="shared" si="73"/>
        <v>0.98961428571428589</v>
      </c>
      <c r="U613" s="26">
        <f t="shared" si="77"/>
        <v>73.457678552971586</v>
      </c>
      <c r="V613" s="26">
        <f t="shared" si="78"/>
        <v>41.037809247470157</v>
      </c>
    </row>
    <row r="614" spans="1:22" customFormat="1">
      <c r="A614" s="1">
        <v>71</v>
      </c>
      <c r="B614" s="1" t="s">
        <v>87</v>
      </c>
      <c r="C614" s="1" t="s">
        <v>98</v>
      </c>
      <c r="D614" s="1">
        <v>7.65</v>
      </c>
      <c r="E614" s="1">
        <v>0</v>
      </c>
      <c r="F614" s="1" t="s">
        <v>46</v>
      </c>
      <c r="G614" s="1">
        <v>4.38</v>
      </c>
      <c r="H614" s="1" t="s">
        <v>88</v>
      </c>
      <c r="I614" s="3">
        <v>86.8</v>
      </c>
      <c r="J614" s="3">
        <f t="shared" si="79"/>
        <v>14.014084507042254</v>
      </c>
      <c r="K614" s="1">
        <v>995</v>
      </c>
      <c r="L614" s="18">
        <f t="shared" si="72"/>
        <v>14.014084507042254</v>
      </c>
      <c r="M614">
        <v>0.27679999999999999</v>
      </c>
      <c r="N614" s="25">
        <v>10.712160000000001</v>
      </c>
      <c r="O614" s="25">
        <v>0.15087549295774649</v>
      </c>
      <c r="P614" s="3">
        <f t="shared" si="75"/>
        <v>40.209044507042258</v>
      </c>
      <c r="Q614" s="3">
        <f t="shared" si="76"/>
        <v>2854.8421600000001</v>
      </c>
      <c r="R614" s="1">
        <v>38.700000000000003</v>
      </c>
      <c r="S614" s="1">
        <v>1.79</v>
      </c>
      <c r="T614" s="16">
        <f t="shared" si="73"/>
        <v>0.97567605633802834</v>
      </c>
      <c r="U614" s="26">
        <f t="shared" si="77"/>
        <v>73.768531266149864</v>
      </c>
      <c r="V614" s="26">
        <f t="shared" si="78"/>
        <v>41.211469981089309</v>
      </c>
    </row>
    <row r="615" spans="1:22" customFormat="1">
      <c r="A615" s="1">
        <v>72</v>
      </c>
      <c r="B615" s="1" t="s">
        <v>87</v>
      </c>
      <c r="C615" s="1" t="s">
        <v>98</v>
      </c>
      <c r="D615" s="1">
        <v>7.65</v>
      </c>
      <c r="E615" s="1">
        <v>0</v>
      </c>
      <c r="F615" s="1" t="s">
        <v>46</v>
      </c>
      <c r="G615" s="1">
        <v>4.38</v>
      </c>
      <c r="H615" s="1" t="s">
        <v>88</v>
      </c>
      <c r="I615" s="3">
        <v>86.8</v>
      </c>
      <c r="J615" s="3">
        <f t="shared" si="79"/>
        <v>13.819444444444445</v>
      </c>
      <c r="K615" s="1">
        <v>995</v>
      </c>
      <c r="L615" s="18">
        <f t="shared" si="72"/>
        <v>13.819444444444445</v>
      </c>
      <c r="M615">
        <v>0.27679999999999999</v>
      </c>
      <c r="N615" s="25">
        <v>10.712160000000001</v>
      </c>
      <c r="O615" s="25">
        <v>0.14878000000000002</v>
      </c>
      <c r="P615" s="3">
        <f t="shared" si="75"/>
        <v>39.817668888888889</v>
      </c>
      <c r="Q615" s="3">
        <f t="shared" si="76"/>
        <v>2866.8721599999999</v>
      </c>
      <c r="R615" s="1">
        <v>38.700000000000003</v>
      </c>
      <c r="S615" s="1">
        <v>1.79</v>
      </c>
      <c r="T615" s="16">
        <f t="shared" si="73"/>
        <v>0.96212500000000012</v>
      </c>
      <c r="U615" s="26">
        <f t="shared" si="77"/>
        <v>74.079383979328156</v>
      </c>
      <c r="V615" s="26">
        <f t="shared" si="78"/>
        <v>41.385130714708467</v>
      </c>
    </row>
    <row r="616" spans="1:22" customFormat="1">
      <c r="A616" s="1">
        <v>73</v>
      </c>
      <c r="B616" s="1" t="s">
        <v>87</v>
      </c>
      <c r="C616" s="1" t="s">
        <v>98</v>
      </c>
      <c r="D616" s="1">
        <v>7.65</v>
      </c>
      <c r="E616" s="1">
        <v>0</v>
      </c>
      <c r="F616" s="1" t="s">
        <v>46</v>
      </c>
      <c r="G616" s="1">
        <v>4.38</v>
      </c>
      <c r="H616" s="1" t="s">
        <v>88</v>
      </c>
      <c r="I616" s="3">
        <v>86.8</v>
      </c>
      <c r="J616" s="3">
        <f t="shared" si="79"/>
        <v>13.63013698630137</v>
      </c>
      <c r="K616" s="1">
        <v>995</v>
      </c>
      <c r="L616" s="18">
        <f t="shared" ref="L616:L617" si="80">K616/A616</f>
        <v>13.63013698630137</v>
      </c>
      <c r="M616">
        <v>0.27679999999999999</v>
      </c>
      <c r="N616" s="25">
        <v>10.712160000000001</v>
      </c>
      <c r="O616" s="25">
        <v>0.14674191780821919</v>
      </c>
      <c r="P616" s="3">
        <f t="shared" si="75"/>
        <v>39.437015890410962</v>
      </c>
      <c r="Q616" s="3">
        <f t="shared" si="76"/>
        <v>2878.9021600000001</v>
      </c>
      <c r="R616" s="1">
        <v>38.700000000000003</v>
      </c>
      <c r="S616" s="1">
        <v>1.79</v>
      </c>
      <c r="T616" s="16">
        <f t="shared" si="73"/>
        <v>0.94894520547945216</v>
      </c>
      <c r="U616" s="26">
        <f t="shared" si="77"/>
        <v>74.390236692506463</v>
      </c>
      <c r="V616" s="26">
        <f t="shared" si="78"/>
        <v>41.558791448327625</v>
      </c>
    </row>
    <row r="617" spans="1:22" customFormat="1">
      <c r="A617" s="1">
        <v>74</v>
      </c>
      <c r="B617" s="1" t="s">
        <v>87</v>
      </c>
      <c r="C617" s="1" t="s">
        <v>98</v>
      </c>
      <c r="D617" s="1">
        <v>7.65</v>
      </c>
      <c r="E617" s="1">
        <v>0</v>
      </c>
      <c r="F617" s="1" t="s">
        <v>46</v>
      </c>
      <c r="G617" s="1">
        <v>4.38</v>
      </c>
      <c r="H617" s="1" t="s">
        <v>88</v>
      </c>
      <c r="I617" s="3">
        <v>86.8</v>
      </c>
      <c r="J617" s="3">
        <f t="shared" si="79"/>
        <v>13.445945945945946</v>
      </c>
      <c r="K617" s="1">
        <v>995</v>
      </c>
      <c r="L617" s="18">
        <f t="shared" si="80"/>
        <v>13.445945945945946</v>
      </c>
      <c r="M617">
        <v>0.27679999999999999</v>
      </c>
      <c r="N617" s="25">
        <v>10.712160000000001</v>
      </c>
      <c r="O617" s="25">
        <v>0.14475891891891893</v>
      </c>
      <c r="P617" s="3">
        <f t="shared" si="75"/>
        <v>39.066650810810806</v>
      </c>
      <c r="Q617" s="3">
        <f t="shared" si="76"/>
        <v>2890.9321599999998</v>
      </c>
      <c r="R617" s="1">
        <v>38.700000000000003</v>
      </c>
      <c r="S617" s="1">
        <v>1.79</v>
      </c>
      <c r="T617" s="16">
        <f t="shared" si="73"/>
        <v>0.93612162162162171</v>
      </c>
      <c r="U617" s="26">
        <f t="shared" si="77"/>
        <v>74.701089405684741</v>
      </c>
      <c r="V617" s="26">
        <f t="shared" si="78"/>
        <v>41.732452181946783</v>
      </c>
    </row>
    <row r="618" spans="1:22" customFormat="1">
      <c r="A618" s="1">
        <v>75</v>
      </c>
      <c r="B618" s="1" t="s">
        <v>87</v>
      </c>
      <c r="C618" s="1" t="s">
        <v>98</v>
      </c>
      <c r="D618" s="1">
        <v>7.65</v>
      </c>
      <c r="E618" s="1">
        <v>0</v>
      </c>
      <c r="F618" s="1" t="s">
        <v>46</v>
      </c>
      <c r="G618" s="1">
        <v>4.38</v>
      </c>
      <c r="H618" s="1" t="s">
        <v>88</v>
      </c>
      <c r="I618" s="3">
        <v>86.8</v>
      </c>
      <c r="J618" s="3">
        <f t="shared" si="79"/>
        <v>13.266666666666667</v>
      </c>
      <c r="K618" s="1">
        <v>995</v>
      </c>
      <c r="L618" s="18">
        <f>K618/A618</f>
        <v>13.266666666666667</v>
      </c>
      <c r="M618">
        <v>0.27679999999999999</v>
      </c>
      <c r="N618" s="25">
        <v>10.712160000000001</v>
      </c>
      <c r="O618" s="25">
        <v>0.14282880000000001</v>
      </c>
      <c r="P618" s="3">
        <f t="shared" si="75"/>
        <v>38.706162133333329</v>
      </c>
      <c r="Q618" s="3">
        <f t="shared" si="76"/>
        <v>2902.9621599999996</v>
      </c>
      <c r="R618" s="1">
        <v>38.700000000000003</v>
      </c>
      <c r="S618" s="1">
        <v>1.79</v>
      </c>
      <c r="T618" s="16">
        <f t="shared" si="73"/>
        <v>0.92364000000000013</v>
      </c>
      <c r="U618" s="26">
        <f t="shared" si="77"/>
        <v>75.011942118863033</v>
      </c>
      <c r="V618" s="26">
        <f t="shared" si="78"/>
        <v>41.906112915565934</v>
      </c>
    </row>
    <row r="619" spans="1:22" customFormat="1">
      <c r="A619" s="1">
        <v>76</v>
      </c>
      <c r="B619" s="1" t="s">
        <v>87</v>
      </c>
      <c r="C619" s="1" t="s">
        <v>98</v>
      </c>
      <c r="D619" s="1">
        <v>7.65</v>
      </c>
      <c r="E619" s="1">
        <v>0</v>
      </c>
      <c r="F619" s="1" t="s">
        <v>46</v>
      </c>
      <c r="G619" s="1">
        <v>4.38</v>
      </c>
      <c r="H619" s="1" t="s">
        <v>88</v>
      </c>
      <c r="I619" s="3">
        <v>86.8</v>
      </c>
      <c r="J619" s="3">
        <f t="shared" si="79"/>
        <v>13.092105263157896</v>
      </c>
      <c r="K619" s="1">
        <v>995</v>
      </c>
      <c r="L619" s="18">
        <f>K619/A619</f>
        <v>13.092105263157896</v>
      </c>
      <c r="M619">
        <v>0.27679999999999999</v>
      </c>
      <c r="N619" s="25">
        <v>10.712160000000001</v>
      </c>
      <c r="O619" s="25">
        <v>0.14094947368421054</v>
      </c>
      <c r="P619" s="3">
        <f t="shared" si="75"/>
        <v>38.355160000000005</v>
      </c>
      <c r="Q619" s="3">
        <f t="shared" si="76"/>
        <v>2914.9921600000002</v>
      </c>
      <c r="R619" s="1">
        <v>38.700000000000003</v>
      </c>
      <c r="S619" s="1">
        <v>1.79</v>
      </c>
      <c r="T619" s="16">
        <f t="shared" si="73"/>
        <v>0.91148684210526332</v>
      </c>
      <c r="U619" s="26">
        <f t="shared" si="77"/>
        <v>75.322794832041339</v>
      </c>
      <c r="V619" s="26">
        <f t="shared" si="78"/>
        <v>42.079773649185107</v>
      </c>
    </row>
    <row r="620" spans="1:22" customFormat="1">
      <c r="A620" s="1">
        <v>77</v>
      </c>
      <c r="B620" s="1" t="s">
        <v>87</v>
      </c>
      <c r="C620" s="1" t="s">
        <v>98</v>
      </c>
      <c r="D620" s="1">
        <v>7.65</v>
      </c>
      <c r="E620" s="1">
        <v>0</v>
      </c>
      <c r="F620" s="1" t="s">
        <v>46</v>
      </c>
      <c r="G620" s="1">
        <v>4.38</v>
      </c>
      <c r="H620" s="1" t="s">
        <v>88</v>
      </c>
      <c r="I620" s="3">
        <v>86.8</v>
      </c>
      <c r="J620" s="3">
        <f t="shared" si="79"/>
        <v>12.922077922077921</v>
      </c>
      <c r="K620" s="1">
        <v>995</v>
      </c>
      <c r="L620" s="18">
        <f t="shared" ref="L620:L639" si="81">K620/A620</f>
        <v>12.922077922077921</v>
      </c>
      <c r="M620">
        <v>0.27679999999999999</v>
      </c>
      <c r="N620" s="25">
        <v>10.712160000000001</v>
      </c>
      <c r="O620" s="25">
        <v>0.13911896103896104</v>
      </c>
      <c r="P620" s="3">
        <f t="shared" si="75"/>
        <v>38.013274805194804</v>
      </c>
      <c r="Q620" s="3">
        <f t="shared" si="76"/>
        <v>2927.02216</v>
      </c>
      <c r="R620" s="1">
        <v>38.700000000000003</v>
      </c>
      <c r="S620" s="1">
        <v>1.79</v>
      </c>
      <c r="T620" s="16">
        <f t="shared" si="73"/>
        <v>0.89964935064935081</v>
      </c>
      <c r="U620" s="26">
        <f t="shared" si="77"/>
        <v>75.633647545219631</v>
      </c>
      <c r="V620" s="26">
        <f t="shared" si="78"/>
        <v>42.253434382804258</v>
      </c>
    </row>
    <row r="621" spans="1:22" customFormat="1">
      <c r="A621" s="1">
        <v>78</v>
      </c>
      <c r="B621" s="1" t="s">
        <v>87</v>
      </c>
      <c r="C621" s="1" t="s">
        <v>98</v>
      </c>
      <c r="D621" s="1">
        <v>7.65</v>
      </c>
      <c r="E621" s="1">
        <v>0</v>
      </c>
      <c r="F621" s="1" t="s">
        <v>46</v>
      </c>
      <c r="G621" s="1">
        <v>4.38</v>
      </c>
      <c r="H621" s="1" t="s">
        <v>88</v>
      </c>
      <c r="I621" s="3">
        <v>86.8</v>
      </c>
      <c r="J621" s="3">
        <f t="shared" si="79"/>
        <v>12.756410256410257</v>
      </c>
      <c r="K621" s="1">
        <v>995</v>
      </c>
      <c r="L621" s="18">
        <f t="shared" si="81"/>
        <v>12.756410256410257</v>
      </c>
      <c r="M621">
        <v>0.27679999999999999</v>
      </c>
      <c r="N621" s="25">
        <v>10.712160000000001</v>
      </c>
      <c r="O621" s="25">
        <v>0.13733538461538464</v>
      </c>
      <c r="P621" s="3">
        <f t="shared" si="75"/>
        <v>37.680155897435895</v>
      </c>
      <c r="Q621" s="3">
        <f t="shared" si="76"/>
        <v>2939.0521599999997</v>
      </c>
      <c r="R621" s="1">
        <v>38.700000000000003</v>
      </c>
      <c r="S621" s="1">
        <v>1.79</v>
      </c>
      <c r="T621" s="16">
        <f t="shared" si="73"/>
        <v>0.88811538461538475</v>
      </c>
      <c r="U621" s="26">
        <f t="shared" si="77"/>
        <v>75.944500258397923</v>
      </c>
      <c r="V621" s="26">
        <f t="shared" si="78"/>
        <v>42.427095116423416</v>
      </c>
    </row>
    <row r="622" spans="1:22" customFormat="1">
      <c r="A622" s="1">
        <v>79</v>
      </c>
      <c r="B622" s="1" t="s">
        <v>87</v>
      </c>
      <c r="C622" s="1" t="s">
        <v>98</v>
      </c>
      <c r="D622" s="1">
        <v>7.65</v>
      </c>
      <c r="E622" s="1">
        <v>0</v>
      </c>
      <c r="F622" s="1" t="s">
        <v>46</v>
      </c>
      <c r="G622" s="1">
        <v>4.38</v>
      </c>
      <c r="H622" s="1" t="s">
        <v>88</v>
      </c>
      <c r="I622" s="3">
        <v>86.8</v>
      </c>
      <c r="J622" s="3">
        <f t="shared" si="79"/>
        <v>12.594936708860759</v>
      </c>
      <c r="K622" s="1">
        <v>995</v>
      </c>
      <c r="L622" s="18">
        <f t="shared" si="81"/>
        <v>12.594936708860759</v>
      </c>
      <c r="M622">
        <v>0.27679999999999999</v>
      </c>
      <c r="N622" s="25">
        <v>10.712160000000001</v>
      </c>
      <c r="O622" s="25">
        <v>0.13559696202531646</v>
      </c>
      <c r="P622" s="3">
        <f t="shared" si="75"/>
        <v>37.355470379746833</v>
      </c>
      <c r="Q622" s="3">
        <f t="shared" si="76"/>
        <v>2951.0821599999999</v>
      </c>
      <c r="R622" s="1">
        <v>38.700000000000003</v>
      </c>
      <c r="S622" s="1">
        <v>1.79</v>
      </c>
      <c r="T622" s="16">
        <f t="shared" si="73"/>
        <v>0.87687341772151917</v>
      </c>
      <c r="U622" s="26">
        <f t="shared" si="77"/>
        <v>76.255352971576215</v>
      </c>
      <c r="V622" s="26">
        <f t="shared" si="78"/>
        <v>42.600755850042574</v>
      </c>
    </row>
    <row r="623" spans="1:22" customFormat="1">
      <c r="A623" s="1">
        <v>80</v>
      </c>
      <c r="B623" s="1" t="s">
        <v>87</v>
      </c>
      <c r="C623" s="1" t="s">
        <v>98</v>
      </c>
      <c r="D623" s="1">
        <v>7.65</v>
      </c>
      <c r="E623" s="1">
        <v>0</v>
      </c>
      <c r="F623" s="1" t="s">
        <v>46</v>
      </c>
      <c r="G623" s="1">
        <v>4.38</v>
      </c>
      <c r="H623" s="1" t="s">
        <v>88</v>
      </c>
      <c r="I623" s="3">
        <v>86.8</v>
      </c>
      <c r="J623" s="3">
        <f t="shared" si="79"/>
        <v>12.4375</v>
      </c>
      <c r="K623" s="1">
        <v>995</v>
      </c>
      <c r="L623" s="18">
        <f t="shared" si="81"/>
        <v>12.4375</v>
      </c>
      <c r="M623">
        <v>0.27679999999999999</v>
      </c>
      <c r="N623" s="25">
        <v>10.712160000000001</v>
      </c>
      <c r="O623" s="25">
        <v>0.13390200000000002</v>
      </c>
      <c r="P623" s="3">
        <f t="shared" si="75"/>
        <v>37.038902</v>
      </c>
      <c r="Q623" s="3">
        <f t="shared" si="76"/>
        <v>2963.1121600000001</v>
      </c>
      <c r="R623" s="1">
        <v>38.700000000000003</v>
      </c>
      <c r="S623" s="1">
        <v>1.79</v>
      </c>
      <c r="T623" s="16">
        <f t="shared" si="73"/>
        <v>0.86591250000000008</v>
      </c>
      <c r="U623" s="26">
        <f t="shared" si="77"/>
        <v>76.566205684754522</v>
      </c>
      <c r="V623" s="26">
        <f t="shared" si="78"/>
        <v>42.77441658366174</v>
      </c>
    </row>
    <row r="624" spans="1:22" customFormat="1">
      <c r="A624" s="1">
        <v>81</v>
      </c>
      <c r="B624" s="1" t="s">
        <v>87</v>
      </c>
      <c r="C624" s="1" t="s">
        <v>98</v>
      </c>
      <c r="D624" s="1">
        <v>7.65</v>
      </c>
      <c r="E624" s="1">
        <v>0</v>
      </c>
      <c r="F624" s="1" t="s">
        <v>46</v>
      </c>
      <c r="G624" s="1">
        <v>4.38</v>
      </c>
      <c r="H624" s="1" t="s">
        <v>88</v>
      </c>
      <c r="I624" s="3">
        <v>86.8</v>
      </c>
      <c r="J624" s="3">
        <f t="shared" si="79"/>
        <v>12.283950617283951</v>
      </c>
      <c r="K624" s="1">
        <v>995</v>
      </c>
      <c r="L624" s="18">
        <f t="shared" si="81"/>
        <v>12.283950617283951</v>
      </c>
      <c r="M624">
        <v>0.27679999999999999</v>
      </c>
      <c r="N624" s="25">
        <v>10.712160000000001</v>
      </c>
      <c r="O624" s="25">
        <v>0.13224888888888889</v>
      </c>
      <c r="P624" s="3">
        <f t="shared" si="75"/>
        <v>36.730150123456788</v>
      </c>
      <c r="Q624" s="3">
        <f t="shared" si="76"/>
        <v>2975.1421599999999</v>
      </c>
      <c r="R624" s="1">
        <v>38.700000000000003</v>
      </c>
      <c r="S624" s="1">
        <v>1.79</v>
      </c>
      <c r="T624" s="16">
        <f t="shared" si="73"/>
        <v>0.85522222222222233</v>
      </c>
      <c r="U624" s="26">
        <f t="shared" si="77"/>
        <v>76.877058397932814</v>
      </c>
      <c r="V624" s="26">
        <f t="shared" si="78"/>
        <v>42.948077317280898</v>
      </c>
    </row>
    <row r="625" spans="1:22" customFormat="1">
      <c r="A625" s="1">
        <v>82</v>
      </c>
      <c r="B625" s="1" t="s">
        <v>87</v>
      </c>
      <c r="C625" s="1" t="s">
        <v>98</v>
      </c>
      <c r="D625" s="1">
        <v>7.65</v>
      </c>
      <c r="E625" s="1">
        <v>0</v>
      </c>
      <c r="F625" s="1" t="s">
        <v>46</v>
      </c>
      <c r="G625" s="1">
        <v>4.38</v>
      </c>
      <c r="H625" s="1" t="s">
        <v>88</v>
      </c>
      <c r="I625" s="3">
        <v>86.8</v>
      </c>
      <c r="J625" s="3">
        <f t="shared" si="79"/>
        <v>12.134146341463415</v>
      </c>
      <c r="K625" s="1">
        <v>995</v>
      </c>
      <c r="L625" s="18">
        <f t="shared" si="81"/>
        <v>12.134146341463415</v>
      </c>
      <c r="M625">
        <v>0.27679999999999999</v>
      </c>
      <c r="N625" s="25">
        <v>10.712160000000001</v>
      </c>
      <c r="O625" s="25">
        <v>0.13063609756097561</v>
      </c>
      <c r="P625" s="3">
        <f t="shared" si="75"/>
        <v>36.428928780487801</v>
      </c>
      <c r="Q625" s="3">
        <f t="shared" si="76"/>
        <v>2987.1721599999996</v>
      </c>
      <c r="R625" s="1">
        <v>38.700000000000003</v>
      </c>
      <c r="S625" s="1">
        <v>1.79</v>
      </c>
      <c r="T625" s="16">
        <f t="shared" si="73"/>
        <v>0.84479268292682941</v>
      </c>
      <c r="U625" s="26">
        <f t="shared" si="77"/>
        <v>77.187911111111092</v>
      </c>
      <c r="V625" s="26">
        <f t="shared" si="78"/>
        <v>43.121738050900049</v>
      </c>
    </row>
    <row r="626" spans="1:22" customFormat="1">
      <c r="A626" s="1">
        <v>83</v>
      </c>
      <c r="B626" s="1" t="s">
        <v>87</v>
      </c>
      <c r="C626" s="1" t="s">
        <v>98</v>
      </c>
      <c r="D626" s="1">
        <v>7.65</v>
      </c>
      <c r="E626" s="1">
        <v>0</v>
      </c>
      <c r="F626" s="1" t="s">
        <v>46</v>
      </c>
      <c r="G626" s="1">
        <v>4.38</v>
      </c>
      <c r="H626" s="1" t="s">
        <v>88</v>
      </c>
      <c r="I626" s="3">
        <v>86.8</v>
      </c>
      <c r="J626" s="3">
        <f t="shared" si="79"/>
        <v>11.987951807228916</v>
      </c>
      <c r="K626" s="1">
        <v>995</v>
      </c>
      <c r="L626" s="18">
        <f t="shared" si="81"/>
        <v>11.987951807228916</v>
      </c>
      <c r="M626">
        <v>0.27679999999999999</v>
      </c>
      <c r="N626" s="25">
        <v>10.712160000000001</v>
      </c>
      <c r="O626" s="25">
        <v>0.1290621686746988</v>
      </c>
      <c r="P626" s="3">
        <f t="shared" si="75"/>
        <v>36.134965783132536</v>
      </c>
      <c r="Q626" s="3">
        <f t="shared" si="76"/>
        <v>2999.2021600000003</v>
      </c>
      <c r="R626" s="1">
        <v>38.700000000000003</v>
      </c>
      <c r="S626" s="1">
        <v>1.79</v>
      </c>
      <c r="T626" s="16">
        <f t="shared" si="73"/>
        <v>0.83461445783132537</v>
      </c>
      <c r="U626" s="26">
        <f t="shared" si="77"/>
        <v>77.498763824289412</v>
      </c>
      <c r="V626" s="26">
        <f t="shared" si="78"/>
        <v>43.295398784519222</v>
      </c>
    </row>
    <row r="627" spans="1:22" customFormat="1">
      <c r="A627" s="1">
        <v>84</v>
      </c>
      <c r="B627" s="1" t="s">
        <v>87</v>
      </c>
      <c r="C627" s="1" t="s">
        <v>98</v>
      </c>
      <c r="D627" s="1">
        <v>7.65</v>
      </c>
      <c r="E627" s="1">
        <v>0</v>
      </c>
      <c r="F627" s="1" t="s">
        <v>46</v>
      </c>
      <c r="G627" s="1">
        <v>4.38</v>
      </c>
      <c r="H627" s="1" t="s">
        <v>88</v>
      </c>
      <c r="I627" s="3">
        <v>86.8</v>
      </c>
      <c r="J627" s="3">
        <f t="shared" si="79"/>
        <v>11.845238095238095</v>
      </c>
      <c r="K627" s="1">
        <v>995</v>
      </c>
      <c r="L627" s="18">
        <f t="shared" si="81"/>
        <v>11.845238095238095</v>
      </c>
      <c r="M627">
        <v>0.27679999999999999</v>
      </c>
      <c r="N627" s="25">
        <v>10.712160000000001</v>
      </c>
      <c r="O627" s="25">
        <v>0.1275257142857143</v>
      </c>
      <c r="P627" s="3">
        <f t="shared" si="75"/>
        <v>35.848001904761908</v>
      </c>
      <c r="Q627" s="3">
        <f t="shared" si="76"/>
        <v>3011.2321600000005</v>
      </c>
      <c r="R627" s="1">
        <v>38.700000000000003</v>
      </c>
      <c r="S627" s="1">
        <v>1.79</v>
      </c>
      <c r="T627" s="16">
        <f t="shared" si="73"/>
        <v>0.82467857142857159</v>
      </c>
      <c r="U627" s="26">
        <f t="shared" si="77"/>
        <v>77.809616537467704</v>
      </c>
      <c r="V627" s="26">
        <f t="shared" si="78"/>
        <v>43.46905951813838</v>
      </c>
    </row>
    <row r="628" spans="1:22" customFormat="1">
      <c r="A628" s="1">
        <v>85</v>
      </c>
      <c r="B628" s="1" t="s">
        <v>87</v>
      </c>
      <c r="C628" s="1" t="s">
        <v>98</v>
      </c>
      <c r="D628" s="1">
        <v>7.65</v>
      </c>
      <c r="E628" s="1">
        <v>0</v>
      </c>
      <c r="F628" s="1" t="s">
        <v>46</v>
      </c>
      <c r="G628" s="1">
        <v>4.38</v>
      </c>
      <c r="H628" s="1" t="s">
        <v>88</v>
      </c>
      <c r="I628" s="3">
        <v>86.8</v>
      </c>
      <c r="J628" s="3">
        <f t="shared" si="79"/>
        <v>11.705882352941176</v>
      </c>
      <c r="K628" s="1">
        <v>995</v>
      </c>
      <c r="L628" s="18">
        <f t="shared" si="81"/>
        <v>11.705882352941176</v>
      </c>
      <c r="M628">
        <v>0.27679999999999999</v>
      </c>
      <c r="N628" s="25">
        <v>10.712160000000001</v>
      </c>
      <c r="O628" s="25">
        <v>0.12602541176470589</v>
      </c>
      <c r="P628" s="3">
        <f t="shared" si="75"/>
        <v>35.567790117647057</v>
      </c>
      <c r="Q628" s="3">
        <f t="shared" si="76"/>
        <v>3023.2621599999998</v>
      </c>
      <c r="R628" s="1">
        <v>38.700000000000003</v>
      </c>
      <c r="S628" s="1">
        <v>1.79</v>
      </c>
      <c r="T628" s="16">
        <f t="shared" si="73"/>
        <v>0.81497647058823541</v>
      </c>
      <c r="U628" s="26">
        <f t="shared" si="77"/>
        <v>78.120469250645982</v>
      </c>
      <c r="V628" s="26">
        <f t="shared" si="78"/>
        <v>43.642720251757531</v>
      </c>
    </row>
    <row r="629" spans="1:22" customFormat="1">
      <c r="A629" s="1">
        <v>86</v>
      </c>
      <c r="B629" s="1" t="s">
        <v>87</v>
      </c>
      <c r="C629" s="1" t="s">
        <v>98</v>
      </c>
      <c r="D629" s="1">
        <v>7.65</v>
      </c>
      <c r="E629" s="1">
        <v>0</v>
      </c>
      <c r="F629" s="1" t="s">
        <v>46</v>
      </c>
      <c r="G629" s="1">
        <v>4.38</v>
      </c>
      <c r="H629" s="1" t="s">
        <v>88</v>
      </c>
      <c r="I629" s="3">
        <v>86.8</v>
      </c>
      <c r="J629" s="3">
        <f t="shared" si="79"/>
        <v>11.569767441860465</v>
      </c>
      <c r="K629" s="1">
        <v>995</v>
      </c>
      <c r="L629" s="18">
        <f t="shared" si="81"/>
        <v>11.569767441860465</v>
      </c>
      <c r="M629">
        <v>0.27679999999999999</v>
      </c>
      <c r="N629" s="25">
        <v>10.712160000000001</v>
      </c>
      <c r="O629" s="25">
        <v>0.12456</v>
      </c>
      <c r="P629" s="3">
        <f t="shared" si="75"/>
        <v>35.294094883720931</v>
      </c>
      <c r="Q629" s="3">
        <f t="shared" si="76"/>
        <v>3035.29216</v>
      </c>
      <c r="R629" s="1">
        <v>38.700000000000003</v>
      </c>
      <c r="S629" s="1">
        <v>1.79</v>
      </c>
      <c r="T629" s="16">
        <f t="shared" si="73"/>
        <v>0.8055000000000001</v>
      </c>
      <c r="U629" s="26">
        <f t="shared" si="77"/>
        <v>78.431321963824288</v>
      </c>
      <c r="V629" s="26">
        <f t="shared" si="78"/>
        <v>43.816380985376689</v>
      </c>
    </row>
    <row r="630" spans="1:22" customFormat="1">
      <c r="A630" s="1">
        <v>87</v>
      </c>
      <c r="B630" s="1" t="s">
        <v>87</v>
      </c>
      <c r="C630" s="1" t="s">
        <v>98</v>
      </c>
      <c r="D630" s="1">
        <v>7.65</v>
      </c>
      <c r="E630" s="1">
        <v>0</v>
      </c>
      <c r="F630" s="1" t="s">
        <v>46</v>
      </c>
      <c r="G630" s="1">
        <v>4.38</v>
      </c>
      <c r="H630" s="1" t="s">
        <v>88</v>
      </c>
      <c r="I630" s="3">
        <v>86.8</v>
      </c>
      <c r="J630" s="3">
        <f t="shared" si="79"/>
        <v>11.436781609195402</v>
      </c>
      <c r="K630" s="1">
        <v>995</v>
      </c>
      <c r="L630" s="18">
        <f t="shared" si="81"/>
        <v>11.436781609195402</v>
      </c>
      <c r="M630">
        <v>0.27679999999999999</v>
      </c>
      <c r="N630" s="25">
        <v>10.712160000000001</v>
      </c>
      <c r="O630" s="25">
        <v>0.12312827586206898</v>
      </c>
      <c r="P630" s="3">
        <f t="shared" si="75"/>
        <v>35.026691494252873</v>
      </c>
      <c r="Q630" s="3">
        <f t="shared" si="76"/>
        <v>3047.3221599999997</v>
      </c>
      <c r="R630" s="1">
        <v>38.700000000000003</v>
      </c>
      <c r="S630" s="1">
        <v>1.79</v>
      </c>
      <c r="T630" s="16">
        <f t="shared" si="73"/>
        <v>0.796241379310345</v>
      </c>
      <c r="U630" s="26">
        <f t="shared" si="77"/>
        <v>78.742174677002566</v>
      </c>
      <c r="V630" s="26">
        <f t="shared" si="78"/>
        <v>43.990041718995847</v>
      </c>
    </row>
    <row r="631" spans="1:22" customFormat="1">
      <c r="A631" s="1">
        <v>88</v>
      </c>
      <c r="B631" s="1" t="s">
        <v>87</v>
      </c>
      <c r="C631" s="1" t="s">
        <v>98</v>
      </c>
      <c r="D631" s="1">
        <v>7.65</v>
      </c>
      <c r="E631" s="1">
        <v>0</v>
      </c>
      <c r="F631" s="1" t="s">
        <v>46</v>
      </c>
      <c r="G631" s="1">
        <v>4.38</v>
      </c>
      <c r="H631" s="1" t="s">
        <v>88</v>
      </c>
      <c r="I631" s="3">
        <v>86.8</v>
      </c>
      <c r="J631" s="3">
        <f t="shared" si="79"/>
        <v>11.306818181818182</v>
      </c>
      <c r="K631" s="1">
        <v>995</v>
      </c>
      <c r="L631" s="18">
        <f t="shared" si="81"/>
        <v>11.306818181818182</v>
      </c>
      <c r="M631">
        <v>0.27679999999999999</v>
      </c>
      <c r="N631" s="25">
        <v>10.712160000000001</v>
      </c>
      <c r="O631" s="25">
        <v>0.12172909090909091</v>
      </c>
      <c r="P631" s="3">
        <f t="shared" si="75"/>
        <v>34.765365454545453</v>
      </c>
      <c r="Q631" s="3">
        <f t="shared" si="76"/>
        <v>3059.3521599999999</v>
      </c>
      <c r="R631" s="1">
        <v>38.700000000000003</v>
      </c>
      <c r="S631" s="1">
        <v>1.79</v>
      </c>
      <c r="T631" s="16">
        <f t="shared" si="73"/>
        <v>0.78719318181818199</v>
      </c>
      <c r="U631" s="26">
        <f t="shared" si="77"/>
        <v>79.053027390180873</v>
      </c>
      <c r="V631" s="26">
        <f t="shared" si="78"/>
        <v>44.163702452615006</v>
      </c>
    </row>
    <row r="632" spans="1:22" customFormat="1">
      <c r="A632" s="1">
        <v>89</v>
      </c>
      <c r="B632" s="1" t="s">
        <v>87</v>
      </c>
      <c r="C632" s="1" t="s">
        <v>98</v>
      </c>
      <c r="D632" s="1">
        <v>7.65</v>
      </c>
      <c r="E632" s="1">
        <v>0</v>
      </c>
      <c r="F632" s="1" t="s">
        <v>46</v>
      </c>
      <c r="G632" s="1">
        <v>4.38</v>
      </c>
      <c r="H632" s="1" t="s">
        <v>88</v>
      </c>
      <c r="I632" s="3">
        <v>86.8</v>
      </c>
      <c r="J632" s="3">
        <f t="shared" si="79"/>
        <v>11.179775280898877</v>
      </c>
      <c r="K632" s="1">
        <v>995</v>
      </c>
      <c r="L632" s="18">
        <f t="shared" si="81"/>
        <v>11.179775280898877</v>
      </c>
      <c r="M632">
        <v>0.27679999999999999</v>
      </c>
      <c r="N632" s="25">
        <v>10.712160000000001</v>
      </c>
      <c r="O632" s="25">
        <v>0.12036134831460675</v>
      </c>
      <c r="P632" s="3">
        <f t="shared" si="75"/>
        <v>34.509911910112365</v>
      </c>
      <c r="Q632" s="3">
        <f t="shared" si="76"/>
        <v>3071.3821600000006</v>
      </c>
      <c r="R632" s="1">
        <v>38.700000000000003</v>
      </c>
      <c r="S632" s="1">
        <v>1.79</v>
      </c>
      <c r="T632" s="16">
        <f t="shared" si="73"/>
        <v>0.7783483146067417</v>
      </c>
      <c r="U632" s="26">
        <f t="shared" si="77"/>
        <v>79.363880103359179</v>
      </c>
      <c r="V632" s="26">
        <f t="shared" si="78"/>
        <v>44.337363186234178</v>
      </c>
    </row>
    <row r="633" spans="1:22" customFormat="1">
      <c r="A633" s="1">
        <v>90</v>
      </c>
      <c r="B633" s="1" t="s">
        <v>87</v>
      </c>
      <c r="C633" s="1" t="s">
        <v>98</v>
      </c>
      <c r="D633" s="1">
        <v>7.65</v>
      </c>
      <c r="E633" s="1">
        <v>0</v>
      </c>
      <c r="F633" s="1" t="s">
        <v>46</v>
      </c>
      <c r="G633" s="1">
        <v>4.38</v>
      </c>
      <c r="H633" s="1" t="s">
        <v>88</v>
      </c>
      <c r="I633" s="3">
        <v>86.8</v>
      </c>
      <c r="J633" s="3">
        <f t="shared" si="79"/>
        <v>11.055555555555555</v>
      </c>
      <c r="K633" s="1">
        <v>995</v>
      </c>
      <c r="L633" s="18">
        <f t="shared" si="81"/>
        <v>11.055555555555555</v>
      </c>
      <c r="M633">
        <v>0.27679999999999999</v>
      </c>
      <c r="N633" s="25">
        <v>10.712160000000001</v>
      </c>
      <c r="O633" s="25">
        <v>0.119024</v>
      </c>
      <c r="P633" s="3">
        <f t="shared" si="75"/>
        <v>34.260135111111119</v>
      </c>
      <c r="Q633" s="3">
        <f t="shared" si="76"/>
        <v>3083.4121600000008</v>
      </c>
      <c r="R633" s="1">
        <v>38.700000000000003</v>
      </c>
      <c r="S633" s="1">
        <v>1.79</v>
      </c>
      <c r="T633" s="16">
        <f t="shared" si="73"/>
        <v>0.76970000000000016</v>
      </c>
      <c r="U633" s="26">
        <f t="shared" si="77"/>
        <v>79.674732816537485</v>
      </c>
      <c r="V633" s="26">
        <f t="shared" si="78"/>
        <v>44.511023919853336</v>
      </c>
    </row>
    <row r="634" spans="1:22" customFormat="1">
      <c r="A634" s="1">
        <v>91</v>
      </c>
      <c r="B634" s="1" t="s">
        <v>87</v>
      </c>
      <c r="C634" s="1" t="s">
        <v>98</v>
      </c>
      <c r="D634" s="1">
        <v>7.65</v>
      </c>
      <c r="E634" s="1">
        <v>0</v>
      </c>
      <c r="F634" s="1" t="s">
        <v>46</v>
      </c>
      <c r="G634" s="1">
        <v>4.38</v>
      </c>
      <c r="H634" s="1" t="s">
        <v>88</v>
      </c>
      <c r="I634" s="3">
        <v>86.8</v>
      </c>
      <c r="J634" s="3">
        <f t="shared" si="79"/>
        <v>10.934065934065934</v>
      </c>
      <c r="K634" s="1">
        <v>995</v>
      </c>
      <c r="L634" s="18">
        <f t="shared" si="81"/>
        <v>10.934065934065934</v>
      </c>
      <c r="M634">
        <v>0.27679999999999999</v>
      </c>
      <c r="N634" s="25">
        <v>10.712160000000001</v>
      </c>
      <c r="O634" s="25">
        <v>0.11771604395604396</v>
      </c>
      <c r="P634" s="3">
        <f t="shared" si="75"/>
        <v>34.015847912087914</v>
      </c>
      <c r="Q634" s="3">
        <f t="shared" si="76"/>
        <v>3095.4421600000001</v>
      </c>
      <c r="R634" s="1">
        <v>38.700000000000003</v>
      </c>
      <c r="S634" s="1">
        <v>1.79</v>
      </c>
      <c r="T634" s="16">
        <f t="shared" si="73"/>
        <v>0.76124175824175833</v>
      </c>
      <c r="U634" s="26">
        <f t="shared" si="77"/>
        <v>79.985585529715763</v>
      </c>
      <c r="V634" s="26">
        <f t="shared" si="78"/>
        <v>44.684684653472488</v>
      </c>
    </row>
    <row r="635" spans="1:22" customFormat="1">
      <c r="A635" s="1">
        <v>92</v>
      </c>
      <c r="B635" s="1" t="s">
        <v>87</v>
      </c>
      <c r="C635" s="1" t="s">
        <v>98</v>
      </c>
      <c r="D635" s="1">
        <v>7.65</v>
      </c>
      <c r="E635" s="1">
        <v>0</v>
      </c>
      <c r="F635" s="1" t="s">
        <v>46</v>
      </c>
      <c r="G635" s="1">
        <v>4.38</v>
      </c>
      <c r="H635" s="1" t="s">
        <v>88</v>
      </c>
      <c r="I635" s="3">
        <v>86.8</v>
      </c>
      <c r="J635" s="3">
        <f t="shared" si="79"/>
        <v>10.815217391304348</v>
      </c>
      <c r="K635" s="1">
        <v>995</v>
      </c>
      <c r="L635" s="18">
        <f t="shared" si="81"/>
        <v>10.815217391304348</v>
      </c>
      <c r="M635">
        <v>0.27679999999999999</v>
      </c>
      <c r="N635" s="25">
        <v>10.712160000000001</v>
      </c>
      <c r="O635" s="25">
        <v>0.11643652173913044</v>
      </c>
      <c r="P635" s="3">
        <f t="shared" si="75"/>
        <v>33.776871304347829</v>
      </c>
      <c r="Q635" s="3">
        <f t="shared" si="76"/>
        <v>3107.4721600000003</v>
      </c>
      <c r="R635" s="1">
        <v>38.700000000000003</v>
      </c>
      <c r="S635" s="1">
        <v>1.79</v>
      </c>
      <c r="T635" s="16">
        <f t="shared" si="73"/>
        <v>0.75296739130434798</v>
      </c>
      <c r="U635" s="26">
        <f t="shared" si="77"/>
        <v>80.296438242894055</v>
      </c>
      <c r="V635" s="26">
        <f t="shared" si="78"/>
        <v>44.858345387091646</v>
      </c>
    </row>
    <row r="636" spans="1:22" customFormat="1">
      <c r="A636" s="1">
        <v>93</v>
      </c>
      <c r="B636" s="1" t="s">
        <v>87</v>
      </c>
      <c r="C636" s="1" t="s">
        <v>98</v>
      </c>
      <c r="D636" s="1">
        <v>7.65</v>
      </c>
      <c r="E636" s="1">
        <v>0</v>
      </c>
      <c r="F636" s="1" t="s">
        <v>46</v>
      </c>
      <c r="G636" s="1">
        <v>4.38</v>
      </c>
      <c r="H636" s="1" t="s">
        <v>88</v>
      </c>
      <c r="I636" s="3">
        <v>86.8</v>
      </c>
      <c r="J636" s="3">
        <f t="shared" si="79"/>
        <v>10.698924731182796</v>
      </c>
      <c r="K636" s="1">
        <v>995</v>
      </c>
      <c r="L636" s="18">
        <f t="shared" si="81"/>
        <v>10.698924731182796</v>
      </c>
      <c r="M636">
        <v>0.27679999999999999</v>
      </c>
      <c r="N636" s="25">
        <v>10.712160000000001</v>
      </c>
      <c r="O636" s="25">
        <v>0.11518451612903227</v>
      </c>
      <c r="P636" s="3">
        <f t="shared" si="75"/>
        <v>33.543033978494627</v>
      </c>
      <c r="Q636" s="3">
        <f t="shared" si="76"/>
        <v>3119.5021600000005</v>
      </c>
      <c r="R636" s="1">
        <v>38.700000000000003</v>
      </c>
      <c r="S636" s="1">
        <v>1.79</v>
      </c>
      <c r="T636" s="16">
        <f t="shared" si="73"/>
        <v>0.74487096774193562</v>
      </c>
      <c r="U636" s="26">
        <f t="shared" si="77"/>
        <v>80.607290956072362</v>
      </c>
      <c r="V636" s="26">
        <f t="shared" si="78"/>
        <v>45.032006120710811</v>
      </c>
    </row>
    <row r="637" spans="1:22" customFormat="1">
      <c r="A637" s="1">
        <v>94</v>
      </c>
      <c r="B637" s="1" t="s">
        <v>87</v>
      </c>
      <c r="C637" s="1" t="s">
        <v>98</v>
      </c>
      <c r="D637" s="1">
        <v>7.65</v>
      </c>
      <c r="E637" s="1">
        <v>0</v>
      </c>
      <c r="F637" s="1" t="s">
        <v>46</v>
      </c>
      <c r="G637" s="1">
        <v>4.38</v>
      </c>
      <c r="H637" s="1" t="s">
        <v>88</v>
      </c>
      <c r="I637" s="3">
        <v>86.8</v>
      </c>
      <c r="J637" s="3">
        <f t="shared" si="79"/>
        <v>10.585106382978724</v>
      </c>
      <c r="K637" s="1">
        <v>995</v>
      </c>
      <c r="L637" s="18">
        <f t="shared" si="81"/>
        <v>10.585106382978724</v>
      </c>
      <c r="M637">
        <v>0.27679999999999999</v>
      </c>
      <c r="N637" s="25">
        <v>10.712160000000001</v>
      </c>
      <c r="O637" s="25">
        <v>0.11395914893617022</v>
      </c>
      <c r="P637" s="3">
        <f t="shared" si="75"/>
        <v>33.314171914893613</v>
      </c>
      <c r="Q637" s="3">
        <f t="shared" si="76"/>
        <v>3131.5321599999997</v>
      </c>
      <c r="R637" s="1">
        <v>38.700000000000003</v>
      </c>
      <c r="S637" s="1">
        <v>1.79</v>
      </c>
      <c r="T637" s="16">
        <f t="shared" si="73"/>
        <v>0.73694680851063843</v>
      </c>
      <c r="U637" s="26">
        <f t="shared" si="77"/>
        <v>80.91814366925064</v>
      </c>
      <c r="V637" s="26">
        <f t="shared" si="78"/>
        <v>45.205666854329962</v>
      </c>
    </row>
    <row r="638" spans="1:22" customFormat="1">
      <c r="A638" s="1">
        <v>95</v>
      </c>
      <c r="B638" s="1" t="s">
        <v>87</v>
      </c>
      <c r="C638" s="1" t="s">
        <v>98</v>
      </c>
      <c r="D638" s="1">
        <v>7.65</v>
      </c>
      <c r="E638" s="1">
        <v>0</v>
      </c>
      <c r="F638" s="1" t="s">
        <v>46</v>
      </c>
      <c r="G638" s="1">
        <v>4.38</v>
      </c>
      <c r="H638" s="1" t="s">
        <v>88</v>
      </c>
      <c r="I638" s="3">
        <v>86.8</v>
      </c>
      <c r="J638" s="3">
        <f t="shared" si="79"/>
        <v>10.473684210526315</v>
      </c>
      <c r="K638" s="1">
        <v>995</v>
      </c>
      <c r="L638" s="18">
        <f t="shared" si="81"/>
        <v>10.473684210526315</v>
      </c>
      <c r="M638">
        <v>0.27679999999999999</v>
      </c>
      <c r="N638" s="25">
        <v>10.712160000000001</v>
      </c>
      <c r="O638" s="25">
        <v>0.11275957894736843</v>
      </c>
      <c r="P638" s="3">
        <f t="shared" si="75"/>
        <v>33.090128</v>
      </c>
      <c r="Q638" s="3">
        <f t="shared" si="76"/>
        <v>3143.5621599999999</v>
      </c>
      <c r="R638" s="1">
        <v>38.700000000000003</v>
      </c>
      <c r="S638" s="1">
        <v>1.79</v>
      </c>
      <c r="T638" s="16">
        <f t="shared" si="73"/>
        <v>0.72918947368421061</v>
      </c>
      <c r="U638" s="26">
        <f t="shared" si="77"/>
        <v>81.228996382428932</v>
      </c>
      <c r="V638" s="26">
        <f t="shared" si="78"/>
        <v>45.37932758794912</v>
      </c>
    </row>
    <row r="639" spans="1:22" customFormat="1">
      <c r="A639" s="1">
        <v>96</v>
      </c>
      <c r="B639" s="1" t="s">
        <v>87</v>
      </c>
      <c r="C639" s="1" t="s">
        <v>98</v>
      </c>
      <c r="D639" s="1">
        <v>7.65</v>
      </c>
      <c r="E639" s="1">
        <v>0</v>
      </c>
      <c r="F639" s="1" t="s">
        <v>46</v>
      </c>
      <c r="G639" s="1">
        <v>4.38</v>
      </c>
      <c r="H639" s="1" t="s">
        <v>88</v>
      </c>
      <c r="I639" s="3">
        <v>86.8</v>
      </c>
      <c r="J639" s="3">
        <f t="shared" si="79"/>
        <v>10.364583333333334</v>
      </c>
      <c r="K639" s="1">
        <v>995</v>
      </c>
      <c r="L639" s="18">
        <f t="shared" si="81"/>
        <v>10.364583333333334</v>
      </c>
      <c r="M639">
        <v>0.27679999999999999</v>
      </c>
      <c r="N639" s="25">
        <v>10.712160000000001</v>
      </c>
      <c r="O639" s="25">
        <v>0.111585</v>
      </c>
      <c r="P639" s="3">
        <f t="shared" si="75"/>
        <v>32.870751666666671</v>
      </c>
      <c r="Q639" s="3">
        <f t="shared" si="76"/>
        <v>3155.5921600000001</v>
      </c>
      <c r="R639" s="1">
        <v>38.700000000000003</v>
      </c>
      <c r="S639" s="1">
        <v>1.79</v>
      </c>
      <c r="T639" s="16">
        <f t="shared" si="73"/>
        <v>0.72159375000000014</v>
      </c>
      <c r="U639" s="26">
        <f t="shared" si="77"/>
        <v>81.539849095607238</v>
      </c>
      <c r="V639" s="26">
        <f t="shared" si="78"/>
        <v>45.552988321568286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Minich</dc:creator>
  <cp:lastModifiedBy>Jeremiah Minich</cp:lastModifiedBy>
  <dcterms:created xsi:type="dcterms:W3CDTF">2024-04-05T23:50:52Z</dcterms:created>
  <dcterms:modified xsi:type="dcterms:W3CDTF">2025-05-01T05:43:53Z</dcterms:modified>
</cp:coreProperties>
</file>