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hidePivotFieldList="1"/>
  <mc:AlternateContent xmlns:mc="http://schemas.openxmlformats.org/markup-compatibility/2006">
    <mc:Choice Requires="x15">
      <x15ac:absPath xmlns:x15ac="http://schemas.microsoft.com/office/spreadsheetml/2010/11/ac" url="C:\Users\ASUS\Music\Excel Data for Analysis\"/>
    </mc:Choice>
  </mc:AlternateContent>
  <xr:revisionPtr revIDLastSave="0" documentId="8_{7EDD6139-F2D9-4731-AE62-2D8AEF25E423}" xr6:coauthVersionLast="47" xr6:coauthVersionMax="47" xr10:uidLastSave="{00000000-0000-0000-0000-000000000000}"/>
  <bookViews>
    <workbookView xWindow="-108" yWindow="-108" windowWidth="23256" windowHeight="12456" firstSheet="4" activeTab="4" xr2:uid="{E34B196D-7AA4-4BB8-A36F-1CB6317A01DB}"/>
  </bookViews>
  <sheets>
    <sheet name="Healthcare Insurance" sheetId="2" r:id="rId1"/>
    <sheet name="Formula" sheetId="3" r:id="rId2"/>
    <sheet name=" Sorting &amp; Filtering" sheetId="4" r:id="rId3"/>
    <sheet name="Pivot Tables &amp; Pivot Charts" sheetId="6" r:id="rId4"/>
    <sheet name="Dashboard" sheetId="5" r:id="rId5"/>
    <sheet name="Question&amp;answer" sheetId="7" r:id="rId6"/>
  </sheets>
  <definedNames>
    <definedName name="Slicer_Age">#N/A</definedName>
    <definedName name="Slicer_Gender">#N/A</definedName>
    <definedName name="Slicer_Smoking_Status">#N/A</definedName>
  </definedNames>
  <calcPr calcId="191028"/>
  <pivotCaches>
    <pivotCache cacheId="2710" r:id="rId7"/>
    <pivotCache cacheId="27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3" l="1"/>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2" i="3"/>
  <c r="O3" i="3"/>
  <c r="O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2" i="3"/>
  <c r="K2" i="3"/>
  <c r="J2" i="3"/>
</calcChain>
</file>

<file path=xl/sharedStrings.xml><?xml version="1.0" encoding="utf-8"?>
<sst xmlns="http://schemas.openxmlformats.org/spreadsheetml/2006/main" count="870" uniqueCount="189">
  <si>
    <t>Excel Sample Data</t>
  </si>
  <si>
    <t>Healthcare Insurance Data</t>
  </si>
  <si>
    <t>Name</t>
  </si>
  <si>
    <t>Age</t>
  </si>
  <si>
    <t>Gender</t>
  </si>
  <si>
    <t>BMI</t>
  </si>
  <si>
    <t>Children</t>
  </si>
  <si>
    <t>Smoking Status</t>
  </si>
  <si>
    <t>Location</t>
  </si>
  <si>
    <t>Insurance Price (USD)</t>
  </si>
  <si>
    <t>John Smith</t>
  </si>
  <si>
    <t>Male</t>
  </si>
  <si>
    <t>Non-Smoker</t>
  </si>
  <si>
    <t>New York</t>
  </si>
  <si>
    <t>Emily Johnson</t>
  </si>
  <si>
    <t>Female</t>
  </si>
  <si>
    <t>Los Angeles</t>
  </si>
  <si>
    <t>Michael Williams</t>
  </si>
  <si>
    <t>Smoker</t>
  </si>
  <si>
    <t>Chicago</t>
  </si>
  <si>
    <t>Sarah Brown</t>
  </si>
  <si>
    <t>Houston</t>
  </si>
  <si>
    <t>David Jones</t>
  </si>
  <si>
    <t>Phoenix</t>
  </si>
  <si>
    <t>Jennifer Martinez</t>
  </si>
  <si>
    <t>Philadelphia</t>
  </si>
  <si>
    <t>Daniel Anderson</t>
  </si>
  <si>
    <t>San Antonio</t>
  </si>
  <si>
    <t>Jessica Wilson</t>
  </si>
  <si>
    <t>San Diego</t>
  </si>
  <si>
    <t>Matthew Taylor</t>
  </si>
  <si>
    <t>Dallas</t>
  </si>
  <si>
    <t>Emma Garcia</t>
  </si>
  <si>
    <t>San Jose</t>
  </si>
  <si>
    <t>Christopher Rodriguez</t>
  </si>
  <si>
    <t>Austin</t>
  </si>
  <si>
    <t>Olivia Hernandez</t>
  </si>
  <si>
    <t>Jacksonville</t>
  </si>
  <si>
    <t>James Martinez</t>
  </si>
  <si>
    <t>San Francisco</t>
  </si>
  <si>
    <t>Sophia Thompson</t>
  </si>
  <si>
    <t>Indianapolis</t>
  </si>
  <si>
    <t>David Lopez</t>
  </si>
  <si>
    <t>Columbus</t>
  </si>
  <si>
    <t>Isabella Perez</t>
  </si>
  <si>
    <t>Fort Worth</t>
  </si>
  <si>
    <t>Daniel Scott</t>
  </si>
  <si>
    <t>Charlotte</t>
  </si>
  <si>
    <t>Amelia Moore</t>
  </si>
  <si>
    <t>Seattle</t>
  </si>
  <si>
    <t>Michael Wilson</t>
  </si>
  <si>
    <t>Denver</t>
  </si>
  <si>
    <t>Mia Taylor</t>
  </si>
  <si>
    <t>Detroit</t>
  </si>
  <si>
    <t>Ethan Harris</t>
  </si>
  <si>
    <t>Washington</t>
  </si>
  <si>
    <t>Ava Martin</t>
  </si>
  <si>
    <t>Boston</t>
  </si>
  <si>
    <t>Alexander King</t>
  </si>
  <si>
    <t>Nashville</t>
  </si>
  <si>
    <t>Chloe Lee</t>
  </si>
  <si>
    <t>Memphis</t>
  </si>
  <si>
    <t>William White</t>
  </si>
  <si>
    <t>Portland</t>
  </si>
  <si>
    <t>Abigail Allen</t>
  </si>
  <si>
    <t>Oklahoma City</t>
  </si>
  <si>
    <t>Ryan Hall</t>
  </si>
  <si>
    <t>Las Vegas</t>
  </si>
  <si>
    <t>Harper Young</t>
  </si>
  <si>
    <t>Louisville</t>
  </si>
  <si>
    <t>Benjamin Hernandez</t>
  </si>
  <si>
    <t>Baltimore</t>
  </si>
  <si>
    <t>Evelyn Garcia</t>
  </si>
  <si>
    <t>Milwaukee</t>
  </si>
  <si>
    <t>Lucas Martinez</t>
  </si>
  <si>
    <t>Albuquerque</t>
  </si>
  <si>
    <t>Zoe Scott</t>
  </si>
  <si>
    <t>Tucson</t>
  </si>
  <si>
    <t>Aiden Adams</t>
  </si>
  <si>
    <t>Fresno</t>
  </si>
  <si>
    <t>Nora Wood</t>
  </si>
  <si>
    <t>Sacramento</t>
  </si>
  <si>
    <t>Jackson Mitchell</t>
  </si>
  <si>
    <t>Mesa</t>
  </si>
  <si>
    <t>Leah Price</t>
  </si>
  <si>
    <t>Atlanta</t>
  </si>
  <si>
    <t>Logan Carter</t>
  </si>
  <si>
    <t>Kansas City</t>
  </si>
  <si>
    <t>Avery Cooper</t>
  </si>
  <si>
    <t>Miami</t>
  </si>
  <si>
    <t>Henry Rivera</t>
  </si>
  <si>
    <t>Long Beach</t>
  </si>
  <si>
    <t>Ella Richardson</t>
  </si>
  <si>
    <t>Virginia Beach</t>
  </si>
  <si>
    <t>David Perez</t>
  </si>
  <si>
    <t>Oakland</t>
  </si>
  <si>
    <t>Scarlett Ross</t>
  </si>
  <si>
    <t>Tulsa</t>
  </si>
  <si>
    <t>Jack Ward</t>
  </si>
  <si>
    <t>Tampa</t>
  </si>
  <si>
    <t>Lily Morris</t>
  </si>
  <si>
    <t>Arlington</t>
  </si>
  <si>
    <t>Lucas Baker</t>
  </si>
  <si>
    <t>Wichita</t>
  </si>
  <si>
    <t>Sophia Foster</t>
  </si>
  <si>
    <t>New Orleans</t>
  </si>
  <si>
    <t>Smoking_Status</t>
  </si>
  <si>
    <t>Insurance_Price</t>
  </si>
  <si>
    <t>Average Age</t>
  </si>
  <si>
    <t>Median BMI</t>
  </si>
  <si>
    <t>Total Insurance Price</t>
  </si>
  <si>
    <t>SUM</t>
  </si>
  <si>
    <t>AVERAGE</t>
  </si>
  <si>
    <t>COUNT</t>
  </si>
  <si>
    <t>IF</t>
  </si>
  <si>
    <t>Values</t>
  </si>
  <si>
    <t>Total Average of Insurance_Price</t>
  </si>
  <si>
    <t>Total Sum of Insurance_Price2</t>
  </si>
  <si>
    <t>Total Average of Insurance_Price2</t>
  </si>
  <si>
    <t>Average of Insurance_Price</t>
  </si>
  <si>
    <t>Sum of Insurance_Price2</t>
  </si>
  <si>
    <t>Average of Insurance_Price2</t>
  </si>
  <si>
    <t>Arlington Total</t>
  </si>
  <si>
    <t>Atlanta Total</t>
  </si>
  <si>
    <t>Boston Total</t>
  </si>
  <si>
    <t>Detroit Total</t>
  </si>
  <si>
    <t>Fort Worth Total</t>
  </si>
  <si>
    <t>Houston Total</t>
  </si>
  <si>
    <t>Indianapolis Total</t>
  </si>
  <si>
    <t>Jacksonville Total</t>
  </si>
  <si>
    <t>Los Angeles Total</t>
  </si>
  <si>
    <t>Louisville Total</t>
  </si>
  <si>
    <t>Memphis Total</t>
  </si>
  <si>
    <t>Miami Total</t>
  </si>
  <si>
    <t>Milwaukee Total</t>
  </si>
  <si>
    <t>New Orleans Total</t>
  </si>
  <si>
    <t>Oklahoma City Total</t>
  </si>
  <si>
    <t>Philadelphia Total</t>
  </si>
  <si>
    <t>Sacramento Total</t>
  </si>
  <si>
    <t>San Jose Total</t>
  </si>
  <si>
    <t>Seattle Total</t>
  </si>
  <si>
    <t>Tucson Total</t>
  </si>
  <si>
    <t>Tulsa Total</t>
  </si>
  <si>
    <t>Virginia Beach Total</t>
  </si>
  <si>
    <t>Non-Smoker Total</t>
  </si>
  <si>
    <t>San Diego Total</t>
  </si>
  <si>
    <t>Smoker Total</t>
  </si>
  <si>
    <t>Female Total</t>
  </si>
  <si>
    <t>Austin Total</t>
  </si>
  <si>
    <t>Baltimore Total</t>
  </si>
  <si>
    <t>Columbus Total</t>
  </si>
  <si>
    <t>Dallas Total</t>
  </si>
  <si>
    <t>Denver Total</t>
  </si>
  <si>
    <t>Fresno Total</t>
  </si>
  <si>
    <t>Kansas City Total</t>
  </si>
  <si>
    <t>Nashville Total</t>
  </si>
  <si>
    <t>New York Total</t>
  </si>
  <si>
    <t>Oakland Total</t>
  </si>
  <si>
    <t>Phoenix Total</t>
  </si>
  <si>
    <t>San Antonio Total</t>
  </si>
  <si>
    <t>Wichita Total</t>
  </si>
  <si>
    <t>Albuquerque Total</t>
  </si>
  <si>
    <t>Charlotte Total</t>
  </si>
  <si>
    <t>Chicago Total</t>
  </si>
  <si>
    <t>Las Vegas Total</t>
  </si>
  <si>
    <t>Long Beach Total</t>
  </si>
  <si>
    <t>Mesa Total</t>
  </si>
  <si>
    <t>Portland Total</t>
  </si>
  <si>
    <t>San Francisco Total</t>
  </si>
  <si>
    <t>Tampa Total</t>
  </si>
  <si>
    <t>Washington Total</t>
  </si>
  <si>
    <t>Male Total</t>
  </si>
  <si>
    <t>Grand Total</t>
  </si>
  <si>
    <t>Sum of Age</t>
  </si>
  <si>
    <t>Sum of BMI</t>
  </si>
  <si>
    <t>Sum of Children</t>
  </si>
  <si>
    <t>Sum of Insurance Price (USD)</t>
  </si>
  <si>
    <t>Leah Price Total</t>
  </si>
  <si>
    <t>Olivia Hernandez Total</t>
  </si>
  <si>
    <t>1. Which location has the highest average insurance price?</t>
  </si>
  <si>
    <t>New York has the highest average insurance price (around $310).(reffer the graph given the dashboard)</t>
  </si>
  <si>
    <t>What is the distribution of smokers vs non-smokers?</t>
  </si>
  <si>
    <t>39% are smokers and 61% are non-smokers (as per the pie chart).(reffer the graph given the dashboard)</t>
  </si>
  <si>
    <t>Do males or females pay higher insurance prices?</t>
  </si>
  <si>
    <t>Males pay higher insurance prices (around $210) compared to females (around $170).(reffer the graph given the dashboard)</t>
  </si>
  <si>
    <t>How does insurance price vary with age?</t>
  </si>
  <si>
    <t>Insurance price increases steadily with age, peaking at around $350 for people aged 60–64.This shows older individuals generally pay higher premiums.(reffer the graph given the dashboard)</t>
  </si>
  <si>
    <t>Which state should the company focus on to increase revenue?</t>
  </si>
  <si>
    <t>Since New York already has the highest average price, focusing on states like Texas and Florida (lower average prices) could help increase revenue by bringing them closer to New York’s average.(reffer the graph given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</si>
</sst>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b/>
      <sz val="11"/>
      <color theme="1"/>
      <name val="Aptos Narrow"/>
      <family val="2"/>
      <scheme val="minor"/>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3" tint="0.499984740745262"/>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3" borderId="2" xfId="0" applyFont="1" applyFill="1" applyBorder="1" applyAlignment="1">
      <alignment horizontal="center" vertical="center"/>
    </xf>
    <xf numFmtId="0" fontId="5" fillId="0" borderId="2" xfId="0" applyFont="1" applyBorder="1" applyAlignment="1">
      <alignment vertical="center"/>
    </xf>
    <xf numFmtId="164" fontId="4" fillId="3" borderId="2" xfId="0" applyNumberFormat="1" applyFont="1" applyFill="1" applyBorder="1" applyAlignment="1">
      <alignment horizontal="center" vertical="center"/>
    </xf>
    <xf numFmtId="164" fontId="5" fillId="0" borderId="2" xfId="0" applyNumberFormat="1" applyFont="1" applyBorder="1" applyAlignment="1">
      <alignment vertical="center"/>
    </xf>
    <xf numFmtId="164" fontId="0" fillId="0" borderId="0" xfId="0" applyNumberFormat="1"/>
    <xf numFmtId="0" fontId="0" fillId="4" borderId="0" xfId="0" applyFill="1"/>
    <xf numFmtId="0" fontId="0" fillId="0" borderId="0" xfId="0" applyNumberFormat="1"/>
    <xf numFmtId="0" fontId="0" fillId="0" borderId="0" xfId="0" pivotButton="1"/>
    <xf numFmtId="0" fontId="6"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 1.xlsx]Dashboard!PivotTable1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37CEF"/>
          </a:solidFill>
          <a:ln w="19050">
            <a:solidFill>
              <a:schemeClr val="lt1"/>
            </a:solidFill>
          </a:ln>
          <a:effectLst/>
        </c:spPr>
      </c:pivotFmt>
      <c:pivotFmt>
        <c:idx val="5"/>
        <c:spPr>
          <a:solidFill>
            <a:srgbClr val="637CEF"/>
          </a:solidFill>
          <a:ln w="19050">
            <a:solidFill>
              <a:schemeClr val="lt1"/>
            </a:solidFill>
          </a:ln>
          <a:effectLst/>
        </c:spPr>
      </c:pivotFmt>
      <c:pivotFmt>
        <c:idx val="6"/>
        <c:spPr>
          <a:solidFill>
            <a:srgbClr val="637CEF"/>
          </a:solidFill>
          <a:ln w="19050">
            <a:solidFill>
              <a:schemeClr val="lt1"/>
            </a:solidFill>
          </a:ln>
          <a:effectLst/>
        </c:spPr>
      </c:pivotFmt>
      <c:pivotFmt>
        <c:idx val="7"/>
        <c:spPr>
          <a:solidFill>
            <a:srgbClr val="637CEF"/>
          </a:solidFill>
          <a:ln w="19050">
            <a:solidFill>
              <a:schemeClr val="lt1"/>
            </a:solidFill>
          </a:ln>
          <a:effectLst/>
        </c:spPr>
      </c:pivotFmt>
      <c:pivotFmt>
        <c:idx val="8"/>
        <c:spPr>
          <a:solidFill>
            <a:srgbClr val="637CEF"/>
          </a:solidFill>
          <a:ln w="19050">
            <a:solidFill>
              <a:schemeClr val="lt1"/>
            </a:solidFill>
          </a:ln>
          <a:effectLst/>
        </c:spPr>
      </c:pivotFmt>
      <c:pivotFmt>
        <c:idx val="9"/>
        <c:spPr>
          <a:solidFill>
            <a:srgbClr val="637CEF"/>
          </a:solidFill>
          <a:ln w="19050">
            <a:solidFill>
              <a:schemeClr val="lt1"/>
            </a:solidFill>
          </a:ln>
          <a:effectLst/>
        </c:spPr>
      </c:pivotFmt>
      <c:pivotFmt>
        <c:idx val="10"/>
        <c:spPr>
          <a:solidFill>
            <a:srgbClr val="637CEF"/>
          </a:solidFill>
          <a:ln w="19050">
            <a:solidFill>
              <a:schemeClr val="lt1"/>
            </a:solidFill>
          </a:ln>
          <a:effectLst/>
        </c:spPr>
      </c:pivotFmt>
      <c:pivotFmt>
        <c:idx val="11"/>
        <c:spPr>
          <a:solidFill>
            <a:srgbClr val="637CEF"/>
          </a:solidFill>
          <a:ln w="19050">
            <a:solidFill>
              <a:schemeClr val="lt1"/>
            </a:solidFill>
          </a:ln>
          <a:effectLst/>
        </c:spPr>
      </c:pivotFmt>
    </c:pivotFmts>
    <c:plotArea>
      <c:layout/>
      <c:pieChart>
        <c:varyColors val="1"/>
        <c:ser>
          <c:idx val="0"/>
          <c:order val="0"/>
          <c:tx>
            <c:strRef>
              <c:f>Dashboard!$F$98</c:f>
              <c:strCache>
                <c:ptCount val="1"/>
                <c:pt idx="0">
                  <c:v>Sum of Age</c:v>
                </c:pt>
              </c:strCache>
            </c:strRef>
          </c:tx>
          <c:dPt>
            <c:idx val="0"/>
            <c:bubble3D val="0"/>
            <c:spPr>
              <a:solidFill>
                <a:srgbClr val="637CEF"/>
              </a:solidFill>
              <a:ln w="19050">
                <a:solidFill>
                  <a:schemeClr val="lt1"/>
                </a:solidFill>
              </a:ln>
              <a:effectLst/>
            </c:spPr>
            <c:extLst>
              <c:ext xmlns:c16="http://schemas.microsoft.com/office/drawing/2014/chart" uri="{C3380CC4-5D6E-409C-BE32-E72D297353CC}">
                <c16:uniqueId val="{00000001-8731-4E57-B1C1-5FC35B7384BE}"/>
              </c:ext>
            </c:extLst>
          </c:dPt>
          <c:dPt>
            <c:idx val="1"/>
            <c:bubble3D val="0"/>
            <c:spPr>
              <a:solidFill>
                <a:srgbClr val="E3008C"/>
              </a:solidFill>
              <a:ln w="19050">
                <a:solidFill>
                  <a:schemeClr val="lt1"/>
                </a:solidFill>
              </a:ln>
              <a:effectLst/>
            </c:spPr>
            <c:extLst>
              <c:ext xmlns:c16="http://schemas.microsoft.com/office/drawing/2014/chart" uri="{C3380CC4-5D6E-409C-BE32-E72D297353CC}">
                <c16:uniqueId val="{00000003-8731-4E57-B1C1-5FC35B7384BE}"/>
              </c:ext>
            </c:extLst>
          </c:dPt>
          <c:cat>
            <c:multiLvlStrRef>
              <c:f>Dashboard!$B$99:$E$107</c:f>
              <c:multiLvlStrCache>
                <c:ptCount val="2"/>
                <c:lvl>
                  <c:pt idx="0">
                    <c:v>Atlanta</c:v>
                  </c:pt>
                  <c:pt idx="1">
                    <c:v>Jacksonville</c:v>
                  </c:pt>
                </c:lvl>
                <c:lvl>
                  <c:pt idx="0">
                    <c:v>Non-Smoker</c:v>
                  </c:pt>
                  <c:pt idx="1">
                    <c:v>Non-Smoker</c:v>
                  </c:pt>
                </c:lvl>
                <c:lvl>
                  <c:pt idx="0">
                    <c:v>Female</c:v>
                  </c:pt>
                  <c:pt idx="1">
                    <c:v>Female</c:v>
                  </c:pt>
                </c:lvl>
                <c:lvl>
                  <c:pt idx="0">
                    <c:v>Leah Price</c:v>
                  </c:pt>
                  <c:pt idx="1">
                    <c:v>Olivia Hernandez</c:v>
                  </c:pt>
                </c:lvl>
              </c:multiLvlStrCache>
            </c:multiLvlStrRef>
          </c:cat>
          <c:val>
            <c:numRef>
              <c:f>Dashboard!$F$99:$F$107</c:f>
              <c:numCache>
                <c:formatCode>General</c:formatCode>
                <c:ptCount val="2"/>
                <c:pt idx="0">
                  <c:v>29</c:v>
                </c:pt>
                <c:pt idx="1">
                  <c:v>29</c:v>
                </c:pt>
              </c:numCache>
            </c:numRef>
          </c:val>
          <c:extLst>
            <c:ext xmlns:c16="http://schemas.microsoft.com/office/drawing/2014/chart" uri="{C3380CC4-5D6E-409C-BE32-E72D297353CC}">
              <c16:uniqueId val="{00000005-9FEC-444C-A623-639031CA82E9}"/>
            </c:ext>
          </c:extLst>
        </c:ser>
        <c:ser>
          <c:idx val="1"/>
          <c:order val="1"/>
          <c:tx>
            <c:strRef>
              <c:f>Dashboard!$G$98</c:f>
              <c:strCache>
                <c:ptCount val="1"/>
                <c:pt idx="0">
                  <c:v>Sum of BMI</c:v>
                </c:pt>
              </c:strCache>
            </c:strRef>
          </c:tx>
          <c:dPt>
            <c:idx val="0"/>
            <c:bubble3D val="0"/>
            <c:spPr>
              <a:solidFill>
                <a:srgbClr val="637CEF"/>
              </a:solidFill>
              <a:ln w="19050">
                <a:solidFill>
                  <a:schemeClr val="lt1"/>
                </a:solidFill>
              </a:ln>
              <a:effectLst/>
            </c:spPr>
            <c:extLst>
              <c:ext xmlns:c16="http://schemas.microsoft.com/office/drawing/2014/chart" uri="{C3380CC4-5D6E-409C-BE32-E72D297353CC}">
                <c16:uniqueId val="{00000005-8731-4E57-B1C1-5FC35B7384BE}"/>
              </c:ext>
            </c:extLst>
          </c:dPt>
          <c:dPt>
            <c:idx val="1"/>
            <c:bubble3D val="0"/>
            <c:spPr>
              <a:solidFill>
                <a:srgbClr val="E3008C"/>
              </a:solidFill>
              <a:ln w="19050">
                <a:solidFill>
                  <a:schemeClr val="lt1"/>
                </a:solidFill>
              </a:ln>
              <a:effectLst/>
            </c:spPr>
            <c:extLst>
              <c:ext xmlns:c16="http://schemas.microsoft.com/office/drawing/2014/chart" uri="{C3380CC4-5D6E-409C-BE32-E72D297353CC}">
                <c16:uniqueId val="{00000007-8731-4E57-B1C1-5FC35B7384BE}"/>
              </c:ext>
            </c:extLst>
          </c:dPt>
          <c:cat>
            <c:multiLvlStrRef>
              <c:f>Dashboard!$B$99:$E$107</c:f>
              <c:multiLvlStrCache>
                <c:ptCount val="2"/>
                <c:lvl>
                  <c:pt idx="0">
                    <c:v>Atlanta</c:v>
                  </c:pt>
                  <c:pt idx="1">
                    <c:v>Jacksonville</c:v>
                  </c:pt>
                </c:lvl>
                <c:lvl>
                  <c:pt idx="0">
                    <c:v>Non-Smoker</c:v>
                  </c:pt>
                  <c:pt idx="1">
                    <c:v>Non-Smoker</c:v>
                  </c:pt>
                </c:lvl>
                <c:lvl>
                  <c:pt idx="0">
                    <c:v>Female</c:v>
                  </c:pt>
                  <c:pt idx="1">
                    <c:v>Female</c:v>
                  </c:pt>
                </c:lvl>
                <c:lvl>
                  <c:pt idx="0">
                    <c:v>Leah Price</c:v>
                  </c:pt>
                  <c:pt idx="1">
                    <c:v>Olivia Hernandez</c:v>
                  </c:pt>
                </c:lvl>
              </c:multiLvlStrCache>
            </c:multiLvlStrRef>
          </c:cat>
          <c:val>
            <c:numRef>
              <c:f>Dashboard!$G$99:$G$107</c:f>
              <c:numCache>
                <c:formatCode>General</c:formatCode>
                <c:ptCount val="2"/>
                <c:pt idx="0">
                  <c:v>25.3</c:v>
                </c:pt>
                <c:pt idx="1">
                  <c:v>23.9</c:v>
                </c:pt>
              </c:numCache>
            </c:numRef>
          </c:val>
          <c:extLst>
            <c:ext xmlns:c16="http://schemas.microsoft.com/office/drawing/2014/chart" uri="{C3380CC4-5D6E-409C-BE32-E72D297353CC}">
              <c16:uniqueId val="{00000007-9FEC-444C-A623-639031CA82E9}"/>
            </c:ext>
          </c:extLst>
        </c:ser>
        <c:ser>
          <c:idx val="2"/>
          <c:order val="2"/>
          <c:tx>
            <c:strRef>
              <c:f>Dashboard!$H$98</c:f>
              <c:strCache>
                <c:ptCount val="1"/>
                <c:pt idx="0">
                  <c:v>Sum of Children</c:v>
                </c:pt>
              </c:strCache>
            </c:strRef>
          </c:tx>
          <c:dPt>
            <c:idx val="0"/>
            <c:bubble3D val="0"/>
            <c:spPr>
              <a:solidFill>
                <a:srgbClr val="637CEF"/>
              </a:solidFill>
              <a:ln w="19050">
                <a:solidFill>
                  <a:schemeClr val="lt1"/>
                </a:solidFill>
              </a:ln>
              <a:effectLst/>
            </c:spPr>
            <c:extLst>
              <c:ext xmlns:c16="http://schemas.microsoft.com/office/drawing/2014/chart" uri="{C3380CC4-5D6E-409C-BE32-E72D297353CC}">
                <c16:uniqueId val="{00000009-8731-4E57-B1C1-5FC35B7384BE}"/>
              </c:ext>
            </c:extLst>
          </c:dPt>
          <c:dPt>
            <c:idx val="1"/>
            <c:bubble3D val="0"/>
            <c:spPr>
              <a:solidFill>
                <a:srgbClr val="E3008C"/>
              </a:solidFill>
              <a:ln w="19050">
                <a:solidFill>
                  <a:schemeClr val="lt1"/>
                </a:solidFill>
              </a:ln>
              <a:effectLst/>
            </c:spPr>
            <c:extLst>
              <c:ext xmlns:c16="http://schemas.microsoft.com/office/drawing/2014/chart" uri="{C3380CC4-5D6E-409C-BE32-E72D297353CC}">
                <c16:uniqueId val="{0000000B-8731-4E57-B1C1-5FC35B7384BE}"/>
              </c:ext>
            </c:extLst>
          </c:dPt>
          <c:cat>
            <c:multiLvlStrRef>
              <c:f>Dashboard!$B$99:$E$107</c:f>
              <c:multiLvlStrCache>
                <c:ptCount val="2"/>
                <c:lvl>
                  <c:pt idx="0">
                    <c:v>Atlanta</c:v>
                  </c:pt>
                  <c:pt idx="1">
                    <c:v>Jacksonville</c:v>
                  </c:pt>
                </c:lvl>
                <c:lvl>
                  <c:pt idx="0">
                    <c:v>Non-Smoker</c:v>
                  </c:pt>
                  <c:pt idx="1">
                    <c:v>Non-Smoker</c:v>
                  </c:pt>
                </c:lvl>
                <c:lvl>
                  <c:pt idx="0">
                    <c:v>Female</c:v>
                  </c:pt>
                  <c:pt idx="1">
                    <c:v>Female</c:v>
                  </c:pt>
                </c:lvl>
                <c:lvl>
                  <c:pt idx="0">
                    <c:v>Leah Price</c:v>
                  </c:pt>
                  <c:pt idx="1">
                    <c:v>Olivia Hernandez</c:v>
                  </c:pt>
                </c:lvl>
              </c:multiLvlStrCache>
            </c:multiLvlStrRef>
          </c:cat>
          <c:val>
            <c:numRef>
              <c:f>Dashboard!$H$99:$H$107</c:f>
              <c:numCache>
                <c:formatCode>General</c:formatCode>
                <c:ptCount val="2"/>
                <c:pt idx="0">
                  <c:v>1</c:v>
                </c:pt>
                <c:pt idx="1">
                  <c:v>1</c:v>
                </c:pt>
              </c:numCache>
            </c:numRef>
          </c:val>
          <c:extLst>
            <c:ext xmlns:c16="http://schemas.microsoft.com/office/drawing/2014/chart" uri="{C3380CC4-5D6E-409C-BE32-E72D297353CC}">
              <c16:uniqueId val="{00000009-9FEC-444C-A623-639031CA82E9}"/>
            </c:ext>
          </c:extLst>
        </c:ser>
        <c:ser>
          <c:idx val="3"/>
          <c:order val="3"/>
          <c:tx>
            <c:strRef>
              <c:f>Dashboard!$I$98</c:f>
              <c:strCache>
                <c:ptCount val="1"/>
                <c:pt idx="0">
                  <c:v>Sum of Insurance Price (USD)</c:v>
                </c:pt>
              </c:strCache>
            </c:strRef>
          </c:tx>
          <c:dPt>
            <c:idx val="0"/>
            <c:bubble3D val="0"/>
            <c:spPr>
              <a:solidFill>
                <a:srgbClr val="637CEF"/>
              </a:solidFill>
              <a:ln w="19050">
                <a:solidFill>
                  <a:schemeClr val="lt1"/>
                </a:solidFill>
              </a:ln>
              <a:effectLst/>
            </c:spPr>
            <c:extLst>
              <c:ext xmlns:c16="http://schemas.microsoft.com/office/drawing/2014/chart" uri="{C3380CC4-5D6E-409C-BE32-E72D297353CC}">
                <c16:uniqueId val="{0000000D-8731-4E57-B1C1-5FC35B7384BE}"/>
              </c:ext>
            </c:extLst>
          </c:dPt>
          <c:dPt>
            <c:idx val="1"/>
            <c:bubble3D val="0"/>
            <c:spPr>
              <a:solidFill>
                <a:srgbClr val="E3008C"/>
              </a:solidFill>
              <a:ln w="19050">
                <a:solidFill>
                  <a:schemeClr val="lt1"/>
                </a:solidFill>
              </a:ln>
              <a:effectLst/>
            </c:spPr>
            <c:extLst>
              <c:ext xmlns:c16="http://schemas.microsoft.com/office/drawing/2014/chart" uri="{C3380CC4-5D6E-409C-BE32-E72D297353CC}">
                <c16:uniqueId val="{0000000F-8731-4E57-B1C1-5FC35B7384BE}"/>
              </c:ext>
            </c:extLst>
          </c:dPt>
          <c:cat>
            <c:multiLvlStrRef>
              <c:f>Dashboard!$B$99:$E$107</c:f>
              <c:multiLvlStrCache>
                <c:ptCount val="2"/>
                <c:lvl>
                  <c:pt idx="0">
                    <c:v>Atlanta</c:v>
                  </c:pt>
                  <c:pt idx="1">
                    <c:v>Jacksonville</c:v>
                  </c:pt>
                </c:lvl>
                <c:lvl>
                  <c:pt idx="0">
                    <c:v>Non-Smoker</c:v>
                  </c:pt>
                  <c:pt idx="1">
                    <c:v>Non-Smoker</c:v>
                  </c:pt>
                </c:lvl>
                <c:lvl>
                  <c:pt idx="0">
                    <c:v>Female</c:v>
                  </c:pt>
                  <c:pt idx="1">
                    <c:v>Female</c:v>
                  </c:pt>
                </c:lvl>
                <c:lvl>
                  <c:pt idx="0">
                    <c:v>Leah Price</c:v>
                  </c:pt>
                  <c:pt idx="1">
                    <c:v>Olivia Hernandez</c:v>
                  </c:pt>
                </c:lvl>
              </c:multiLvlStrCache>
            </c:multiLvlStrRef>
          </c:cat>
          <c:val>
            <c:numRef>
              <c:f>Dashboard!$I$99:$I$107</c:f>
              <c:numCache>
                <c:formatCode>General</c:formatCode>
                <c:ptCount val="2"/>
                <c:pt idx="0">
                  <c:v>9900</c:v>
                </c:pt>
                <c:pt idx="1">
                  <c:v>11020</c:v>
                </c:pt>
              </c:numCache>
            </c:numRef>
          </c:val>
          <c:extLst>
            <c:ext xmlns:c16="http://schemas.microsoft.com/office/drawing/2014/chart" uri="{C3380CC4-5D6E-409C-BE32-E72D297353CC}">
              <c16:uniqueId val="{0000000B-9FEC-444C-A623-639031CA82E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1.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123825</xdr:rowOff>
    </xdr:from>
    <xdr:to>
      <xdr:col>7</xdr:col>
      <xdr:colOff>609600</xdr:colOff>
      <xdr:row>26</xdr:row>
      <xdr:rowOff>95250</xdr:rowOff>
    </xdr:to>
    <xdr:pic>
      <xdr:nvPicPr>
        <xdr:cNvPr id="2" name="Picture 1">
          <a:extLst>
            <a:ext uri="{FF2B5EF4-FFF2-40B4-BE49-F238E27FC236}">
              <a16:creationId xmlns:a16="http://schemas.microsoft.com/office/drawing/2014/main" id="{940E22EB-C1FB-C14C-E406-C6E12B3964B5}"/>
            </a:ext>
          </a:extLst>
        </xdr:cNvPr>
        <xdr:cNvPicPr>
          <a:picLocks noChangeAspect="1"/>
        </xdr:cNvPicPr>
      </xdr:nvPicPr>
      <xdr:blipFill>
        <a:blip xmlns:r="http://schemas.openxmlformats.org/officeDocument/2006/relationships" r:embed="rId1"/>
        <a:stretch>
          <a:fillRect/>
        </a:stretch>
      </xdr:blipFill>
      <xdr:spPr>
        <a:xfrm>
          <a:off x="304800" y="1076325"/>
          <a:ext cx="6334125" cy="3971925"/>
        </a:xfrm>
        <a:prstGeom prst="rect">
          <a:avLst/>
        </a:prstGeom>
      </xdr:spPr>
    </xdr:pic>
    <xdr:clientData/>
  </xdr:twoCellAnchor>
  <xdr:twoCellAnchor editAs="oneCell">
    <xdr:from>
      <xdr:col>8</xdr:col>
      <xdr:colOff>1285875</xdr:colOff>
      <xdr:row>6</xdr:row>
      <xdr:rowOff>123825</xdr:rowOff>
    </xdr:from>
    <xdr:to>
      <xdr:col>16</xdr:col>
      <xdr:colOff>295275</xdr:colOff>
      <xdr:row>26</xdr:row>
      <xdr:rowOff>47625</xdr:rowOff>
    </xdr:to>
    <xdr:pic>
      <xdr:nvPicPr>
        <xdr:cNvPr id="3" name="Picture 2">
          <a:extLst>
            <a:ext uri="{FF2B5EF4-FFF2-40B4-BE49-F238E27FC236}">
              <a16:creationId xmlns:a16="http://schemas.microsoft.com/office/drawing/2014/main" id="{9971BC8B-E539-69B8-0932-6EEF0DBAF933}"/>
            </a:ext>
            <a:ext uri="{147F2762-F138-4A5C-976F-8EAC2B608ADB}">
              <a16:predDERef xmlns:a16="http://schemas.microsoft.com/office/drawing/2014/main" pred="{940E22EB-C1FB-C14C-E406-C6E12B3964B5}"/>
            </a:ext>
          </a:extLst>
        </xdr:cNvPr>
        <xdr:cNvPicPr>
          <a:picLocks noChangeAspect="1"/>
        </xdr:cNvPicPr>
      </xdr:nvPicPr>
      <xdr:blipFill>
        <a:blip xmlns:r="http://schemas.openxmlformats.org/officeDocument/2006/relationships" r:embed="rId2"/>
        <a:stretch>
          <a:fillRect/>
        </a:stretch>
      </xdr:blipFill>
      <xdr:spPr>
        <a:xfrm>
          <a:off x="8315325" y="1266825"/>
          <a:ext cx="5191125" cy="3733800"/>
        </a:xfrm>
        <a:prstGeom prst="rect">
          <a:avLst/>
        </a:prstGeom>
      </xdr:spPr>
    </xdr:pic>
    <xdr:clientData/>
  </xdr:twoCellAnchor>
  <xdr:twoCellAnchor editAs="oneCell">
    <xdr:from>
      <xdr:col>19</xdr:col>
      <xdr:colOff>400050</xdr:colOff>
      <xdr:row>6</xdr:row>
      <xdr:rowOff>19050</xdr:rowOff>
    </xdr:from>
    <xdr:to>
      <xdr:col>29</xdr:col>
      <xdr:colOff>9525</xdr:colOff>
      <xdr:row>25</xdr:row>
      <xdr:rowOff>28575</xdr:rowOff>
    </xdr:to>
    <xdr:pic>
      <xdr:nvPicPr>
        <xdr:cNvPr id="4" name="Picture 3">
          <a:extLst>
            <a:ext uri="{FF2B5EF4-FFF2-40B4-BE49-F238E27FC236}">
              <a16:creationId xmlns:a16="http://schemas.microsoft.com/office/drawing/2014/main" id="{C09B4222-FF98-E6D2-4E62-61E5DEC35BD4}"/>
            </a:ext>
            <a:ext uri="{147F2762-F138-4A5C-976F-8EAC2B608ADB}">
              <a16:predDERef xmlns:a16="http://schemas.microsoft.com/office/drawing/2014/main" pred="{9971BC8B-E539-69B8-0932-6EEF0DBAF933}"/>
            </a:ext>
          </a:extLst>
        </xdr:cNvPr>
        <xdr:cNvPicPr>
          <a:picLocks noChangeAspect="1"/>
        </xdr:cNvPicPr>
      </xdr:nvPicPr>
      <xdr:blipFill>
        <a:blip xmlns:r="http://schemas.openxmlformats.org/officeDocument/2006/relationships" r:embed="rId3"/>
        <a:stretch>
          <a:fillRect/>
        </a:stretch>
      </xdr:blipFill>
      <xdr:spPr>
        <a:xfrm>
          <a:off x="15440025" y="1162050"/>
          <a:ext cx="5705475" cy="3629025"/>
        </a:xfrm>
        <a:prstGeom prst="rect">
          <a:avLst/>
        </a:prstGeom>
      </xdr:spPr>
    </xdr:pic>
    <xdr:clientData/>
  </xdr:twoCellAnchor>
  <xdr:twoCellAnchor editAs="oneCell">
    <xdr:from>
      <xdr:col>0</xdr:col>
      <xdr:colOff>266700</xdr:colOff>
      <xdr:row>29</xdr:row>
      <xdr:rowOff>19050</xdr:rowOff>
    </xdr:from>
    <xdr:to>
      <xdr:col>7</xdr:col>
      <xdr:colOff>123825</xdr:colOff>
      <xdr:row>48</xdr:row>
      <xdr:rowOff>9525</xdr:rowOff>
    </xdr:to>
    <xdr:pic>
      <xdr:nvPicPr>
        <xdr:cNvPr id="5" name="Picture 4">
          <a:extLst>
            <a:ext uri="{FF2B5EF4-FFF2-40B4-BE49-F238E27FC236}">
              <a16:creationId xmlns:a16="http://schemas.microsoft.com/office/drawing/2014/main" id="{69088F6B-8553-3962-AECB-5AD7D50B5612}"/>
            </a:ext>
            <a:ext uri="{147F2762-F138-4A5C-976F-8EAC2B608ADB}">
              <a16:predDERef xmlns:a16="http://schemas.microsoft.com/office/drawing/2014/main" pred="{C09B4222-FF98-E6D2-4E62-61E5DEC35BD4}"/>
            </a:ext>
          </a:extLst>
        </xdr:cNvPr>
        <xdr:cNvPicPr>
          <a:picLocks noChangeAspect="1"/>
        </xdr:cNvPicPr>
      </xdr:nvPicPr>
      <xdr:blipFill>
        <a:blip xmlns:r="http://schemas.openxmlformats.org/officeDocument/2006/relationships" r:embed="rId4"/>
        <a:stretch>
          <a:fillRect/>
        </a:stretch>
      </xdr:blipFill>
      <xdr:spPr>
        <a:xfrm>
          <a:off x="266700" y="5543550"/>
          <a:ext cx="5886450" cy="3609975"/>
        </a:xfrm>
        <a:prstGeom prst="rect">
          <a:avLst/>
        </a:prstGeom>
      </xdr:spPr>
    </xdr:pic>
    <xdr:clientData/>
  </xdr:twoCellAnchor>
  <xdr:twoCellAnchor>
    <xdr:from>
      <xdr:col>0</xdr:col>
      <xdr:colOff>19050</xdr:colOff>
      <xdr:row>0</xdr:row>
      <xdr:rowOff>180975</xdr:rowOff>
    </xdr:from>
    <xdr:to>
      <xdr:col>22</xdr:col>
      <xdr:colOff>400050</xdr:colOff>
      <xdr:row>3</xdr:row>
      <xdr:rowOff>95250</xdr:rowOff>
    </xdr:to>
    <xdr:sp macro="" textlink="">
      <xdr:nvSpPr>
        <xdr:cNvPr id="6" name="TextBox 5">
          <a:extLst>
            <a:ext uri="{FF2B5EF4-FFF2-40B4-BE49-F238E27FC236}">
              <a16:creationId xmlns:a16="http://schemas.microsoft.com/office/drawing/2014/main" id="{F860D673-5270-744C-B1E4-79A793C555F5}"/>
            </a:ext>
            <a:ext uri="{147F2762-F138-4A5C-976F-8EAC2B608ADB}">
              <a16:predDERef xmlns:a16="http://schemas.microsoft.com/office/drawing/2014/main" pred="{69088F6B-8553-3962-AECB-5AD7D50B5612}"/>
            </a:ext>
          </a:extLst>
        </xdr:cNvPr>
        <xdr:cNvSpPr txBox="1"/>
      </xdr:nvSpPr>
      <xdr:spPr>
        <a:xfrm>
          <a:off x="19050" y="180975"/>
          <a:ext cx="13792200" cy="485775"/>
        </a:xfrm>
        <a:prstGeom prst="rect">
          <a:avLst/>
        </a:prstGeom>
        <a:solidFill>
          <a:schemeClr val="accent4">
            <a:lumMod val="60000"/>
            <a:lumOff val="40000"/>
          </a:schemeClr>
        </a:solidFill>
        <a:ln/>
      </xdr:spPr>
      <xdr:style>
        <a:lnRef idx="2">
          <a:schemeClr val="dk1"/>
        </a:lnRef>
        <a:fillRef idx="1">
          <a:schemeClr val="lt1"/>
        </a:fillRef>
        <a:effectRef idx="0">
          <a:schemeClr val="dk1"/>
        </a:effectRef>
        <a:fontRef idx="minor">
          <a:schemeClr val="dk1"/>
        </a:fontRef>
      </xdr:style>
      <xdr:txBody>
        <a:bodyPr spcFirstLastPara="0" vertOverflow="clip" horzOverflow="clip" wrap="square" lIns="91440" tIns="45720" rIns="91440" bIns="45720" rtlCol="0" anchor="t">
          <a:noAutofit/>
        </a:bodyPr>
        <a:lstStyle/>
        <a:p>
          <a:pPr marL="0" indent="0" algn="l"/>
          <a:r>
            <a:rPr lang="en-US" sz="2000" b="0" i="0" u="none" strike="noStrike">
              <a:solidFill>
                <a:srgbClr val="000000"/>
              </a:solidFill>
              <a:latin typeface="Aptos Narrow" panose="020B0004020202020204" pitchFamily="34" charset="0"/>
            </a:rPr>
            <a:t>                                                                             </a:t>
          </a:r>
          <a:r>
            <a:rPr lang="en-US" sz="2000" b="1" i="0" u="none" strike="noStrike">
              <a:solidFill>
                <a:srgbClr val="000000"/>
              </a:solidFill>
              <a:latin typeface="Aptos Narrow" panose="020B0004020202020204" pitchFamily="34" charset="0"/>
            </a:rPr>
            <a:t>HEALTHCARE-INSURANCE DATA SET</a:t>
          </a:r>
        </a:p>
      </xdr:txBody>
    </xdr:sp>
    <xdr:clientData/>
  </xdr:twoCellAnchor>
  <xdr:twoCellAnchor editAs="oneCell">
    <xdr:from>
      <xdr:col>11</xdr:col>
      <xdr:colOff>704850</xdr:colOff>
      <xdr:row>29</xdr:row>
      <xdr:rowOff>123825</xdr:rowOff>
    </xdr:from>
    <xdr:to>
      <xdr:col>14</xdr:col>
      <xdr:colOff>571500</xdr:colOff>
      <xdr:row>43</xdr:row>
      <xdr:rowOff>95250</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57FE31AC-9A3F-688A-60E6-1DA7C22AE2C5}"/>
                </a:ext>
                <a:ext uri="{147F2762-F138-4A5C-976F-8EAC2B608ADB}">
                  <a16:predDERef xmlns:a16="http://schemas.microsoft.com/office/drawing/2014/main" pred="{F860D673-5270-744C-B1E4-79A793C555F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734675" y="56483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9</xdr:col>
      <xdr:colOff>76200</xdr:colOff>
      <xdr:row>29</xdr:row>
      <xdr:rowOff>142875</xdr:rowOff>
    </xdr:from>
    <xdr:to>
      <xdr:col>11</xdr:col>
      <xdr:colOff>685800</xdr:colOff>
      <xdr:row>43</xdr:row>
      <xdr:rowOff>114300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194B6579-4F9A-06F8-33F9-32ABC50E56CA}"/>
                </a:ext>
                <a:ext uri="{147F2762-F138-4A5C-976F-8EAC2B608ADB}">
                  <a16:predDERef xmlns:a16="http://schemas.microsoft.com/office/drawing/2014/main" pred="{57FE31AC-9A3F-688A-60E6-1DA7C22AE2C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86825" y="56673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8</xdr:col>
      <xdr:colOff>0</xdr:colOff>
      <xdr:row>29</xdr:row>
      <xdr:rowOff>180975</xdr:rowOff>
    </xdr:from>
    <xdr:to>
      <xdr:col>9</xdr:col>
      <xdr:colOff>47625</xdr:colOff>
      <xdr:row>43</xdr:row>
      <xdr:rowOff>152400</xdr:rowOff>
    </xdr:to>
    <mc:AlternateContent xmlns:mc="http://schemas.openxmlformats.org/markup-compatibility/2006" xmlns:a14="http://schemas.microsoft.com/office/drawing/2010/main">
      <mc:Choice Requires="a14">
        <xdr:graphicFrame macro="">
          <xdr:nvGraphicFramePr>
            <xdr:cNvPr id="10" name="Smoking Status">
              <a:extLst>
                <a:ext uri="{FF2B5EF4-FFF2-40B4-BE49-F238E27FC236}">
                  <a16:creationId xmlns:a16="http://schemas.microsoft.com/office/drawing/2014/main" id="{D263567D-8510-7D54-6199-CC7E7FA9D300}"/>
                </a:ext>
                <a:ext uri="{147F2762-F138-4A5C-976F-8EAC2B608ADB}">
                  <a16:predDERef xmlns:a16="http://schemas.microsoft.com/office/drawing/2014/main" pred="{194B6579-4F9A-06F8-33F9-32ABC50E56CA}"/>
                </a:ext>
              </a:extLst>
            </xdr:cNvPr>
            <xdr:cNvGraphicFramePr/>
          </xdr:nvGraphicFramePr>
          <xdr:xfrm>
            <a:off x="0" y="0"/>
            <a:ext cx="0" cy="0"/>
          </xdr:xfrm>
          <a:graphic>
            <a:graphicData uri="http://schemas.microsoft.com/office/drawing/2010/slicer">
              <sle:slicer xmlns:sle="http://schemas.microsoft.com/office/drawing/2010/slicer" name="Smoking Status"/>
            </a:graphicData>
          </a:graphic>
        </xdr:graphicFrame>
      </mc:Choice>
      <mc:Fallback xmlns="">
        <xdr:sp macro="" textlink="">
          <xdr:nvSpPr>
            <xdr:cNvPr id="0" name=""/>
            <xdr:cNvSpPr>
              <a:spLocks noTextEdit="1"/>
            </xdr:cNvSpPr>
          </xdr:nvSpPr>
          <xdr:spPr>
            <a:xfrm>
              <a:off x="7029450" y="57054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15</xdr:col>
      <xdr:colOff>161925</xdr:colOff>
      <xdr:row>28</xdr:row>
      <xdr:rowOff>161925</xdr:rowOff>
    </xdr:from>
    <xdr:to>
      <xdr:col>25</xdr:col>
      <xdr:colOff>76200</xdr:colOff>
      <xdr:row>44</xdr:row>
      <xdr:rowOff>152400</xdr:rowOff>
    </xdr:to>
    <xdr:graphicFrame macro="">
      <xdr:nvGraphicFramePr>
        <xdr:cNvPr id="11" name="Chart 10">
          <a:extLst>
            <a:ext uri="{FF2B5EF4-FFF2-40B4-BE49-F238E27FC236}">
              <a16:creationId xmlns:a16="http://schemas.microsoft.com/office/drawing/2014/main" id="{8D6AE7CF-C416-33F3-9EAC-9989174AB5E5}"/>
            </a:ext>
            <a:ext uri="{147F2762-F138-4A5C-976F-8EAC2B608ADB}">
              <a16:predDERef xmlns:a16="http://schemas.microsoft.com/office/drawing/2014/main" pred="{D263567D-8510-7D54-6199-CC7E7FA9D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22.450821412036" createdVersion="8" refreshedVersion="8" minRefreshableVersion="3" recordCount="46" xr:uid="{03E0A40C-4F3E-4E8D-B105-D4B2A84CEA8A}">
  <cacheSource type="worksheet">
    <worksheetSource ref="A1:H47" sheet="Formula"/>
  </cacheSource>
  <cacheFields count="8">
    <cacheField name="Name" numFmtId="0">
      <sharedItems/>
    </cacheField>
    <cacheField name="Age" numFmtId="0">
      <sharedItems containsSemiMixedTypes="0" containsString="0" containsNumber="1" containsInteger="1" minValue="27" maxValue="53"/>
    </cacheField>
    <cacheField name="Gender" numFmtId="0">
      <sharedItems count="2">
        <s v="Male"/>
        <s v="Female"/>
      </sharedItems>
    </cacheField>
    <cacheField name="BMI" numFmtId="164">
      <sharedItems containsSemiMixedTypes="0" containsString="0" containsNumber="1" minValue="22.3" maxValue="35.299999999999997" count="46">
        <n v="29.5"/>
        <n v="26.8"/>
        <n v="31.2"/>
        <n v="22.3"/>
        <n v="28.1"/>
        <n v="29.9"/>
        <n v="25.5"/>
        <n v="27.4"/>
        <n v="33"/>
        <n v="24.7"/>
        <n v="30.5"/>
        <n v="23.9"/>
        <n v="32.700000000000003"/>
        <n v="28.3"/>
        <n v="29.8"/>
        <n v="25.1"/>
        <n v="27.9"/>
        <n v="31.5"/>
        <n v="34.200000000000003"/>
        <n v="26"/>
        <n v="29.6"/>
        <n v="28.8"/>
        <n v="33.799999999999997"/>
        <n v="25.9"/>
        <n v="26.3"/>
        <n v="24.5"/>
        <n v="35.1"/>
        <n v="27.6"/>
        <n v="31.8"/>
        <n v="29.2"/>
        <n v="32.5"/>
        <n v="26.5"/>
        <n v="30.3"/>
        <n v="28"/>
        <n v="33.5"/>
        <n v="25.3"/>
        <n v="34.700000000000003"/>
        <n v="27.2"/>
        <n v="31"/>
        <n v="29.1"/>
        <n v="32.799999999999997"/>
        <n v="27.8"/>
        <n v="35.299999999999997"/>
        <n v="26.4"/>
        <n v="31.7"/>
        <n v="25.8"/>
      </sharedItems>
    </cacheField>
    <cacheField name="Children" numFmtId="0">
      <sharedItems containsSemiMixedTypes="0" containsString="0" containsNumber="1" containsInteger="1" minValue="0" maxValue="3" count="4">
        <n v="0"/>
        <n v="2"/>
        <n v="3"/>
        <n v="1"/>
      </sharedItems>
    </cacheField>
    <cacheField name="Smoking_Status" numFmtId="0">
      <sharedItems count="2">
        <s v="Non-Smoker"/>
        <s v="Smoker"/>
      </sharedItems>
    </cacheField>
    <cacheField name="Location" numFmtId="0">
      <sharedItems count="46">
        <s v="New York"/>
        <s v="Los Angeles"/>
        <s v="Chicago"/>
        <s v="Houston"/>
        <s v="Phoenix"/>
        <s v="Philadelphia"/>
        <s v="San Antonio"/>
        <s v="San Diego"/>
        <s v="Dallas"/>
        <s v="San Jose"/>
        <s v="Austin"/>
        <s v="Jacksonville"/>
        <s v="San Francisco"/>
        <s v="Indianapolis"/>
        <s v="Columbus"/>
        <s v="Fort Worth"/>
        <s v="Charlotte"/>
        <s v="Seattle"/>
        <s v="Denver"/>
        <s v="Detroit"/>
        <s v="Washington"/>
        <s v="Boston"/>
        <s v="Nashville"/>
        <s v="Memphis"/>
        <s v="Portland"/>
        <s v="Oklahoma City"/>
        <s v="Las Vegas"/>
        <s v="Louisville"/>
        <s v="Baltimore"/>
        <s v="Milwaukee"/>
        <s v="Albuquerque"/>
        <s v="Tucson"/>
        <s v="Fresno"/>
        <s v="Sacramento"/>
        <s v="Mesa"/>
        <s v="Atlanta"/>
        <s v="Kansas City"/>
        <s v="Miami"/>
        <s v="Long Beach"/>
        <s v="Virginia Beach"/>
        <s v="Oakland"/>
        <s v="Tulsa"/>
        <s v="Tampa"/>
        <s v="Arlington"/>
        <s v="Wichita"/>
        <s v="New Orleans"/>
      </sharedItems>
    </cacheField>
    <cacheField name="Insurance_Price" numFmtId="0">
      <sharedItems containsString="0" containsBlank="1" containsNumber="1" containsInteger="1" minValue="9600" maxValue="321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22.613717592591" createdVersion="8" refreshedVersion="8" minRefreshableVersion="3" recordCount="46" xr:uid="{EAACCCFD-991D-4BDF-9118-10CB15F9436A}">
  <cacheSource type="worksheet">
    <worksheetSource ref="B6:I52" sheet="Healthcare Insurance"/>
  </cacheSource>
  <cacheFields count="8">
    <cacheField name="Name" numFmtId="0">
      <sharedItems count="46">
        <s v="John Smith"/>
        <s v="Emily Johnson"/>
        <s v="Michael Williams"/>
        <s v="Sarah Brown"/>
        <s v="David Jones"/>
        <s v="Jennifer Martinez"/>
        <s v="Daniel Anderson"/>
        <s v="Jessica Wilson"/>
        <s v="Matthew Taylor"/>
        <s v="Emma Garcia"/>
        <s v="Christopher Rodriguez"/>
        <s v="Olivia Hernandez"/>
        <s v="James Martinez"/>
        <s v="Sophia Thompson"/>
        <s v="David Lopez"/>
        <s v="Isabella Perez"/>
        <s v="Daniel Scott"/>
        <s v="Amelia Moore"/>
        <s v="Michael Wilson"/>
        <s v="Mia Taylor"/>
        <s v="Ethan Harris"/>
        <s v="Ava Martin"/>
        <s v="Alexander King"/>
        <s v="Chloe Lee"/>
        <s v="William White"/>
        <s v="Abigail Allen"/>
        <s v="Ryan Hall"/>
        <s v="Harper Young"/>
        <s v="Benjamin Hernandez"/>
        <s v="Evelyn Garcia"/>
        <s v="Lucas Martinez"/>
        <s v="Zoe Scott"/>
        <s v="Aiden Adams"/>
        <s v="Nora Wood"/>
        <s v="Jackson Mitchell"/>
        <s v="Leah Price"/>
        <s v="Logan Carter"/>
        <s v="Avery Cooper"/>
        <s v="Henry Rivera"/>
        <s v="Ella Richardson"/>
        <s v="David Perez"/>
        <s v="Scarlett Ross"/>
        <s v="Jack Ward"/>
        <s v="Lily Morris"/>
        <s v="Lucas Baker"/>
        <s v="Sophia Foster"/>
      </sharedItems>
    </cacheField>
    <cacheField name="Age" numFmtId="0">
      <sharedItems containsSemiMixedTypes="0" containsString="0" containsNumber="1" containsInteger="1" minValue="27" maxValue="53" count="27">
        <n v="35"/>
        <n v="42"/>
        <n v="50"/>
        <n v="28"/>
        <n v="39"/>
        <n v="45"/>
        <n v="33"/>
        <n v="37"/>
        <n v="47"/>
        <n v="31"/>
        <n v="40"/>
        <n v="29"/>
        <n v="48"/>
        <n v="36"/>
        <n v="43"/>
        <n v="32"/>
        <n v="41"/>
        <n v="46"/>
        <n v="30"/>
        <n v="44"/>
        <n v="49"/>
        <n v="34"/>
        <n v="38"/>
        <n v="27"/>
        <n v="52"/>
        <n v="51"/>
        <n v="53"/>
      </sharedItems>
    </cacheField>
    <cacheField name="Gender" numFmtId="0">
      <sharedItems count="2">
        <s v="Male"/>
        <s v="Female"/>
      </sharedItems>
    </cacheField>
    <cacheField name="BMI" numFmtId="0">
      <sharedItems containsSemiMixedTypes="0" containsString="0" containsNumber="1" minValue="22.3" maxValue="35.299999999999997"/>
    </cacheField>
    <cacheField name="Children" numFmtId="0">
      <sharedItems containsSemiMixedTypes="0" containsString="0" containsNumber="1" containsInteger="1" minValue="0" maxValue="3"/>
    </cacheField>
    <cacheField name="Smoking Status" numFmtId="0">
      <sharedItems count="2">
        <s v="Non-Smoker"/>
        <s v="Smoker"/>
      </sharedItems>
    </cacheField>
    <cacheField name="Location" numFmtId="0">
      <sharedItems count="46">
        <s v="New York"/>
        <s v="Los Angeles"/>
        <s v="Chicago"/>
        <s v="Houston"/>
        <s v="Phoenix"/>
        <s v="Philadelphia"/>
        <s v="San Antonio"/>
        <s v="San Diego"/>
        <s v="Dallas"/>
        <s v="San Jose"/>
        <s v="Austin"/>
        <s v="Jacksonville"/>
        <s v="San Francisco"/>
        <s v="Indianapolis"/>
        <s v="Columbus"/>
        <s v="Fort Worth"/>
        <s v="Charlotte"/>
        <s v="Seattle"/>
        <s v="Denver"/>
        <s v="Detroit"/>
        <s v="Washington"/>
        <s v="Boston"/>
        <s v="Nashville"/>
        <s v="Memphis"/>
        <s v="Portland"/>
        <s v="Oklahoma City"/>
        <s v="Las Vegas"/>
        <s v="Louisville"/>
        <s v="Baltimore"/>
        <s v="Milwaukee"/>
        <s v="Albuquerque"/>
        <s v="Tucson"/>
        <s v="Fresno"/>
        <s v="Sacramento"/>
        <s v="Mesa"/>
        <s v="Atlanta"/>
        <s v="Kansas City"/>
        <s v="Miami"/>
        <s v="Long Beach"/>
        <s v="Virginia Beach"/>
        <s v="Oakland"/>
        <s v="Tulsa"/>
        <s v="Tampa"/>
        <s v="Arlington"/>
        <s v="Wichita"/>
        <s v="New Orleans"/>
      </sharedItems>
    </cacheField>
    <cacheField name="Insurance Price (USD)" numFmtId="0">
      <sharedItems containsSemiMixedTypes="0" containsString="0" containsNumber="1" containsInteger="1" minValue="9600" maxValue="32120"/>
    </cacheField>
  </cacheFields>
  <extLst>
    <ext xmlns:x14="http://schemas.microsoft.com/office/spreadsheetml/2009/9/main" uri="{725AE2AE-9491-48be-B2B4-4EB974FC3084}">
      <x14:pivotCacheDefinition pivotCacheId="736257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John Smith"/>
    <n v="35"/>
    <x v="0"/>
    <x v="0"/>
    <x v="0"/>
    <x v="0"/>
    <x v="0"/>
    <m/>
  </r>
  <r>
    <s v="Emily Johnson"/>
    <n v="42"/>
    <x v="1"/>
    <x v="1"/>
    <x v="1"/>
    <x v="0"/>
    <x v="1"/>
    <n v="21600"/>
  </r>
  <r>
    <s v="Michael Williams"/>
    <n v="50"/>
    <x v="0"/>
    <x v="2"/>
    <x v="2"/>
    <x v="1"/>
    <x v="2"/>
    <n v="21080"/>
  </r>
  <r>
    <s v="Sarah Brown"/>
    <n v="28"/>
    <x v="1"/>
    <x v="3"/>
    <x v="3"/>
    <x v="0"/>
    <x v="3"/>
    <n v="10080"/>
  </r>
  <r>
    <s v="David Jones"/>
    <n v="39"/>
    <x v="0"/>
    <x v="4"/>
    <x v="1"/>
    <x v="0"/>
    <x v="4"/>
    <n v="17640"/>
  </r>
  <r>
    <s v="Jennifer Martinez"/>
    <n v="45"/>
    <x v="1"/>
    <x v="5"/>
    <x v="0"/>
    <x v="0"/>
    <x v="5"/>
    <n v="18000"/>
  </r>
  <r>
    <s v="Daniel Anderson"/>
    <n v="33"/>
    <x v="0"/>
    <x v="6"/>
    <x v="3"/>
    <x v="0"/>
    <x v="6"/>
    <n v="11520"/>
  </r>
  <r>
    <s v="Jessica Wilson"/>
    <n v="37"/>
    <x v="1"/>
    <x v="7"/>
    <x v="1"/>
    <x v="1"/>
    <x v="7"/>
    <n v="16120"/>
  </r>
  <r>
    <s v="Matthew Taylor"/>
    <n v="47"/>
    <x v="0"/>
    <x v="8"/>
    <x v="2"/>
    <x v="0"/>
    <x v="8"/>
    <n v="19720"/>
  </r>
  <r>
    <s v="Emma Garcia"/>
    <n v="31"/>
    <x v="1"/>
    <x v="9"/>
    <x v="0"/>
    <x v="0"/>
    <x v="9"/>
    <n v="11100"/>
  </r>
  <r>
    <s v="Christopher Rodriguez"/>
    <n v="40"/>
    <x v="0"/>
    <x v="10"/>
    <x v="1"/>
    <x v="0"/>
    <x v="10"/>
    <n v="18920"/>
  </r>
  <r>
    <s v="Olivia Hernandez"/>
    <n v="29"/>
    <x v="1"/>
    <x v="11"/>
    <x v="3"/>
    <x v="0"/>
    <x v="11"/>
    <n v="11020"/>
  </r>
  <r>
    <s v="James Martinez"/>
    <n v="48"/>
    <x v="0"/>
    <x v="12"/>
    <x v="2"/>
    <x v="1"/>
    <x v="12"/>
    <n v="18600"/>
  </r>
  <r>
    <s v="Sophia Thompson"/>
    <n v="36"/>
    <x v="1"/>
    <x v="13"/>
    <x v="0"/>
    <x v="0"/>
    <x v="13"/>
    <n v="15960"/>
  </r>
  <r>
    <s v="David Lopez"/>
    <n v="43"/>
    <x v="0"/>
    <x v="14"/>
    <x v="1"/>
    <x v="0"/>
    <x v="14"/>
    <n v="17550"/>
  </r>
  <r>
    <s v="Isabella Perez"/>
    <n v="32"/>
    <x v="1"/>
    <x v="15"/>
    <x v="3"/>
    <x v="0"/>
    <x v="15"/>
    <n v="10540"/>
  </r>
  <r>
    <s v="Daniel Scott"/>
    <n v="39"/>
    <x v="0"/>
    <x v="16"/>
    <x v="2"/>
    <x v="1"/>
    <x v="16"/>
    <n v="20100"/>
  </r>
  <r>
    <s v="Amelia Moore"/>
    <n v="41"/>
    <x v="1"/>
    <x v="17"/>
    <x v="0"/>
    <x v="0"/>
    <x v="17"/>
    <n v="19600"/>
  </r>
  <r>
    <s v="Michael Wilson"/>
    <n v="46"/>
    <x v="0"/>
    <x v="18"/>
    <x v="1"/>
    <x v="0"/>
    <x v="18"/>
    <n v="17280"/>
  </r>
  <r>
    <s v="Mia Taylor"/>
    <n v="30"/>
    <x v="1"/>
    <x v="19"/>
    <x v="3"/>
    <x v="0"/>
    <x v="19"/>
    <n v="12210"/>
  </r>
  <r>
    <s v="Ethan Harris"/>
    <n v="44"/>
    <x v="0"/>
    <x v="20"/>
    <x v="2"/>
    <x v="1"/>
    <x v="20"/>
    <n v="28980"/>
  </r>
  <r>
    <s v="Ava Martin"/>
    <n v="35"/>
    <x v="1"/>
    <x v="21"/>
    <x v="0"/>
    <x v="0"/>
    <x v="21"/>
    <n v="12210"/>
  </r>
  <r>
    <s v="Alexander King"/>
    <n v="49"/>
    <x v="0"/>
    <x v="22"/>
    <x v="1"/>
    <x v="0"/>
    <x v="22"/>
    <n v="25760"/>
  </r>
  <r>
    <s v="Chloe Lee"/>
    <n v="34"/>
    <x v="1"/>
    <x v="23"/>
    <x v="3"/>
    <x v="0"/>
    <x v="23"/>
    <n v="9600"/>
  </r>
  <r>
    <s v="William White"/>
    <n v="38"/>
    <x v="0"/>
    <x v="24"/>
    <x v="1"/>
    <x v="1"/>
    <x v="24"/>
    <n v="30550"/>
  </r>
  <r>
    <s v="Abigail Allen"/>
    <n v="27"/>
    <x v="1"/>
    <x v="25"/>
    <x v="0"/>
    <x v="0"/>
    <x v="25"/>
    <n v="13050"/>
  </r>
  <r>
    <s v="Ryan Hall"/>
    <n v="52"/>
    <x v="0"/>
    <x v="26"/>
    <x v="2"/>
    <x v="1"/>
    <x v="26"/>
    <n v="23760"/>
  </r>
  <r>
    <s v="Harper Young"/>
    <n v="33"/>
    <x v="1"/>
    <x v="27"/>
    <x v="3"/>
    <x v="0"/>
    <x v="27"/>
    <n v="13940"/>
  </r>
  <r>
    <s v="Benjamin Hernandez"/>
    <n v="50"/>
    <x v="0"/>
    <x v="28"/>
    <x v="1"/>
    <x v="0"/>
    <x v="28"/>
    <n v="21830"/>
  </r>
  <r>
    <s v="Evelyn Garcia"/>
    <n v="39"/>
    <x v="1"/>
    <x v="29"/>
    <x v="0"/>
    <x v="0"/>
    <x v="29"/>
    <n v="19270"/>
  </r>
  <r>
    <s v="Lucas Martinez"/>
    <n v="47"/>
    <x v="0"/>
    <x v="30"/>
    <x v="2"/>
    <x v="1"/>
    <x v="30"/>
    <n v="22400"/>
  </r>
  <r>
    <s v="Zoe Scott"/>
    <n v="31"/>
    <x v="1"/>
    <x v="31"/>
    <x v="3"/>
    <x v="0"/>
    <x v="31"/>
    <n v="16100"/>
  </r>
  <r>
    <s v="Aiden Adams"/>
    <n v="45"/>
    <x v="0"/>
    <x v="32"/>
    <x v="1"/>
    <x v="0"/>
    <x v="32"/>
    <n v="25080"/>
  </r>
  <r>
    <s v="Nora Wood"/>
    <n v="37"/>
    <x v="1"/>
    <x v="33"/>
    <x v="0"/>
    <x v="0"/>
    <x v="33"/>
    <n v="14430"/>
  </r>
  <r>
    <s v="Jackson Mitchell"/>
    <n v="48"/>
    <x v="0"/>
    <x v="34"/>
    <x v="2"/>
    <x v="1"/>
    <x v="34"/>
    <n v="30530"/>
  </r>
  <r>
    <s v="Leah Price"/>
    <n v="29"/>
    <x v="1"/>
    <x v="35"/>
    <x v="3"/>
    <x v="0"/>
    <x v="35"/>
    <n v="9900"/>
  </r>
  <r>
    <s v="Logan Carter"/>
    <n v="51"/>
    <x v="0"/>
    <x v="36"/>
    <x v="1"/>
    <x v="0"/>
    <x v="36"/>
    <n v="22200"/>
  </r>
  <r>
    <s v="Avery Cooper"/>
    <n v="32"/>
    <x v="1"/>
    <x v="37"/>
    <x v="0"/>
    <x v="0"/>
    <x v="37"/>
    <n v="15480"/>
  </r>
  <r>
    <s v="Henry Rivera"/>
    <n v="46"/>
    <x v="0"/>
    <x v="38"/>
    <x v="2"/>
    <x v="1"/>
    <x v="38"/>
    <n v="24480"/>
  </r>
  <r>
    <s v="Ella Richardson"/>
    <n v="36"/>
    <x v="1"/>
    <x v="39"/>
    <x v="3"/>
    <x v="0"/>
    <x v="39"/>
    <n v="12000"/>
  </r>
  <r>
    <s v="David Perez"/>
    <n v="49"/>
    <x v="0"/>
    <x v="40"/>
    <x v="1"/>
    <x v="0"/>
    <x v="40"/>
    <n v="28060"/>
  </r>
  <r>
    <s v="Scarlett Ross"/>
    <n v="38"/>
    <x v="1"/>
    <x v="41"/>
    <x v="0"/>
    <x v="0"/>
    <x v="41"/>
    <n v="14060"/>
  </r>
  <r>
    <s v="Jack Ward"/>
    <n v="53"/>
    <x v="0"/>
    <x v="42"/>
    <x v="2"/>
    <x v="1"/>
    <x v="42"/>
    <n v="32120"/>
  </r>
  <r>
    <s v="Lily Morris"/>
    <n v="34"/>
    <x v="1"/>
    <x v="43"/>
    <x v="3"/>
    <x v="0"/>
    <x v="43"/>
    <n v="15640"/>
  </r>
  <r>
    <s v="Lucas Baker"/>
    <n v="48"/>
    <x v="0"/>
    <x v="44"/>
    <x v="1"/>
    <x v="0"/>
    <x v="44"/>
    <n v="20880"/>
  </r>
  <r>
    <s v="Sophia Foster"/>
    <n v="30"/>
    <x v="1"/>
    <x v="45"/>
    <x v="0"/>
    <x v="0"/>
    <x v="45"/>
    <n v="118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n v="29.5"/>
    <n v="0"/>
    <x v="0"/>
    <x v="0"/>
    <n v="16450"/>
  </r>
  <r>
    <x v="1"/>
    <x v="1"/>
    <x v="1"/>
    <n v="26.8"/>
    <n v="2"/>
    <x v="0"/>
    <x v="1"/>
    <n v="21600"/>
  </r>
  <r>
    <x v="2"/>
    <x v="2"/>
    <x v="0"/>
    <n v="31.2"/>
    <n v="3"/>
    <x v="1"/>
    <x v="2"/>
    <n v="21080"/>
  </r>
  <r>
    <x v="3"/>
    <x v="3"/>
    <x v="1"/>
    <n v="22.3"/>
    <n v="1"/>
    <x v="0"/>
    <x v="3"/>
    <n v="10080"/>
  </r>
  <r>
    <x v="4"/>
    <x v="4"/>
    <x v="0"/>
    <n v="28.1"/>
    <n v="2"/>
    <x v="0"/>
    <x v="4"/>
    <n v="17640"/>
  </r>
  <r>
    <x v="5"/>
    <x v="5"/>
    <x v="1"/>
    <n v="29.9"/>
    <n v="0"/>
    <x v="0"/>
    <x v="5"/>
    <n v="18000"/>
  </r>
  <r>
    <x v="6"/>
    <x v="6"/>
    <x v="0"/>
    <n v="25.5"/>
    <n v="1"/>
    <x v="0"/>
    <x v="6"/>
    <n v="11520"/>
  </r>
  <r>
    <x v="7"/>
    <x v="7"/>
    <x v="1"/>
    <n v="27.4"/>
    <n v="2"/>
    <x v="1"/>
    <x v="7"/>
    <n v="16120"/>
  </r>
  <r>
    <x v="8"/>
    <x v="8"/>
    <x v="0"/>
    <n v="33"/>
    <n v="3"/>
    <x v="0"/>
    <x v="8"/>
    <n v="19720"/>
  </r>
  <r>
    <x v="9"/>
    <x v="9"/>
    <x v="1"/>
    <n v="24.7"/>
    <n v="0"/>
    <x v="0"/>
    <x v="9"/>
    <n v="11100"/>
  </r>
  <r>
    <x v="10"/>
    <x v="10"/>
    <x v="0"/>
    <n v="30.5"/>
    <n v="2"/>
    <x v="0"/>
    <x v="10"/>
    <n v="18920"/>
  </r>
  <r>
    <x v="11"/>
    <x v="11"/>
    <x v="1"/>
    <n v="23.9"/>
    <n v="1"/>
    <x v="0"/>
    <x v="11"/>
    <n v="11020"/>
  </r>
  <r>
    <x v="12"/>
    <x v="12"/>
    <x v="0"/>
    <n v="32.700000000000003"/>
    <n v="3"/>
    <x v="1"/>
    <x v="12"/>
    <n v="18600"/>
  </r>
  <r>
    <x v="13"/>
    <x v="13"/>
    <x v="1"/>
    <n v="28.3"/>
    <n v="0"/>
    <x v="0"/>
    <x v="13"/>
    <n v="15960"/>
  </r>
  <r>
    <x v="14"/>
    <x v="14"/>
    <x v="0"/>
    <n v="29.8"/>
    <n v="2"/>
    <x v="0"/>
    <x v="14"/>
    <n v="17550"/>
  </r>
  <r>
    <x v="15"/>
    <x v="15"/>
    <x v="1"/>
    <n v="25.1"/>
    <n v="1"/>
    <x v="0"/>
    <x v="15"/>
    <n v="10540"/>
  </r>
  <r>
    <x v="16"/>
    <x v="4"/>
    <x v="0"/>
    <n v="27.9"/>
    <n v="3"/>
    <x v="1"/>
    <x v="16"/>
    <n v="20100"/>
  </r>
  <r>
    <x v="17"/>
    <x v="16"/>
    <x v="1"/>
    <n v="31.5"/>
    <n v="0"/>
    <x v="0"/>
    <x v="17"/>
    <n v="19600"/>
  </r>
  <r>
    <x v="18"/>
    <x v="17"/>
    <x v="0"/>
    <n v="34.200000000000003"/>
    <n v="2"/>
    <x v="0"/>
    <x v="18"/>
    <n v="17280"/>
  </r>
  <r>
    <x v="19"/>
    <x v="18"/>
    <x v="1"/>
    <n v="26"/>
    <n v="1"/>
    <x v="0"/>
    <x v="19"/>
    <n v="12210"/>
  </r>
  <r>
    <x v="20"/>
    <x v="19"/>
    <x v="0"/>
    <n v="29.6"/>
    <n v="3"/>
    <x v="1"/>
    <x v="20"/>
    <n v="28980"/>
  </r>
  <r>
    <x v="21"/>
    <x v="0"/>
    <x v="1"/>
    <n v="28.8"/>
    <n v="0"/>
    <x v="0"/>
    <x v="21"/>
    <n v="12210"/>
  </r>
  <r>
    <x v="22"/>
    <x v="20"/>
    <x v="0"/>
    <n v="33.799999999999997"/>
    <n v="2"/>
    <x v="0"/>
    <x v="22"/>
    <n v="25760"/>
  </r>
  <r>
    <x v="23"/>
    <x v="21"/>
    <x v="1"/>
    <n v="25.9"/>
    <n v="1"/>
    <x v="0"/>
    <x v="23"/>
    <n v="9600"/>
  </r>
  <r>
    <x v="24"/>
    <x v="22"/>
    <x v="0"/>
    <n v="26.3"/>
    <n v="2"/>
    <x v="1"/>
    <x v="24"/>
    <n v="30550"/>
  </r>
  <r>
    <x v="25"/>
    <x v="23"/>
    <x v="1"/>
    <n v="24.5"/>
    <n v="0"/>
    <x v="0"/>
    <x v="25"/>
    <n v="13050"/>
  </r>
  <r>
    <x v="26"/>
    <x v="24"/>
    <x v="0"/>
    <n v="35.1"/>
    <n v="3"/>
    <x v="1"/>
    <x v="26"/>
    <n v="23760"/>
  </r>
  <r>
    <x v="27"/>
    <x v="6"/>
    <x v="1"/>
    <n v="27.6"/>
    <n v="1"/>
    <x v="0"/>
    <x v="27"/>
    <n v="13940"/>
  </r>
  <r>
    <x v="28"/>
    <x v="2"/>
    <x v="0"/>
    <n v="31.8"/>
    <n v="2"/>
    <x v="0"/>
    <x v="28"/>
    <n v="21830"/>
  </r>
  <r>
    <x v="29"/>
    <x v="4"/>
    <x v="1"/>
    <n v="29.2"/>
    <n v="0"/>
    <x v="0"/>
    <x v="29"/>
    <n v="19270"/>
  </r>
  <r>
    <x v="30"/>
    <x v="8"/>
    <x v="0"/>
    <n v="32.5"/>
    <n v="3"/>
    <x v="1"/>
    <x v="30"/>
    <n v="22400"/>
  </r>
  <r>
    <x v="31"/>
    <x v="9"/>
    <x v="1"/>
    <n v="26.5"/>
    <n v="1"/>
    <x v="0"/>
    <x v="31"/>
    <n v="16100"/>
  </r>
  <r>
    <x v="32"/>
    <x v="5"/>
    <x v="0"/>
    <n v="30.3"/>
    <n v="2"/>
    <x v="0"/>
    <x v="32"/>
    <n v="25080"/>
  </r>
  <r>
    <x v="33"/>
    <x v="7"/>
    <x v="1"/>
    <n v="28"/>
    <n v="0"/>
    <x v="0"/>
    <x v="33"/>
    <n v="14430"/>
  </r>
  <r>
    <x v="34"/>
    <x v="12"/>
    <x v="0"/>
    <n v="33.5"/>
    <n v="3"/>
    <x v="1"/>
    <x v="34"/>
    <n v="30530"/>
  </r>
  <r>
    <x v="35"/>
    <x v="11"/>
    <x v="1"/>
    <n v="25.3"/>
    <n v="1"/>
    <x v="0"/>
    <x v="35"/>
    <n v="9900"/>
  </r>
  <r>
    <x v="36"/>
    <x v="25"/>
    <x v="0"/>
    <n v="34.700000000000003"/>
    <n v="2"/>
    <x v="0"/>
    <x v="36"/>
    <n v="22200"/>
  </r>
  <r>
    <x v="37"/>
    <x v="15"/>
    <x v="1"/>
    <n v="27.2"/>
    <n v="0"/>
    <x v="0"/>
    <x v="37"/>
    <n v="15480"/>
  </r>
  <r>
    <x v="38"/>
    <x v="17"/>
    <x v="0"/>
    <n v="31"/>
    <n v="3"/>
    <x v="1"/>
    <x v="38"/>
    <n v="24480"/>
  </r>
  <r>
    <x v="39"/>
    <x v="13"/>
    <x v="1"/>
    <n v="29.1"/>
    <n v="1"/>
    <x v="0"/>
    <x v="39"/>
    <n v="12000"/>
  </r>
  <r>
    <x v="40"/>
    <x v="20"/>
    <x v="0"/>
    <n v="32.799999999999997"/>
    <n v="2"/>
    <x v="0"/>
    <x v="40"/>
    <n v="28060"/>
  </r>
  <r>
    <x v="41"/>
    <x v="22"/>
    <x v="1"/>
    <n v="27.8"/>
    <n v="0"/>
    <x v="0"/>
    <x v="41"/>
    <n v="14060"/>
  </r>
  <r>
    <x v="42"/>
    <x v="26"/>
    <x v="0"/>
    <n v="35.299999999999997"/>
    <n v="3"/>
    <x v="1"/>
    <x v="42"/>
    <n v="32120"/>
  </r>
  <r>
    <x v="43"/>
    <x v="21"/>
    <x v="1"/>
    <n v="26.4"/>
    <n v="1"/>
    <x v="0"/>
    <x v="43"/>
    <n v="15640"/>
  </r>
  <r>
    <x v="44"/>
    <x v="12"/>
    <x v="0"/>
    <n v="31.7"/>
    <n v="2"/>
    <x v="0"/>
    <x v="44"/>
    <n v="20880"/>
  </r>
  <r>
    <x v="45"/>
    <x v="18"/>
    <x v="1"/>
    <n v="25.8"/>
    <n v="0"/>
    <x v="0"/>
    <x v="45"/>
    <n v="118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76207F-6646-49CE-A5A0-E63B74B5CDB8}" name="PivotTable2" cacheId="27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EO104" firstHeaderRow="1" firstDataRow="3" firstDataCol="4"/>
  <pivotFields count="8">
    <pivotField compact="0" outline="0" showAll="0"/>
    <pivotField compact="0" outline="0" showAll="0"/>
    <pivotField axis="axisRow" compact="0" outline="0" showAll="0">
      <items count="3">
        <item x="1"/>
        <item x="0"/>
        <item t="default"/>
      </items>
    </pivotField>
    <pivotField axis="axisCol" compact="0" numFmtId="164" outline="0" showAll="0">
      <items count="47">
        <item x="3"/>
        <item x="11"/>
        <item x="25"/>
        <item x="9"/>
        <item x="15"/>
        <item x="35"/>
        <item x="6"/>
        <item x="45"/>
        <item x="23"/>
        <item x="19"/>
        <item x="24"/>
        <item x="43"/>
        <item x="31"/>
        <item x="1"/>
        <item x="37"/>
        <item x="7"/>
        <item x="27"/>
        <item x="41"/>
        <item x="16"/>
        <item x="33"/>
        <item x="4"/>
        <item x="13"/>
        <item x="21"/>
        <item x="39"/>
        <item x="29"/>
        <item x="0"/>
        <item x="20"/>
        <item x="14"/>
        <item x="5"/>
        <item x="32"/>
        <item x="10"/>
        <item x="38"/>
        <item x="2"/>
        <item x="17"/>
        <item x="44"/>
        <item x="28"/>
        <item x="30"/>
        <item x="12"/>
        <item x="40"/>
        <item x="8"/>
        <item x="34"/>
        <item x="22"/>
        <item x="18"/>
        <item x="36"/>
        <item x="26"/>
        <item x="42"/>
        <item t="default"/>
      </items>
    </pivotField>
    <pivotField axis="axisRow" compact="0" outline="0" showAll="0">
      <items count="5">
        <item x="0"/>
        <item x="3"/>
        <item x="1"/>
        <item x="2"/>
        <item t="default"/>
      </items>
    </pivotField>
    <pivotField axis="axisRow" compact="0" outline="0" showAll="0">
      <items count="3">
        <item x="0"/>
        <item x="1"/>
        <item t="default"/>
      </items>
    </pivotField>
    <pivotField axis="axisRow" compact="0" outline="0"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compact="0" outline="0" showAll="0"/>
  </pivotFields>
  <rowFields count="4">
    <field x="2"/>
    <field x="5"/>
    <field x="6"/>
    <field x="4"/>
  </rowFields>
  <rowItems count="99">
    <i>
      <x/>
      <x/>
      <x v="1"/>
      <x v="1"/>
    </i>
    <i t="default" r="2">
      <x v="1"/>
    </i>
    <i r="2">
      <x v="2"/>
      <x v="1"/>
    </i>
    <i t="default" r="2">
      <x v="2"/>
    </i>
    <i r="2">
      <x v="5"/>
      <x/>
    </i>
    <i t="default" r="2">
      <x v="5"/>
    </i>
    <i r="2">
      <x v="11"/>
      <x v="1"/>
    </i>
    <i t="default" r="2">
      <x v="11"/>
    </i>
    <i r="2">
      <x v="12"/>
      <x v="1"/>
    </i>
    <i t="default" r="2">
      <x v="12"/>
    </i>
    <i r="2">
      <x v="14"/>
      <x v="1"/>
    </i>
    <i t="default" r="2">
      <x v="14"/>
    </i>
    <i r="2">
      <x v="15"/>
      <x/>
    </i>
    <i t="default" r="2">
      <x v="15"/>
    </i>
    <i r="2">
      <x v="16"/>
      <x v="1"/>
    </i>
    <i t="default" r="2">
      <x v="16"/>
    </i>
    <i r="2">
      <x v="20"/>
      <x v="2"/>
    </i>
    <i t="default" r="2">
      <x v="20"/>
    </i>
    <i r="2">
      <x v="21"/>
      <x v="1"/>
    </i>
    <i t="default" r="2">
      <x v="21"/>
    </i>
    <i r="2">
      <x v="22"/>
      <x v="1"/>
    </i>
    <i t="default" r="2">
      <x v="22"/>
    </i>
    <i r="2">
      <x v="24"/>
      <x/>
    </i>
    <i t="default" r="2">
      <x v="24"/>
    </i>
    <i r="2">
      <x v="25"/>
      <x/>
    </i>
    <i t="default" r="2">
      <x v="25"/>
    </i>
    <i r="2">
      <x v="27"/>
      <x/>
    </i>
    <i t="default" r="2">
      <x v="27"/>
    </i>
    <i r="2">
      <x v="30"/>
      <x/>
    </i>
    <i t="default" r="2">
      <x v="30"/>
    </i>
    <i r="2">
      <x v="31"/>
      <x/>
    </i>
    <i t="default" r="2">
      <x v="31"/>
    </i>
    <i r="2">
      <x v="34"/>
      <x/>
    </i>
    <i t="default" r="2">
      <x v="34"/>
    </i>
    <i r="2">
      <x v="38"/>
      <x/>
    </i>
    <i t="default" r="2">
      <x v="38"/>
    </i>
    <i r="2">
      <x v="39"/>
      <x/>
    </i>
    <i t="default" r="2">
      <x v="39"/>
    </i>
    <i r="2">
      <x v="41"/>
      <x v="1"/>
    </i>
    <i t="default" r="2">
      <x v="41"/>
    </i>
    <i r="2">
      <x v="42"/>
      <x/>
    </i>
    <i t="default" r="2">
      <x v="42"/>
    </i>
    <i r="2">
      <x v="43"/>
      <x v="1"/>
    </i>
    <i t="default" r="2">
      <x v="43"/>
    </i>
    <i t="default" r="1">
      <x/>
    </i>
    <i r="1">
      <x v="1"/>
      <x v="36"/>
      <x v="2"/>
    </i>
    <i t="default" r="2">
      <x v="36"/>
    </i>
    <i t="default" r="1">
      <x v="1"/>
    </i>
    <i t="default">
      <x/>
    </i>
    <i>
      <x v="1"/>
      <x/>
      <x v="3"/>
      <x v="2"/>
    </i>
    <i t="default" r="2">
      <x v="3"/>
    </i>
    <i r="2">
      <x v="4"/>
      <x v="2"/>
    </i>
    <i t="default" r="2">
      <x v="4"/>
    </i>
    <i r="2">
      <x v="8"/>
      <x v="2"/>
    </i>
    <i t="default" r="2">
      <x v="8"/>
    </i>
    <i r="2">
      <x v="9"/>
      <x v="3"/>
    </i>
    <i t="default" r="2">
      <x v="9"/>
    </i>
    <i r="2">
      <x v="10"/>
      <x v="2"/>
    </i>
    <i t="default" r="2">
      <x v="10"/>
    </i>
    <i r="2">
      <x v="13"/>
      <x v="2"/>
    </i>
    <i t="default" r="2">
      <x v="13"/>
    </i>
    <i r="2">
      <x v="17"/>
      <x v="2"/>
    </i>
    <i t="default" r="2">
      <x v="17"/>
    </i>
    <i r="2">
      <x v="26"/>
      <x v="2"/>
    </i>
    <i t="default" r="2">
      <x v="26"/>
    </i>
    <i r="2">
      <x v="28"/>
      <x/>
    </i>
    <i t="default" r="2">
      <x v="28"/>
    </i>
    <i r="2">
      <x v="29"/>
      <x v="2"/>
    </i>
    <i t="default" r="2">
      <x v="29"/>
    </i>
    <i r="2">
      <x v="32"/>
      <x v="2"/>
    </i>
    <i t="default" r="2">
      <x v="32"/>
    </i>
    <i r="2">
      <x v="35"/>
      <x v="1"/>
    </i>
    <i t="default" r="2">
      <x v="35"/>
    </i>
    <i r="2">
      <x v="45"/>
      <x v="2"/>
    </i>
    <i t="default" r="2">
      <x v="45"/>
    </i>
    <i t="default" r="1">
      <x/>
    </i>
    <i r="1">
      <x v="1"/>
      <x/>
      <x v="3"/>
    </i>
    <i t="default" r="2">
      <x/>
    </i>
    <i r="2">
      <x v="6"/>
      <x v="3"/>
    </i>
    <i t="default" r="2">
      <x v="6"/>
    </i>
    <i r="2">
      <x v="7"/>
      <x v="3"/>
    </i>
    <i t="default" r="2">
      <x v="7"/>
    </i>
    <i r="2">
      <x v="18"/>
      <x v="3"/>
    </i>
    <i t="default" r="2">
      <x v="18"/>
    </i>
    <i r="2">
      <x v="19"/>
      <x v="3"/>
    </i>
    <i t="default" r="2">
      <x v="19"/>
    </i>
    <i r="2">
      <x v="23"/>
      <x v="3"/>
    </i>
    <i t="default" r="2">
      <x v="23"/>
    </i>
    <i r="2">
      <x v="33"/>
      <x v="2"/>
    </i>
    <i t="default" r="2">
      <x v="33"/>
    </i>
    <i r="2">
      <x v="37"/>
      <x v="3"/>
    </i>
    <i t="default" r="2">
      <x v="37"/>
    </i>
    <i r="2">
      <x v="40"/>
      <x v="3"/>
    </i>
    <i t="default" r="2">
      <x v="40"/>
    </i>
    <i r="2">
      <x v="44"/>
      <x v="3"/>
    </i>
    <i t="default" r="2">
      <x v="44"/>
    </i>
    <i t="default" r="1">
      <x v="1"/>
    </i>
    <i t="default">
      <x v="1"/>
    </i>
    <i t="grand">
      <x/>
    </i>
  </rowItems>
  <colFields count="2">
    <field x="3"/>
    <field x="-2"/>
  </colFields>
  <colItems count="141">
    <i>
      <x/>
      <x/>
    </i>
    <i r="1" i="1">
      <x v="1"/>
    </i>
    <i r="1" i="2">
      <x v="2"/>
    </i>
    <i>
      <x v="1"/>
      <x/>
    </i>
    <i r="1" i="1">
      <x v="1"/>
    </i>
    <i r="1" i="2">
      <x v="2"/>
    </i>
    <i>
      <x v="2"/>
      <x/>
    </i>
    <i r="1" i="1">
      <x v="1"/>
    </i>
    <i r="1" i="2">
      <x v="2"/>
    </i>
    <i>
      <x v="3"/>
      <x/>
    </i>
    <i r="1" i="1">
      <x v="1"/>
    </i>
    <i r="1" i="2">
      <x v="2"/>
    </i>
    <i>
      <x v="4"/>
      <x/>
    </i>
    <i r="1" i="1">
      <x v="1"/>
    </i>
    <i r="1" i="2">
      <x v="2"/>
    </i>
    <i>
      <x v="5"/>
      <x/>
    </i>
    <i r="1" i="1">
      <x v="1"/>
    </i>
    <i r="1" i="2">
      <x v="2"/>
    </i>
    <i>
      <x v="6"/>
      <x/>
    </i>
    <i r="1" i="1">
      <x v="1"/>
    </i>
    <i r="1" i="2">
      <x v="2"/>
    </i>
    <i>
      <x v="7"/>
      <x/>
    </i>
    <i r="1" i="1">
      <x v="1"/>
    </i>
    <i r="1" i="2">
      <x v="2"/>
    </i>
    <i>
      <x v="8"/>
      <x/>
    </i>
    <i r="1" i="1">
      <x v="1"/>
    </i>
    <i r="1" i="2">
      <x v="2"/>
    </i>
    <i>
      <x v="9"/>
      <x/>
    </i>
    <i r="1" i="1">
      <x v="1"/>
    </i>
    <i r="1" i="2">
      <x v="2"/>
    </i>
    <i>
      <x v="10"/>
      <x/>
    </i>
    <i r="1" i="1">
      <x v="1"/>
    </i>
    <i r="1" i="2">
      <x v="2"/>
    </i>
    <i>
      <x v="11"/>
      <x/>
    </i>
    <i r="1" i="1">
      <x v="1"/>
    </i>
    <i r="1" i="2">
      <x v="2"/>
    </i>
    <i>
      <x v="12"/>
      <x/>
    </i>
    <i r="1" i="1">
      <x v="1"/>
    </i>
    <i r="1" i="2">
      <x v="2"/>
    </i>
    <i>
      <x v="13"/>
      <x/>
    </i>
    <i r="1" i="1">
      <x v="1"/>
    </i>
    <i r="1" i="2">
      <x v="2"/>
    </i>
    <i>
      <x v="14"/>
      <x/>
    </i>
    <i r="1" i="1">
      <x v="1"/>
    </i>
    <i r="1" i="2">
      <x v="2"/>
    </i>
    <i>
      <x v="15"/>
      <x/>
    </i>
    <i r="1" i="1">
      <x v="1"/>
    </i>
    <i r="1" i="2">
      <x v="2"/>
    </i>
    <i>
      <x v="16"/>
      <x/>
    </i>
    <i r="1" i="1">
      <x v="1"/>
    </i>
    <i r="1" i="2">
      <x v="2"/>
    </i>
    <i>
      <x v="17"/>
      <x/>
    </i>
    <i r="1" i="1">
      <x v="1"/>
    </i>
    <i r="1" i="2">
      <x v="2"/>
    </i>
    <i>
      <x v="18"/>
      <x/>
    </i>
    <i r="1" i="1">
      <x v="1"/>
    </i>
    <i r="1" i="2">
      <x v="2"/>
    </i>
    <i>
      <x v="19"/>
      <x/>
    </i>
    <i r="1" i="1">
      <x v="1"/>
    </i>
    <i r="1" i="2">
      <x v="2"/>
    </i>
    <i>
      <x v="20"/>
      <x/>
    </i>
    <i r="1" i="1">
      <x v="1"/>
    </i>
    <i r="1" i="2">
      <x v="2"/>
    </i>
    <i>
      <x v="21"/>
      <x/>
    </i>
    <i r="1" i="1">
      <x v="1"/>
    </i>
    <i r="1" i="2">
      <x v="2"/>
    </i>
    <i>
      <x v="22"/>
      <x/>
    </i>
    <i r="1" i="1">
      <x v="1"/>
    </i>
    <i r="1" i="2">
      <x v="2"/>
    </i>
    <i>
      <x v="23"/>
      <x/>
    </i>
    <i r="1" i="1">
      <x v="1"/>
    </i>
    <i r="1" i="2">
      <x v="2"/>
    </i>
    <i>
      <x v="24"/>
      <x/>
    </i>
    <i r="1" i="1">
      <x v="1"/>
    </i>
    <i r="1" i="2">
      <x v="2"/>
    </i>
    <i>
      <x v="25"/>
      <x/>
    </i>
    <i r="1" i="1">
      <x v="1"/>
    </i>
    <i r="1" i="2">
      <x v="2"/>
    </i>
    <i>
      <x v="26"/>
      <x/>
    </i>
    <i r="1" i="1">
      <x v="1"/>
    </i>
    <i r="1" i="2">
      <x v="2"/>
    </i>
    <i>
      <x v="27"/>
      <x/>
    </i>
    <i r="1" i="1">
      <x v="1"/>
    </i>
    <i r="1" i="2">
      <x v="2"/>
    </i>
    <i>
      <x v="28"/>
      <x/>
    </i>
    <i r="1" i="1">
      <x v="1"/>
    </i>
    <i r="1" i="2">
      <x v="2"/>
    </i>
    <i>
      <x v="29"/>
      <x/>
    </i>
    <i r="1" i="1">
      <x v="1"/>
    </i>
    <i r="1" i="2">
      <x v="2"/>
    </i>
    <i>
      <x v="30"/>
      <x/>
    </i>
    <i r="1" i="1">
      <x v="1"/>
    </i>
    <i r="1" i="2">
      <x v="2"/>
    </i>
    <i>
      <x v="31"/>
      <x/>
    </i>
    <i r="1" i="1">
      <x v="1"/>
    </i>
    <i r="1" i="2">
      <x v="2"/>
    </i>
    <i>
      <x v="32"/>
      <x/>
    </i>
    <i r="1" i="1">
      <x v="1"/>
    </i>
    <i r="1" i="2">
      <x v="2"/>
    </i>
    <i>
      <x v="33"/>
      <x/>
    </i>
    <i r="1" i="1">
      <x v="1"/>
    </i>
    <i r="1" i="2">
      <x v="2"/>
    </i>
    <i>
      <x v="34"/>
      <x/>
    </i>
    <i r="1" i="1">
      <x v="1"/>
    </i>
    <i r="1" i="2">
      <x v="2"/>
    </i>
    <i>
      <x v="35"/>
      <x/>
    </i>
    <i r="1" i="1">
      <x v="1"/>
    </i>
    <i r="1" i="2">
      <x v="2"/>
    </i>
    <i>
      <x v="36"/>
      <x/>
    </i>
    <i r="1" i="1">
      <x v="1"/>
    </i>
    <i r="1" i="2">
      <x v="2"/>
    </i>
    <i>
      <x v="37"/>
      <x/>
    </i>
    <i r="1" i="1">
      <x v="1"/>
    </i>
    <i r="1" i="2">
      <x v="2"/>
    </i>
    <i>
      <x v="38"/>
      <x/>
    </i>
    <i r="1" i="1">
      <x v="1"/>
    </i>
    <i r="1" i="2">
      <x v="2"/>
    </i>
    <i>
      <x v="39"/>
      <x/>
    </i>
    <i r="1" i="1">
      <x v="1"/>
    </i>
    <i r="1" i="2">
      <x v="2"/>
    </i>
    <i>
      <x v="40"/>
      <x/>
    </i>
    <i r="1" i="1">
      <x v="1"/>
    </i>
    <i r="1" i="2">
      <x v="2"/>
    </i>
    <i>
      <x v="41"/>
      <x/>
    </i>
    <i r="1" i="1">
      <x v="1"/>
    </i>
    <i r="1" i="2">
      <x v="2"/>
    </i>
    <i>
      <x v="42"/>
      <x/>
    </i>
    <i r="1" i="1">
      <x v="1"/>
    </i>
    <i r="1" i="2">
      <x v="2"/>
    </i>
    <i>
      <x v="43"/>
      <x/>
    </i>
    <i r="1" i="1">
      <x v="1"/>
    </i>
    <i r="1" i="2">
      <x v="2"/>
    </i>
    <i>
      <x v="44"/>
      <x/>
    </i>
    <i r="1" i="1">
      <x v="1"/>
    </i>
    <i r="1" i="2">
      <x v="2"/>
    </i>
    <i>
      <x v="45"/>
      <x/>
    </i>
    <i r="1" i="1">
      <x v="1"/>
    </i>
    <i r="1" i="2">
      <x v="2"/>
    </i>
    <i t="grand">
      <x/>
    </i>
    <i t="grand" i="1">
      <x/>
    </i>
    <i t="grand" i="2">
      <x/>
    </i>
  </colItems>
  <dataFields count="3">
    <dataField name="Average of Insurance_Price" fld="7" subtotal="average" baseField="0" baseItem="0"/>
    <dataField name="Sum of Insurance_Price2" fld="7" baseField="0" baseItem="0"/>
    <dataField name="Average of Insurance_Price2"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942304-8C7F-4D5B-9286-CE76EF3BEDAC}" name="PivotTable1" cacheId="27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B98:I107" firstHeaderRow="0" firstDataRow="1" firstDataCol="4"/>
  <pivotFields count="8">
    <pivotField axis="axisRow" compact="0" outline="0" showAll="0">
      <items count="47">
        <item x="25"/>
        <item x="32"/>
        <item x="22"/>
        <item x="17"/>
        <item x="21"/>
        <item x="37"/>
        <item x="28"/>
        <item x="23"/>
        <item x="10"/>
        <item x="6"/>
        <item x="16"/>
        <item x="4"/>
        <item x="14"/>
        <item x="40"/>
        <item x="39"/>
        <item x="1"/>
        <item x="9"/>
        <item x="20"/>
        <item x="29"/>
        <item x="27"/>
        <item x="38"/>
        <item x="15"/>
        <item x="42"/>
        <item x="34"/>
        <item x="12"/>
        <item x="5"/>
        <item x="7"/>
        <item x="0"/>
        <item x="35"/>
        <item x="43"/>
        <item x="36"/>
        <item x="44"/>
        <item x="30"/>
        <item x="8"/>
        <item x="19"/>
        <item x="2"/>
        <item x="18"/>
        <item x="33"/>
        <item x="11"/>
        <item x="26"/>
        <item x="3"/>
        <item x="41"/>
        <item x="45"/>
        <item x="13"/>
        <item x="24"/>
        <item x="31"/>
        <item t="default"/>
      </items>
    </pivotField>
    <pivotField dataField="1" compact="0" outline="0" showAll="0">
      <items count="28">
        <item h="1" x="23"/>
        <item h="1" x="3"/>
        <item x="11"/>
        <item h="1" x="18"/>
        <item h="1" x="9"/>
        <item h="1" x="15"/>
        <item h="1" x="6"/>
        <item h="1" x="21"/>
        <item h="1" x="0"/>
        <item h="1" x="13"/>
        <item h="1" x="7"/>
        <item h="1" x="22"/>
        <item h="1" x="4"/>
        <item h="1" x="10"/>
        <item h="1" x="16"/>
        <item h="1" x="1"/>
        <item h="1" x="14"/>
        <item h="1" x="19"/>
        <item h="1" x="5"/>
        <item h="1" x="17"/>
        <item h="1" x="8"/>
        <item h="1" x="12"/>
        <item h="1" x="20"/>
        <item h="1" x="2"/>
        <item h="1" x="25"/>
        <item h="1" x="24"/>
        <item h="1" x="26"/>
        <item t="default"/>
      </items>
    </pivotField>
    <pivotField axis="axisRow" compact="0" outline="0" showAll="0">
      <items count="3">
        <item x="1"/>
        <item h="1" x="0"/>
        <item t="default"/>
      </items>
    </pivotField>
    <pivotField dataField="1" compact="0" outline="0" showAll="0"/>
    <pivotField dataField="1" compact="0" outline="0" showAll="0"/>
    <pivotField axis="axisRow" compact="0" outline="0" showAll="0">
      <items count="3">
        <item x="0"/>
        <item x="1"/>
        <item t="default"/>
      </items>
    </pivotField>
    <pivotField axis="axisRow" compact="0" outline="0"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compact="0" outline="0" showAll="0"/>
  </pivotFields>
  <rowFields count="4">
    <field x="0"/>
    <field x="2"/>
    <field x="5"/>
    <field x="6"/>
  </rowFields>
  <rowItems count="9">
    <i>
      <x v="28"/>
      <x/>
      <x/>
      <x v="2"/>
    </i>
    <i t="default" r="2">
      <x/>
    </i>
    <i t="default" r="1">
      <x/>
    </i>
    <i t="default">
      <x v="28"/>
    </i>
    <i>
      <x v="38"/>
      <x/>
      <x/>
      <x v="16"/>
    </i>
    <i t="default" r="2">
      <x/>
    </i>
    <i t="default" r="1">
      <x/>
    </i>
    <i t="default">
      <x v="38"/>
    </i>
    <i t="grand">
      <x/>
    </i>
  </rowItems>
  <colFields count="1">
    <field x="-2"/>
  </colFields>
  <colItems count="4">
    <i>
      <x/>
    </i>
    <i i="1">
      <x v="1"/>
    </i>
    <i i="2">
      <x v="2"/>
    </i>
    <i i="3">
      <x v="3"/>
    </i>
  </colItems>
  <dataFields count="4">
    <dataField name="Sum of Age" fld="1" baseField="0" baseItem="0"/>
    <dataField name="Sum of BMI" fld="3" baseField="0" baseItem="0"/>
    <dataField name="Sum of Children" fld="4" baseField="0" baseItem="0"/>
    <dataField name="Sum of Insurance Price (USD)" fld="7" baseField="0" baseItem="0"/>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5">
          <reference field="4294967294" count="1" selected="0">
            <x v="0"/>
          </reference>
          <reference field="0" count="1" selected="0">
            <x v="28"/>
          </reference>
          <reference field="2" count="1" selected="0">
            <x v="0"/>
          </reference>
          <reference field="5" count="1" selected="0">
            <x v="0"/>
          </reference>
          <reference field="6" count="1" selected="0">
            <x v="2"/>
          </reference>
        </references>
      </pivotArea>
    </chartFormat>
    <chartFormat chart="1" format="6">
      <pivotArea type="data" outline="0" fieldPosition="0">
        <references count="5">
          <reference field="4294967294" count="1" selected="0">
            <x v="0"/>
          </reference>
          <reference field="0" count="1" selected="0">
            <x v="38"/>
          </reference>
          <reference field="2" count="1" selected="0">
            <x v="0"/>
          </reference>
          <reference field="5" count="1" selected="0">
            <x v="0"/>
          </reference>
          <reference field="6" count="1" selected="0">
            <x v="16"/>
          </reference>
        </references>
      </pivotArea>
    </chartFormat>
    <chartFormat chart="1" format="7" series="1">
      <pivotArea type="data" outline="0" fieldPosition="0">
        <references count="1">
          <reference field="4294967294" count="1" selected="0">
            <x v="1"/>
          </reference>
        </references>
      </pivotArea>
    </chartFormat>
    <chartFormat chart="1" format="8">
      <pivotArea type="data" outline="0" fieldPosition="0">
        <references count="5">
          <reference field="4294967294" count="1" selected="0">
            <x v="1"/>
          </reference>
          <reference field="0" count="1" selected="0">
            <x v="28"/>
          </reference>
          <reference field="2" count="1" selected="0">
            <x v="0"/>
          </reference>
          <reference field="5" count="1" selected="0">
            <x v="0"/>
          </reference>
          <reference field="6" count="1" selected="0">
            <x v="2"/>
          </reference>
        </references>
      </pivotArea>
    </chartFormat>
    <chartFormat chart="1" format="9">
      <pivotArea type="data" outline="0" fieldPosition="0">
        <references count="5">
          <reference field="4294967294" count="1" selected="0">
            <x v="1"/>
          </reference>
          <reference field="0" count="1" selected="0">
            <x v="38"/>
          </reference>
          <reference field="2" count="1" selected="0">
            <x v="0"/>
          </reference>
          <reference field="5" count="1" selected="0">
            <x v="0"/>
          </reference>
          <reference field="6" count="1" selected="0">
            <x v="16"/>
          </reference>
        </references>
      </pivotArea>
    </chartFormat>
    <chartFormat chart="1" format="10" series="1">
      <pivotArea type="data" outline="0" fieldPosition="0">
        <references count="1">
          <reference field="4294967294" count="1" selected="0">
            <x v="2"/>
          </reference>
        </references>
      </pivotArea>
    </chartFormat>
    <chartFormat chart="1" format="11">
      <pivotArea type="data" outline="0" fieldPosition="0">
        <references count="5">
          <reference field="4294967294" count="1" selected="0">
            <x v="2"/>
          </reference>
          <reference field="0" count="1" selected="0">
            <x v="28"/>
          </reference>
          <reference field="2" count="1" selected="0">
            <x v="0"/>
          </reference>
          <reference field="5" count="1" selected="0">
            <x v="0"/>
          </reference>
          <reference field="6" count="1" selected="0">
            <x v="2"/>
          </reference>
        </references>
      </pivotArea>
    </chartFormat>
    <chartFormat chart="1" format="12">
      <pivotArea type="data" outline="0" fieldPosition="0">
        <references count="5">
          <reference field="4294967294" count="1" selected="0">
            <x v="2"/>
          </reference>
          <reference field="0" count="1" selected="0">
            <x v="38"/>
          </reference>
          <reference field="2" count="1" selected="0">
            <x v="0"/>
          </reference>
          <reference field="5" count="1" selected="0">
            <x v="0"/>
          </reference>
          <reference field="6" count="1" selected="0">
            <x v="16"/>
          </reference>
        </references>
      </pivotArea>
    </chartFormat>
    <chartFormat chart="1" format="13" series="1">
      <pivotArea type="data" outline="0" fieldPosition="0">
        <references count="1">
          <reference field="4294967294" count="1" selected="0">
            <x v="3"/>
          </reference>
        </references>
      </pivotArea>
    </chartFormat>
    <chartFormat chart="1" format="14">
      <pivotArea type="data" outline="0" fieldPosition="0">
        <references count="5">
          <reference field="4294967294" count="1" selected="0">
            <x v="3"/>
          </reference>
          <reference field="0" count="1" selected="0">
            <x v="28"/>
          </reference>
          <reference field="2" count="1" selected="0">
            <x v="0"/>
          </reference>
          <reference field="5" count="1" selected="0">
            <x v="0"/>
          </reference>
          <reference field="6" count="1" selected="0">
            <x v="2"/>
          </reference>
        </references>
      </pivotArea>
    </chartFormat>
    <chartFormat chart="1" format="15">
      <pivotArea type="data" outline="0" fieldPosition="0">
        <references count="5">
          <reference field="4294967294" count="1" selected="0">
            <x v="3"/>
          </reference>
          <reference field="0" count="1" selected="0">
            <x v="38"/>
          </reference>
          <reference field="2" count="1" selected="0">
            <x v="0"/>
          </reference>
          <reference field="5" count="1" selected="0">
            <x v="0"/>
          </reference>
          <reference field="6" count="1" selected="0">
            <x v="16"/>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5">
          <reference field="4294967294" count="1" selected="0">
            <x v="0"/>
          </reference>
          <reference field="0" count="1" selected="0">
            <x v="28"/>
          </reference>
          <reference field="2" count="1" selected="0">
            <x v="0"/>
          </reference>
          <reference field="5" count="1" selected="0">
            <x v="0"/>
          </reference>
          <reference field="6" count="1" selected="0">
            <x v="2"/>
          </reference>
        </references>
      </pivotArea>
    </chartFormat>
    <chartFormat chart="2" format="18">
      <pivotArea type="data" outline="0" fieldPosition="0">
        <references count="5">
          <reference field="4294967294" count="1" selected="0">
            <x v="0"/>
          </reference>
          <reference field="0" count="1" selected="0">
            <x v="38"/>
          </reference>
          <reference field="2" count="1" selected="0">
            <x v="0"/>
          </reference>
          <reference field="5" count="1" selected="0">
            <x v="0"/>
          </reference>
          <reference field="6" count="1" selected="0">
            <x v="16"/>
          </reference>
        </references>
      </pivotArea>
    </chartFormat>
    <chartFormat chart="2" format="19" series="1">
      <pivotArea type="data" outline="0" fieldPosition="0">
        <references count="1">
          <reference field="4294967294" count="1" selected="0">
            <x v="1"/>
          </reference>
        </references>
      </pivotArea>
    </chartFormat>
    <chartFormat chart="2" format="20">
      <pivotArea type="data" outline="0" fieldPosition="0">
        <references count="5">
          <reference field="4294967294" count="1" selected="0">
            <x v="1"/>
          </reference>
          <reference field="0" count="1" selected="0">
            <x v="28"/>
          </reference>
          <reference field="2" count="1" selected="0">
            <x v="0"/>
          </reference>
          <reference field="5" count="1" selected="0">
            <x v="0"/>
          </reference>
          <reference field="6" count="1" selected="0">
            <x v="2"/>
          </reference>
        </references>
      </pivotArea>
    </chartFormat>
    <chartFormat chart="2" format="21">
      <pivotArea type="data" outline="0" fieldPosition="0">
        <references count="5">
          <reference field="4294967294" count="1" selected="0">
            <x v="1"/>
          </reference>
          <reference field="0" count="1" selected="0">
            <x v="38"/>
          </reference>
          <reference field="2" count="1" selected="0">
            <x v="0"/>
          </reference>
          <reference field="5" count="1" selected="0">
            <x v="0"/>
          </reference>
          <reference field="6" count="1" selected="0">
            <x v="16"/>
          </reference>
        </references>
      </pivotArea>
    </chartFormat>
    <chartFormat chart="2" format="22" series="1">
      <pivotArea type="data" outline="0" fieldPosition="0">
        <references count="1">
          <reference field="4294967294" count="1" selected="0">
            <x v="2"/>
          </reference>
        </references>
      </pivotArea>
    </chartFormat>
    <chartFormat chart="2" format="23">
      <pivotArea type="data" outline="0" fieldPosition="0">
        <references count="5">
          <reference field="4294967294" count="1" selected="0">
            <x v="2"/>
          </reference>
          <reference field="0" count="1" selected="0">
            <x v="28"/>
          </reference>
          <reference field="2" count="1" selected="0">
            <x v="0"/>
          </reference>
          <reference field="5" count="1" selected="0">
            <x v="0"/>
          </reference>
          <reference field="6" count="1" selected="0">
            <x v="2"/>
          </reference>
        </references>
      </pivotArea>
    </chartFormat>
    <chartFormat chart="2" format="24">
      <pivotArea type="data" outline="0" fieldPosition="0">
        <references count="5">
          <reference field="4294967294" count="1" selected="0">
            <x v="2"/>
          </reference>
          <reference field="0" count="1" selected="0">
            <x v="38"/>
          </reference>
          <reference field="2" count="1" selected="0">
            <x v="0"/>
          </reference>
          <reference field="5" count="1" selected="0">
            <x v="0"/>
          </reference>
          <reference field="6" count="1" selected="0">
            <x v="16"/>
          </reference>
        </references>
      </pivotArea>
    </chartFormat>
    <chartFormat chart="2" format="25" series="1">
      <pivotArea type="data" outline="0" fieldPosition="0">
        <references count="1">
          <reference field="4294967294" count="1" selected="0">
            <x v="3"/>
          </reference>
        </references>
      </pivotArea>
    </chartFormat>
    <chartFormat chart="2" format="26">
      <pivotArea type="data" outline="0" fieldPosition="0">
        <references count="5">
          <reference field="4294967294" count="1" selected="0">
            <x v="3"/>
          </reference>
          <reference field="0" count="1" selected="0">
            <x v="28"/>
          </reference>
          <reference field="2" count="1" selected="0">
            <x v="0"/>
          </reference>
          <reference field="5" count="1" selected="0">
            <x v="0"/>
          </reference>
          <reference field="6" count="1" selected="0">
            <x v="2"/>
          </reference>
        </references>
      </pivotArea>
    </chartFormat>
    <chartFormat chart="2" format="27">
      <pivotArea type="data" outline="0" fieldPosition="0">
        <references count="5">
          <reference field="4294967294" count="1" selected="0">
            <x v="3"/>
          </reference>
          <reference field="0" count="1" selected="0">
            <x v="38"/>
          </reference>
          <reference field="2" count="1" selected="0">
            <x v="0"/>
          </reference>
          <reference field="5" count="1" selected="0">
            <x v="0"/>
          </reference>
          <reference field="6" count="1" selected="0">
            <x v="16"/>
          </reference>
        </references>
      </pivotArea>
    </chartFormat>
    <chartFormat chart="0" format="4">
      <pivotArea type="data" outline="0" fieldPosition="0">
        <references count="5">
          <reference field="4294967294" count="1" selected="0">
            <x v="0"/>
          </reference>
          <reference field="0" count="1" selected="0">
            <x v="28"/>
          </reference>
          <reference field="2" count="1" selected="0">
            <x v="0"/>
          </reference>
          <reference field="5" count="1" selected="0">
            <x v="0"/>
          </reference>
          <reference field="6" count="1" selected="0">
            <x v="2"/>
          </reference>
        </references>
      </pivotArea>
    </chartFormat>
    <chartFormat chart="0" format="5">
      <pivotArea type="data" outline="0" fieldPosition="0">
        <references count="5">
          <reference field="4294967294" count="1" selected="0">
            <x v="0"/>
          </reference>
          <reference field="0" count="1" selected="0">
            <x v="38"/>
          </reference>
          <reference field="2" count="1" selected="0">
            <x v="0"/>
          </reference>
          <reference field="5" count="1" selected="0">
            <x v="0"/>
          </reference>
          <reference field="6" count="1" selected="0">
            <x v="16"/>
          </reference>
        </references>
      </pivotArea>
    </chartFormat>
    <chartFormat chart="0" format="6">
      <pivotArea type="data" outline="0" fieldPosition="0">
        <references count="5">
          <reference field="4294967294" count="1" selected="0">
            <x v="1"/>
          </reference>
          <reference field="0" count="1" selected="0">
            <x v="28"/>
          </reference>
          <reference field="2" count="1" selected="0">
            <x v="0"/>
          </reference>
          <reference field="5" count="1" selected="0">
            <x v="0"/>
          </reference>
          <reference field="6" count="1" selected="0">
            <x v="2"/>
          </reference>
        </references>
      </pivotArea>
    </chartFormat>
    <chartFormat chart="0" format="7">
      <pivotArea type="data" outline="0" fieldPosition="0">
        <references count="5">
          <reference field="4294967294" count="1" selected="0">
            <x v="1"/>
          </reference>
          <reference field="0" count="1" selected="0">
            <x v="38"/>
          </reference>
          <reference field="2" count="1" selected="0">
            <x v="0"/>
          </reference>
          <reference field="5" count="1" selected="0">
            <x v="0"/>
          </reference>
          <reference field="6" count="1" selected="0">
            <x v="16"/>
          </reference>
        </references>
      </pivotArea>
    </chartFormat>
    <chartFormat chart="0" format="8">
      <pivotArea type="data" outline="0" fieldPosition="0">
        <references count="5">
          <reference field="4294967294" count="1" selected="0">
            <x v="2"/>
          </reference>
          <reference field="0" count="1" selected="0">
            <x v="28"/>
          </reference>
          <reference field="2" count="1" selected="0">
            <x v="0"/>
          </reference>
          <reference field="5" count="1" selected="0">
            <x v="0"/>
          </reference>
          <reference field="6" count="1" selected="0">
            <x v="2"/>
          </reference>
        </references>
      </pivotArea>
    </chartFormat>
    <chartFormat chart="0" format="9">
      <pivotArea type="data" outline="0" fieldPosition="0">
        <references count="5">
          <reference field="4294967294" count="1" selected="0">
            <x v="2"/>
          </reference>
          <reference field="0" count="1" selected="0">
            <x v="38"/>
          </reference>
          <reference field="2" count="1" selected="0">
            <x v="0"/>
          </reference>
          <reference field="5" count="1" selected="0">
            <x v="0"/>
          </reference>
          <reference field="6" count="1" selected="0">
            <x v="16"/>
          </reference>
        </references>
      </pivotArea>
    </chartFormat>
    <chartFormat chart="0" format="10">
      <pivotArea type="data" outline="0" fieldPosition="0">
        <references count="5">
          <reference field="4294967294" count="1" selected="0">
            <x v="3"/>
          </reference>
          <reference field="0" count="1" selected="0">
            <x v="28"/>
          </reference>
          <reference field="2" count="1" selected="0">
            <x v="0"/>
          </reference>
          <reference field="5" count="1" selected="0">
            <x v="0"/>
          </reference>
          <reference field="6" count="1" selected="0">
            <x v="2"/>
          </reference>
        </references>
      </pivotArea>
    </chartFormat>
    <chartFormat chart="0" format="11">
      <pivotArea type="data" outline="0" fieldPosition="0">
        <references count="5">
          <reference field="4294967294" count="1" selected="0">
            <x v="3"/>
          </reference>
          <reference field="0" count="1" selected="0">
            <x v="38"/>
          </reference>
          <reference field="2" count="1" selected="0">
            <x v="0"/>
          </reference>
          <reference field="5" count="1" selected="0">
            <x v="0"/>
          </reference>
          <reference field="6"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8E18545-DF0B-4EE6-A247-FA1E1C5CCDAC}" sourceName="Age">
  <pivotTables>
    <pivotTable tabId="5" name="PivotTable1"/>
  </pivotTables>
  <data>
    <tabular pivotCacheId="736257998">
      <items count="27">
        <i x="23"/>
        <i x="3"/>
        <i x="11" s="1"/>
        <i x="18"/>
        <i x="9"/>
        <i x="15"/>
        <i x="6"/>
        <i x="21"/>
        <i x="0"/>
        <i x="13"/>
        <i x="7"/>
        <i x="22"/>
        <i x="4"/>
        <i x="16"/>
        <i x="1"/>
        <i x="5"/>
        <i x="10" nd="1"/>
        <i x="14" nd="1"/>
        <i x="19" nd="1"/>
        <i x="17" nd="1"/>
        <i x="8" nd="1"/>
        <i x="12" nd="1"/>
        <i x="20" nd="1"/>
        <i x="2" nd="1"/>
        <i x="25" nd="1"/>
        <i x="24" nd="1"/>
        <i x="2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2D1ED5-00DF-4F91-8DEB-896936A63A6C}" sourceName="Gender">
  <pivotTables>
    <pivotTable tabId="5" name="PivotTable1"/>
  </pivotTables>
  <data>
    <tabular pivotCacheId="736257998">
      <items count="2">
        <i x="1"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Status" xr10:uid="{D44948E0-6C26-4A0A-9E41-D1C10ABBB07B}" sourceName="Smoking Status">
  <pivotTables>
    <pivotTable tabId="5" name="PivotTable1"/>
  </pivotTables>
  <data>
    <tabular pivotCacheId="736257998">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84A57D5C-41DF-4C6C-B745-627B713193B1}" cache="Slicer_Age" caption="Age" rowHeight="228600"/>
  <slicer name="Gender" xr10:uid="{4C7780D3-05FC-406D-AB0B-65B38BACF278}" cache="Slicer_Gender" caption="Gender" rowHeight="228600"/>
  <slicer name="Smoking Status" xr10:uid="{7B568EA8-5DB4-4CDF-9755-B7F454E25AED}" cache="Slicer_Smoking_Status" caption="Smoking Status"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EA0CF-099A-449E-AE0E-FD15BF560A4D}">
  <dimension ref="B2:I52"/>
  <sheetViews>
    <sheetView showGridLines="0" topLeftCell="B1" workbookViewId="0">
      <selection activeCell="B6" sqref="B6:I52"/>
    </sheetView>
  </sheetViews>
  <sheetFormatPr defaultColWidth="8.85546875" defaultRowHeight="14.45"/>
  <cols>
    <col min="1" max="1" width="4.7109375" style="2" customWidth="1"/>
    <col min="2" max="2" width="21" style="2" bestFit="1" customWidth="1"/>
    <col min="3" max="3" width="9.28515625" style="2" customWidth="1"/>
    <col min="4" max="4" width="9.5703125" style="2" customWidth="1"/>
    <col min="5" max="5" width="8.140625" style="2" customWidth="1"/>
    <col min="6" max="6" width="14.7109375" style="2" customWidth="1"/>
    <col min="7" max="7" width="19.28515625" style="2" customWidth="1"/>
    <col min="8" max="8" width="14" style="2" bestFit="1" customWidth="1"/>
    <col min="9" max="9" width="23.28515625" style="2" customWidth="1"/>
    <col min="10" max="16384" width="8.85546875" style="2"/>
  </cols>
  <sheetData>
    <row r="2" spans="2:9" ht="18.600000000000001" thickBot="1">
      <c r="B2" s="1" t="s">
        <v>0</v>
      </c>
      <c r="C2" s="1"/>
      <c r="D2" s="1"/>
      <c r="E2" s="1"/>
      <c r="F2" s="1"/>
      <c r="G2" s="1"/>
      <c r="H2" s="1"/>
      <c r="I2" s="1"/>
    </row>
    <row r="4" spans="2:9" ht="18.600000000000001" thickBot="1">
      <c r="B4" s="3" t="s">
        <v>1</v>
      </c>
      <c r="C4" s="1"/>
      <c r="D4" s="1"/>
      <c r="E4" s="1"/>
      <c r="F4" s="1"/>
      <c r="G4" s="1"/>
      <c r="H4" s="1"/>
      <c r="I4" s="1"/>
    </row>
    <row r="6" spans="2:9" ht="15.6">
      <c r="B6" s="4" t="s">
        <v>2</v>
      </c>
      <c r="C6" s="4" t="s">
        <v>3</v>
      </c>
      <c r="D6" s="4" t="s">
        <v>4</v>
      </c>
      <c r="E6" s="4" t="s">
        <v>5</v>
      </c>
      <c r="F6" s="4" t="s">
        <v>6</v>
      </c>
      <c r="G6" s="4" t="s">
        <v>7</v>
      </c>
      <c r="H6" s="4" t="s">
        <v>8</v>
      </c>
      <c r="I6" s="4" t="s">
        <v>9</v>
      </c>
    </row>
    <row r="7" spans="2:9">
      <c r="B7" s="5" t="s">
        <v>10</v>
      </c>
      <c r="C7" s="5">
        <v>35</v>
      </c>
      <c r="D7" s="5" t="s">
        <v>11</v>
      </c>
      <c r="E7" s="5">
        <v>29.5</v>
      </c>
      <c r="F7" s="5">
        <v>0</v>
      </c>
      <c r="G7" s="5" t="s">
        <v>12</v>
      </c>
      <c r="H7" s="5" t="s">
        <v>13</v>
      </c>
      <c r="I7" s="5">
        <v>16450</v>
      </c>
    </row>
    <row r="8" spans="2:9">
      <c r="B8" s="5" t="s">
        <v>14</v>
      </c>
      <c r="C8" s="5">
        <v>42</v>
      </c>
      <c r="D8" s="5" t="s">
        <v>15</v>
      </c>
      <c r="E8" s="5">
        <v>26.8</v>
      </c>
      <c r="F8" s="5">
        <v>2</v>
      </c>
      <c r="G8" s="5" t="s">
        <v>12</v>
      </c>
      <c r="H8" s="5" t="s">
        <v>16</v>
      </c>
      <c r="I8" s="5">
        <v>21600</v>
      </c>
    </row>
    <row r="9" spans="2:9">
      <c r="B9" s="5" t="s">
        <v>17</v>
      </c>
      <c r="C9" s="5">
        <v>50</v>
      </c>
      <c r="D9" s="5" t="s">
        <v>11</v>
      </c>
      <c r="E9" s="5">
        <v>31.2</v>
      </c>
      <c r="F9" s="5">
        <v>3</v>
      </c>
      <c r="G9" s="5" t="s">
        <v>18</v>
      </c>
      <c r="H9" s="5" t="s">
        <v>19</v>
      </c>
      <c r="I9" s="5">
        <v>21080</v>
      </c>
    </row>
    <row r="10" spans="2:9">
      <c r="B10" s="5" t="s">
        <v>20</v>
      </c>
      <c r="C10" s="5">
        <v>28</v>
      </c>
      <c r="D10" s="5" t="s">
        <v>15</v>
      </c>
      <c r="E10" s="5">
        <v>22.3</v>
      </c>
      <c r="F10" s="5">
        <v>1</v>
      </c>
      <c r="G10" s="5" t="s">
        <v>12</v>
      </c>
      <c r="H10" s="5" t="s">
        <v>21</v>
      </c>
      <c r="I10" s="5">
        <v>10080</v>
      </c>
    </row>
    <row r="11" spans="2:9">
      <c r="B11" s="5" t="s">
        <v>22</v>
      </c>
      <c r="C11" s="5">
        <v>39</v>
      </c>
      <c r="D11" s="5" t="s">
        <v>11</v>
      </c>
      <c r="E11" s="5">
        <v>28.1</v>
      </c>
      <c r="F11" s="5">
        <v>2</v>
      </c>
      <c r="G11" s="5" t="s">
        <v>12</v>
      </c>
      <c r="H11" s="5" t="s">
        <v>23</v>
      </c>
      <c r="I11" s="5">
        <v>17640</v>
      </c>
    </row>
    <row r="12" spans="2:9">
      <c r="B12" s="5" t="s">
        <v>24</v>
      </c>
      <c r="C12" s="5">
        <v>45</v>
      </c>
      <c r="D12" s="5" t="s">
        <v>15</v>
      </c>
      <c r="E12" s="5">
        <v>29.9</v>
      </c>
      <c r="F12" s="5">
        <v>0</v>
      </c>
      <c r="G12" s="5" t="s">
        <v>12</v>
      </c>
      <c r="H12" s="5" t="s">
        <v>25</v>
      </c>
      <c r="I12" s="5">
        <v>18000</v>
      </c>
    </row>
    <row r="13" spans="2:9">
      <c r="B13" s="5" t="s">
        <v>26</v>
      </c>
      <c r="C13" s="5">
        <v>33</v>
      </c>
      <c r="D13" s="5" t="s">
        <v>11</v>
      </c>
      <c r="E13" s="5">
        <v>25.5</v>
      </c>
      <c r="F13" s="5">
        <v>1</v>
      </c>
      <c r="G13" s="5" t="s">
        <v>12</v>
      </c>
      <c r="H13" s="5" t="s">
        <v>27</v>
      </c>
      <c r="I13" s="5">
        <v>11520</v>
      </c>
    </row>
    <row r="14" spans="2:9">
      <c r="B14" s="5" t="s">
        <v>28</v>
      </c>
      <c r="C14" s="5">
        <v>37</v>
      </c>
      <c r="D14" s="5" t="s">
        <v>15</v>
      </c>
      <c r="E14" s="5">
        <v>27.4</v>
      </c>
      <c r="F14" s="5">
        <v>2</v>
      </c>
      <c r="G14" s="5" t="s">
        <v>18</v>
      </c>
      <c r="H14" s="5" t="s">
        <v>29</v>
      </c>
      <c r="I14" s="5">
        <v>16120</v>
      </c>
    </row>
    <row r="15" spans="2:9">
      <c r="B15" s="5" t="s">
        <v>30</v>
      </c>
      <c r="C15" s="5">
        <v>47</v>
      </c>
      <c r="D15" s="5" t="s">
        <v>11</v>
      </c>
      <c r="E15" s="5">
        <v>33</v>
      </c>
      <c r="F15" s="5">
        <v>3</v>
      </c>
      <c r="G15" s="5" t="s">
        <v>12</v>
      </c>
      <c r="H15" s="5" t="s">
        <v>31</v>
      </c>
      <c r="I15" s="5">
        <v>19720</v>
      </c>
    </row>
    <row r="16" spans="2:9">
      <c r="B16" s="5" t="s">
        <v>32</v>
      </c>
      <c r="C16" s="5">
        <v>31</v>
      </c>
      <c r="D16" s="5" t="s">
        <v>15</v>
      </c>
      <c r="E16" s="5">
        <v>24.7</v>
      </c>
      <c r="F16" s="5">
        <v>0</v>
      </c>
      <c r="G16" s="5" t="s">
        <v>12</v>
      </c>
      <c r="H16" s="5" t="s">
        <v>33</v>
      </c>
      <c r="I16" s="5">
        <v>11100</v>
      </c>
    </row>
    <row r="17" spans="2:9">
      <c r="B17" s="5" t="s">
        <v>34</v>
      </c>
      <c r="C17" s="5">
        <v>40</v>
      </c>
      <c r="D17" s="5" t="s">
        <v>11</v>
      </c>
      <c r="E17" s="5">
        <v>30.5</v>
      </c>
      <c r="F17" s="5">
        <v>2</v>
      </c>
      <c r="G17" s="5" t="s">
        <v>12</v>
      </c>
      <c r="H17" s="5" t="s">
        <v>35</v>
      </c>
      <c r="I17" s="5">
        <v>18920</v>
      </c>
    </row>
    <row r="18" spans="2:9">
      <c r="B18" s="5" t="s">
        <v>36</v>
      </c>
      <c r="C18" s="5">
        <v>29</v>
      </c>
      <c r="D18" s="5" t="s">
        <v>15</v>
      </c>
      <c r="E18" s="5">
        <v>23.9</v>
      </c>
      <c r="F18" s="5">
        <v>1</v>
      </c>
      <c r="G18" s="5" t="s">
        <v>12</v>
      </c>
      <c r="H18" s="5" t="s">
        <v>37</v>
      </c>
      <c r="I18" s="5">
        <v>11020</v>
      </c>
    </row>
    <row r="19" spans="2:9">
      <c r="B19" s="5" t="s">
        <v>38</v>
      </c>
      <c r="C19" s="5">
        <v>48</v>
      </c>
      <c r="D19" s="5" t="s">
        <v>11</v>
      </c>
      <c r="E19" s="5">
        <v>32.700000000000003</v>
      </c>
      <c r="F19" s="5">
        <v>3</v>
      </c>
      <c r="G19" s="5" t="s">
        <v>18</v>
      </c>
      <c r="H19" s="5" t="s">
        <v>39</v>
      </c>
      <c r="I19" s="5">
        <v>18600</v>
      </c>
    </row>
    <row r="20" spans="2:9">
      <c r="B20" s="5" t="s">
        <v>40</v>
      </c>
      <c r="C20" s="5">
        <v>36</v>
      </c>
      <c r="D20" s="5" t="s">
        <v>15</v>
      </c>
      <c r="E20" s="5">
        <v>28.3</v>
      </c>
      <c r="F20" s="5">
        <v>0</v>
      </c>
      <c r="G20" s="5" t="s">
        <v>12</v>
      </c>
      <c r="H20" s="5" t="s">
        <v>41</v>
      </c>
      <c r="I20" s="5">
        <v>15960</v>
      </c>
    </row>
    <row r="21" spans="2:9">
      <c r="B21" s="5" t="s">
        <v>42</v>
      </c>
      <c r="C21" s="5">
        <v>43</v>
      </c>
      <c r="D21" s="5" t="s">
        <v>11</v>
      </c>
      <c r="E21" s="5">
        <v>29.8</v>
      </c>
      <c r="F21" s="5">
        <v>2</v>
      </c>
      <c r="G21" s="5" t="s">
        <v>12</v>
      </c>
      <c r="H21" s="5" t="s">
        <v>43</v>
      </c>
      <c r="I21" s="5">
        <v>17550</v>
      </c>
    </row>
    <row r="22" spans="2:9">
      <c r="B22" s="5" t="s">
        <v>44</v>
      </c>
      <c r="C22" s="5">
        <v>32</v>
      </c>
      <c r="D22" s="5" t="s">
        <v>15</v>
      </c>
      <c r="E22" s="5">
        <v>25.1</v>
      </c>
      <c r="F22" s="5">
        <v>1</v>
      </c>
      <c r="G22" s="5" t="s">
        <v>12</v>
      </c>
      <c r="H22" s="5" t="s">
        <v>45</v>
      </c>
      <c r="I22" s="5">
        <v>10540</v>
      </c>
    </row>
    <row r="23" spans="2:9">
      <c r="B23" s="5" t="s">
        <v>46</v>
      </c>
      <c r="C23" s="5">
        <v>39</v>
      </c>
      <c r="D23" s="5" t="s">
        <v>11</v>
      </c>
      <c r="E23" s="5">
        <v>27.9</v>
      </c>
      <c r="F23" s="5">
        <v>3</v>
      </c>
      <c r="G23" s="5" t="s">
        <v>18</v>
      </c>
      <c r="H23" s="5" t="s">
        <v>47</v>
      </c>
      <c r="I23" s="5">
        <v>20100</v>
      </c>
    </row>
    <row r="24" spans="2:9">
      <c r="B24" s="5" t="s">
        <v>48</v>
      </c>
      <c r="C24" s="5">
        <v>41</v>
      </c>
      <c r="D24" s="5" t="s">
        <v>15</v>
      </c>
      <c r="E24" s="5">
        <v>31.5</v>
      </c>
      <c r="F24" s="5">
        <v>0</v>
      </c>
      <c r="G24" s="5" t="s">
        <v>12</v>
      </c>
      <c r="H24" s="5" t="s">
        <v>49</v>
      </c>
      <c r="I24" s="5">
        <v>19600</v>
      </c>
    </row>
    <row r="25" spans="2:9">
      <c r="B25" s="5" t="s">
        <v>50</v>
      </c>
      <c r="C25" s="5">
        <v>46</v>
      </c>
      <c r="D25" s="5" t="s">
        <v>11</v>
      </c>
      <c r="E25" s="5">
        <v>34.200000000000003</v>
      </c>
      <c r="F25" s="5">
        <v>2</v>
      </c>
      <c r="G25" s="5" t="s">
        <v>12</v>
      </c>
      <c r="H25" s="5" t="s">
        <v>51</v>
      </c>
      <c r="I25" s="5">
        <v>17280</v>
      </c>
    </row>
    <row r="26" spans="2:9">
      <c r="B26" s="5" t="s">
        <v>52</v>
      </c>
      <c r="C26" s="5">
        <v>30</v>
      </c>
      <c r="D26" s="5" t="s">
        <v>15</v>
      </c>
      <c r="E26" s="5">
        <v>26</v>
      </c>
      <c r="F26" s="5">
        <v>1</v>
      </c>
      <c r="G26" s="5" t="s">
        <v>12</v>
      </c>
      <c r="H26" s="5" t="s">
        <v>53</v>
      </c>
      <c r="I26" s="5">
        <v>12210</v>
      </c>
    </row>
    <row r="27" spans="2:9">
      <c r="B27" s="5" t="s">
        <v>54</v>
      </c>
      <c r="C27" s="5">
        <v>44</v>
      </c>
      <c r="D27" s="5" t="s">
        <v>11</v>
      </c>
      <c r="E27" s="5">
        <v>29.6</v>
      </c>
      <c r="F27" s="5">
        <v>3</v>
      </c>
      <c r="G27" s="5" t="s">
        <v>18</v>
      </c>
      <c r="H27" s="5" t="s">
        <v>55</v>
      </c>
      <c r="I27" s="5">
        <v>28980</v>
      </c>
    </row>
    <row r="28" spans="2:9">
      <c r="B28" s="5" t="s">
        <v>56</v>
      </c>
      <c r="C28" s="5">
        <v>35</v>
      </c>
      <c r="D28" s="5" t="s">
        <v>15</v>
      </c>
      <c r="E28" s="5">
        <v>28.8</v>
      </c>
      <c r="F28" s="5">
        <v>0</v>
      </c>
      <c r="G28" s="5" t="s">
        <v>12</v>
      </c>
      <c r="H28" s="5" t="s">
        <v>57</v>
      </c>
      <c r="I28" s="5">
        <v>12210</v>
      </c>
    </row>
    <row r="29" spans="2:9">
      <c r="B29" s="5" t="s">
        <v>58</v>
      </c>
      <c r="C29" s="5">
        <v>49</v>
      </c>
      <c r="D29" s="5" t="s">
        <v>11</v>
      </c>
      <c r="E29" s="5">
        <v>33.799999999999997</v>
      </c>
      <c r="F29" s="5">
        <v>2</v>
      </c>
      <c r="G29" s="5" t="s">
        <v>12</v>
      </c>
      <c r="H29" s="5" t="s">
        <v>59</v>
      </c>
      <c r="I29" s="5">
        <v>25760</v>
      </c>
    </row>
    <row r="30" spans="2:9">
      <c r="B30" s="5" t="s">
        <v>60</v>
      </c>
      <c r="C30" s="5">
        <v>34</v>
      </c>
      <c r="D30" s="5" t="s">
        <v>15</v>
      </c>
      <c r="E30" s="5">
        <v>25.9</v>
      </c>
      <c r="F30" s="5">
        <v>1</v>
      </c>
      <c r="G30" s="5" t="s">
        <v>12</v>
      </c>
      <c r="H30" s="5" t="s">
        <v>61</v>
      </c>
      <c r="I30" s="5">
        <v>9600</v>
      </c>
    </row>
    <row r="31" spans="2:9">
      <c r="B31" s="5" t="s">
        <v>62</v>
      </c>
      <c r="C31" s="5">
        <v>38</v>
      </c>
      <c r="D31" s="5" t="s">
        <v>11</v>
      </c>
      <c r="E31" s="5">
        <v>26.3</v>
      </c>
      <c r="F31" s="5">
        <v>2</v>
      </c>
      <c r="G31" s="5" t="s">
        <v>18</v>
      </c>
      <c r="H31" s="5" t="s">
        <v>63</v>
      </c>
      <c r="I31" s="5">
        <v>30550</v>
      </c>
    </row>
    <row r="32" spans="2:9">
      <c r="B32" s="5" t="s">
        <v>64</v>
      </c>
      <c r="C32" s="5">
        <v>27</v>
      </c>
      <c r="D32" s="5" t="s">
        <v>15</v>
      </c>
      <c r="E32" s="5">
        <v>24.5</v>
      </c>
      <c r="F32" s="5">
        <v>0</v>
      </c>
      <c r="G32" s="5" t="s">
        <v>12</v>
      </c>
      <c r="H32" s="5" t="s">
        <v>65</v>
      </c>
      <c r="I32" s="5">
        <v>13050</v>
      </c>
    </row>
    <row r="33" spans="2:9">
      <c r="B33" s="5" t="s">
        <v>66</v>
      </c>
      <c r="C33" s="5">
        <v>52</v>
      </c>
      <c r="D33" s="5" t="s">
        <v>11</v>
      </c>
      <c r="E33" s="5">
        <v>35.1</v>
      </c>
      <c r="F33" s="5">
        <v>3</v>
      </c>
      <c r="G33" s="5" t="s">
        <v>18</v>
      </c>
      <c r="H33" s="5" t="s">
        <v>67</v>
      </c>
      <c r="I33" s="5">
        <v>23760</v>
      </c>
    </row>
    <row r="34" spans="2:9">
      <c r="B34" s="5" t="s">
        <v>68</v>
      </c>
      <c r="C34" s="5">
        <v>33</v>
      </c>
      <c r="D34" s="5" t="s">
        <v>15</v>
      </c>
      <c r="E34" s="5">
        <v>27.6</v>
      </c>
      <c r="F34" s="5">
        <v>1</v>
      </c>
      <c r="G34" s="5" t="s">
        <v>12</v>
      </c>
      <c r="H34" s="5" t="s">
        <v>69</v>
      </c>
      <c r="I34" s="5">
        <v>13940</v>
      </c>
    </row>
    <row r="35" spans="2:9">
      <c r="B35" s="5" t="s">
        <v>70</v>
      </c>
      <c r="C35" s="5">
        <v>50</v>
      </c>
      <c r="D35" s="5" t="s">
        <v>11</v>
      </c>
      <c r="E35" s="5">
        <v>31.8</v>
      </c>
      <c r="F35" s="5">
        <v>2</v>
      </c>
      <c r="G35" s="5" t="s">
        <v>12</v>
      </c>
      <c r="H35" s="5" t="s">
        <v>71</v>
      </c>
      <c r="I35" s="5">
        <v>21830</v>
      </c>
    </row>
    <row r="36" spans="2:9">
      <c r="B36" s="5" t="s">
        <v>72</v>
      </c>
      <c r="C36" s="5">
        <v>39</v>
      </c>
      <c r="D36" s="5" t="s">
        <v>15</v>
      </c>
      <c r="E36" s="5">
        <v>29.2</v>
      </c>
      <c r="F36" s="5">
        <v>0</v>
      </c>
      <c r="G36" s="5" t="s">
        <v>12</v>
      </c>
      <c r="H36" s="5" t="s">
        <v>73</v>
      </c>
      <c r="I36" s="5">
        <v>19270</v>
      </c>
    </row>
    <row r="37" spans="2:9">
      <c r="B37" s="5" t="s">
        <v>74</v>
      </c>
      <c r="C37" s="5">
        <v>47</v>
      </c>
      <c r="D37" s="5" t="s">
        <v>11</v>
      </c>
      <c r="E37" s="5">
        <v>32.5</v>
      </c>
      <c r="F37" s="5">
        <v>3</v>
      </c>
      <c r="G37" s="5" t="s">
        <v>18</v>
      </c>
      <c r="H37" s="5" t="s">
        <v>75</v>
      </c>
      <c r="I37" s="5">
        <v>22400</v>
      </c>
    </row>
    <row r="38" spans="2:9">
      <c r="B38" s="5" t="s">
        <v>76</v>
      </c>
      <c r="C38" s="5">
        <v>31</v>
      </c>
      <c r="D38" s="5" t="s">
        <v>15</v>
      </c>
      <c r="E38" s="5">
        <v>26.5</v>
      </c>
      <c r="F38" s="5">
        <v>1</v>
      </c>
      <c r="G38" s="5" t="s">
        <v>12</v>
      </c>
      <c r="H38" s="5" t="s">
        <v>77</v>
      </c>
      <c r="I38" s="5">
        <v>16100</v>
      </c>
    </row>
    <row r="39" spans="2:9">
      <c r="B39" s="5" t="s">
        <v>78</v>
      </c>
      <c r="C39" s="5">
        <v>45</v>
      </c>
      <c r="D39" s="5" t="s">
        <v>11</v>
      </c>
      <c r="E39" s="5">
        <v>30.3</v>
      </c>
      <c r="F39" s="5">
        <v>2</v>
      </c>
      <c r="G39" s="5" t="s">
        <v>12</v>
      </c>
      <c r="H39" s="5" t="s">
        <v>79</v>
      </c>
      <c r="I39" s="5">
        <v>25080</v>
      </c>
    </row>
    <row r="40" spans="2:9">
      <c r="B40" s="5" t="s">
        <v>80</v>
      </c>
      <c r="C40" s="5">
        <v>37</v>
      </c>
      <c r="D40" s="5" t="s">
        <v>15</v>
      </c>
      <c r="E40" s="5">
        <v>28</v>
      </c>
      <c r="F40" s="5">
        <v>0</v>
      </c>
      <c r="G40" s="5" t="s">
        <v>12</v>
      </c>
      <c r="H40" s="5" t="s">
        <v>81</v>
      </c>
      <c r="I40" s="5">
        <v>14430</v>
      </c>
    </row>
    <row r="41" spans="2:9">
      <c r="B41" s="5" t="s">
        <v>82</v>
      </c>
      <c r="C41" s="5">
        <v>48</v>
      </c>
      <c r="D41" s="5" t="s">
        <v>11</v>
      </c>
      <c r="E41" s="5">
        <v>33.5</v>
      </c>
      <c r="F41" s="5">
        <v>3</v>
      </c>
      <c r="G41" s="5" t="s">
        <v>18</v>
      </c>
      <c r="H41" s="5" t="s">
        <v>83</v>
      </c>
      <c r="I41" s="5">
        <v>30530</v>
      </c>
    </row>
    <row r="42" spans="2:9">
      <c r="B42" s="5" t="s">
        <v>84</v>
      </c>
      <c r="C42" s="5">
        <v>29</v>
      </c>
      <c r="D42" s="5" t="s">
        <v>15</v>
      </c>
      <c r="E42" s="5">
        <v>25.3</v>
      </c>
      <c r="F42" s="5">
        <v>1</v>
      </c>
      <c r="G42" s="5" t="s">
        <v>12</v>
      </c>
      <c r="H42" s="5" t="s">
        <v>85</v>
      </c>
      <c r="I42" s="5">
        <v>9900</v>
      </c>
    </row>
    <row r="43" spans="2:9">
      <c r="B43" s="5" t="s">
        <v>86</v>
      </c>
      <c r="C43" s="5">
        <v>51</v>
      </c>
      <c r="D43" s="5" t="s">
        <v>11</v>
      </c>
      <c r="E43" s="5">
        <v>34.700000000000003</v>
      </c>
      <c r="F43" s="5">
        <v>2</v>
      </c>
      <c r="G43" s="5" t="s">
        <v>12</v>
      </c>
      <c r="H43" s="5" t="s">
        <v>87</v>
      </c>
      <c r="I43" s="5">
        <v>22200</v>
      </c>
    </row>
    <row r="44" spans="2:9">
      <c r="B44" s="5" t="s">
        <v>88</v>
      </c>
      <c r="C44" s="5">
        <v>32</v>
      </c>
      <c r="D44" s="5" t="s">
        <v>15</v>
      </c>
      <c r="E44" s="5">
        <v>27.2</v>
      </c>
      <c r="F44" s="5">
        <v>0</v>
      </c>
      <c r="G44" s="5" t="s">
        <v>12</v>
      </c>
      <c r="H44" s="5" t="s">
        <v>89</v>
      </c>
      <c r="I44" s="5">
        <v>15480</v>
      </c>
    </row>
    <row r="45" spans="2:9">
      <c r="B45" s="5" t="s">
        <v>90</v>
      </c>
      <c r="C45" s="5">
        <v>46</v>
      </c>
      <c r="D45" s="5" t="s">
        <v>11</v>
      </c>
      <c r="E45" s="5">
        <v>31</v>
      </c>
      <c r="F45" s="5">
        <v>3</v>
      </c>
      <c r="G45" s="5" t="s">
        <v>18</v>
      </c>
      <c r="H45" s="5" t="s">
        <v>91</v>
      </c>
      <c r="I45" s="5">
        <v>24480</v>
      </c>
    </row>
    <row r="46" spans="2:9">
      <c r="B46" s="5" t="s">
        <v>92</v>
      </c>
      <c r="C46" s="5">
        <v>36</v>
      </c>
      <c r="D46" s="5" t="s">
        <v>15</v>
      </c>
      <c r="E46" s="5">
        <v>29.1</v>
      </c>
      <c r="F46" s="5">
        <v>1</v>
      </c>
      <c r="G46" s="5" t="s">
        <v>12</v>
      </c>
      <c r="H46" s="5" t="s">
        <v>93</v>
      </c>
      <c r="I46" s="5">
        <v>12000</v>
      </c>
    </row>
    <row r="47" spans="2:9">
      <c r="B47" s="5" t="s">
        <v>94</v>
      </c>
      <c r="C47" s="5">
        <v>49</v>
      </c>
      <c r="D47" s="5" t="s">
        <v>11</v>
      </c>
      <c r="E47" s="5">
        <v>32.799999999999997</v>
      </c>
      <c r="F47" s="5">
        <v>2</v>
      </c>
      <c r="G47" s="5" t="s">
        <v>12</v>
      </c>
      <c r="H47" s="5" t="s">
        <v>95</v>
      </c>
      <c r="I47" s="5">
        <v>28060</v>
      </c>
    </row>
    <row r="48" spans="2:9">
      <c r="B48" s="5" t="s">
        <v>96</v>
      </c>
      <c r="C48" s="5">
        <v>38</v>
      </c>
      <c r="D48" s="5" t="s">
        <v>15</v>
      </c>
      <c r="E48" s="5">
        <v>27.8</v>
      </c>
      <c r="F48" s="5">
        <v>0</v>
      </c>
      <c r="G48" s="5" t="s">
        <v>12</v>
      </c>
      <c r="H48" s="5" t="s">
        <v>97</v>
      </c>
      <c r="I48" s="5">
        <v>14060</v>
      </c>
    </row>
    <row r="49" spans="2:9">
      <c r="B49" s="5" t="s">
        <v>98</v>
      </c>
      <c r="C49" s="5">
        <v>53</v>
      </c>
      <c r="D49" s="5" t="s">
        <v>11</v>
      </c>
      <c r="E49" s="5">
        <v>35.299999999999997</v>
      </c>
      <c r="F49" s="5">
        <v>3</v>
      </c>
      <c r="G49" s="5" t="s">
        <v>18</v>
      </c>
      <c r="H49" s="5" t="s">
        <v>99</v>
      </c>
      <c r="I49" s="5">
        <v>32120</v>
      </c>
    </row>
    <row r="50" spans="2:9">
      <c r="B50" s="5" t="s">
        <v>100</v>
      </c>
      <c r="C50" s="5">
        <v>34</v>
      </c>
      <c r="D50" s="5" t="s">
        <v>15</v>
      </c>
      <c r="E50" s="5">
        <v>26.4</v>
      </c>
      <c r="F50" s="5">
        <v>1</v>
      </c>
      <c r="G50" s="5" t="s">
        <v>12</v>
      </c>
      <c r="H50" s="5" t="s">
        <v>101</v>
      </c>
      <c r="I50" s="5">
        <v>15640</v>
      </c>
    </row>
    <row r="51" spans="2:9">
      <c r="B51" s="5" t="s">
        <v>102</v>
      </c>
      <c r="C51" s="5">
        <v>48</v>
      </c>
      <c r="D51" s="5" t="s">
        <v>11</v>
      </c>
      <c r="E51" s="5">
        <v>31.7</v>
      </c>
      <c r="F51" s="5">
        <v>2</v>
      </c>
      <c r="G51" s="5" t="s">
        <v>12</v>
      </c>
      <c r="H51" s="5" t="s">
        <v>103</v>
      </c>
      <c r="I51" s="5">
        <v>20880</v>
      </c>
    </row>
    <row r="52" spans="2:9">
      <c r="B52" s="5" t="s">
        <v>104</v>
      </c>
      <c r="C52" s="5">
        <v>30</v>
      </c>
      <c r="D52" s="5" t="s">
        <v>15</v>
      </c>
      <c r="E52" s="5">
        <v>25.8</v>
      </c>
      <c r="F52" s="5">
        <v>0</v>
      </c>
      <c r="G52" s="5" t="s">
        <v>12</v>
      </c>
      <c r="H52" s="5" t="s">
        <v>105</v>
      </c>
      <c r="I52" s="5">
        <v>11840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0921-86AF-4E07-910F-511CABDB93DA}">
  <dimension ref="A1:P47"/>
  <sheetViews>
    <sheetView topLeftCell="H1" workbookViewId="0">
      <selection activeCell="Q1" sqref="Q1"/>
    </sheetView>
  </sheetViews>
  <sheetFormatPr defaultRowHeight="15"/>
  <cols>
    <col min="1" max="1" width="20.42578125" customWidth="1"/>
    <col min="4" max="4" width="9.140625" style="8"/>
    <col min="5" max="5" width="16.42578125" customWidth="1"/>
    <col min="6" max="6" width="21.140625" customWidth="1"/>
    <col min="7" max="7" width="15.5703125" customWidth="1"/>
    <col min="8" max="8" width="21.140625" customWidth="1"/>
    <col min="10" max="10" width="11.140625" bestFit="1" customWidth="1"/>
    <col min="11" max="11" width="10.85546875" bestFit="1" customWidth="1"/>
    <col min="12" max="12" width="18.7109375" bestFit="1" customWidth="1"/>
    <col min="14" max="14" width="12.140625" bestFit="1" customWidth="1"/>
  </cols>
  <sheetData>
    <row r="1" spans="1:16" ht="15.75">
      <c r="A1" s="4" t="s">
        <v>2</v>
      </c>
      <c r="B1" s="4" t="s">
        <v>3</v>
      </c>
      <c r="C1" s="4" t="s">
        <v>4</v>
      </c>
      <c r="D1" s="6" t="s">
        <v>5</v>
      </c>
      <c r="E1" s="4" t="s">
        <v>6</v>
      </c>
      <c r="F1" s="4" t="s">
        <v>106</v>
      </c>
      <c r="G1" s="4" t="s">
        <v>8</v>
      </c>
      <c r="H1" s="4" t="s">
        <v>107</v>
      </c>
      <c r="J1" s="9" t="s">
        <v>108</v>
      </c>
      <c r="K1" s="9" t="s">
        <v>109</v>
      </c>
      <c r="L1" s="9" t="s">
        <v>110</v>
      </c>
      <c r="M1" s="9" t="s">
        <v>111</v>
      </c>
      <c r="N1" s="9" t="s">
        <v>112</v>
      </c>
      <c r="O1" s="9" t="s">
        <v>113</v>
      </c>
      <c r="P1" s="9" t="s">
        <v>114</v>
      </c>
    </row>
    <row r="2" spans="1:16">
      <c r="A2" s="5" t="s">
        <v>10</v>
      </c>
      <c r="B2" s="5">
        <v>35</v>
      </c>
      <c r="C2" s="5" t="s">
        <v>11</v>
      </c>
      <c r="D2" s="7">
        <v>29.5</v>
      </c>
      <c r="E2" s="5">
        <v>0</v>
      </c>
      <c r="F2" s="5" t="s">
        <v>12</v>
      </c>
      <c r="G2" s="5" t="s">
        <v>13</v>
      </c>
      <c r="H2" s="5">
        <v>16450</v>
      </c>
      <c r="J2">
        <f>AVERAGE(B2:B47)</f>
        <v>39.695652173913047</v>
      </c>
      <c r="K2" s="8">
        <f>MEDIAN(D2:D47)</f>
        <v>28.950000000000003</v>
      </c>
      <c r="L2">
        <f>SUM(H2:H47)</f>
        <v>839240</v>
      </c>
      <c r="M2">
        <f>SUM(H2:H47)</f>
        <v>839240</v>
      </c>
      <c r="N2" s="8">
        <f>AVERAGE(B2,D47)</f>
        <v>30.4</v>
      </c>
      <c r="O2">
        <f>COUNT(D2,D47)</f>
        <v>2</v>
      </c>
      <c r="P2" t="str">
        <f>IF(B2&gt;40,"HIGH RISK","LOW RISK")</f>
        <v>LOW RISK</v>
      </c>
    </row>
    <row r="3" spans="1:16">
      <c r="A3" s="5" t="s">
        <v>14</v>
      </c>
      <c r="B3" s="5">
        <v>42</v>
      </c>
      <c r="C3" s="5" t="s">
        <v>15</v>
      </c>
      <c r="D3" s="7">
        <v>26.8</v>
      </c>
      <c r="E3" s="5">
        <v>2</v>
      </c>
      <c r="F3" s="5" t="s">
        <v>12</v>
      </c>
      <c r="G3" s="5" t="s">
        <v>16</v>
      </c>
      <c r="H3" s="5">
        <v>21600</v>
      </c>
      <c r="L3">
        <f t="shared" ref="L3:L48" si="0">SUM(H3:H48)</f>
        <v>822790</v>
      </c>
      <c r="M3">
        <f t="shared" ref="M3:M47" si="1">SUM(H3:H48)</f>
        <v>822790</v>
      </c>
      <c r="N3" s="8">
        <f t="shared" ref="N3:N47" si="2">AVERAGE(B3,D48)</f>
        <v>42</v>
      </c>
      <c r="O3">
        <f>COUNT(D3,D47)</f>
        <v>2</v>
      </c>
      <c r="P3" t="str">
        <f t="shared" ref="P3:P47" si="3">IF(B3&gt;40,"HIGH RISK","LOW RISK")</f>
        <v>HIGH RISK</v>
      </c>
    </row>
    <row r="4" spans="1:16">
      <c r="A4" s="5" t="s">
        <v>17</v>
      </c>
      <c r="B4" s="5">
        <v>50</v>
      </c>
      <c r="C4" s="5" t="s">
        <v>11</v>
      </c>
      <c r="D4" s="7">
        <v>31.2</v>
      </c>
      <c r="E4" s="5">
        <v>3</v>
      </c>
      <c r="F4" s="5" t="s">
        <v>18</v>
      </c>
      <c r="G4" s="5" t="s">
        <v>19</v>
      </c>
      <c r="H4" s="5">
        <v>21080</v>
      </c>
      <c r="L4">
        <f t="shared" si="0"/>
        <v>801190</v>
      </c>
      <c r="M4">
        <f t="shared" si="1"/>
        <v>801190</v>
      </c>
      <c r="N4" s="8">
        <f t="shared" si="2"/>
        <v>50</v>
      </c>
      <c r="P4" t="str">
        <f t="shared" si="3"/>
        <v>HIGH RISK</v>
      </c>
    </row>
    <row r="5" spans="1:16">
      <c r="A5" s="5" t="s">
        <v>20</v>
      </c>
      <c r="B5" s="5">
        <v>28</v>
      </c>
      <c r="C5" s="5" t="s">
        <v>15</v>
      </c>
      <c r="D5" s="7">
        <v>22.3</v>
      </c>
      <c r="E5" s="5">
        <v>1</v>
      </c>
      <c r="F5" s="5" t="s">
        <v>12</v>
      </c>
      <c r="G5" s="5" t="s">
        <v>21</v>
      </c>
      <c r="H5" s="5">
        <v>10080</v>
      </c>
      <c r="L5">
        <f t="shared" si="0"/>
        <v>780110</v>
      </c>
      <c r="M5">
        <f t="shared" si="1"/>
        <v>780110</v>
      </c>
      <c r="N5" s="8">
        <f t="shared" si="2"/>
        <v>28</v>
      </c>
      <c r="P5" t="str">
        <f t="shared" si="3"/>
        <v>LOW RISK</v>
      </c>
    </row>
    <row r="6" spans="1:16">
      <c r="A6" s="5" t="s">
        <v>22</v>
      </c>
      <c r="B6" s="5">
        <v>39</v>
      </c>
      <c r="C6" s="5" t="s">
        <v>11</v>
      </c>
      <c r="D6" s="7">
        <v>28.1</v>
      </c>
      <c r="E6" s="5">
        <v>2</v>
      </c>
      <c r="F6" s="5" t="s">
        <v>12</v>
      </c>
      <c r="G6" s="5" t="s">
        <v>23</v>
      </c>
      <c r="H6" s="5">
        <v>17640</v>
      </c>
      <c r="L6">
        <f t="shared" si="0"/>
        <v>770030</v>
      </c>
      <c r="M6">
        <f t="shared" si="1"/>
        <v>770030</v>
      </c>
      <c r="N6" s="8">
        <f t="shared" si="2"/>
        <v>39</v>
      </c>
      <c r="P6" t="str">
        <f t="shared" si="3"/>
        <v>LOW RISK</v>
      </c>
    </row>
    <row r="7" spans="1:16">
      <c r="A7" s="5" t="s">
        <v>24</v>
      </c>
      <c r="B7" s="5">
        <v>45</v>
      </c>
      <c r="C7" s="5" t="s">
        <v>15</v>
      </c>
      <c r="D7" s="7">
        <v>29.9</v>
      </c>
      <c r="E7" s="5">
        <v>0</v>
      </c>
      <c r="F7" s="5" t="s">
        <v>12</v>
      </c>
      <c r="G7" s="5" t="s">
        <v>25</v>
      </c>
      <c r="H7" s="5">
        <v>18000</v>
      </c>
      <c r="L7">
        <f t="shared" si="0"/>
        <v>752390</v>
      </c>
      <c r="M7">
        <f t="shared" si="1"/>
        <v>752390</v>
      </c>
      <c r="N7" s="8">
        <f t="shared" si="2"/>
        <v>45</v>
      </c>
      <c r="P7" t="str">
        <f t="shared" si="3"/>
        <v>HIGH RISK</v>
      </c>
    </row>
    <row r="8" spans="1:16">
      <c r="A8" s="5" t="s">
        <v>26</v>
      </c>
      <c r="B8" s="5">
        <v>33</v>
      </c>
      <c r="C8" s="5" t="s">
        <v>11</v>
      </c>
      <c r="D8" s="7">
        <v>25.5</v>
      </c>
      <c r="E8" s="5">
        <v>1</v>
      </c>
      <c r="F8" s="5" t="s">
        <v>12</v>
      </c>
      <c r="G8" s="5" t="s">
        <v>27</v>
      </c>
      <c r="H8" s="5">
        <v>11520</v>
      </c>
      <c r="L8">
        <f t="shared" si="0"/>
        <v>734390</v>
      </c>
      <c r="M8">
        <f t="shared" si="1"/>
        <v>734390</v>
      </c>
      <c r="N8" s="8">
        <f t="shared" si="2"/>
        <v>33</v>
      </c>
      <c r="P8" t="str">
        <f t="shared" si="3"/>
        <v>LOW RISK</v>
      </c>
    </row>
    <row r="9" spans="1:16">
      <c r="A9" s="5" t="s">
        <v>28</v>
      </c>
      <c r="B9" s="5">
        <v>37</v>
      </c>
      <c r="C9" s="5" t="s">
        <v>15</v>
      </c>
      <c r="D9" s="7">
        <v>27.4</v>
      </c>
      <c r="E9" s="5">
        <v>2</v>
      </c>
      <c r="F9" s="5" t="s">
        <v>18</v>
      </c>
      <c r="G9" s="5" t="s">
        <v>29</v>
      </c>
      <c r="H9" s="5">
        <v>16120</v>
      </c>
      <c r="L9">
        <f t="shared" si="0"/>
        <v>722870</v>
      </c>
      <c r="M9">
        <f t="shared" si="1"/>
        <v>722870</v>
      </c>
      <c r="N9" s="8">
        <f t="shared" si="2"/>
        <v>37</v>
      </c>
      <c r="P9" t="str">
        <f t="shared" si="3"/>
        <v>LOW RISK</v>
      </c>
    </row>
    <row r="10" spans="1:16">
      <c r="A10" s="5" t="s">
        <v>30</v>
      </c>
      <c r="B10" s="5">
        <v>47</v>
      </c>
      <c r="C10" s="5" t="s">
        <v>11</v>
      </c>
      <c r="D10" s="7">
        <v>33</v>
      </c>
      <c r="E10" s="5">
        <v>3</v>
      </c>
      <c r="F10" s="5" t="s">
        <v>12</v>
      </c>
      <c r="G10" s="5" t="s">
        <v>31</v>
      </c>
      <c r="H10" s="5">
        <v>19720</v>
      </c>
      <c r="L10">
        <f t="shared" si="0"/>
        <v>706750</v>
      </c>
      <c r="M10">
        <f t="shared" si="1"/>
        <v>706750</v>
      </c>
      <c r="N10" s="8">
        <f t="shared" si="2"/>
        <v>47</v>
      </c>
      <c r="P10" t="str">
        <f t="shared" si="3"/>
        <v>HIGH RISK</v>
      </c>
    </row>
    <row r="11" spans="1:16">
      <c r="A11" s="5" t="s">
        <v>32</v>
      </c>
      <c r="B11" s="5">
        <v>31</v>
      </c>
      <c r="C11" s="5" t="s">
        <v>15</v>
      </c>
      <c r="D11" s="7">
        <v>24.7</v>
      </c>
      <c r="E11" s="5">
        <v>0</v>
      </c>
      <c r="F11" s="5" t="s">
        <v>12</v>
      </c>
      <c r="G11" s="5" t="s">
        <v>33</v>
      </c>
      <c r="H11" s="5">
        <v>11100</v>
      </c>
      <c r="L11">
        <f t="shared" si="0"/>
        <v>687030</v>
      </c>
      <c r="M11">
        <f t="shared" si="1"/>
        <v>687030</v>
      </c>
      <c r="N11" s="8">
        <f t="shared" si="2"/>
        <v>31</v>
      </c>
      <c r="P11" t="str">
        <f t="shared" si="3"/>
        <v>LOW RISK</v>
      </c>
    </row>
    <row r="12" spans="1:16">
      <c r="A12" s="5" t="s">
        <v>34</v>
      </c>
      <c r="B12" s="5">
        <v>40</v>
      </c>
      <c r="C12" s="5" t="s">
        <v>11</v>
      </c>
      <c r="D12" s="7">
        <v>30.5</v>
      </c>
      <c r="E12" s="5">
        <v>2</v>
      </c>
      <c r="F12" s="5" t="s">
        <v>12</v>
      </c>
      <c r="G12" s="5" t="s">
        <v>35</v>
      </c>
      <c r="H12" s="5">
        <v>18920</v>
      </c>
      <c r="L12">
        <f t="shared" si="0"/>
        <v>675930</v>
      </c>
      <c r="M12">
        <f t="shared" si="1"/>
        <v>675930</v>
      </c>
      <c r="N12" s="8">
        <f t="shared" si="2"/>
        <v>40</v>
      </c>
      <c r="P12" t="str">
        <f t="shared" si="3"/>
        <v>LOW RISK</v>
      </c>
    </row>
    <row r="13" spans="1:16">
      <c r="A13" s="5" t="s">
        <v>36</v>
      </c>
      <c r="B13" s="5">
        <v>29</v>
      </c>
      <c r="C13" s="5" t="s">
        <v>15</v>
      </c>
      <c r="D13" s="7">
        <v>23.9</v>
      </c>
      <c r="E13" s="5">
        <v>1</v>
      </c>
      <c r="F13" s="5" t="s">
        <v>12</v>
      </c>
      <c r="G13" s="5" t="s">
        <v>37</v>
      </c>
      <c r="H13" s="5">
        <v>11020</v>
      </c>
      <c r="L13">
        <f t="shared" si="0"/>
        <v>657010</v>
      </c>
      <c r="M13">
        <f t="shared" si="1"/>
        <v>657010</v>
      </c>
      <c r="N13" s="8">
        <f t="shared" si="2"/>
        <v>29</v>
      </c>
      <c r="P13" t="str">
        <f t="shared" si="3"/>
        <v>LOW RISK</v>
      </c>
    </row>
    <row r="14" spans="1:16">
      <c r="A14" s="5" t="s">
        <v>38</v>
      </c>
      <c r="B14" s="5">
        <v>48</v>
      </c>
      <c r="C14" s="5" t="s">
        <v>11</v>
      </c>
      <c r="D14" s="7">
        <v>32.700000000000003</v>
      </c>
      <c r="E14" s="5">
        <v>3</v>
      </c>
      <c r="F14" s="5" t="s">
        <v>18</v>
      </c>
      <c r="G14" s="5" t="s">
        <v>39</v>
      </c>
      <c r="H14" s="5">
        <v>18600</v>
      </c>
      <c r="L14">
        <f t="shared" si="0"/>
        <v>645990</v>
      </c>
      <c r="M14">
        <f t="shared" si="1"/>
        <v>645990</v>
      </c>
      <c r="N14" s="8">
        <f t="shared" si="2"/>
        <v>48</v>
      </c>
      <c r="P14" t="str">
        <f t="shared" si="3"/>
        <v>HIGH RISK</v>
      </c>
    </row>
    <row r="15" spans="1:16">
      <c r="A15" s="5" t="s">
        <v>40</v>
      </c>
      <c r="B15" s="5">
        <v>36</v>
      </c>
      <c r="C15" s="5" t="s">
        <v>15</v>
      </c>
      <c r="D15" s="7">
        <v>28.3</v>
      </c>
      <c r="E15" s="5">
        <v>0</v>
      </c>
      <c r="F15" s="5" t="s">
        <v>12</v>
      </c>
      <c r="G15" s="5" t="s">
        <v>41</v>
      </c>
      <c r="H15" s="5">
        <v>15960</v>
      </c>
      <c r="L15">
        <f t="shared" si="0"/>
        <v>627390</v>
      </c>
      <c r="M15">
        <f t="shared" si="1"/>
        <v>627390</v>
      </c>
      <c r="N15" s="8">
        <f t="shared" si="2"/>
        <v>36</v>
      </c>
      <c r="P15" t="str">
        <f t="shared" si="3"/>
        <v>LOW RISK</v>
      </c>
    </row>
    <row r="16" spans="1:16">
      <c r="A16" s="5" t="s">
        <v>42</v>
      </c>
      <c r="B16" s="5">
        <v>43</v>
      </c>
      <c r="C16" s="5" t="s">
        <v>11</v>
      </c>
      <c r="D16" s="7">
        <v>29.8</v>
      </c>
      <c r="E16" s="5">
        <v>2</v>
      </c>
      <c r="F16" s="5" t="s">
        <v>12</v>
      </c>
      <c r="G16" s="5" t="s">
        <v>43</v>
      </c>
      <c r="H16" s="5">
        <v>17550</v>
      </c>
      <c r="L16">
        <f t="shared" si="0"/>
        <v>611430</v>
      </c>
      <c r="M16">
        <f t="shared" si="1"/>
        <v>611430</v>
      </c>
      <c r="N16" s="8">
        <f t="shared" si="2"/>
        <v>43</v>
      </c>
      <c r="P16" t="str">
        <f t="shared" si="3"/>
        <v>HIGH RISK</v>
      </c>
    </row>
    <row r="17" spans="1:16">
      <c r="A17" s="5" t="s">
        <v>44</v>
      </c>
      <c r="B17" s="5">
        <v>32</v>
      </c>
      <c r="C17" s="5" t="s">
        <v>15</v>
      </c>
      <c r="D17" s="7">
        <v>25.1</v>
      </c>
      <c r="E17" s="5">
        <v>1</v>
      </c>
      <c r="F17" s="5" t="s">
        <v>12</v>
      </c>
      <c r="G17" s="5" t="s">
        <v>45</v>
      </c>
      <c r="H17" s="5">
        <v>10540</v>
      </c>
      <c r="L17">
        <f t="shared" si="0"/>
        <v>593880</v>
      </c>
      <c r="M17">
        <f t="shared" si="1"/>
        <v>593880</v>
      </c>
      <c r="N17" s="8">
        <f t="shared" si="2"/>
        <v>32</v>
      </c>
      <c r="P17" t="str">
        <f t="shared" si="3"/>
        <v>LOW RISK</v>
      </c>
    </row>
    <row r="18" spans="1:16">
      <c r="A18" s="5" t="s">
        <v>46</v>
      </c>
      <c r="B18" s="5">
        <v>39</v>
      </c>
      <c r="C18" s="5" t="s">
        <v>11</v>
      </c>
      <c r="D18" s="7">
        <v>27.9</v>
      </c>
      <c r="E18" s="5">
        <v>3</v>
      </c>
      <c r="F18" s="5" t="s">
        <v>18</v>
      </c>
      <c r="G18" s="5" t="s">
        <v>47</v>
      </c>
      <c r="H18" s="5">
        <v>20100</v>
      </c>
      <c r="L18">
        <f t="shared" si="0"/>
        <v>583340</v>
      </c>
      <c r="M18">
        <f t="shared" si="1"/>
        <v>583340</v>
      </c>
      <c r="N18" s="8">
        <f t="shared" si="2"/>
        <v>39</v>
      </c>
      <c r="P18" t="str">
        <f t="shared" si="3"/>
        <v>LOW RISK</v>
      </c>
    </row>
    <row r="19" spans="1:16">
      <c r="A19" s="5" t="s">
        <v>48</v>
      </c>
      <c r="B19" s="5">
        <v>41</v>
      </c>
      <c r="C19" s="5" t="s">
        <v>15</v>
      </c>
      <c r="D19" s="7">
        <v>31.5</v>
      </c>
      <c r="E19" s="5">
        <v>0</v>
      </c>
      <c r="F19" s="5" t="s">
        <v>12</v>
      </c>
      <c r="G19" s="5" t="s">
        <v>49</v>
      </c>
      <c r="H19" s="5">
        <v>19600</v>
      </c>
      <c r="L19">
        <f t="shared" si="0"/>
        <v>563240</v>
      </c>
      <c r="M19">
        <f t="shared" si="1"/>
        <v>563240</v>
      </c>
      <c r="N19" s="8">
        <f t="shared" si="2"/>
        <v>41</v>
      </c>
      <c r="P19" t="str">
        <f t="shared" si="3"/>
        <v>HIGH RISK</v>
      </c>
    </row>
    <row r="20" spans="1:16">
      <c r="A20" s="5" t="s">
        <v>50</v>
      </c>
      <c r="B20" s="5">
        <v>46</v>
      </c>
      <c r="C20" s="5" t="s">
        <v>11</v>
      </c>
      <c r="D20" s="7">
        <v>34.200000000000003</v>
      </c>
      <c r="E20" s="5">
        <v>2</v>
      </c>
      <c r="F20" s="5" t="s">
        <v>12</v>
      </c>
      <c r="G20" s="5" t="s">
        <v>51</v>
      </c>
      <c r="H20" s="5">
        <v>17280</v>
      </c>
      <c r="L20">
        <f t="shared" si="0"/>
        <v>543640</v>
      </c>
      <c r="M20">
        <f t="shared" si="1"/>
        <v>543640</v>
      </c>
      <c r="N20" s="8">
        <f t="shared" si="2"/>
        <v>46</v>
      </c>
      <c r="P20" t="str">
        <f t="shared" si="3"/>
        <v>HIGH RISK</v>
      </c>
    </row>
    <row r="21" spans="1:16">
      <c r="A21" s="5" t="s">
        <v>52</v>
      </c>
      <c r="B21" s="5">
        <v>30</v>
      </c>
      <c r="C21" s="5" t="s">
        <v>15</v>
      </c>
      <c r="D21" s="7">
        <v>26</v>
      </c>
      <c r="E21" s="5">
        <v>1</v>
      </c>
      <c r="F21" s="5" t="s">
        <v>12</v>
      </c>
      <c r="G21" s="5" t="s">
        <v>53</v>
      </c>
      <c r="H21" s="5">
        <v>12210</v>
      </c>
      <c r="L21">
        <f t="shared" si="0"/>
        <v>526360</v>
      </c>
      <c r="M21">
        <f t="shared" si="1"/>
        <v>526360</v>
      </c>
      <c r="N21" s="8">
        <f t="shared" si="2"/>
        <v>30</v>
      </c>
      <c r="P21" t="str">
        <f t="shared" si="3"/>
        <v>LOW RISK</v>
      </c>
    </row>
    <row r="22" spans="1:16">
      <c r="A22" s="5" t="s">
        <v>54</v>
      </c>
      <c r="B22" s="5">
        <v>44</v>
      </c>
      <c r="C22" s="5" t="s">
        <v>11</v>
      </c>
      <c r="D22" s="7">
        <v>29.6</v>
      </c>
      <c r="E22" s="5">
        <v>3</v>
      </c>
      <c r="F22" s="5" t="s">
        <v>18</v>
      </c>
      <c r="G22" s="5" t="s">
        <v>55</v>
      </c>
      <c r="H22" s="5">
        <v>28980</v>
      </c>
      <c r="L22">
        <f t="shared" si="0"/>
        <v>514150</v>
      </c>
      <c r="M22">
        <f t="shared" si="1"/>
        <v>514150</v>
      </c>
      <c r="N22" s="8">
        <f t="shared" si="2"/>
        <v>44</v>
      </c>
      <c r="P22" t="str">
        <f t="shared" si="3"/>
        <v>HIGH RISK</v>
      </c>
    </row>
    <row r="23" spans="1:16">
      <c r="A23" s="5" t="s">
        <v>56</v>
      </c>
      <c r="B23" s="5">
        <v>35</v>
      </c>
      <c r="C23" s="5" t="s">
        <v>15</v>
      </c>
      <c r="D23" s="7">
        <v>28.8</v>
      </c>
      <c r="E23" s="5">
        <v>0</v>
      </c>
      <c r="F23" s="5" t="s">
        <v>12</v>
      </c>
      <c r="G23" s="5" t="s">
        <v>57</v>
      </c>
      <c r="H23" s="5">
        <v>12210</v>
      </c>
      <c r="L23">
        <f t="shared" si="0"/>
        <v>485170</v>
      </c>
      <c r="M23">
        <f t="shared" si="1"/>
        <v>485170</v>
      </c>
      <c r="N23" s="8">
        <f t="shared" si="2"/>
        <v>35</v>
      </c>
      <c r="P23" t="str">
        <f t="shared" si="3"/>
        <v>LOW RISK</v>
      </c>
    </row>
    <row r="24" spans="1:16">
      <c r="A24" s="5" t="s">
        <v>58</v>
      </c>
      <c r="B24" s="5">
        <v>49</v>
      </c>
      <c r="C24" s="5" t="s">
        <v>11</v>
      </c>
      <c r="D24" s="7">
        <v>33.799999999999997</v>
      </c>
      <c r="E24" s="5">
        <v>2</v>
      </c>
      <c r="F24" s="5" t="s">
        <v>12</v>
      </c>
      <c r="G24" s="5" t="s">
        <v>59</v>
      </c>
      <c r="H24" s="5">
        <v>25760</v>
      </c>
      <c r="L24">
        <f t="shared" si="0"/>
        <v>472960</v>
      </c>
      <c r="M24">
        <f t="shared" si="1"/>
        <v>472960</v>
      </c>
      <c r="N24" s="8">
        <f t="shared" si="2"/>
        <v>49</v>
      </c>
      <c r="P24" t="str">
        <f t="shared" si="3"/>
        <v>HIGH RISK</v>
      </c>
    </row>
    <row r="25" spans="1:16">
      <c r="A25" s="5" t="s">
        <v>60</v>
      </c>
      <c r="B25" s="5">
        <v>34</v>
      </c>
      <c r="C25" s="5" t="s">
        <v>15</v>
      </c>
      <c r="D25" s="7">
        <v>25.9</v>
      </c>
      <c r="E25" s="5">
        <v>1</v>
      </c>
      <c r="F25" s="5" t="s">
        <v>12</v>
      </c>
      <c r="G25" s="5" t="s">
        <v>61</v>
      </c>
      <c r="H25" s="5">
        <v>9600</v>
      </c>
      <c r="L25">
        <f t="shared" si="0"/>
        <v>447200</v>
      </c>
      <c r="M25">
        <f t="shared" si="1"/>
        <v>447200</v>
      </c>
      <c r="N25" s="8">
        <f t="shared" si="2"/>
        <v>34</v>
      </c>
      <c r="P25" t="str">
        <f t="shared" si="3"/>
        <v>LOW RISK</v>
      </c>
    </row>
    <row r="26" spans="1:16">
      <c r="A26" s="5" t="s">
        <v>62</v>
      </c>
      <c r="B26" s="5">
        <v>38</v>
      </c>
      <c r="C26" s="5" t="s">
        <v>11</v>
      </c>
      <c r="D26" s="7">
        <v>26.3</v>
      </c>
      <c r="E26" s="5">
        <v>2</v>
      </c>
      <c r="F26" s="5" t="s">
        <v>18</v>
      </c>
      <c r="G26" s="5" t="s">
        <v>63</v>
      </c>
      <c r="H26" s="5">
        <v>30550</v>
      </c>
      <c r="L26">
        <f t="shared" si="0"/>
        <v>437600</v>
      </c>
      <c r="M26">
        <f t="shared" si="1"/>
        <v>437600</v>
      </c>
      <c r="N26" s="8">
        <f t="shared" si="2"/>
        <v>38</v>
      </c>
      <c r="P26" t="str">
        <f t="shared" si="3"/>
        <v>LOW RISK</v>
      </c>
    </row>
    <row r="27" spans="1:16">
      <c r="A27" s="5" t="s">
        <v>64</v>
      </c>
      <c r="B27" s="5">
        <v>27</v>
      </c>
      <c r="C27" s="5" t="s">
        <v>15</v>
      </c>
      <c r="D27" s="7">
        <v>24.5</v>
      </c>
      <c r="E27" s="5">
        <v>0</v>
      </c>
      <c r="F27" s="5" t="s">
        <v>12</v>
      </c>
      <c r="G27" s="5" t="s">
        <v>65</v>
      </c>
      <c r="H27" s="5">
        <v>13050</v>
      </c>
      <c r="L27">
        <f t="shared" si="0"/>
        <v>407050</v>
      </c>
      <c r="M27">
        <f t="shared" si="1"/>
        <v>407050</v>
      </c>
      <c r="N27" s="8">
        <f t="shared" si="2"/>
        <v>27</v>
      </c>
      <c r="P27" t="str">
        <f t="shared" si="3"/>
        <v>LOW RISK</v>
      </c>
    </row>
    <row r="28" spans="1:16">
      <c r="A28" s="5" t="s">
        <v>66</v>
      </c>
      <c r="B28" s="5">
        <v>52</v>
      </c>
      <c r="C28" s="5" t="s">
        <v>11</v>
      </c>
      <c r="D28" s="7">
        <v>35.1</v>
      </c>
      <c r="E28" s="5">
        <v>3</v>
      </c>
      <c r="F28" s="5" t="s">
        <v>18</v>
      </c>
      <c r="G28" s="5" t="s">
        <v>67</v>
      </c>
      <c r="H28" s="5">
        <v>23760</v>
      </c>
      <c r="L28">
        <f t="shared" si="0"/>
        <v>394000</v>
      </c>
      <c r="M28">
        <f t="shared" si="1"/>
        <v>394000</v>
      </c>
      <c r="N28" s="8">
        <f t="shared" si="2"/>
        <v>52</v>
      </c>
      <c r="P28" t="str">
        <f t="shared" si="3"/>
        <v>HIGH RISK</v>
      </c>
    </row>
    <row r="29" spans="1:16">
      <c r="A29" s="5" t="s">
        <v>68</v>
      </c>
      <c r="B29" s="5">
        <v>33</v>
      </c>
      <c r="C29" s="5" t="s">
        <v>15</v>
      </c>
      <c r="D29" s="7">
        <v>27.6</v>
      </c>
      <c r="E29" s="5">
        <v>1</v>
      </c>
      <c r="F29" s="5" t="s">
        <v>12</v>
      </c>
      <c r="G29" s="5" t="s">
        <v>69</v>
      </c>
      <c r="H29" s="5">
        <v>13940</v>
      </c>
      <c r="L29">
        <f t="shared" si="0"/>
        <v>370240</v>
      </c>
      <c r="M29">
        <f t="shared" si="1"/>
        <v>370240</v>
      </c>
      <c r="N29" s="8">
        <f t="shared" si="2"/>
        <v>33</v>
      </c>
      <c r="P29" t="str">
        <f t="shared" si="3"/>
        <v>LOW RISK</v>
      </c>
    </row>
    <row r="30" spans="1:16">
      <c r="A30" s="5" t="s">
        <v>70</v>
      </c>
      <c r="B30" s="5">
        <v>50</v>
      </c>
      <c r="C30" s="5" t="s">
        <v>11</v>
      </c>
      <c r="D30" s="7">
        <v>31.8</v>
      </c>
      <c r="E30" s="5">
        <v>2</v>
      </c>
      <c r="F30" s="5" t="s">
        <v>12</v>
      </c>
      <c r="G30" s="5" t="s">
        <v>71</v>
      </c>
      <c r="H30" s="5">
        <v>21830</v>
      </c>
      <c r="L30">
        <f t="shared" si="0"/>
        <v>356300</v>
      </c>
      <c r="M30">
        <f t="shared" si="1"/>
        <v>356300</v>
      </c>
      <c r="N30" s="8">
        <f t="shared" si="2"/>
        <v>50</v>
      </c>
      <c r="P30" t="str">
        <f t="shared" si="3"/>
        <v>HIGH RISK</v>
      </c>
    </row>
    <row r="31" spans="1:16">
      <c r="A31" s="5" t="s">
        <v>72</v>
      </c>
      <c r="B31" s="5">
        <v>39</v>
      </c>
      <c r="C31" s="5" t="s">
        <v>15</v>
      </c>
      <c r="D31" s="7">
        <v>29.2</v>
      </c>
      <c r="E31" s="5">
        <v>0</v>
      </c>
      <c r="F31" s="5" t="s">
        <v>12</v>
      </c>
      <c r="G31" s="5" t="s">
        <v>73</v>
      </c>
      <c r="H31" s="5">
        <v>19270</v>
      </c>
      <c r="L31">
        <f t="shared" si="0"/>
        <v>334470</v>
      </c>
      <c r="M31">
        <f t="shared" si="1"/>
        <v>334470</v>
      </c>
      <c r="N31" s="8">
        <f t="shared" si="2"/>
        <v>39</v>
      </c>
      <c r="P31" t="str">
        <f t="shared" si="3"/>
        <v>LOW RISK</v>
      </c>
    </row>
    <row r="32" spans="1:16">
      <c r="A32" s="5" t="s">
        <v>74</v>
      </c>
      <c r="B32" s="5">
        <v>47</v>
      </c>
      <c r="C32" s="5" t="s">
        <v>11</v>
      </c>
      <c r="D32" s="7">
        <v>32.5</v>
      </c>
      <c r="E32" s="5">
        <v>3</v>
      </c>
      <c r="F32" s="5" t="s">
        <v>18</v>
      </c>
      <c r="G32" s="5" t="s">
        <v>75</v>
      </c>
      <c r="H32" s="5">
        <v>22400</v>
      </c>
      <c r="L32">
        <f t="shared" si="0"/>
        <v>315200</v>
      </c>
      <c r="M32">
        <f t="shared" si="1"/>
        <v>315200</v>
      </c>
      <c r="N32" s="8">
        <f t="shared" si="2"/>
        <v>47</v>
      </c>
      <c r="P32" t="str">
        <f t="shared" si="3"/>
        <v>HIGH RISK</v>
      </c>
    </row>
    <row r="33" spans="1:16">
      <c r="A33" s="5" t="s">
        <v>76</v>
      </c>
      <c r="B33" s="5">
        <v>31</v>
      </c>
      <c r="C33" s="5" t="s">
        <v>15</v>
      </c>
      <c r="D33" s="7">
        <v>26.5</v>
      </c>
      <c r="E33" s="5">
        <v>1</v>
      </c>
      <c r="F33" s="5" t="s">
        <v>12</v>
      </c>
      <c r="G33" s="5" t="s">
        <v>77</v>
      </c>
      <c r="H33" s="5">
        <v>16100</v>
      </c>
      <c r="L33">
        <f t="shared" si="0"/>
        <v>292800</v>
      </c>
      <c r="M33">
        <f t="shared" si="1"/>
        <v>292800</v>
      </c>
      <c r="N33" s="8">
        <f t="shared" si="2"/>
        <v>31</v>
      </c>
      <c r="P33" t="str">
        <f t="shared" si="3"/>
        <v>LOW RISK</v>
      </c>
    </row>
    <row r="34" spans="1:16">
      <c r="A34" s="5" t="s">
        <v>78</v>
      </c>
      <c r="B34" s="5">
        <v>45</v>
      </c>
      <c r="C34" s="5" t="s">
        <v>11</v>
      </c>
      <c r="D34" s="7">
        <v>30.3</v>
      </c>
      <c r="E34" s="5">
        <v>2</v>
      </c>
      <c r="F34" s="5" t="s">
        <v>12</v>
      </c>
      <c r="G34" s="5" t="s">
        <v>79</v>
      </c>
      <c r="H34" s="5">
        <v>25080</v>
      </c>
      <c r="L34">
        <f t="shared" si="0"/>
        <v>276700</v>
      </c>
      <c r="M34">
        <f t="shared" si="1"/>
        <v>276700</v>
      </c>
      <c r="N34" s="8">
        <f t="shared" si="2"/>
        <v>45</v>
      </c>
      <c r="P34" t="str">
        <f t="shared" si="3"/>
        <v>HIGH RISK</v>
      </c>
    </row>
    <row r="35" spans="1:16">
      <c r="A35" s="5" t="s">
        <v>80</v>
      </c>
      <c r="B35" s="5">
        <v>37</v>
      </c>
      <c r="C35" s="5" t="s">
        <v>15</v>
      </c>
      <c r="D35" s="7">
        <v>28</v>
      </c>
      <c r="E35" s="5">
        <v>0</v>
      </c>
      <c r="F35" s="5" t="s">
        <v>12</v>
      </c>
      <c r="G35" s="5" t="s">
        <v>81</v>
      </c>
      <c r="H35" s="5">
        <v>14430</v>
      </c>
      <c r="L35">
        <f t="shared" si="0"/>
        <v>251620</v>
      </c>
      <c r="M35">
        <f t="shared" si="1"/>
        <v>251620</v>
      </c>
      <c r="N35" s="8">
        <f t="shared" si="2"/>
        <v>37</v>
      </c>
      <c r="P35" t="str">
        <f t="shared" si="3"/>
        <v>LOW RISK</v>
      </c>
    </row>
    <row r="36" spans="1:16">
      <c r="A36" s="5" t="s">
        <v>82</v>
      </c>
      <c r="B36" s="5">
        <v>48</v>
      </c>
      <c r="C36" s="5" t="s">
        <v>11</v>
      </c>
      <c r="D36" s="7">
        <v>33.5</v>
      </c>
      <c r="E36" s="5">
        <v>3</v>
      </c>
      <c r="F36" s="5" t="s">
        <v>18</v>
      </c>
      <c r="G36" s="5" t="s">
        <v>83</v>
      </c>
      <c r="H36" s="5">
        <v>30530</v>
      </c>
      <c r="L36">
        <f t="shared" si="0"/>
        <v>237190</v>
      </c>
      <c r="M36">
        <f t="shared" si="1"/>
        <v>237190</v>
      </c>
      <c r="N36" s="8">
        <f t="shared" si="2"/>
        <v>48</v>
      </c>
      <c r="P36" t="str">
        <f t="shared" si="3"/>
        <v>HIGH RISK</v>
      </c>
    </row>
    <row r="37" spans="1:16">
      <c r="A37" s="5" t="s">
        <v>84</v>
      </c>
      <c r="B37" s="5">
        <v>29</v>
      </c>
      <c r="C37" s="5" t="s">
        <v>15</v>
      </c>
      <c r="D37" s="7">
        <v>25.3</v>
      </c>
      <c r="E37" s="5">
        <v>1</v>
      </c>
      <c r="F37" s="5" t="s">
        <v>12</v>
      </c>
      <c r="G37" s="5" t="s">
        <v>85</v>
      </c>
      <c r="H37" s="5">
        <v>9900</v>
      </c>
      <c r="L37">
        <f t="shared" si="0"/>
        <v>206660</v>
      </c>
      <c r="M37">
        <f t="shared" si="1"/>
        <v>206660</v>
      </c>
      <c r="N37" s="8">
        <f t="shared" si="2"/>
        <v>29</v>
      </c>
      <c r="P37" t="str">
        <f t="shared" si="3"/>
        <v>LOW RISK</v>
      </c>
    </row>
    <row r="38" spans="1:16">
      <c r="A38" s="5" t="s">
        <v>86</v>
      </c>
      <c r="B38" s="5">
        <v>51</v>
      </c>
      <c r="C38" s="5" t="s">
        <v>11</v>
      </c>
      <c r="D38" s="7">
        <v>34.700000000000003</v>
      </c>
      <c r="E38" s="5">
        <v>2</v>
      </c>
      <c r="F38" s="5" t="s">
        <v>12</v>
      </c>
      <c r="G38" s="5" t="s">
        <v>87</v>
      </c>
      <c r="H38" s="5">
        <v>22200</v>
      </c>
      <c r="L38">
        <f t="shared" si="0"/>
        <v>196760</v>
      </c>
      <c r="M38">
        <f t="shared" si="1"/>
        <v>196760</v>
      </c>
      <c r="N38" s="8">
        <f t="shared" si="2"/>
        <v>51</v>
      </c>
      <c r="P38" t="str">
        <f t="shared" si="3"/>
        <v>HIGH RISK</v>
      </c>
    </row>
    <row r="39" spans="1:16">
      <c r="A39" s="5" t="s">
        <v>88</v>
      </c>
      <c r="B39" s="5">
        <v>32</v>
      </c>
      <c r="C39" s="5" t="s">
        <v>15</v>
      </c>
      <c r="D39" s="7">
        <v>27.2</v>
      </c>
      <c r="E39" s="5">
        <v>0</v>
      </c>
      <c r="F39" s="5" t="s">
        <v>12</v>
      </c>
      <c r="G39" s="5" t="s">
        <v>89</v>
      </c>
      <c r="H39" s="5">
        <v>15480</v>
      </c>
      <c r="L39">
        <f t="shared" si="0"/>
        <v>174560</v>
      </c>
      <c r="M39">
        <f t="shared" si="1"/>
        <v>174560</v>
      </c>
      <c r="N39" s="8">
        <f t="shared" si="2"/>
        <v>32</v>
      </c>
      <c r="P39" t="str">
        <f t="shared" si="3"/>
        <v>LOW RISK</v>
      </c>
    </row>
    <row r="40" spans="1:16">
      <c r="A40" s="5" t="s">
        <v>90</v>
      </c>
      <c r="B40" s="5">
        <v>46</v>
      </c>
      <c r="C40" s="5" t="s">
        <v>11</v>
      </c>
      <c r="D40" s="7">
        <v>31</v>
      </c>
      <c r="E40" s="5">
        <v>3</v>
      </c>
      <c r="F40" s="5" t="s">
        <v>18</v>
      </c>
      <c r="G40" s="5" t="s">
        <v>91</v>
      </c>
      <c r="H40" s="5">
        <v>24480</v>
      </c>
      <c r="L40">
        <f t="shared" si="0"/>
        <v>159080</v>
      </c>
      <c r="M40">
        <f t="shared" si="1"/>
        <v>159080</v>
      </c>
      <c r="N40" s="8">
        <f t="shared" si="2"/>
        <v>46</v>
      </c>
      <c r="P40" t="str">
        <f t="shared" si="3"/>
        <v>HIGH RISK</v>
      </c>
    </row>
    <row r="41" spans="1:16">
      <c r="A41" s="5" t="s">
        <v>92</v>
      </c>
      <c r="B41" s="5">
        <v>36</v>
      </c>
      <c r="C41" s="5" t="s">
        <v>15</v>
      </c>
      <c r="D41" s="7">
        <v>29.1</v>
      </c>
      <c r="E41" s="5">
        <v>1</v>
      </c>
      <c r="F41" s="5" t="s">
        <v>12</v>
      </c>
      <c r="G41" s="5" t="s">
        <v>93</v>
      </c>
      <c r="H41" s="5">
        <v>12000</v>
      </c>
      <c r="L41">
        <f t="shared" si="0"/>
        <v>134600</v>
      </c>
      <c r="M41">
        <f t="shared" si="1"/>
        <v>134600</v>
      </c>
      <c r="N41" s="8">
        <f t="shared" si="2"/>
        <v>36</v>
      </c>
      <c r="P41" t="str">
        <f t="shared" si="3"/>
        <v>LOW RISK</v>
      </c>
    </row>
    <row r="42" spans="1:16">
      <c r="A42" s="5" t="s">
        <v>94</v>
      </c>
      <c r="B42" s="5">
        <v>49</v>
      </c>
      <c r="C42" s="5" t="s">
        <v>11</v>
      </c>
      <c r="D42" s="7">
        <v>32.799999999999997</v>
      </c>
      <c r="E42" s="5">
        <v>2</v>
      </c>
      <c r="F42" s="5" t="s">
        <v>12</v>
      </c>
      <c r="G42" s="5" t="s">
        <v>95</v>
      </c>
      <c r="H42" s="5">
        <v>28060</v>
      </c>
      <c r="L42">
        <f t="shared" si="0"/>
        <v>122600</v>
      </c>
      <c r="M42">
        <f t="shared" si="1"/>
        <v>122600</v>
      </c>
      <c r="N42" s="8">
        <f t="shared" si="2"/>
        <v>49</v>
      </c>
      <c r="P42" t="str">
        <f t="shared" si="3"/>
        <v>HIGH RISK</v>
      </c>
    </row>
    <row r="43" spans="1:16">
      <c r="A43" s="5" t="s">
        <v>96</v>
      </c>
      <c r="B43" s="5">
        <v>38</v>
      </c>
      <c r="C43" s="5" t="s">
        <v>15</v>
      </c>
      <c r="D43" s="7">
        <v>27.8</v>
      </c>
      <c r="E43" s="5">
        <v>0</v>
      </c>
      <c r="F43" s="5" t="s">
        <v>12</v>
      </c>
      <c r="G43" s="5" t="s">
        <v>97</v>
      </c>
      <c r="H43" s="5">
        <v>14060</v>
      </c>
      <c r="L43">
        <f t="shared" si="0"/>
        <v>94540</v>
      </c>
      <c r="M43">
        <f t="shared" si="1"/>
        <v>94540</v>
      </c>
      <c r="N43" s="8">
        <f t="shared" si="2"/>
        <v>38</v>
      </c>
      <c r="P43" t="str">
        <f t="shared" si="3"/>
        <v>LOW RISK</v>
      </c>
    </row>
    <row r="44" spans="1:16">
      <c r="A44" s="5" t="s">
        <v>98</v>
      </c>
      <c r="B44" s="5">
        <v>53</v>
      </c>
      <c r="C44" s="5" t="s">
        <v>11</v>
      </c>
      <c r="D44" s="7">
        <v>35.299999999999997</v>
      </c>
      <c r="E44" s="5">
        <v>3</v>
      </c>
      <c r="F44" s="5" t="s">
        <v>18</v>
      </c>
      <c r="G44" s="5" t="s">
        <v>99</v>
      </c>
      <c r="H44" s="5">
        <v>32120</v>
      </c>
      <c r="L44">
        <f t="shared" si="0"/>
        <v>80480</v>
      </c>
      <c r="M44">
        <f t="shared" si="1"/>
        <v>80480</v>
      </c>
      <c r="N44" s="8">
        <f t="shared" si="2"/>
        <v>53</v>
      </c>
      <c r="P44" t="str">
        <f t="shared" si="3"/>
        <v>HIGH RISK</v>
      </c>
    </row>
    <row r="45" spans="1:16">
      <c r="A45" s="5" t="s">
        <v>100</v>
      </c>
      <c r="B45" s="5">
        <v>34</v>
      </c>
      <c r="C45" s="5" t="s">
        <v>15</v>
      </c>
      <c r="D45" s="7">
        <v>26.4</v>
      </c>
      <c r="E45" s="5">
        <v>1</v>
      </c>
      <c r="F45" s="5" t="s">
        <v>12</v>
      </c>
      <c r="G45" s="5" t="s">
        <v>101</v>
      </c>
      <c r="H45" s="5">
        <v>15640</v>
      </c>
      <c r="L45">
        <f t="shared" si="0"/>
        <v>48360</v>
      </c>
      <c r="M45">
        <f t="shared" si="1"/>
        <v>48360</v>
      </c>
      <c r="N45" s="8">
        <f t="shared" si="2"/>
        <v>34</v>
      </c>
      <c r="P45" t="str">
        <f t="shared" si="3"/>
        <v>LOW RISK</v>
      </c>
    </row>
    <row r="46" spans="1:16">
      <c r="A46" s="5" t="s">
        <v>102</v>
      </c>
      <c r="B46" s="5">
        <v>48</v>
      </c>
      <c r="C46" s="5" t="s">
        <v>11</v>
      </c>
      <c r="D46" s="7">
        <v>31.7</v>
      </c>
      <c r="E46" s="5">
        <v>2</v>
      </c>
      <c r="F46" s="5" t="s">
        <v>12</v>
      </c>
      <c r="G46" s="5" t="s">
        <v>103</v>
      </c>
      <c r="H46" s="5">
        <v>20880</v>
      </c>
      <c r="L46">
        <f t="shared" si="0"/>
        <v>32720</v>
      </c>
      <c r="M46">
        <f t="shared" si="1"/>
        <v>32720</v>
      </c>
      <c r="N46" s="8">
        <f t="shared" si="2"/>
        <v>48</v>
      </c>
      <c r="P46" t="str">
        <f t="shared" si="3"/>
        <v>HIGH RISK</v>
      </c>
    </row>
    <row r="47" spans="1:16">
      <c r="A47" s="5" t="s">
        <v>104</v>
      </c>
      <c r="B47" s="5">
        <v>30</v>
      </c>
      <c r="C47" s="5" t="s">
        <v>15</v>
      </c>
      <c r="D47" s="7">
        <v>25.8</v>
      </c>
      <c r="E47" s="5">
        <v>0</v>
      </c>
      <c r="F47" s="5" t="s">
        <v>12</v>
      </c>
      <c r="G47" s="5" t="s">
        <v>105</v>
      </c>
      <c r="H47" s="5">
        <v>11840</v>
      </c>
      <c r="L47">
        <f t="shared" si="0"/>
        <v>11840</v>
      </c>
      <c r="M47">
        <f t="shared" si="1"/>
        <v>11840</v>
      </c>
      <c r="N47" s="8">
        <f t="shared" si="2"/>
        <v>30</v>
      </c>
      <c r="P47" t="str">
        <f t="shared" si="3"/>
        <v>LOW RISK</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9B0F0-D98D-4648-BE48-85F6973527BF}">
  <dimension ref="A1:H47"/>
  <sheetViews>
    <sheetView topLeftCell="N1" workbookViewId="0">
      <selection activeCell="L6" sqref="L6"/>
    </sheetView>
  </sheetViews>
  <sheetFormatPr defaultRowHeight="15"/>
  <cols>
    <col min="1" max="1" width="30.85546875" customWidth="1"/>
    <col min="6" max="7" width="21.140625" customWidth="1"/>
    <col min="8" max="8" width="27.7109375" customWidth="1"/>
  </cols>
  <sheetData>
    <row r="1" spans="1:8" ht="15.75">
      <c r="A1" s="4" t="s">
        <v>2</v>
      </c>
      <c r="B1" s="4" t="s">
        <v>3</v>
      </c>
      <c r="C1" s="4" t="s">
        <v>4</v>
      </c>
      <c r="D1" s="6" t="s">
        <v>5</v>
      </c>
      <c r="E1" s="4" t="s">
        <v>6</v>
      </c>
      <c r="F1" s="4" t="s">
        <v>106</v>
      </c>
      <c r="G1" s="4" t="s">
        <v>8</v>
      </c>
      <c r="H1" s="4" t="s">
        <v>107</v>
      </c>
    </row>
    <row r="2" spans="1:8">
      <c r="A2" s="5" t="s">
        <v>64</v>
      </c>
      <c r="B2" s="5">
        <v>27</v>
      </c>
      <c r="C2" s="5" t="s">
        <v>15</v>
      </c>
      <c r="D2" s="7">
        <v>24.5</v>
      </c>
      <c r="E2" s="5">
        <v>0</v>
      </c>
      <c r="F2" s="5" t="s">
        <v>12</v>
      </c>
      <c r="G2" s="5" t="s">
        <v>65</v>
      </c>
      <c r="H2" s="5">
        <v>13050</v>
      </c>
    </row>
    <row r="3" spans="1:8">
      <c r="A3" s="5" t="s">
        <v>58</v>
      </c>
      <c r="B3" s="5">
        <v>49</v>
      </c>
      <c r="C3" s="5" t="s">
        <v>11</v>
      </c>
      <c r="D3" s="7">
        <v>33.799999999999997</v>
      </c>
      <c r="E3" s="5">
        <v>2</v>
      </c>
      <c r="F3" s="5" t="s">
        <v>12</v>
      </c>
      <c r="G3" s="5" t="s">
        <v>59</v>
      </c>
      <c r="H3" s="5">
        <v>25760</v>
      </c>
    </row>
    <row r="4" spans="1:8">
      <c r="A4" s="5" t="s">
        <v>48</v>
      </c>
      <c r="B4" s="5">
        <v>41</v>
      </c>
      <c r="C4" s="5" t="s">
        <v>15</v>
      </c>
      <c r="D4" s="7">
        <v>31.5</v>
      </c>
      <c r="E4" s="5">
        <v>0</v>
      </c>
      <c r="F4" s="5" t="s">
        <v>12</v>
      </c>
      <c r="G4" s="5" t="s">
        <v>49</v>
      </c>
      <c r="H4" s="5">
        <v>19600</v>
      </c>
    </row>
    <row r="5" spans="1:8">
      <c r="A5" s="5" t="s">
        <v>56</v>
      </c>
      <c r="B5" s="5">
        <v>35</v>
      </c>
      <c r="C5" s="5" t="s">
        <v>15</v>
      </c>
      <c r="D5" s="7">
        <v>28.8</v>
      </c>
      <c r="E5" s="5">
        <v>0</v>
      </c>
      <c r="F5" s="5" t="s">
        <v>12</v>
      </c>
      <c r="G5" s="5" t="s">
        <v>57</v>
      </c>
      <c r="H5" s="5">
        <v>12210</v>
      </c>
    </row>
    <row r="6" spans="1:8">
      <c r="A6" s="5" t="s">
        <v>60</v>
      </c>
      <c r="B6" s="5">
        <v>34</v>
      </c>
      <c r="C6" s="5" t="s">
        <v>15</v>
      </c>
      <c r="D6" s="7">
        <v>25.9</v>
      </c>
      <c r="E6" s="5">
        <v>1</v>
      </c>
      <c r="F6" s="5" t="s">
        <v>12</v>
      </c>
      <c r="G6" s="5" t="s">
        <v>61</v>
      </c>
      <c r="H6" s="5">
        <v>9600</v>
      </c>
    </row>
    <row r="7" spans="1:8">
      <c r="A7" s="5" t="s">
        <v>34</v>
      </c>
      <c r="B7" s="5">
        <v>40</v>
      </c>
      <c r="C7" s="5" t="s">
        <v>11</v>
      </c>
      <c r="D7" s="7">
        <v>30.5</v>
      </c>
      <c r="E7" s="5">
        <v>2</v>
      </c>
      <c r="F7" s="5" t="s">
        <v>12</v>
      </c>
      <c r="G7" s="5" t="s">
        <v>35</v>
      </c>
      <c r="H7" s="5">
        <v>18920</v>
      </c>
    </row>
    <row r="8" spans="1:8">
      <c r="A8" s="5" t="s">
        <v>26</v>
      </c>
      <c r="B8" s="5">
        <v>33</v>
      </c>
      <c r="C8" s="5" t="s">
        <v>11</v>
      </c>
      <c r="D8" s="7">
        <v>25.5</v>
      </c>
      <c r="E8" s="5">
        <v>1</v>
      </c>
      <c r="F8" s="5" t="s">
        <v>12</v>
      </c>
      <c r="G8" s="5" t="s">
        <v>27</v>
      </c>
      <c r="H8" s="5">
        <v>11520</v>
      </c>
    </row>
    <row r="9" spans="1:8">
      <c r="A9" s="5" t="s">
        <v>46</v>
      </c>
      <c r="B9" s="5">
        <v>39</v>
      </c>
      <c r="C9" s="5" t="s">
        <v>11</v>
      </c>
      <c r="D9" s="7">
        <v>27.9</v>
      </c>
      <c r="E9" s="5">
        <v>3</v>
      </c>
      <c r="F9" s="5" t="s">
        <v>18</v>
      </c>
      <c r="G9" s="5" t="s">
        <v>47</v>
      </c>
      <c r="H9" s="5">
        <v>20100</v>
      </c>
    </row>
    <row r="10" spans="1:8">
      <c r="A10" s="5" t="s">
        <v>22</v>
      </c>
      <c r="B10" s="5">
        <v>39</v>
      </c>
      <c r="C10" s="5" t="s">
        <v>11</v>
      </c>
      <c r="D10" s="7">
        <v>28.1</v>
      </c>
      <c r="E10" s="5">
        <v>2</v>
      </c>
      <c r="F10" s="5" t="s">
        <v>12</v>
      </c>
      <c r="G10" s="5" t="s">
        <v>23</v>
      </c>
      <c r="H10" s="5">
        <v>17640</v>
      </c>
    </row>
    <row r="11" spans="1:8">
      <c r="A11" s="5" t="s">
        <v>42</v>
      </c>
      <c r="B11" s="5">
        <v>43</v>
      </c>
      <c r="C11" s="5" t="s">
        <v>11</v>
      </c>
      <c r="D11" s="7">
        <v>29.8</v>
      </c>
      <c r="E11" s="5">
        <v>2</v>
      </c>
      <c r="F11" s="5" t="s">
        <v>12</v>
      </c>
      <c r="G11" s="5" t="s">
        <v>43</v>
      </c>
      <c r="H11" s="5">
        <v>17550</v>
      </c>
    </row>
    <row r="12" spans="1:8">
      <c r="A12" s="5" t="s">
        <v>14</v>
      </c>
      <c r="B12" s="5">
        <v>42</v>
      </c>
      <c r="C12" s="5" t="s">
        <v>15</v>
      </c>
      <c r="D12" s="7">
        <v>26.8</v>
      </c>
      <c r="E12" s="5">
        <v>2</v>
      </c>
      <c r="F12" s="5" t="s">
        <v>12</v>
      </c>
      <c r="G12" s="5" t="s">
        <v>16</v>
      </c>
      <c r="H12" s="5">
        <v>21600</v>
      </c>
    </row>
    <row r="13" spans="1:8">
      <c r="A13" s="5" t="s">
        <v>32</v>
      </c>
      <c r="B13" s="5">
        <v>31</v>
      </c>
      <c r="C13" s="5" t="s">
        <v>15</v>
      </c>
      <c r="D13" s="7">
        <v>24.7</v>
      </c>
      <c r="E13" s="5">
        <v>0</v>
      </c>
      <c r="F13" s="5" t="s">
        <v>12</v>
      </c>
      <c r="G13" s="5" t="s">
        <v>33</v>
      </c>
      <c r="H13" s="5">
        <v>11100</v>
      </c>
    </row>
    <row r="14" spans="1:8">
      <c r="A14" s="5" t="s">
        <v>54</v>
      </c>
      <c r="B14" s="5">
        <v>44</v>
      </c>
      <c r="C14" s="5" t="s">
        <v>11</v>
      </c>
      <c r="D14" s="7">
        <v>29.6</v>
      </c>
      <c r="E14" s="5">
        <v>3</v>
      </c>
      <c r="F14" s="5" t="s">
        <v>18</v>
      </c>
      <c r="G14" s="5" t="s">
        <v>55</v>
      </c>
      <c r="H14" s="5">
        <v>28980</v>
      </c>
    </row>
    <row r="15" spans="1:8">
      <c r="A15" s="5" t="s">
        <v>44</v>
      </c>
      <c r="B15" s="5">
        <v>32</v>
      </c>
      <c r="C15" s="5" t="s">
        <v>15</v>
      </c>
      <c r="D15" s="7">
        <v>25.1</v>
      </c>
      <c r="E15" s="5">
        <v>1</v>
      </c>
      <c r="F15" s="5" t="s">
        <v>12</v>
      </c>
      <c r="G15" s="5" t="s">
        <v>45</v>
      </c>
      <c r="H15" s="5">
        <v>10540</v>
      </c>
    </row>
    <row r="16" spans="1:8">
      <c r="A16" s="5" t="s">
        <v>38</v>
      </c>
      <c r="B16" s="5">
        <v>48</v>
      </c>
      <c r="C16" s="5" t="s">
        <v>11</v>
      </c>
      <c r="D16" s="7">
        <v>32.700000000000003</v>
      </c>
      <c r="E16" s="5">
        <v>3</v>
      </c>
      <c r="F16" s="5" t="s">
        <v>18</v>
      </c>
      <c r="G16" s="5" t="s">
        <v>39</v>
      </c>
      <c r="H16" s="5">
        <v>18600</v>
      </c>
    </row>
    <row r="17" spans="1:8">
      <c r="A17" s="5" t="s">
        <v>24</v>
      </c>
      <c r="B17" s="5">
        <v>45</v>
      </c>
      <c r="C17" s="5" t="s">
        <v>15</v>
      </c>
      <c r="D17" s="7">
        <v>29.9</v>
      </c>
      <c r="E17" s="5">
        <v>0</v>
      </c>
      <c r="F17" s="5" t="s">
        <v>12</v>
      </c>
      <c r="G17" s="5" t="s">
        <v>25</v>
      </c>
      <c r="H17" s="5">
        <v>18000</v>
      </c>
    </row>
    <row r="18" spans="1:8">
      <c r="A18" s="5" t="s">
        <v>28</v>
      </c>
      <c r="B18" s="5">
        <v>37</v>
      </c>
      <c r="C18" s="5" t="s">
        <v>15</v>
      </c>
      <c r="D18" s="7">
        <v>27.4</v>
      </c>
      <c r="E18" s="5">
        <v>2</v>
      </c>
      <c r="F18" s="5" t="s">
        <v>18</v>
      </c>
      <c r="G18" s="5" t="s">
        <v>29</v>
      </c>
      <c r="H18" s="5">
        <v>16120</v>
      </c>
    </row>
    <row r="19" spans="1:8">
      <c r="A19" s="5" t="s">
        <v>10</v>
      </c>
      <c r="B19" s="5">
        <v>35</v>
      </c>
      <c r="C19" s="5" t="s">
        <v>11</v>
      </c>
      <c r="D19" s="7">
        <v>29.5</v>
      </c>
      <c r="E19" s="5">
        <v>0</v>
      </c>
      <c r="F19" s="5" t="s">
        <v>12</v>
      </c>
      <c r="G19" s="5" t="s">
        <v>13</v>
      </c>
      <c r="H19" s="5"/>
    </row>
    <row r="20" spans="1:8">
      <c r="A20" s="5" t="s">
        <v>30</v>
      </c>
      <c r="B20" s="5">
        <v>47</v>
      </c>
      <c r="C20" s="5" t="s">
        <v>11</v>
      </c>
      <c r="D20" s="7">
        <v>33</v>
      </c>
      <c r="E20" s="5">
        <v>3</v>
      </c>
      <c r="F20" s="5" t="s">
        <v>12</v>
      </c>
      <c r="G20" s="5" t="s">
        <v>31</v>
      </c>
      <c r="H20" s="5">
        <v>19720</v>
      </c>
    </row>
    <row r="21" spans="1:8">
      <c r="A21" s="5" t="s">
        <v>52</v>
      </c>
      <c r="B21" s="5">
        <v>30</v>
      </c>
      <c r="C21" s="5" t="s">
        <v>15</v>
      </c>
      <c r="D21" s="7">
        <v>26</v>
      </c>
      <c r="E21" s="5">
        <v>1</v>
      </c>
      <c r="F21" s="5" t="s">
        <v>12</v>
      </c>
      <c r="G21" s="5" t="s">
        <v>53</v>
      </c>
      <c r="H21" s="5">
        <v>12210</v>
      </c>
    </row>
    <row r="22" spans="1:8">
      <c r="A22" s="5" t="s">
        <v>17</v>
      </c>
      <c r="B22" s="5">
        <v>50</v>
      </c>
      <c r="C22" s="5" t="s">
        <v>11</v>
      </c>
      <c r="D22" s="7">
        <v>31.2</v>
      </c>
      <c r="E22" s="5">
        <v>3</v>
      </c>
      <c r="F22" s="5" t="s">
        <v>18</v>
      </c>
      <c r="G22" s="5" t="s">
        <v>19</v>
      </c>
      <c r="H22" s="5">
        <v>21080</v>
      </c>
    </row>
    <row r="23" spans="1:8">
      <c r="A23" s="5" t="s">
        <v>50</v>
      </c>
      <c r="B23" s="5">
        <v>46</v>
      </c>
      <c r="C23" s="5" t="s">
        <v>11</v>
      </c>
      <c r="D23" s="7">
        <v>34.200000000000003</v>
      </c>
      <c r="E23" s="5">
        <v>2</v>
      </c>
      <c r="F23" s="5" t="s">
        <v>12</v>
      </c>
      <c r="G23" s="5" t="s">
        <v>51</v>
      </c>
      <c r="H23" s="5">
        <v>17280</v>
      </c>
    </row>
    <row r="24" spans="1:8">
      <c r="A24" s="5" t="s">
        <v>36</v>
      </c>
      <c r="B24" s="5">
        <v>29</v>
      </c>
      <c r="C24" s="5" t="s">
        <v>15</v>
      </c>
      <c r="D24" s="7">
        <v>23.9</v>
      </c>
      <c r="E24" s="5">
        <v>1</v>
      </c>
      <c r="F24" s="5" t="s">
        <v>12</v>
      </c>
      <c r="G24" s="5" t="s">
        <v>37</v>
      </c>
      <c r="H24" s="5">
        <v>11020</v>
      </c>
    </row>
    <row r="25" spans="1:8">
      <c r="A25" s="5" t="s">
        <v>66</v>
      </c>
      <c r="B25" s="5">
        <v>52</v>
      </c>
      <c r="C25" s="5" t="s">
        <v>11</v>
      </c>
      <c r="D25" s="7">
        <v>35.1</v>
      </c>
      <c r="E25" s="5">
        <v>3</v>
      </c>
      <c r="F25" s="5" t="s">
        <v>18</v>
      </c>
      <c r="G25" s="5" t="s">
        <v>67</v>
      </c>
      <c r="H25" s="5">
        <v>23760</v>
      </c>
    </row>
    <row r="26" spans="1:8">
      <c r="A26" s="5" t="s">
        <v>20</v>
      </c>
      <c r="B26" s="5">
        <v>28</v>
      </c>
      <c r="C26" s="5" t="s">
        <v>15</v>
      </c>
      <c r="D26" s="7">
        <v>22.3</v>
      </c>
      <c r="E26" s="5">
        <v>1</v>
      </c>
      <c r="F26" s="5" t="s">
        <v>12</v>
      </c>
      <c r="G26" s="5" t="s">
        <v>21</v>
      </c>
      <c r="H26" s="5">
        <v>10080</v>
      </c>
    </row>
    <row r="27" spans="1:8">
      <c r="A27" s="5" t="s">
        <v>40</v>
      </c>
      <c r="B27" s="5">
        <v>36</v>
      </c>
      <c r="C27" s="5" t="s">
        <v>15</v>
      </c>
      <c r="D27" s="7">
        <v>28.3</v>
      </c>
      <c r="E27" s="5">
        <v>0</v>
      </c>
      <c r="F27" s="5" t="s">
        <v>12</v>
      </c>
      <c r="G27" s="5" t="s">
        <v>41</v>
      </c>
      <c r="H27" s="5">
        <v>15960</v>
      </c>
    </row>
    <row r="28" spans="1:8">
      <c r="A28" s="5" t="s">
        <v>62</v>
      </c>
      <c r="B28" s="5">
        <v>38</v>
      </c>
      <c r="C28" s="5" t="s">
        <v>11</v>
      </c>
      <c r="D28" s="7">
        <v>26.3</v>
      </c>
      <c r="E28" s="5">
        <v>2</v>
      </c>
      <c r="F28" s="5" t="s">
        <v>18</v>
      </c>
      <c r="G28" s="5" t="s">
        <v>63</v>
      </c>
      <c r="H28" s="5">
        <v>30550</v>
      </c>
    </row>
    <row r="29" spans="1:8">
      <c r="A29" s="5" t="s">
        <v>68</v>
      </c>
      <c r="B29" s="5">
        <v>33</v>
      </c>
      <c r="C29" s="5" t="s">
        <v>15</v>
      </c>
      <c r="D29" s="7">
        <v>27.6</v>
      </c>
      <c r="E29" s="5">
        <v>1</v>
      </c>
      <c r="F29" s="5" t="s">
        <v>12</v>
      </c>
      <c r="G29" s="5" t="s">
        <v>69</v>
      </c>
      <c r="H29" s="5">
        <v>13940</v>
      </c>
    </row>
    <row r="30" spans="1:8">
      <c r="A30" s="5" t="s">
        <v>70</v>
      </c>
      <c r="B30" s="5">
        <v>50</v>
      </c>
      <c r="C30" s="5" t="s">
        <v>11</v>
      </c>
      <c r="D30" s="7">
        <v>31.8</v>
      </c>
      <c r="E30" s="5">
        <v>2</v>
      </c>
      <c r="F30" s="5" t="s">
        <v>12</v>
      </c>
      <c r="G30" s="5" t="s">
        <v>71</v>
      </c>
      <c r="H30" s="5">
        <v>21830</v>
      </c>
    </row>
    <row r="31" spans="1:8">
      <c r="A31" s="5" t="s">
        <v>72</v>
      </c>
      <c r="B31" s="5">
        <v>39</v>
      </c>
      <c r="C31" s="5" t="s">
        <v>15</v>
      </c>
      <c r="D31" s="7">
        <v>29.2</v>
      </c>
      <c r="E31" s="5">
        <v>0</v>
      </c>
      <c r="F31" s="5" t="s">
        <v>12</v>
      </c>
      <c r="G31" s="5" t="s">
        <v>73</v>
      </c>
      <c r="H31" s="5">
        <v>19270</v>
      </c>
    </row>
    <row r="32" spans="1:8">
      <c r="A32" s="5" t="s">
        <v>74</v>
      </c>
      <c r="B32" s="5">
        <v>47</v>
      </c>
      <c r="C32" s="5" t="s">
        <v>11</v>
      </c>
      <c r="D32" s="7">
        <v>32.5</v>
      </c>
      <c r="E32" s="5">
        <v>3</v>
      </c>
      <c r="F32" s="5" t="s">
        <v>18</v>
      </c>
      <c r="G32" s="5" t="s">
        <v>75</v>
      </c>
      <c r="H32" s="5">
        <v>22400</v>
      </c>
    </row>
    <row r="33" spans="1:8">
      <c r="A33" s="5" t="s">
        <v>76</v>
      </c>
      <c r="B33" s="5">
        <v>31</v>
      </c>
      <c r="C33" s="5" t="s">
        <v>15</v>
      </c>
      <c r="D33" s="7">
        <v>26.5</v>
      </c>
      <c r="E33" s="5">
        <v>1</v>
      </c>
      <c r="F33" s="5" t="s">
        <v>12</v>
      </c>
      <c r="G33" s="5" t="s">
        <v>77</v>
      </c>
      <c r="H33" s="5">
        <v>16100</v>
      </c>
    </row>
    <row r="34" spans="1:8">
      <c r="A34" s="5" t="s">
        <v>78</v>
      </c>
      <c r="B34" s="5">
        <v>45</v>
      </c>
      <c r="C34" s="5" t="s">
        <v>11</v>
      </c>
      <c r="D34" s="7">
        <v>30.3</v>
      </c>
      <c r="E34" s="5">
        <v>2</v>
      </c>
      <c r="F34" s="5" t="s">
        <v>12</v>
      </c>
      <c r="G34" s="5" t="s">
        <v>79</v>
      </c>
      <c r="H34" s="5">
        <v>25080</v>
      </c>
    </row>
    <row r="35" spans="1:8">
      <c r="A35" s="5" t="s">
        <v>80</v>
      </c>
      <c r="B35" s="5">
        <v>37</v>
      </c>
      <c r="C35" s="5" t="s">
        <v>15</v>
      </c>
      <c r="D35" s="7">
        <v>28</v>
      </c>
      <c r="E35" s="5">
        <v>0</v>
      </c>
      <c r="F35" s="5" t="s">
        <v>12</v>
      </c>
      <c r="G35" s="5" t="s">
        <v>81</v>
      </c>
      <c r="H35" s="5">
        <v>14430</v>
      </c>
    </row>
    <row r="36" spans="1:8">
      <c r="A36" s="5" t="s">
        <v>82</v>
      </c>
      <c r="B36" s="5">
        <v>48</v>
      </c>
      <c r="C36" s="5" t="s">
        <v>11</v>
      </c>
      <c r="D36" s="7">
        <v>33.5</v>
      </c>
      <c r="E36" s="5">
        <v>3</v>
      </c>
      <c r="F36" s="5" t="s">
        <v>18</v>
      </c>
      <c r="G36" s="5" t="s">
        <v>83</v>
      </c>
      <c r="H36" s="5">
        <v>30530</v>
      </c>
    </row>
    <row r="37" spans="1:8">
      <c r="A37" s="5" t="s">
        <v>84</v>
      </c>
      <c r="B37" s="5">
        <v>29</v>
      </c>
      <c r="C37" s="5" t="s">
        <v>15</v>
      </c>
      <c r="D37" s="7">
        <v>25.3</v>
      </c>
      <c r="E37" s="5">
        <v>1</v>
      </c>
      <c r="F37" s="5" t="s">
        <v>12</v>
      </c>
      <c r="G37" s="5" t="s">
        <v>85</v>
      </c>
      <c r="H37" s="5">
        <v>9900</v>
      </c>
    </row>
    <row r="38" spans="1:8">
      <c r="A38" s="5" t="s">
        <v>86</v>
      </c>
      <c r="B38" s="5">
        <v>51</v>
      </c>
      <c r="C38" s="5" t="s">
        <v>11</v>
      </c>
      <c r="D38" s="7">
        <v>34.700000000000003</v>
      </c>
      <c r="E38" s="5">
        <v>2</v>
      </c>
      <c r="F38" s="5" t="s">
        <v>12</v>
      </c>
      <c r="G38" s="5" t="s">
        <v>87</v>
      </c>
      <c r="H38" s="5">
        <v>22200</v>
      </c>
    </row>
    <row r="39" spans="1:8">
      <c r="A39" s="5" t="s">
        <v>88</v>
      </c>
      <c r="B39" s="5">
        <v>32</v>
      </c>
      <c r="C39" s="5" t="s">
        <v>15</v>
      </c>
      <c r="D39" s="7">
        <v>27.2</v>
      </c>
      <c r="E39" s="5">
        <v>0</v>
      </c>
      <c r="F39" s="5" t="s">
        <v>12</v>
      </c>
      <c r="G39" s="5" t="s">
        <v>89</v>
      </c>
      <c r="H39" s="5">
        <v>15480</v>
      </c>
    </row>
    <row r="40" spans="1:8">
      <c r="A40" s="5" t="s">
        <v>90</v>
      </c>
      <c r="B40" s="5">
        <v>46</v>
      </c>
      <c r="C40" s="5" t="s">
        <v>11</v>
      </c>
      <c r="D40" s="7">
        <v>31</v>
      </c>
      <c r="E40" s="5">
        <v>3</v>
      </c>
      <c r="F40" s="5" t="s">
        <v>18</v>
      </c>
      <c r="G40" s="5" t="s">
        <v>91</v>
      </c>
      <c r="H40" s="5">
        <v>24480</v>
      </c>
    </row>
    <row r="41" spans="1:8">
      <c r="A41" s="5" t="s">
        <v>92</v>
      </c>
      <c r="B41" s="5">
        <v>36</v>
      </c>
      <c r="C41" s="5" t="s">
        <v>15</v>
      </c>
      <c r="D41" s="7">
        <v>29.1</v>
      </c>
      <c r="E41" s="5">
        <v>1</v>
      </c>
      <c r="F41" s="5" t="s">
        <v>12</v>
      </c>
      <c r="G41" s="5" t="s">
        <v>93</v>
      </c>
      <c r="H41" s="5">
        <v>12000</v>
      </c>
    </row>
    <row r="42" spans="1:8">
      <c r="A42" s="5" t="s">
        <v>94</v>
      </c>
      <c r="B42" s="5">
        <v>49</v>
      </c>
      <c r="C42" s="5" t="s">
        <v>11</v>
      </c>
      <c r="D42" s="7">
        <v>32.799999999999997</v>
      </c>
      <c r="E42" s="5">
        <v>2</v>
      </c>
      <c r="F42" s="5" t="s">
        <v>12</v>
      </c>
      <c r="G42" s="5" t="s">
        <v>95</v>
      </c>
      <c r="H42" s="5">
        <v>28060</v>
      </c>
    </row>
    <row r="43" spans="1:8">
      <c r="A43" s="5" t="s">
        <v>96</v>
      </c>
      <c r="B43" s="5">
        <v>38</v>
      </c>
      <c r="C43" s="5" t="s">
        <v>15</v>
      </c>
      <c r="D43" s="7">
        <v>27.8</v>
      </c>
      <c r="E43" s="5">
        <v>0</v>
      </c>
      <c r="F43" s="5" t="s">
        <v>12</v>
      </c>
      <c r="G43" s="5" t="s">
        <v>97</v>
      </c>
      <c r="H43" s="5">
        <v>14060</v>
      </c>
    </row>
    <row r="44" spans="1:8">
      <c r="A44" s="5" t="s">
        <v>98</v>
      </c>
      <c r="B44" s="5">
        <v>53</v>
      </c>
      <c r="C44" s="5" t="s">
        <v>11</v>
      </c>
      <c r="D44" s="7">
        <v>35.299999999999997</v>
      </c>
      <c r="E44" s="5">
        <v>3</v>
      </c>
      <c r="F44" s="5" t="s">
        <v>18</v>
      </c>
      <c r="G44" s="5" t="s">
        <v>99</v>
      </c>
      <c r="H44" s="5">
        <v>32120</v>
      </c>
    </row>
    <row r="45" spans="1:8">
      <c r="A45" s="5" t="s">
        <v>100</v>
      </c>
      <c r="B45" s="5">
        <v>34</v>
      </c>
      <c r="C45" s="5" t="s">
        <v>15</v>
      </c>
      <c r="D45" s="7">
        <v>26.4</v>
      </c>
      <c r="E45" s="5">
        <v>1</v>
      </c>
      <c r="F45" s="5" t="s">
        <v>12</v>
      </c>
      <c r="G45" s="5" t="s">
        <v>101</v>
      </c>
      <c r="H45" s="5">
        <v>15640</v>
      </c>
    </row>
    <row r="46" spans="1:8">
      <c r="A46" s="5" t="s">
        <v>102</v>
      </c>
      <c r="B46" s="5">
        <v>48</v>
      </c>
      <c r="C46" s="5" t="s">
        <v>11</v>
      </c>
      <c r="D46" s="7">
        <v>31.7</v>
      </c>
      <c r="E46" s="5">
        <v>2</v>
      </c>
      <c r="F46" s="5" t="s">
        <v>12</v>
      </c>
      <c r="G46" s="5" t="s">
        <v>103</v>
      </c>
      <c r="H46" s="5">
        <v>20880</v>
      </c>
    </row>
    <row r="47" spans="1:8">
      <c r="A47" s="5" t="s">
        <v>104</v>
      </c>
      <c r="B47" s="5">
        <v>30</v>
      </c>
      <c r="C47" s="5" t="s">
        <v>15</v>
      </c>
      <c r="D47" s="7">
        <v>25.8</v>
      </c>
      <c r="E47" s="5">
        <v>0</v>
      </c>
      <c r="F47" s="5" t="s">
        <v>12</v>
      </c>
      <c r="G47" s="5" t="s">
        <v>105</v>
      </c>
      <c r="H47" s="5">
        <v>11840</v>
      </c>
    </row>
  </sheetData>
  <sortState xmlns:xlrd2="http://schemas.microsoft.com/office/spreadsheetml/2017/richdata2" ref="A2:H28">
    <sortCondition ref="A2:A2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91208-D015-4F8D-AC7F-17D46FF8760A}">
  <dimension ref="A3:EO104"/>
  <sheetViews>
    <sheetView topLeftCell="A76" workbookViewId="0">
      <selection activeCell="H52" sqref="H52"/>
    </sheetView>
  </sheetViews>
  <sheetFormatPr defaultRowHeight="15"/>
  <cols>
    <col min="1" max="1" width="11.140625" bestFit="1" customWidth="1"/>
    <col min="2" max="2" width="18.28515625" bestFit="1" customWidth="1"/>
    <col min="3" max="3" width="13.42578125" bestFit="1" customWidth="1"/>
    <col min="4" max="4" width="11.7109375" bestFit="1" customWidth="1"/>
    <col min="5" max="5" width="24.85546875" bestFit="1" customWidth="1"/>
    <col min="6" max="6" width="22.85546875" bestFit="1" customWidth="1"/>
    <col min="7" max="7" width="25.85546875" bestFit="1" customWidth="1"/>
    <col min="8" max="8" width="24.85546875" bestFit="1" customWidth="1"/>
    <col min="9" max="9" width="22.85546875" bestFit="1" customWidth="1"/>
    <col min="10" max="10" width="25.85546875" bestFit="1" customWidth="1"/>
    <col min="11" max="11" width="24.85546875" bestFit="1" customWidth="1"/>
    <col min="12" max="12" width="22.85546875" bestFit="1" customWidth="1"/>
    <col min="13" max="13" width="25.85546875" bestFit="1" customWidth="1"/>
    <col min="14" max="14" width="24.85546875" bestFit="1" customWidth="1"/>
    <col min="15" max="15" width="22.85546875" bestFit="1" customWidth="1"/>
    <col min="16" max="16" width="25.85546875" bestFit="1" customWidth="1"/>
    <col min="17" max="17" width="24.85546875" bestFit="1" customWidth="1"/>
    <col min="18" max="18" width="22.85546875" bestFit="1" customWidth="1"/>
    <col min="19" max="19" width="25.85546875" bestFit="1" customWidth="1"/>
    <col min="20" max="20" width="24.85546875" bestFit="1" customWidth="1"/>
    <col min="21" max="21" width="22.85546875" bestFit="1" customWidth="1"/>
    <col min="22" max="22" width="25.85546875" bestFit="1" customWidth="1"/>
    <col min="23" max="23" width="24.85546875" bestFit="1" customWidth="1"/>
    <col min="24" max="24" width="22.85546875" bestFit="1" customWidth="1"/>
    <col min="25" max="25" width="25.85546875" bestFit="1" customWidth="1"/>
    <col min="26" max="26" width="24.85546875" bestFit="1" customWidth="1"/>
    <col min="27" max="27" width="22.85546875" bestFit="1" customWidth="1"/>
    <col min="28" max="28" width="25.85546875" bestFit="1" customWidth="1"/>
    <col min="29" max="29" width="24.85546875" bestFit="1" customWidth="1"/>
    <col min="30" max="30" width="22.85546875" bestFit="1" customWidth="1"/>
    <col min="31" max="31" width="25.85546875" bestFit="1" customWidth="1"/>
    <col min="32" max="32" width="24.85546875" bestFit="1" customWidth="1"/>
    <col min="33" max="33" width="22.85546875" bestFit="1" customWidth="1"/>
    <col min="34" max="34" width="25.85546875" bestFit="1" customWidth="1"/>
    <col min="35" max="35" width="24.85546875" bestFit="1" customWidth="1"/>
    <col min="36" max="36" width="22.85546875" bestFit="1" customWidth="1"/>
    <col min="37" max="37" width="25.85546875" bestFit="1" customWidth="1"/>
    <col min="38" max="38" width="24.85546875" bestFit="1" customWidth="1"/>
    <col min="39" max="39" width="22.85546875" bestFit="1" customWidth="1"/>
    <col min="40" max="40" width="25.85546875" bestFit="1" customWidth="1"/>
    <col min="41" max="41" width="24.85546875" bestFit="1" customWidth="1"/>
    <col min="42" max="42" width="22.85546875" bestFit="1" customWidth="1"/>
    <col min="43" max="43" width="25.85546875" bestFit="1" customWidth="1"/>
    <col min="44" max="44" width="24.85546875" bestFit="1" customWidth="1"/>
    <col min="45" max="45" width="22.85546875" bestFit="1" customWidth="1"/>
    <col min="46" max="46" width="25.85546875" bestFit="1" customWidth="1"/>
    <col min="47" max="47" width="24.85546875" bestFit="1" customWidth="1"/>
    <col min="48" max="48" width="22.85546875" bestFit="1" customWidth="1"/>
    <col min="49" max="49" width="25.85546875" bestFit="1" customWidth="1"/>
    <col min="50" max="50" width="24.85546875" bestFit="1" customWidth="1"/>
    <col min="51" max="51" width="22.85546875" bestFit="1" customWidth="1"/>
    <col min="52" max="52" width="25.85546875" bestFit="1" customWidth="1"/>
    <col min="53" max="53" width="24.85546875" bestFit="1" customWidth="1"/>
    <col min="54" max="54" width="22.85546875" bestFit="1" customWidth="1"/>
    <col min="55" max="55" width="25.85546875" bestFit="1" customWidth="1"/>
    <col min="56" max="56" width="24.85546875" bestFit="1" customWidth="1"/>
    <col min="57" max="57" width="22.85546875" bestFit="1" customWidth="1"/>
    <col min="58" max="58" width="25.85546875" bestFit="1" customWidth="1"/>
    <col min="59" max="59" width="24.85546875" bestFit="1" customWidth="1"/>
    <col min="60" max="60" width="22.85546875" bestFit="1" customWidth="1"/>
    <col min="61" max="61" width="25.85546875" bestFit="1" customWidth="1"/>
    <col min="62" max="62" width="24.85546875" bestFit="1" customWidth="1"/>
    <col min="63" max="63" width="22.85546875" bestFit="1" customWidth="1"/>
    <col min="64" max="64" width="25.85546875" bestFit="1" customWidth="1"/>
    <col min="65" max="65" width="24.85546875" bestFit="1" customWidth="1"/>
    <col min="66" max="66" width="22.85546875" bestFit="1" customWidth="1"/>
    <col min="67" max="67" width="25.85546875" bestFit="1" customWidth="1"/>
    <col min="68" max="68" width="24.85546875" bestFit="1" customWidth="1"/>
    <col min="69" max="69" width="22.85546875" bestFit="1" customWidth="1"/>
    <col min="70" max="70" width="25.85546875" bestFit="1" customWidth="1"/>
    <col min="71" max="71" width="24.85546875" bestFit="1" customWidth="1"/>
    <col min="72" max="72" width="22.85546875" bestFit="1" customWidth="1"/>
    <col min="73" max="73" width="25.85546875" bestFit="1" customWidth="1"/>
    <col min="74" max="74" width="24.85546875" bestFit="1" customWidth="1"/>
    <col min="75" max="75" width="22.85546875" bestFit="1" customWidth="1"/>
    <col min="76" max="76" width="25.85546875" bestFit="1" customWidth="1"/>
    <col min="77" max="77" width="24.85546875" bestFit="1" customWidth="1"/>
    <col min="78" max="78" width="22.85546875" bestFit="1" customWidth="1"/>
    <col min="79" max="79" width="25.85546875" bestFit="1" customWidth="1"/>
    <col min="80" max="80" width="24.85546875" bestFit="1" customWidth="1"/>
    <col min="81" max="81" width="22.85546875" bestFit="1" customWidth="1"/>
    <col min="82" max="82" width="25.85546875" bestFit="1" customWidth="1"/>
    <col min="83" max="83" width="24.85546875" bestFit="1" customWidth="1"/>
    <col min="84" max="84" width="22.85546875" bestFit="1" customWidth="1"/>
    <col min="85" max="85" width="25.85546875" bestFit="1" customWidth="1"/>
    <col min="86" max="86" width="24.85546875" bestFit="1" customWidth="1"/>
    <col min="87" max="87" width="22.85546875" bestFit="1" customWidth="1"/>
    <col min="88" max="88" width="25.85546875" bestFit="1" customWidth="1"/>
    <col min="89" max="89" width="24.85546875" bestFit="1" customWidth="1"/>
    <col min="90" max="90" width="22.85546875" bestFit="1" customWidth="1"/>
    <col min="91" max="91" width="25.85546875" bestFit="1" customWidth="1"/>
    <col min="92" max="92" width="24.85546875" bestFit="1" customWidth="1"/>
    <col min="93" max="93" width="22.85546875" bestFit="1" customWidth="1"/>
    <col min="94" max="94" width="25.85546875" bestFit="1" customWidth="1"/>
    <col min="95" max="95" width="24.85546875" bestFit="1" customWidth="1"/>
    <col min="96" max="96" width="22.85546875" bestFit="1" customWidth="1"/>
    <col min="97" max="97" width="25.85546875" bestFit="1" customWidth="1"/>
    <col min="98" max="98" width="24.85546875" bestFit="1" customWidth="1"/>
    <col min="99" max="99" width="22.85546875" bestFit="1" customWidth="1"/>
    <col min="100" max="100" width="25.85546875" bestFit="1" customWidth="1"/>
    <col min="101" max="101" width="24.85546875" bestFit="1" customWidth="1"/>
    <col min="102" max="102" width="22.85546875" bestFit="1" customWidth="1"/>
    <col min="103" max="103" width="25.85546875" bestFit="1" customWidth="1"/>
    <col min="104" max="104" width="24.85546875" bestFit="1" customWidth="1"/>
    <col min="105" max="105" width="22.85546875" bestFit="1" customWidth="1"/>
    <col min="106" max="106" width="25.85546875" bestFit="1" customWidth="1"/>
    <col min="107" max="107" width="24.85546875" bestFit="1" customWidth="1"/>
    <col min="108" max="108" width="22.85546875" bestFit="1" customWidth="1"/>
    <col min="109" max="109" width="25.85546875" bestFit="1" customWidth="1"/>
    <col min="110" max="110" width="24.85546875" bestFit="1" customWidth="1"/>
    <col min="111" max="111" width="22.85546875" bestFit="1" customWidth="1"/>
    <col min="112" max="112" width="25.85546875" bestFit="1" customWidth="1"/>
    <col min="113" max="113" width="24.85546875" bestFit="1" customWidth="1"/>
    <col min="114" max="114" width="22.85546875" bestFit="1" customWidth="1"/>
    <col min="115" max="115" width="25.85546875" bestFit="1" customWidth="1"/>
    <col min="116" max="116" width="24.85546875" bestFit="1" customWidth="1"/>
    <col min="117" max="117" width="22.85546875" bestFit="1" customWidth="1"/>
    <col min="118" max="118" width="25.85546875" bestFit="1" customWidth="1"/>
    <col min="119" max="119" width="24.85546875" bestFit="1" customWidth="1"/>
    <col min="120" max="120" width="22.85546875" bestFit="1" customWidth="1"/>
    <col min="121" max="121" width="25.85546875" bestFit="1" customWidth="1"/>
    <col min="122" max="122" width="24.85546875" bestFit="1" customWidth="1"/>
    <col min="123" max="123" width="22.85546875" bestFit="1" customWidth="1"/>
    <col min="124" max="124" width="25.85546875" bestFit="1" customWidth="1"/>
    <col min="125" max="125" width="24.85546875" bestFit="1" customWidth="1"/>
    <col min="126" max="126" width="22.85546875" bestFit="1" customWidth="1"/>
    <col min="127" max="127" width="25.85546875" bestFit="1" customWidth="1"/>
    <col min="128" max="128" width="24.85546875" bestFit="1" customWidth="1"/>
    <col min="129" max="129" width="22.85546875" bestFit="1" customWidth="1"/>
    <col min="130" max="130" width="25.85546875" bestFit="1" customWidth="1"/>
    <col min="131" max="131" width="24.85546875" bestFit="1" customWidth="1"/>
    <col min="132" max="132" width="22.85546875" bestFit="1" customWidth="1"/>
    <col min="133" max="133" width="25.85546875" bestFit="1" customWidth="1"/>
    <col min="134" max="134" width="24.85546875" bestFit="1" customWidth="1"/>
    <col min="135" max="135" width="22.85546875" bestFit="1" customWidth="1"/>
    <col min="136" max="136" width="25.85546875" bestFit="1" customWidth="1"/>
    <col min="137" max="137" width="24.85546875" bestFit="1" customWidth="1"/>
    <col min="138" max="138" width="22.85546875" bestFit="1" customWidth="1"/>
    <col min="139" max="139" width="25.85546875" bestFit="1" customWidth="1"/>
    <col min="140" max="140" width="24.85546875" bestFit="1" customWidth="1"/>
    <col min="141" max="141" width="22.85546875" bestFit="1" customWidth="1"/>
    <col min="142" max="142" width="25.85546875" bestFit="1" customWidth="1"/>
    <col min="143" max="143" width="29.5703125" bestFit="1" customWidth="1"/>
    <col min="144" max="144" width="27.5703125" bestFit="1" customWidth="1"/>
    <col min="145" max="145" width="30.7109375" bestFit="1" customWidth="1"/>
  </cols>
  <sheetData>
    <row r="3" spans="1:145">
      <c r="E3" s="11" t="s">
        <v>5</v>
      </c>
      <c r="F3" s="11" t="s">
        <v>115</v>
      </c>
    </row>
    <row r="4" spans="1:145">
      <c r="E4" s="8">
        <v>22.3</v>
      </c>
      <c r="H4" s="8">
        <v>23.9</v>
      </c>
      <c r="K4" s="8">
        <v>24.5</v>
      </c>
      <c r="N4" s="8">
        <v>24.7</v>
      </c>
      <c r="Q4" s="8">
        <v>25.1</v>
      </c>
      <c r="T4" s="8">
        <v>25.3</v>
      </c>
      <c r="W4" s="8">
        <v>25.5</v>
      </c>
      <c r="Z4" s="8">
        <v>25.8</v>
      </c>
      <c r="AC4" s="8">
        <v>25.9</v>
      </c>
      <c r="AF4" s="8">
        <v>26</v>
      </c>
      <c r="AI4" s="8">
        <v>26.3</v>
      </c>
      <c r="AL4" s="8">
        <v>26.4</v>
      </c>
      <c r="AO4" s="8">
        <v>26.5</v>
      </c>
      <c r="AR4" s="8">
        <v>26.8</v>
      </c>
      <c r="AU4" s="8">
        <v>27.2</v>
      </c>
      <c r="AX4" s="8">
        <v>27.4</v>
      </c>
      <c r="BA4" s="8">
        <v>27.6</v>
      </c>
      <c r="BD4" s="8">
        <v>27.8</v>
      </c>
      <c r="BG4" s="8">
        <v>27.9</v>
      </c>
      <c r="BJ4" s="8">
        <v>28</v>
      </c>
      <c r="BM4" s="8">
        <v>28.1</v>
      </c>
      <c r="BP4" s="8">
        <v>28.3</v>
      </c>
      <c r="BS4" s="8">
        <v>28.8</v>
      </c>
      <c r="BV4" s="8">
        <v>29.1</v>
      </c>
      <c r="BY4" s="8">
        <v>29.2</v>
      </c>
      <c r="CB4" s="8">
        <v>29.5</v>
      </c>
      <c r="CE4" s="8">
        <v>29.6</v>
      </c>
      <c r="CH4" s="8">
        <v>29.8</v>
      </c>
      <c r="CK4" s="8">
        <v>29.9</v>
      </c>
      <c r="CN4" s="8">
        <v>30.3</v>
      </c>
      <c r="CQ4" s="8">
        <v>30.5</v>
      </c>
      <c r="CT4" s="8">
        <v>31</v>
      </c>
      <c r="CW4" s="8">
        <v>31.2</v>
      </c>
      <c r="CZ4" s="8">
        <v>31.5</v>
      </c>
      <c r="DC4" s="8">
        <v>31.7</v>
      </c>
      <c r="DF4" s="8">
        <v>31.8</v>
      </c>
      <c r="DI4" s="8">
        <v>32.5</v>
      </c>
      <c r="DL4" s="8">
        <v>32.700000000000003</v>
      </c>
      <c r="DO4" s="8">
        <v>32.799999999999997</v>
      </c>
      <c r="DR4" s="8">
        <v>33</v>
      </c>
      <c r="DU4" s="8">
        <v>33.5</v>
      </c>
      <c r="DX4" s="8">
        <v>33.799999999999997</v>
      </c>
      <c r="EA4" s="8">
        <v>34.200000000000003</v>
      </c>
      <c r="ED4" s="8">
        <v>34.700000000000003</v>
      </c>
      <c r="EG4" s="8">
        <v>35.1</v>
      </c>
      <c r="EJ4" s="8">
        <v>35.299999999999997</v>
      </c>
      <c r="EM4" s="8" t="s">
        <v>116</v>
      </c>
      <c r="EN4" s="8" t="s">
        <v>117</v>
      </c>
      <c r="EO4" s="8" t="s">
        <v>118</v>
      </c>
    </row>
    <row r="5" spans="1:145">
      <c r="A5" s="11" t="s">
        <v>4</v>
      </c>
      <c r="B5" s="11" t="s">
        <v>106</v>
      </c>
      <c r="C5" s="11" t="s">
        <v>8</v>
      </c>
      <c r="D5" s="11" t="s">
        <v>6</v>
      </c>
      <c r="E5" t="s">
        <v>119</v>
      </c>
      <c r="F5" t="s">
        <v>120</v>
      </c>
      <c r="G5" t="s">
        <v>121</v>
      </c>
      <c r="H5" t="s">
        <v>119</v>
      </c>
      <c r="I5" t="s">
        <v>120</v>
      </c>
      <c r="J5" t="s">
        <v>121</v>
      </c>
      <c r="K5" t="s">
        <v>119</v>
      </c>
      <c r="L5" t="s">
        <v>120</v>
      </c>
      <c r="M5" t="s">
        <v>121</v>
      </c>
      <c r="N5" t="s">
        <v>119</v>
      </c>
      <c r="O5" t="s">
        <v>120</v>
      </c>
      <c r="P5" t="s">
        <v>121</v>
      </c>
      <c r="Q5" t="s">
        <v>119</v>
      </c>
      <c r="R5" t="s">
        <v>120</v>
      </c>
      <c r="S5" t="s">
        <v>121</v>
      </c>
      <c r="T5" t="s">
        <v>119</v>
      </c>
      <c r="U5" t="s">
        <v>120</v>
      </c>
      <c r="V5" t="s">
        <v>121</v>
      </c>
      <c r="W5" t="s">
        <v>119</v>
      </c>
      <c r="X5" t="s">
        <v>120</v>
      </c>
      <c r="Y5" t="s">
        <v>121</v>
      </c>
      <c r="Z5" t="s">
        <v>119</v>
      </c>
      <c r="AA5" t="s">
        <v>120</v>
      </c>
      <c r="AB5" t="s">
        <v>121</v>
      </c>
      <c r="AC5" t="s">
        <v>119</v>
      </c>
      <c r="AD5" t="s">
        <v>120</v>
      </c>
      <c r="AE5" t="s">
        <v>121</v>
      </c>
      <c r="AF5" t="s">
        <v>119</v>
      </c>
      <c r="AG5" t="s">
        <v>120</v>
      </c>
      <c r="AH5" t="s">
        <v>121</v>
      </c>
      <c r="AI5" t="s">
        <v>119</v>
      </c>
      <c r="AJ5" t="s">
        <v>120</v>
      </c>
      <c r="AK5" t="s">
        <v>121</v>
      </c>
      <c r="AL5" t="s">
        <v>119</v>
      </c>
      <c r="AM5" t="s">
        <v>120</v>
      </c>
      <c r="AN5" t="s">
        <v>121</v>
      </c>
      <c r="AO5" t="s">
        <v>119</v>
      </c>
      <c r="AP5" t="s">
        <v>120</v>
      </c>
      <c r="AQ5" t="s">
        <v>121</v>
      </c>
      <c r="AR5" t="s">
        <v>119</v>
      </c>
      <c r="AS5" t="s">
        <v>120</v>
      </c>
      <c r="AT5" t="s">
        <v>121</v>
      </c>
      <c r="AU5" t="s">
        <v>119</v>
      </c>
      <c r="AV5" t="s">
        <v>120</v>
      </c>
      <c r="AW5" t="s">
        <v>121</v>
      </c>
      <c r="AX5" t="s">
        <v>119</v>
      </c>
      <c r="AY5" t="s">
        <v>120</v>
      </c>
      <c r="AZ5" t="s">
        <v>121</v>
      </c>
      <c r="BA5" t="s">
        <v>119</v>
      </c>
      <c r="BB5" t="s">
        <v>120</v>
      </c>
      <c r="BC5" t="s">
        <v>121</v>
      </c>
      <c r="BD5" t="s">
        <v>119</v>
      </c>
      <c r="BE5" t="s">
        <v>120</v>
      </c>
      <c r="BF5" t="s">
        <v>121</v>
      </c>
      <c r="BG5" t="s">
        <v>119</v>
      </c>
      <c r="BH5" t="s">
        <v>120</v>
      </c>
      <c r="BI5" t="s">
        <v>121</v>
      </c>
      <c r="BJ5" t="s">
        <v>119</v>
      </c>
      <c r="BK5" t="s">
        <v>120</v>
      </c>
      <c r="BL5" t="s">
        <v>121</v>
      </c>
      <c r="BM5" t="s">
        <v>119</v>
      </c>
      <c r="BN5" t="s">
        <v>120</v>
      </c>
      <c r="BO5" t="s">
        <v>121</v>
      </c>
      <c r="BP5" t="s">
        <v>119</v>
      </c>
      <c r="BQ5" t="s">
        <v>120</v>
      </c>
      <c r="BR5" t="s">
        <v>121</v>
      </c>
      <c r="BS5" t="s">
        <v>119</v>
      </c>
      <c r="BT5" t="s">
        <v>120</v>
      </c>
      <c r="BU5" t="s">
        <v>121</v>
      </c>
      <c r="BV5" t="s">
        <v>119</v>
      </c>
      <c r="BW5" t="s">
        <v>120</v>
      </c>
      <c r="BX5" t="s">
        <v>121</v>
      </c>
      <c r="BY5" t="s">
        <v>119</v>
      </c>
      <c r="BZ5" t="s">
        <v>120</v>
      </c>
      <c r="CA5" t="s">
        <v>121</v>
      </c>
      <c r="CB5" t="s">
        <v>119</v>
      </c>
      <c r="CC5" t="s">
        <v>120</v>
      </c>
      <c r="CD5" t="s">
        <v>121</v>
      </c>
      <c r="CE5" t="s">
        <v>119</v>
      </c>
      <c r="CF5" t="s">
        <v>120</v>
      </c>
      <c r="CG5" t="s">
        <v>121</v>
      </c>
      <c r="CH5" t="s">
        <v>119</v>
      </c>
      <c r="CI5" t="s">
        <v>120</v>
      </c>
      <c r="CJ5" t="s">
        <v>121</v>
      </c>
      <c r="CK5" t="s">
        <v>119</v>
      </c>
      <c r="CL5" t="s">
        <v>120</v>
      </c>
      <c r="CM5" t="s">
        <v>121</v>
      </c>
      <c r="CN5" t="s">
        <v>119</v>
      </c>
      <c r="CO5" t="s">
        <v>120</v>
      </c>
      <c r="CP5" t="s">
        <v>121</v>
      </c>
      <c r="CQ5" t="s">
        <v>119</v>
      </c>
      <c r="CR5" t="s">
        <v>120</v>
      </c>
      <c r="CS5" t="s">
        <v>121</v>
      </c>
      <c r="CT5" t="s">
        <v>119</v>
      </c>
      <c r="CU5" t="s">
        <v>120</v>
      </c>
      <c r="CV5" t="s">
        <v>121</v>
      </c>
      <c r="CW5" t="s">
        <v>119</v>
      </c>
      <c r="CX5" t="s">
        <v>120</v>
      </c>
      <c r="CY5" t="s">
        <v>121</v>
      </c>
      <c r="CZ5" t="s">
        <v>119</v>
      </c>
      <c r="DA5" t="s">
        <v>120</v>
      </c>
      <c r="DB5" t="s">
        <v>121</v>
      </c>
      <c r="DC5" t="s">
        <v>119</v>
      </c>
      <c r="DD5" t="s">
        <v>120</v>
      </c>
      <c r="DE5" t="s">
        <v>121</v>
      </c>
      <c r="DF5" t="s">
        <v>119</v>
      </c>
      <c r="DG5" t="s">
        <v>120</v>
      </c>
      <c r="DH5" t="s">
        <v>121</v>
      </c>
      <c r="DI5" t="s">
        <v>119</v>
      </c>
      <c r="DJ5" t="s">
        <v>120</v>
      </c>
      <c r="DK5" t="s">
        <v>121</v>
      </c>
      <c r="DL5" t="s">
        <v>119</v>
      </c>
      <c r="DM5" t="s">
        <v>120</v>
      </c>
      <c r="DN5" t="s">
        <v>121</v>
      </c>
      <c r="DO5" t="s">
        <v>119</v>
      </c>
      <c r="DP5" t="s">
        <v>120</v>
      </c>
      <c r="DQ5" t="s">
        <v>121</v>
      </c>
      <c r="DR5" t="s">
        <v>119</v>
      </c>
      <c r="DS5" t="s">
        <v>120</v>
      </c>
      <c r="DT5" t="s">
        <v>121</v>
      </c>
      <c r="DU5" t="s">
        <v>119</v>
      </c>
      <c r="DV5" t="s">
        <v>120</v>
      </c>
      <c r="DW5" t="s">
        <v>121</v>
      </c>
      <c r="DX5" t="s">
        <v>119</v>
      </c>
      <c r="DY5" t="s">
        <v>120</v>
      </c>
      <c r="DZ5" t="s">
        <v>121</v>
      </c>
      <c r="EA5" t="s">
        <v>119</v>
      </c>
      <c r="EB5" t="s">
        <v>120</v>
      </c>
      <c r="EC5" t="s">
        <v>121</v>
      </c>
      <c r="ED5" t="s">
        <v>119</v>
      </c>
      <c r="EE5" t="s">
        <v>120</v>
      </c>
      <c r="EF5" t="s">
        <v>121</v>
      </c>
      <c r="EG5" t="s">
        <v>119</v>
      </c>
      <c r="EH5" t="s">
        <v>120</v>
      </c>
      <c r="EI5" t="s">
        <v>121</v>
      </c>
      <c r="EJ5" t="s">
        <v>119</v>
      </c>
      <c r="EK5" t="s">
        <v>120</v>
      </c>
      <c r="EL5" t="s">
        <v>121</v>
      </c>
    </row>
    <row r="6" spans="1:145">
      <c r="A6" t="s">
        <v>15</v>
      </c>
      <c r="B6" t="s">
        <v>12</v>
      </c>
      <c r="C6" t="s">
        <v>101</v>
      </c>
      <c r="D6">
        <v>1</v>
      </c>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v>15640</v>
      </c>
      <c r="AM6" s="10">
        <v>15640</v>
      </c>
      <c r="AN6" s="10">
        <v>15640</v>
      </c>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v>15640</v>
      </c>
      <c r="EN6" s="10">
        <v>15640</v>
      </c>
      <c r="EO6" s="10">
        <v>15640</v>
      </c>
    </row>
    <row r="7" spans="1:145">
      <c r="C7" t="s">
        <v>122</v>
      </c>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v>15640</v>
      </c>
      <c r="AM7" s="10">
        <v>15640</v>
      </c>
      <c r="AN7" s="10">
        <v>15640</v>
      </c>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v>15640</v>
      </c>
      <c r="EN7" s="10">
        <v>15640</v>
      </c>
      <c r="EO7" s="10">
        <v>15640</v>
      </c>
    </row>
    <row r="8" spans="1:145">
      <c r="C8" t="s">
        <v>85</v>
      </c>
      <c r="D8">
        <v>1</v>
      </c>
      <c r="E8" s="10"/>
      <c r="F8" s="10"/>
      <c r="G8" s="10"/>
      <c r="H8" s="10"/>
      <c r="I8" s="10"/>
      <c r="J8" s="10"/>
      <c r="K8" s="10"/>
      <c r="L8" s="10"/>
      <c r="M8" s="10"/>
      <c r="N8" s="10"/>
      <c r="O8" s="10"/>
      <c r="P8" s="10"/>
      <c r="Q8" s="10"/>
      <c r="R8" s="10"/>
      <c r="S8" s="10"/>
      <c r="T8" s="10">
        <v>9900</v>
      </c>
      <c r="U8" s="10">
        <v>9900</v>
      </c>
      <c r="V8" s="10">
        <v>9900</v>
      </c>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v>9900</v>
      </c>
      <c r="EN8" s="10">
        <v>9900</v>
      </c>
      <c r="EO8" s="10">
        <v>9900</v>
      </c>
    </row>
    <row r="9" spans="1:145">
      <c r="C9" t="s">
        <v>123</v>
      </c>
      <c r="E9" s="10"/>
      <c r="F9" s="10"/>
      <c r="G9" s="10"/>
      <c r="H9" s="10"/>
      <c r="I9" s="10"/>
      <c r="J9" s="10"/>
      <c r="K9" s="10"/>
      <c r="L9" s="10"/>
      <c r="M9" s="10"/>
      <c r="N9" s="10"/>
      <c r="O9" s="10"/>
      <c r="P9" s="10"/>
      <c r="Q9" s="10"/>
      <c r="R9" s="10"/>
      <c r="S9" s="10"/>
      <c r="T9" s="10">
        <v>9900</v>
      </c>
      <c r="U9" s="10">
        <v>9900</v>
      </c>
      <c r="V9" s="10">
        <v>9900</v>
      </c>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v>9900</v>
      </c>
      <c r="EN9" s="10">
        <v>9900</v>
      </c>
      <c r="EO9" s="10">
        <v>9900</v>
      </c>
    </row>
    <row r="10" spans="1:145">
      <c r="C10" t="s">
        <v>57</v>
      </c>
      <c r="D10">
        <v>0</v>
      </c>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v>12210</v>
      </c>
      <c r="BT10" s="10">
        <v>12210</v>
      </c>
      <c r="BU10" s="10">
        <v>12210</v>
      </c>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v>12210</v>
      </c>
      <c r="EN10" s="10">
        <v>12210</v>
      </c>
      <c r="EO10" s="10">
        <v>12210</v>
      </c>
    </row>
    <row r="11" spans="1:145">
      <c r="C11" t="s">
        <v>124</v>
      </c>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v>12210</v>
      </c>
      <c r="BT11" s="10">
        <v>12210</v>
      </c>
      <c r="BU11" s="10">
        <v>12210</v>
      </c>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v>12210</v>
      </c>
      <c r="EN11" s="10">
        <v>12210</v>
      </c>
      <c r="EO11" s="10">
        <v>12210</v>
      </c>
    </row>
    <row r="12" spans="1:145">
      <c r="C12" t="s">
        <v>53</v>
      </c>
      <c r="D12">
        <v>1</v>
      </c>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v>12210</v>
      </c>
      <c r="AG12" s="10">
        <v>12210</v>
      </c>
      <c r="AH12" s="10">
        <v>12210</v>
      </c>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v>12210</v>
      </c>
      <c r="EN12" s="10">
        <v>12210</v>
      </c>
      <c r="EO12" s="10">
        <v>12210</v>
      </c>
    </row>
    <row r="13" spans="1:145">
      <c r="C13" t="s">
        <v>125</v>
      </c>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v>12210</v>
      </c>
      <c r="AG13" s="10">
        <v>12210</v>
      </c>
      <c r="AH13" s="10">
        <v>12210</v>
      </c>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v>12210</v>
      </c>
      <c r="EN13" s="10">
        <v>12210</v>
      </c>
      <c r="EO13" s="10">
        <v>12210</v>
      </c>
    </row>
    <row r="14" spans="1:145">
      <c r="C14" t="s">
        <v>45</v>
      </c>
      <c r="D14">
        <v>1</v>
      </c>
      <c r="E14" s="10"/>
      <c r="F14" s="10"/>
      <c r="G14" s="10"/>
      <c r="H14" s="10"/>
      <c r="I14" s="10"/>
      <c r="J14" s="10"/>
      <c r="K14" s="10"/>
      <c r="L14" s="10"/>
      <c r="M14" s="10"/>
      <c r="N14" s="10"/>
      <c r="O14" s="10"/>
      <c r="P14" s="10"/>
      <c r="Q14" s="10">
        <v>10540</v>
      </c>
      <c r="R14" s="10">
        <v>10540</v>
      </c>
      <c r="S14" s="10">
        <v>10540</v>
      </c>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v>10540</v>
      </c>
      <c r="EN14" s="10">
        <v>10540</v>
      </c>
      <c r="EO14" s="10">
        <v>10540</v>
      </c>
    </row>
    <row r="15" spans="1:145">
      <c r="C15" t="s">
        <v>126</v>
      </c>
      <c r="E15" s="10"/>
      <c r="F15" s="10"/>
      <c r="G15" s="10"/>
      <c r="H15" s="10"/>
      <c r="I15" s="10"/>
      <c r="J15" s="10"/>
      <c r="K15" s="10"/>
      <c r="L15" s="10"/>
      <c r="M15" s="10"/>
      <c r="N15" s="10"/>
      <c r="O15" s="10"/>
      <c r="P15" s="10"/>
      <c r="Q15" s="10">
        <v>10540</v>
      </c>
      <c r="R15" s="10">
        <v>10540</v>
      </c>
      <c r="S15" s="10">
        <v>10540</v>
      </c>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v>10540</v>
      </c>
      <c r="EN15" s="10">
        <v>10540</v>
      </c>
      <c r="EO15" s="10">
        <v>10540</v>
      </c>
    </row>
    <row r="16" spans="1:145">
      <c r="C16" t="s">
        <v>21</v>
      </c>
      <c r="D16">
        <v>1</v>
      </c>
      <c r="E16" s="10">
        <v>10080</v>
      </c>
      <c r="F16" s="10">
        <v>10080</v>
      </c>
      <c r="G16" s="10">
        <v>10080</v>
      </c>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v>10080</v>
      </c>
      <c r="EN16" s="10">
        <v>10080</v>
      </c>
      <c r="EO16" s="10">
        <v>10080</v>
      </c>
    </row>
    <row r="17" spans="3:145">
      <c r="C17" t="s">
        <v>127</v>
      </c>
      <c r="E17" s="10">
        <v>10080</v>
      </c>
      <c r="F17" s="10">
        <v>10080</v>
      </c>
      <c r="G17" s="10">
        <v>10080</v>
      </c>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v>10080</v>
      </c>
      <c r="EN17" s="10">
        <v>10080</v>
      </c>
      <c r="EO17" s="10">
        <v>10080</v>
      </c>
    </row>
    <row r="18" spans="3:145">
      <c r="C18" t="s">
        <v>41</v>
      </c>
      <c r="D18">
        <v>0</v>
      </c>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v>15960</v>
      </c>
      <c r="BQ18" s="10">
        <v>15960</v>
      </c>
      <c r="BR18" s="10">
        <v>15960</v>
      </c>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v>15960</v>
      </c>
      <c r="EN18" s="10">
        <v>15960</v>
      </c>
      <c r="EO18" s="10">
        <v>15960</v>
      </c>
    </row>
    <row r="19" spans="3:145">
      <c r="C19" t="s">
        <v>128</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v>15960</v>
      </c>
      <c r="BQ19" s="10">
        <v>15960</v>
      </c>
      <c r="BR19" s="10">
        <v>15960</v>
      </c>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v>15960</v>
      </c>
      <c r="EN19" s="10">
        <v>15960</v>
      </c>
      <c r="EO19" s="10">
        <v>15960</v>
      </c>
    </row>
    <row r="20" spans="3:145">
      <c r="C20" t="s">
        <v>37</v>
      </c>
      <c r="D20">
        <v>1</v>
      </c>
      <c r="E20" s="10"/>
      <c r="F20" s="10"/>
      <c r="G20" s="10"/>
      <c r="H20" s="10">
        <v>11020</v>
      </c>
      <c r="I20" s="10">
        <v>11020</v>
      </c>
      <c r="J20" s="10">
        <v>11020</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v>11020</v>
      </c>
      <c r="EN20" s="10">
        <v>11020</v>
      </c>
      <c r="EO20" s="10">
        <v>11020</v>
      </c>
    </row>
    <row r="21" spans="3:145">
      <c r="C21" t="s">
        <v>129</v>
      </c>
      <c r="E21" s="10"/>
      <c r="F21" s="10"/>
      <c r="G21" s="10"/>
      <c r="H21" s="10">
        <v>11020</v>
      </c>
      <c r="I21" s="10">
        <v>11020</v>
      </c>
      <c r="J21" s="10">
        <v>11020</v>
      </c>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v>11020</v>
      </c>
      <c r="EN21" s="10">
        <v>11020</v>
      </c>
      <c r="EO21" s="10">
        <v>11020</v>
      </c>
    </row>
    <row r="22" spans="3:145">
      <c r="C22" t="s">
        <v>16</v>
      </c>
      <c r="D22">
        <v>2</v>
      </c>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v>21600</v>
      </c>
      <c r="AS22" s="10">
        <v>21600</v>
      </c>
      <c r="AT22" s="10">
        <v>21600</v>
      </c>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v>21600</v>
      </c>
      <c r="EN22" s="10">
        <v>21600</v>
      </c>
      <c r="EO22" s="10">
        <v>21600</v>
      </c>
    </row>
    <row r="23" spans="3:145">
      <c r="C23" t="s">
        <v>130</v>
      </c>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v>21600</v>
      </c>
      <c r="AS23" s="10">
        <v>21600</v>
      </c>
      <c r="AT23" s="10">
        <v>21600</v>
      </c>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v>21600</v>
      </c>
      <c r="EN23" s="10">
        <v>21600</v>
      </c>
      <c r="EO23" s="10">
        <v>21600</v>
      </c>
    </row>
    <row r="24" spans="3:145">
      <c r="C24" t="s">
        <v>69</v>
      </c>
      <c r="D24">
        <v>1</v>
      </c>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v>13940</v>
      </c>
      <c r="BB24" s="10">
        <v>13940</v>
      </c>
      <c r="BC24" s="10">
        <v>13940</v>
      </c>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v>13940</v>
      </c>
      <c r="EN24" s="10">
        <v>13940</v>
      </c>
      <c r="EO24" s="10">
        <v>13940</v>
      </c>
    </row>
    <row r="25" spans="3:145">
      <c r="C25" t="s">
        <v>131</v>
      </c>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v>13940</v>
      </c>
      <c r="BB25" s="10">
        <v>13940</v>
      </c>
      <c r="BC25" s="10">
        <v>13940</v>
      </c>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v>13940</v>
      </c>
      <c r="EN25" s="10">
        <v>13940</v>
      </c>
      <c r="EO25" s="10">
        <v>13940</v>
      </c>
    </row>
    <row r="26" spans="3:145">
      <c r="C26" t="s">
        <v>61</v>
      </c>
      <c r="D26">
        <v>1</v>
      </c>
      <c r="E26" s="10"/>
      <c r="F26" s="10"/>
      <c r="G26" s="10"/>
      <c r="H26" s="10"/>
      <c r="I26" s="10"/>
      <c r="J26" s="10"/>
      <c r="K26" s="10"/>
      <c r="L26" s="10"/>
      <c r="M26" s="10"/>
      <c r="N26" s="10"/>
      <c r="O26" s="10"/>
      <c r="P26" s="10"/>
      <c r="Q26" s="10"/>
      <c r="R26" s="10"/>
      <c r="S26" s="10"/>
      <c r="T26" s="10"/>
      <c r="U26" s="10"/>
      <c r="V26" s="10"/>
      <c r="W26" s="10"/>
      <c r="X26" s="10"/>
      <c r="Y26" s="10"/>
      <c r="Z26" s="10"/>
      <c r="AA26" s="10"/>
      <c r="AB26" s="10"/>
      <c r="AC26" s="10">
        <v>9600</v>
      </c>
      <c r="AD26" s="10">
        <v>9600</v>
      </c>
      <c r="AE26" s="10">
        <v>9600</v>
      </c>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v>9600</v>
      </c>
      <c r="EN26" s="10">
        <v>9600</v>
      </c>
      <c r="EO26" s="10">
        <v>9600</v>
      </c>
    </row>
    <row r="27" spans="3:145">
      <c r="C27" t="s">
        <v>132</v>
      </c>
      <c r="E27" s="10"/>
      <c r="F27" s="10"/>
      <c r="G27" s="10"/>
      <c r="H27" s="10"/>
      <c r="I27" s="10"/>
      <c r="J27" s="10"/>
      <c r="K27" s="10"/>
      <c r="L27" s="10"/>
      <c r="M27" s="10"/>
      <c r="N27" s="10"/>
      <c r="O27" s="10"/>
      <c r="P27" s="10"/>
      <c r="Q27" s="10"/>
      <c r="R27" s="10"/>
      <c r="S27" s="10"/>
      <c r="T27" s="10"/>
      <c r="U27" s="10"/>
      <c r="V27" s="10"/>
      <c r="W27" s="10"/>
      <c r="X27" s="10"/>
      <c r="Y27" s="10"/>
      <c r="Z27" s="10"/>
      <c r="AA27" s="10"/>
      <c r="AB27" s="10"/>
      <c r="AC27" s="10">
        <v>9600</v>
      </c>
      <c r="AD27" s="10">
        <v>9600</v>
      </c>
      <c r="AE27" s="10">
        <v>9600</v>
      </c>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v>9600</v>
      </c>
      <c r="EN27" s="10">
        <v>9600</v>
      </c>
      <c r="EO27" s="10">
        <v>9600</v>
      </c>
    </row>
    <row r="28" spans="3:145">
      <c r="C28" t="s">
        <v>89</v>
      </c>
      <c r="D28">
        <v>0</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v>15480</v>
      </c>
      <c r="AV28" s="10">
        <v>15480</v>
      </c>
      <c r="AW28" s="10">
        <v>15480</v>
      </c>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v>15480</v>
      </c>
      <c r="EN28" s="10">
        <v>15480</v>
      </c>
      <c r="EO28" s="10">
        <v>15480</v>
      </c>
    </row>
    <row r="29" spans="3:145">
      <c r="C29" t="s">
        <v>133</v>
      </c>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v>15480</v>
      </c>
      <c r="AV29" s="10">
        <v>15480</v>
      </c>
      <c r="AW29" s="10">
        <v>15480</v>
      </c>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v>15480</v>
      </c>
      <c r="EN29" s="10">
        <v>15480</v>
      </c>
      <c r="EO29" s="10">
        <v>15480</v>
      </c>
    </row>
    <row r="30" spans="3:145">
      <c r="C30" t="s">
        <v>73</v>
      </c>
      <c r="D30">
        <v>0</v>
      </c>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v>19270</v>
      </c>
      <c r="BZ30" s="10">
        <v>19270</v>
      </c>
      <c r="CA30" s="10">
        <v>19270</v>
      </c>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v>19270</v>
      </c>
      <c r="EN30" s="10">
        <v>19270</v>
      </c>
      <c r="EO30" s="10">
        <v>19270</v>
      </c>
    </row>
    <row r="31" spans="3:145">
      <c r="C31" t="s">
        <v>134</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v>19270</v>
      </c>
      <c r="BZ31" s="10">
        <v>19270</v>
      </c>
      <c r="CA31" s="10">
        <v>19270</v>
      </c>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v>19270</v>
      </c>
      <c r="EN31" s="10">
        <v>19270</v>
      </c>
      <c r="EO31" s="10">
        <v>19270</v>
      </c>
    </row>
    <row r="32" spans="3:145">
      <c r="C32" t="s">
        <v>105</v>
      </c>
      <c r="D32">
        <v>0</v>
      </c>
      <c r="E32" s="10"/>
      <c r="F32" s="10"/>
      <c r="G32" s="10"/>
      <c r="H32" s="10"/>
      <c r="I32" s="10"/>
      <c r="J32" s="10"/>
      <c r="K32" s="10"/>
      <c r="L32" s="10"/>
      <c r="M32" s="10"/>
      <c r="N32" s="10"/>
      <c r="O32" s="10"/>
      <c r="P32" s="10"/>
      <c r="Q32" s="10"/>
      <c r="R32" s="10"/>
      <c r="S32" s="10"/>
      <c r="T32" s="10"/>
      <c r="U32" s="10"/>
      <c r="V32" s="10"/>
      <c r="W32" s="10"/>
      <c r="X32" s="10"/>
      <c r="Y32" s="10"/>
      <c r="Z32" s="10">
        <v>11840</v>
      </c>
      <c r="AA32" s="10">
        <v>11840</v>
      </c>
      <c r="AB32" s="10">
        <v>11840</v>
      </c>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v>11840</v>
      </c>
      <c r="EN32" s="10">
        <v>11840</v>
      </c>
      <c r="EO32" s="10">
        <v>11840</v>
      </c>
    </row>
    <row r="33" spans="3:145">
      <c r="C33" t="s">
        <v>135</v>
      </c>
      <c r="E33" s="10"/>
      <c r="F33" s="10"/>
      <c r="G33" s="10"/>
      <c r="H33" s="10"/>
      <c r="I33" s="10"/>
      <c r="J33" s="10"/>
      <c r="K33" s="10"/>
      <c r="L33" s="10"/>
      <c r="M33" s="10"/>
      <c r="N33" s="10"/>
      <c r="O33" s="10"/>
      <c r="P33" s="10"/>
      <c r="Q33" s="10"/>
      <c r="R33" s="10"/>
      <c r="S33" s="10"/>
      <c r="T33" s="10"/>
      <c r="U33" s="10"/>
      <c r="V33" s="10"/>
      <c r="W33" s="10"/>
      <c r="X33" s="10"/>
      <c r="Y33" s="10"/>
      <c r="Z33" s="10">
        <v>11840</v>
      </c>
      <c r="AA33" s="10">
        <v>11840</v>
      </c>
      <c r="AB33" s="10">
        <v>11840</v>
      </c>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v>11840</v>
      </c>
      <c r="EN33" s="10">
        <v>11840</v>
      </c>
      <c r="EO33" s="10">
        <v>11840</v>
      </c>
    </row>
    <row r="34" spans="3:145">
      <c r="C34" t="s">
        <v>65</v>
      </c>
      <c r="D34">
        <v>0</v>
      </c>
      <c r="E34" s="10"/>
      <c r="F34" s="10"/>
      <c r="G34" s="10"/>
      <c r="H34" s="10"/>
      <c r="I34" s="10"/>
      <c r="J34" s="10"/>
      <c r="K34" s="10">
        <v>13050</v>
      </c>
      <c r="L34" s="10">
        <v>13050</v>
      </c>
      <c r="M34" s="10">
        <v>13050</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v>13050</v>
      </c>
      <c r="EN34" s="10">
        <v>13050</v>
      </c>
      <c r="EO34" s="10">
        <v>13050</v>
      </c>
    </row>
    <row r="35" spans="3:145">
      <c r="C35" t="s">
        <v>136</v>
      </c>
      <c r="E35" s="10"/>
      <c r="F35" s="10"/>
      <c r="G35" s="10"/>
      <c r="H35" s="10"/>
      <c r="I35" s="10"/>
      <c r="J35" s="10"/>
      <c r="K35" s="10">
        <v>13050</v>
      </c>
      <c r="L35" s="10">
        <v>13050</v>
      </c>
      <c r="M35" s="10">
        <v>13050</v>
      </c>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v>13050</v>
      </c>
      <c r="EN35" s="10">
        <v>13050</v>
      </c>
      <c r="EO35" s="10">
        <v>13050</v>
      </c>
    </row>
    <row r="36" spans="3:145">
      <c r="C36" t="s">
        <v>25</v>
      </c>
      <c r="D36">
        <v>0</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v>18000</v>
      </c>
      <c r="CL36" s="10">
        <v>18000</v>
      </c>
      <c r="CM36" s="10">
        <v>18000</v>
      </c>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v>18000</v>
      </c>
      <c r="EN36" s="10">
        <v>18000</v>
      </c>
      <c r="EO36" s="10">
        <v>18000</v>
      </c>
    </row>
    <row r="37" spans="3:145">
      <c r="C37" t="s">
        <v>137</v>
      </c>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v>18000</v>
      </c>
      <c r="CL37" s="10">
        <v>18000</v>
      </c>
      <c r="CM37" s="10">
        <v>18000</v>
      </c>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v>18000</v>
      </c>
      <c r="EN37" s="10">
        <v>18000</v>
      </c>
      <c r="EO37" s="10">
        <v>18000</v>
      </c>
    </row>
    <row r="38" spans="3:145">
      <c r="C38" t="s">
        <v>81</v>
      </c>
      <c r="D38">
        <v>0</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v>14430</v>
      </c>
      <c r="BK38" s="10">
        <v>14430</v>
      </c>
      <c r="BL38" s="10">
        <v>14430</v>
      </c>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v>14430</v>
      </c>
      <c r="EN38" s="10">
        <v>14430</v>
      </c>
      <c r="EO38" s="10">
        <v>14430</v>
      </c>
    </row>
    <row r="39" spans="3:145">
      <c r="C39" t="s">
        <v>138</v>
      </c>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v>14430</v>
      </c>
      <c r="BK39" s="10">
        <v>14430</v>
      </c>
      <c r="BL39" s="10">
        <v>14430</v>
      </c>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v>14430</v>
      </c>
      <c r="EN39" s="10">
        <v>14430</v>
      </c>
      <c r="EO39" s="10">
        <v>14430</v>
      </c>
    </row>
    <row r="40" spans="3:145">
      <c r="C40" t="s">
        <v>33</v>
      </c>
      <c r="D40">
        <v>0</v>
      </c>
      <c r="E40" s="10"/>
      <c r="F40" s="10"/>
      <c r="G40" s="10"/>
      <c r="H40" s="10"/>
      <c r="I40" s="10"/>
      <c r="J40" s="10"/>
      <c r="K40" s="10"/>
      <c r="L40" s="10"/>
      <c r="M40" s="10"/>
      <c r="N40" s="10">
        <v>11100</v>
      </c>
      <c r="O40" s="10">
        <v>11100</v>
      </c>
      <c r="P40" s="10">
        <v>11100</v>
      </c>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v>11100</v>
      </c>
      <c r="EN40" s="10">
        <v>11100</v>
      </c>
      <c r="EO40" s="10">
        <v>11100</v>
      </c>
    </row>
    <row r="41" spans="3:145">
      <c r="C41" t="s">
        <v>139</v>
      </c>
      <c r="E41" s="10"/>
      <c r="F41" s="10"/>
      <c r="G41" s="10"/>
      <c r="H41" s="10"/>
      <c r="I41" s="10"/>
      <c r="J41" s="10"/>
      <c r="K41" s="10"/>
      <c r="L41" s="10"/>
      <c r="M41" s="10"/>
      <c r="N41" s="10">
        <v>11100</v>
      </c>
      <c r="O41" s="10">
        <v>11100</v>
      </c>
      <c r="P41" s="10">
        <v>11100</v>
      </c>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v>11100</v>
      </c>
      <c r="EN41" s="10">
        <v>11100</v>
      </c>
      <c r="EO41" s="10">
        <v>11100</v>
      </c>
    </row>
    <row r="42" spans="3:145">
      <c r="C42" t="s">
        <v>49</v>
      </c>
      <c r="D42">
        <v>0</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v>19600</v>
      </c>
      <c r="DA42" s="10">
        <v>19600</v>
      </c>
      <c r="DB42" s="10">
        <v>19600</v>
      </c>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v>19600</v>
      </c>
      <c r="EN42" s="10">
        <v>19600</v>
      </c>
      <c r="EO42" s="10">
        <v>19600</v>
      </c>
    </row>
    <row r="43" spans="3:145">
      <c r="C43" t="s">
        <v>140</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v>19600</v>
      </c>
      <c r="DA43" s="10">
        <v>19600</v>
      </c>
      <c r="DB43" s="10">
        <v>19600</v>
      </c>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v>19600</v>
      </c>
      <c r="EN43" s="10">
        <v>19600</v>
      </c>
      <c r="EO43" s="10">
        <v>19600</v>
      </c>
    </row>
    <row r="44" spans="3:145">
      <c r="C44" t="s">
        <v>77</v>
      </c>
      <c r="D44">
        <v>1</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v>16100</v>
      </c>
      <c r="AP44" s="10">
        <v>16100</v>
      </c>
      <c r="AQ44" s="10">
        <v>16100</v>
      </c>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v>16100</v>
      </c>
      <c r="EN44" s="10">
        <v>16100</v>
      </c>
      <c r="EO44" s="10">
        <v>16100</v>
      </c>
    </row>
    <row r="45" spans="3:145">
      <c r="C45" t="s">
        <v>141</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v>16100</v>
      </c>
      <c r="AP45" s="10">
        <v>16100</v>
      </c>
      <c r="AQ45" s="10">
        <v>16100</v>
      </c>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v>16100</v>
      </c>
      <c r="EN45" s="10">
        <v>16100</v>
      </c>
      <c r="EO45" s="10">
        <v>16100</v>
      </c>
    </row>
    <row r="46" spans="3:145">
      <c r="C46" t="s">
        <v>97</v>
      </c>
      <c r="D46">
        <v>0</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v>14060</v>
      </c>
      <c r="BE46" s="10">
        <v>14060</v>
      </c>
      <c r="BF46" s="10">
        <v>14060</v>
      </c>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v>14060</v>
      </c>
      <c r="EN46" s="10">
        <v>14060</v>
      </c>
      <c r="EO46" s="10">
        <v>14060</v>
      </c>
    </row>
    <row r="47" spans="3:145">
      <c r="C47" t="s">
        <v>142</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v>14060</v>
      </c>
      <c r="BE47" s="10">
        <v>14060</v>
      </c>
      <c r="BF47" s="10">
        <v>14060</v>
      </c>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v>14060</v>
      </c>
      <c r="EN47" s="10">
        <v>14060</v>
      </c>
      <c r="EO47" s="10">
        <v>14060</v>
      </c>
    </row>
    <row r="48" spans="3:145">
      <c r="C48" t="s">
        <v>93</v>
      </c>
      <c r="D48">
        <v>1</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v>12000</v>
      </c>
      <c r="BW48" s="10">
        <v>12000</v>
      </c>
      <c r="BX48" s="10">
        <v>12000</v>
      </c>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v>12000</v>
      </c>
      <c r="EN48" s="10">
        <v>12000</v>
      </c>
      <c r="EO48" s="10">
        <v>12000</v>
      </c>
    </row>
    <row r="49" spans="1:145">
      <c r="C49" t="s">
        <v>143</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v>12000</v>
      </c>
      <c r="BW49" s="10">
        <v>12000</v>
      </c>
      <c r="BX49" s="10">
        <v>12000</v>
      </c>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v>12000</v>
      </c>
      <c r="EN49" s="10">
        <v>12000</v>
      </c>
      <c r="EO49" s="10">
        <v>12000</v>
      </c>
    </row>
    <row r="50" spans="1:145">
      <c r="B50" t="s">
        <v>144</v>
      </c>
      <c r="E50" s="10">
        <v>10080</v>
      </c>
      <c r="F50" s="10">
        <v>10080</v>
      </c>
      <c r="G50" s="10">
        <v>10080</v>
      </c>
      <c r="H50" s="10">
        <v>11020</v>
      </c>
      <c r="I50" s="10">
        <v>11020</v>
      </c>
      <c r="J50" s="10">
        <v>11020</v>
      </c>
      <c r="K50" s="10">
        <v>13050</v>
      </c>
      <c r="L50" s="10">
        <v>13050</v>
      </c>
      <c r="M50" s="10">
        <v>13050</v>
      </c>
      <c r="N50" s="10">
        <v>11100</v>
      </c>
      <c r="O50" s="10">
        <v>11100</v>
      </c>
      <c r="P50" s="10">
        <v>11100</v>
      </c>
      <c r="Q50" s="10">
        <v>10540</v>
      </c>
      <c r="R50" s="10">
        <v>10540</v>
      </c>
      <c r="S50" s="10">
        <v>10540</v>
      </c>
      <c r="T50" s="10">
        <v>9900</v>
      </c>
      <c r="U50" s="10">
        <v>9900</v>
      </c>
      <c r="V50" s="10">
        <v>9900</v>
      </c>
      <c r="W50" s="10"/>
      <c r="X50" s="10"/>
      <c r="Y50" s="10"/>
      <c r="Z50" s="10">
        <v>11840</v>
      </c>
      <c r="AA50" s="10">
        <v>11840</v>
      </c>
      <c r="AB50" s="10">
        <v>11840</v>
      </c>
      <c r="AC50" s="10">
        <v>9600</v>
      </c>
      <c r="AD50" s="10">
        <v>9600</v>
      </c>
      <c r="AE50" s="10">
        <v>9600</v>
      </c>
      <c r="AF50" s="10">
        <v>12210</v>
      </c>
      <c r="AG50" s="10">
        <v>12210</v>
      </c>
      <c r="AH50" s="10">
        <v>12210</v>
      </c>
      <c r="AI50" s="10"/>
      <c r="AJ50" s="10"/>
      <c r="AK50" s="10"/>
      <c r="AL50" s="10">
        <v>15640</v>
      </c>
      <c r="AM50" s="10">
        <v>15640</v>
      </c>
      <c r="AN50" s="10">
        <v>15640</v>
      </c>
      <c r="AO50" s="10">
        <v>16100</v>
      </c>
      <c r="AP50" s="10">
        <v>16100</v>
      </c>
      <c r="AQ50" s="10">
        <v>16100</v>
      </c>
      <c r="AR50" s="10">
        <v>21600</v>
      </c>
      <c r="AS50" s="10">
        <v>21600</v>
      </c>
      <c r="AT50" s="10">
        <v>21600</v>
      </c>
      <c r="AU50" s="10">
        <v>15480</v>
      </c>
      <c r="AV50" s="10">
        <v>15480</v>
      </c>
      <c r="AW50" s="10">
        <v>15480</v>
      </c>
      <c r="AX50" s="10"/>
      <c r="AY50" s="10"/>
      <c r="AZ50" s="10"/>
      <c r="BA50" s="10">
        <v>13940</v>
      </c>
      <c r="BB50" s="10">
        <v>13940</v>
      </c>
      <c r="BC50" s="10">
        <v>13940</v>
      </c>
      <c r="BD50" s="10">
        <v>14060</v>
      </c>
      <c r="BE50" s="10">
        <v>14060</v>
      </c>
      <c r="BF50" s="10">
        <v>14060</v>
      </c>
      <c r="BG50" s="10"/>
      <c r="BH50" s="10"/>
      <c r="BI50" s="10"/>
      <c r="BJ50" s="10">
        <v>14430</v>
      </c>
      <c r="BK50" s="10">
        <v>14430</v>
      </c>
      <c r="BL50" s="10">
        <v>14430</v>
      </c>
      <c r="BM50" s="10"/>
      <c r="BN50" s="10"/>
      <c r="BO50" s="10"/>
      <c r="BP50" s="10">
        <v>15960</v>
      </c>
      <c r="BQ50" s="10">
        <v>15960</v>
      </c>
      <c r="BR50" s="10">
        <v>15960</v>
      </c>
      <c r="BS50" s="10">
        <v>12210</v>
      </c>
      <c r="BT50" s="10">
        <v>12210</v>
      </c>
      <c r="BU50" s="10">
        <v>12210</v>
      </c>
      <c r="BV50" s="10">
        <v>12000</v>
      </c>
      <c r="BW50" s="10">
        <v>12000</v>
      </c>
      <c r="BX50" s="10">
        <v>12000</v>
      </c>
      <c r="BY50" s="10">
        <v>19270</v>
      </c>
      <c r="BZ50" s="10">
        <v>19270</v>
      </c>
      <c r="CA50" s="10">
        <v>19270</v>
      </c>
      <c r="CB50" s="10"/>
      <c r="CC50" s="10"/>
      <c r="CD50" s="10"/>
      <c r="CE50" s="10"/>
      <c r="CF50" s="10"/>
      <c r="CG50" s="10"/>
      <c r="CH50" s="10"/>
      <c r="CI50" s="10"/>
      <c r="CJ50" s="10"/>
      <c r="CK50" s="10">
        <v>18000</v>
      </c>
      <c r="CL50" s="10">
        <v>18000</v>
      </c>
      <c r="CM50" s="10">
        <v>18000</v>
      </c>
      <c r="CN50" s="10"/>
      <c r="CO50" s="10"/>
      <c r="CP50" s="10"/>
      <c r="CQ50" s="10"/>
      <c r="CR50" s="10"/>
      <c r="CS50" s="10"/>
      <c r="CT50" s="10"/>
      <c r="CU50" s="10"/>
      <c r="CV50" s="10"/>
      <c r="CW50" s="10"/>
      <c r="CX50" s="10"/>
      <c r="CY50" s="10"/>
      <c r="CZ50" s="10">
        <v>19600</v>
      </c>
      <c r="DA50" s="10">
        <v>19600</v>
      </c>
      <c r="DB50" s="10">
        <v>19600</v>
      </c>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v>13983.181818181818</v>
      </c>
      <c r="EN50" s="10">
        <v>307630</v>
      </c>
      <c r="EO50" s="10">
        <v>13983.181818181818</v>
      </c>
    </row>
    <row r="51" spans="1:145">
      <c r="B51" t="s">
        <v>18</v>
      </c>
      <c r="C51" t="s">
        <v>29</v>
      </c>
      <c r="D51">
        <v>2</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v>16120</v>
      </c>
      <c r="AY51" s="10">
        <v>16120</v>
      </c>
      <c r="AZ51" s="10">
        <v>16120</v>
      </c>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v>16120</v>
      </c>
      <c r="EN51" s="10">
        <v>16120</v>
      </c>
      <c r="EO51" s="10">
        <v>16120</v>
      </c>
    </row>
    <row r="52" spans="1:145">
      <c r="C52" t="s">
        <v>145</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v>16120</v>
      </c>
      <c r="AY52" s="10">
        <v>16120</v>
      </c>
      <c r="AZ52" s="10">
        <v>16120</v>
      </c>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v>16120</v>
      </c>
      <c r="EN52" s="10">
        <v>16120</v>
      </c>
      <c r="EO52" s="10">
        <v>16120</v>
      </c>
    </row>
    <row r="53" spans="1:145">
      <c r="B53" t="s">
        <v>146</v>
      </c>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v>16120</v>
      </c>
      <c r="AY53" s="10">
        <v>16120</v>
      </c>
      <c r="AZ53" s="10">
        <v>16120</v>
      </c>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v>16120</v>
      </c>
      <c r="EN53" s="10">
        <v>16120</v>
      </c>
      <c r="EO53" s="10">
        <v>16120</v>
      </c>
    </row>
    <row r="54" spans="1:145">
      <c r="A54" t="s">
        <v>147</v>
      </c>
      <c r="E54" s="10">
        <v>10080</v>
      </c>
      <c r="F54" s="10">
        <v>10080</v>
      </c>
      <c r="G54" s="10">
        <v>10080</v>
      </c>
      <c r="H54" s="10">
        <v>11020</v>
      </c>
      <c r="I54" s="10">
        <v>11020</v>
      </c>
      <c r="J54" s="10">
        <v>11020</v>
      </c>
      <c r="K54" s="10">
        <v>13050</v>
      </c>
      <c r="L54" s="10">
        <v>13050</v>
      </c>
      <c r="M54" s="10">
        <v>13050</v>
      </c>
      <c r="N54" s="10">
        <v>11100</v>
      </c>
      <c r="O54" s="10">
        <v>11100</v>
      </c>
      <c r="P54" s="10">
        <v>11100</v>
      </c>
      <c r="Q54" s="10">
        <v>10540</v>
      </c>
      <c r="R54" s="10">
        <v>10540</v>
      </c>
      <c r="S54" s="10">
        <v>10540</v>
      </c>
      <c r="T54" s="10">
        <v>9900</v>
      </c>
      <c r="U54" s="10">
        <v>9900</v>
      </c>
      <c r="V54" s="10">
        <v>9900</v>
      </c>
      <c r="W54" s="10"/>
      <c r="X54" s="10"/>
      <c r="Y54" s="10"/>
      <c r="Z54" s="10">
        <v>11840</v>
      </c>
      <c r="AA54" s="10">
        <v>11840</v>
      </c>
      <c r="AB54" s="10">
        <v>11840</v>
      </c>
      <c r="AC54" s="10">
        <v>9600</v>
      </c>
      <c r="AD54" s="10">
        <v>9600</v>
      </c>
      <c r="AE54" s="10">
        <v>9600</v>
      </c>
      <c r="AF54" s="10">
        <v>12210</v>
      </c>
      <c r="AG54" s="10">
        <v>12210</v>
      </c>
      <c r="AH54" s="10">
        <v>12210</v>
      </c>
      <c r="AI54" s="10"/>
      <c r="AJ54" s="10"/>
      <c r="AK54" s="10"/>
      <c r="AL54" s="10">
        <v>15640</v>
      </c>
      <c r="AM54" s="10">
        <v>15640</v>
      </c>
      <c r="AN54" s="10">
        <v>15640</v>
      </c>
      <c r="AO54" s="10">
        <v>16100</v>
      </c>
      <c r="AP54" s="10">
        <v>16100</v>
      </c>
      <c r="AQ54" s="10">
        <v>16100</v>
      </c>
      <c r="AR54" s="10">
        <v>21600</v>
      </c>
      <c r="AS54" s="10">
        <v>21600</v>
      </c>
      <c r="AT54" s="10">
        <v>21600</v>
      </c>
      <c r="AU54" s="10">
        <v>15480</v>
      </c>
      <c r="AV54" s="10">
        <v>15480</v>
      </c>
      <c r="AW54" s="10">
        <v>15480</v>
      </c>
      <c r="AX54" s="10">
        <v>16120</v>
      </c>
      <c r="AY54" s="10">
        <v>16120</v>
      </c>
      <c r="AZ54" s="10">
        <v>16120</v>
      </c>
      <c r="BA54" s="10">
        <v>13940</v>
      </c>
      <c r="BB54" s="10">
        <v>13940</v>
      </c>
      <c r="BC54" s="10">
        <v>13940</v>
      </c>
      <c r="BD54" s="10">
        <v>14060</v>
      </c>
      <c r="BE54" s="10">
        <v>14060</v>
      </c>
      <c r="BF54" s="10">
        <v>14060</v>
      </c>
      <c r="BG54" s="10"/>
      <c r="BH54" s="10"/>
      <c r="BI54" s="10"/>
      <c r="BJ54" s="10">
        <v>14430</v>
      </c>
      <c r="BK54" s="10">
        <v>14430</v>
      </c>
      <c r="BL54" s="10">
        <v>14430</v>
      </c>
      <c r="BM54" s="10"/>
      <c r="BN54" s="10"/>
      <c r="BO54" s="10"/>
      <c r="BP54" s="10">
        <v>15960</v>
      </c>
      <c r="BQ54" s="10">
        <v>15960</v>
      </c>
      <c r="BR54" s="10">
        <v>15960</v>
      </c>
      <c r="BS54" s="10">
        <v>12210</v>
      </c>
      <c r="BT54" s="10">
        <v>12210</v>
      </c>
      <c r="BU54" s="10">
        <v>12210</v>
      </c>
      <c r="BV54" s="10">
        <v>12000</v>
      </c>
      <c r="BW54" s="10">
        <v>12000</v>
      </c>
      <c r="BX54" s="10">
        <v>12000</v>
      </c>
      <c r="BY54" s="10">
        <v>19270</v>
      </c>
      <c r="BZ54" s="10">
        <v>19270</v>
      </c>
      <c r="CA54" s="10">
        <v>19270</v>
      </c>
      <c r="CB54" s="10"/>
      <c r="CC54" s="10"/>
      <c r="CD54" s="10"/>
      <c r="CE54" s="10"/>
      <c r="CF54" s="10"/>
      <c r="CG54" s="10"/>
      <c r="CH54" s="10"/>
      <c r="CI54" s="10"/>
      <c r="CJ54" s="10"/>
      <c r="CK54" s="10">
        <v>18000</v>
      </c>
      <c r="CL54" s="10">
        <v>18000</v>
      </c>
      <c r="CM54" s="10">
        <v>18000</v>
      </c>
      <c r="CN54" s="10"/>
      <c r="CO54" s="10"/>
      <c r="CP54" s="10"/>
      <c r="CQ54" s="10"/>
      <c r="CR54" s="10"/>
      <c r="CS54" s="10"/>
      <c r="CT54" s="10"/>
      <c r="CU54" s="10"/>
      <c r="CV54" s="10"/>
      <c r="CW54" s="10"/>
      <c r="CX54" s="10"/>
      <c r="CY54" s="10"/>
      <c r="CZ54" s="10">
        <v>19600</v>
      </c>
      <c r="DA54" s="10">
        <v>19600</v>
      </c>
      <c r="DB54" s="10">
        <v>19600</v>
      </c>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v>14076.08695652174</v>
      </c>
      <c r="EN54" s="10">
        <v>323750</v>
      </c>
      <c r="EO54" s="10">
        <v>14076.08695652174</v>
      </c>
    </row>
    <row r="55" spans="1:145">
      <c r="A55" t="s">
        <v>11</v>
      </c>
      <c r="B55" t="s">
        <v>12</v>
      </c>
      <c r="C55" t="s">
        <v>35</v>
      </c>
      <c r="D55">
        <v>2</v>
      </c>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v>18920</v>
      </c>
      <c r="CR55" s="10">
        <v>18920</v>
      </c>
      <c r="CS55" s="10">
        <v>18920</v>
      </c>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v>18920</v>
      </c>
      <c r="EN55" s="10">
        <v>18920</v>
      </c>
      <c r="EO55" s="10">
        <v>18920</v>
      </c>
    </row>
    <row r="56" spans="1:145">
      <c r="C56" t="s">
        <v>148</v>
      </c>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v>18920</v>
      </c>
      <c r="CR56" s="10">
        <v>18920</v>
      </c>
      <c r="CS56" s="10">
        <v>18920</v>
      </c>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v>18920</v>
      </c>
      <c r="EN56" s="10">
        <v>18920</v>
      </c>
      <c r="EO56" s="10">
        <v>18920</v>
      </c>
    </row>
    <row r="57" spans="1:145">
      <c r="C57" t="s">
        <v>71</v>
      </c>
      <c r="D57">
        <v>2</v>
      </c>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v>21830</v>
      </c>
      <c r="DG57" s="10">
        <v>21830</v>
      </c>
      <c r="DH57" s="10">
        <v>21830</v>
      </c>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v>21830</v>
      </c>
      <c r="EN57" s="10">
        <v>21830</v>
      </c>
      <c r="EO57" s="10">
        <v>21830</v>
      </c>
    </row>
    <row r="58" spans="1:145">
      <c r="C58" t="s">
        <v>149</v>
      </c>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v>21830</v>
      </c>
      <c r="DG58" s="10">
        <v>21830</v>
      </c>
      <c r="DH58" s="10">
        <v>21830</v>
      </c>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v>21830</v>
      </c>
      <c r="EN58" s="10">
        <v>21830</v>
      </c>
      <c r="EO58" s="10">
        <v>21830</v>
      </c>
    </row>
    <row r="59" spans="1:145">
      <c r="C59" t="s">
        <v>43</v>
      </c>
      <c r="D59">
        <v>2</v>
      </c>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v>17550</v>
      </c>
      <c r="CI59" s="10">
        <v>17550</v>
      </c>
      <c r="CJ59" s="10">
        <v>17550</v>
      </c>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v>17550</v>
      </c>
      <c r="EN59" s="10">
        <v>17550</v>
      </c>
      <c r="EO59" s="10">
        <v>17550</v>
      </c>
    </row>
    <row r="60" spans="1:145">
      <c r="C60" t="s">
        <v>150</v>
      </c>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v>17550</v>
      </c>
      <c r="CI60" s="10">
        <v>17550</v>
      </c>
      <c r="CJ60" s="10">
        <v>17550</v>
      </c>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v>17550</v>
      </c>
      <c r="EN60" s="10">
        <v>17550</v>
      </c>
      <c r="EO60" s="10">
        <v>17550</v>
      </c>
    </row>
    <row r="61" spans="1:145">
      <c r="C61" t="s">
        <v>31</v>
      </c>
      <c r="D61">
        <v>3</v>
      </c>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v>19720</v>
      </c>
      <c r="DS61" s="10">
        <v>19720</v>
      </c>
      <c r="DT61" s="10">
        <v>19720</v>
      </c>
      <c r="DU61" s="10"/>
      <c r="DV61" s="10"/>
      <c r="DW61" s="10"/>
      <c r="DX61" s="10"/>
      <c r="DY61" s="10"/>
      <c r="DZ61" s="10"/>
      <c r="EA61" s="10"/>
      <c r="EB61" s="10"/>
      <c r="EC61" s="10"/>
      <c r="ED61" s="10"/>
      <c r="EE61" s="10"/>
      <c r="EF61" s="10"/>
      <c r="EG61" s="10"/>
      <c r="EH61" s="10"/>
      <c r="EI61" s="10"/>
      <c r="EJ61" s="10"/>
      <c r="EK61" s="10"/>
      <c r="EL61" s="10"/>
      <c r="EM61" s="10">
        <v>19720</v>
      </c>
      <c r="EN61" s="10">
        <v>19720</v>
      </c>
      <c r="EO61" s="10">
        <v>19720</v>
      </c>
    </row>
    <row r="62" spans="1:145">
      <c r="C62" t="s">
        <v>151</v>
      </c>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v>19720</v>
      </c>
      <c r="DS62" s="10">
        <v>19720</v>
      </c>
      <c r="DT62" s="10">
        <v>19720</v>
      </c>
      <c r="DU62" s="10"/>
      <c r="DV62" s="10"/>
      <c r="DW62" s="10"/>
      <c r="DX62" s="10"/>
      <c r="DY62" s="10"/>
      <c r="DZ62" s="10"/>
      <c r="EA62" s="10"/>
      <c r="EB62" s="10"/>
      <c r="EC62" s="10"/>
      <c r="ED62" s="10"/>
      <c r="EE62" s="10"/>
      <c r="EF62" s="10"/>
      <c r="EG62" s="10"/>
      <c r="EH62" s="10"/>
      <c r="EI62" s="10"/>
      <c r="EJ62" s="10"/>
      <c r="EK62" s="10"/>
      <c r="EL62" s="10"/>
      <c r="EM62" s="10">
        <v>19720</v>
      </c>
      <c r="EN62" s="10">
        <v>19720</v>
      </c>
      <c r="EO62" s="10">
        <v>19720</v>
      </c>
    </row>
    <row r="63" spans="1:145">
      <c r="C63" t="s">
        <v>51</v>
      </c>
      <c r="D63">
        <v>2</v>
      </c>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v>17280</v>
      </c>
      <c r="EB63" s="10">
        <v>17280</v>
      </c>
      <c r="EC63" s="10">
        <v>17280</v>
      </c>
      <c r="ED63" s="10"/>
      <c r="EE63" s="10"/>
      <c r="EF63" s="10"/>
      <c r="EG63" s="10"/>
      <c r="EH63" s="10"/>
      <c r="EI63" s="10"/>
      <c r="EJ63" s="10"/>
      <c r="EK63" s="10"/>
      <c r="EL63" s="10"/>
      <c r="EM63" s="10">
        <v>17280</v>
      </c>
      <c r="EN63" s="10">
        <v>17280</v>
      </c>
      <c r="EO63" s="10">
        <v>17280</v>
      </c>
    </row>
    <row r="64" spans="1:145">
      <c r="C64" t="s">
        <v>152</v>
      </c>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v>17280</v>
      </c>
      <c r="EB64" s="10">
        <v>17280</v>
      </c>
      <c r="EC64" s="10">
        <v>17280</v>
      </c>
      <c r="ED64" s="10"/>
      <c r="EE64" s="10"/>
      <c r="EF64" s="10"/>
      <c r="EG64" s="10"/>
      <c r="EH64" s="10"/>
      <c r="EI64" s="10"/>
      <c r="EJ64" s="10"/>
      <c r="EK64" s="10"/>
      <c r="EL64" s="10"/>
      <c r="EM64" s="10">
        <v>17280</v>
      </c>
      <c r="EN64" s="10">
        <v>17280</v>
      </c>
      <c r="EO64" s="10">
        <v>17280</v>
      </c>
    </row>
    <row r="65" spans="3:145">
      <c r="C65" t="s">
        <v>79</v>
      </c>
      <c r="D65">
        <v>2</v>
      </c>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v>25080</v>
      </c>
      <c r="CO65" s="10">
        <v>25080</v>
      </c>
      <c r="CP65" s="10">
        <v>25080</v>
      </c>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v>25080</v>
      </c>
      <c r="EN65" s="10">
        <v>25080</v>
      </c>
      <c r="EO65" s="10">
        <v>25080</v>
      </c>
    </row>
    <row r="66" spans="3:145">
      <c r="C66" t="s">
        <v>153</v>
      </c>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v>25080</v>
      </c>
      <c r="CO66" s="10">
        <v>25080</v>
      </c>
      <c r="CP66" s="10">
        <v>25080</v>
      </c>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v>25080</v>
      </c>
      <c r="EN66" s="10">
        <v>25080</v>
      </c>
      <c r="EO66" s="10">
        <v>25080</v>
      </c>
    </row>
    <row r="67" spans="3:145">
      <c r="C67" t="s">
        <v>87</v>
      </c>
      <c r="D67">
        <v>2</v>
      </c>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v>22200</v>
      </c>
      <c r="EE67" s="10">
        <v>22200</v>
      </c>
      <c r="EF67" s="10">
        <v>22200</v>
      </c>
      <c r="EG67" s="10"/>
      <c r="EH67" s="10"/>
      <c r="EI67" s="10"/>
      <c r="EJ67" s="10"/>
      <c r="EK67" s="10"/>
      <c r="EL67" s="10"/>
      <c r="EM67" s="10">
        <v>22200</v>
      </c>
      <c r="EN67" s="10">
        <v>22200</v>
      </c>
      <c r="EO67" s="10">
        <v>22200</v>
      </c>
    </row>
    <row r="68" spans="3:145">
      <c r="C68" t="s">
        <v>154</v>
      </c>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v>22200</v>
      </c>
      <c r="EE68" s="10">
        <v>22200</v>
      </c>
      <c r="EF68" s="10">
        <v>22200</v>
      </c>
      <c r="EG68" s="10"/>
      <c r="EH68" s="10"/>
      <c r="EI68" s="10"/>
      <c r="EJ68" s="10"/>
      <c r="EK68" s="10"/>
      <c r="EL68" s="10"/>
      <c r="EM68" s="10">
        <v>22200</v>
      </c>
      <c r="EN68" s="10">
        <v>22200</v>
      </c>
      <c r="EO68" s="10">
        <v>22200</v>
      </c>
    </row>
    <row r="69" spans="3:145">
      <c r="C69" t="s">
        <v>59</v>
      </c>
      <c r="D69">
        <v>2</v>
      </c>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v>25760</v>
      </c>
      <c r="DY69" s="10">
        <v>25760</v>
      </c>
      <c r="DZ69" s="10">
        <v>25760</v>
      </c>
      <c r="EA69" s="10"/>
      <c r="EB69" s="10"/>
      <c r="EC69" s="10"/>
      <c r="ED69" s="10"/>
      <c r="EE69" s="10"/>
      <c r="EF69" s="10"/>
      <c r="EG69" s="10"/>
      <c r="EH69" s="10"/>
      <c r="EI69" s="10"/>
      <c r="EJ69" s="10"/>
      <c r="EK69" s="10"/>
      <c r="EL69" s="10"/>
      <c r="EM69" s="10">
        <v>25760</v>
      </c>
      <c r="EN69" s="10">
        <v>25760</v>
      </c>
      <c r="EO69" s="10">
        <v>25760</v>
      </c>
    </row>
    <row r="70" spans="3:145">
      <c r="C70" t="s">
        <v>155</v>
      </c>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v>25760</v>
      </c>
      <c r="DY70" s="10">
        <v>25760</v>
      </c>
      <c r="DZ70" s="10">
        <v>25760</v>
      </c>
      <c r="EA70" s="10"/>
      <c r="EB70" s="10"/>
      <c r="EC70" s="10"/>
      <c r="ED70" s="10"/>
      <c r="EE70" s="10"/>
      <c r="EF70" s="10"/>
      <c r="EG70" s="10"/>
      <c r="EH70" s="10"/>
      <c r="EI70" s="10"/>
      <c r="EJ70" s="10"/>
      <c r="EK70" s="10"/>
      <c r="EL70" s="10"/>
      <c r="EM70" s="10">
        <v>25760</v>
      </c>
      <c r="EN70" s="10">
        <v>25760</v>
      </c>
      <c r="EO70" s="10">
        <v>25760</v>
      </c>
    </row>
    <row r="71" spans="3:145">
      <c r="C71" t="s">
        <v>13</v>
      </c>
      <c r="D71">
        <v>0</v>
      </c>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row>
    <row r="72" spans="3:145">
      <c r="C72" t="s">
        <v>156</v>
      </c>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row>
    <row r="73" spans="3:145">
      <c r="C73" t="s">
        <v>95</v>
      </c>
      <c r="D73">
        <v>2</v>
      </c>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v>28060</v>
      </c>
      <c r="DP73" s="10">
        <v>28060</v>
      </c>
      <c r="DQ73" s="10">
        <v>28060</v>
      </c>
      <c r="DR73" s="10"/>
      <c r="DS73" s="10"/>
      <c r="DT73" s="10"/>
      <c r="DU73" s="10"/>
      <c r="DV73" s="10"/>
      <c r="DW73" s="10"/>
      <c r="DX73" s="10"/>
      <c r="DY73" s="10"/>
      <c r="DZ73" s="10"/>
      <c r="EA73" s="10"/>
      <c r="EB73" s="10"/>
      <c r="EC73" s="10"/>
      <c r="ED73" s="10"/>
      <c r="EE73" s="10"/>
      <c r="EF73" s="10"/>
      <c r="EG73" s="10"/>
      <c r="EH73" s="10"/>
      <c r="EI73" s="10"/>
      <c r="EJ73" s="10"/>
      <c r="EK73" s="10"/>
      <c r="EL73" s="10"/>
      <c r="EM73" s="10">
        <v>28060</v>
      </c>
      <c r="EN73" s="10">
        <v>28060</v>
      </c>
      <c r="EO73" s="10">
        <v>28060</v>
      </c>
    </row>
    <row r="74" spans="3:145">
      <c r="C74" t="s">
        <v>157</v>
      </c>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v>28060</v>
      </c>
      <c r="DP74" s="10">
        <v>28060</v>
      </c>
      <c r="DQ74" s="10">
        <v>28060</v>
      </c>
      <c r="DR74" s="10"/>
      <c r="DS74" s="10"/>
      <c r="DT74" s="10"/>
      <c r="DU74" s="10"/>
      <c r="DV74" s="10"/>
      <c r="DW74" s="10"/>
      <c r="DX74" s="10"/>
      <c r="DY74" s="10"/>
      <c r="DZ74" s="10"/>
      <c r="EA74" s="10"/>
      <c r="EB74" s="10"/>
      <c r="EC74" s="10"/>
      <c r="ED74" s="10"/>
      <c r="EE74" s="10"/>
      <c r="EF74" s="10"/>
      <c r="EG74" s="10"/>
      <c r="EH74" s="10"/>
      <c r="EI74" s="10"/>
      <c r="EJ74" s="10"/>
      <c r="EK74" s="10"/>
      <c r="EL74" s="10"/>
      <c r="EM74" s="10">
        <v>28060</v>
      </c>
      <c r="EN74" s="10">
        <v>28060</v>
      </c>
      <c r="EO74" s="10">
        <v>28060</v>
      </c>
    </row>
    <row r="75" spans="3:145">
      <c r="C75" t="s">
        <v>23</v>
      </c>
      <c r="D75">
        <v>2</v>
      </c>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v>17640</v>
      </c>
      <c r="BN75" s="10">
        <v>17640</v>
      </c>
      <c r="BO75" s="10">
        <v>17640</v>
      </c>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v>17640</v>
      </c>
      <c r="EN75" s="10">
        <v>17640</v>
      </c>
      <c r="EO75" s="10">
        <v>17640</v>
      </c>
    </row>
    <row r="76" spans="3:145">
      <c r="C76" t="s">
        <v>158</v>
      </c>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v>17640</v>
      </c>
      <c r="BN76" s="10">
        <v>17640</v>
      </c>
      <c r="BO76" s="10">
        <v>17640</v>
      </c>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v>17640</v>
      </c>
      <c r="EN76" s="10">
        <v>17640</v>
      </c>
      <c r="EO76" s="10">
        <v>17640</v>
      </c>
    </row>
    <row r="77" spans="3:145">
      <c r="C77" t="s">
        <v>27</v>
      </c>
      <c r="D77">
        <v>1</v>
      </c>
      <c r="E77" s="10"/>
      <c r="F77" s="10"/>
      <c r="G77" s="10"/>
      <c r="H77" s="10"/>
      <c r="I77" s="10"/>
      <c r="J77" s="10"/>
      <c r="K77" s="10"/>
      <c r="L77" s="10"/>
      <c r="M77" s="10"/>
      <c r="N77" s="10"/>
      <c r="O77" s="10"/>
      <c r="P77" s="10"/>
      <c r="Q77" s="10"/>
      <c r="R77" s="10"/>
      <c r="S77" s="10"/>
      <c r="T77" s="10"/>
      <c r="U77" s="10"/>
      <c r="V77" s="10"/>
      <c r="W77" s="10">
        <v>11520</v>
      </c>
      <c r="X77" s="10">
        <v>11520</v>
      </c>
      <c r="Y77" s="10">
        <v>11520</v>
      </c>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v>11520</v>
      </c>
      <c r="EN77" s="10">
        <v>11520</v>
      </c>
      <c r="EO77" s="10">
        <v>11520</v>
      </c>
    </row>
    <row r="78" spans="3:145">
      <c r="C78" t="s">
        <v>159</v>
      </c>
      <c r="E78" s="10"/>
      <c r="F78" s="10"/>
      <c r="G78" s="10"/>
      <c r="H78" s="10"/>
      <c r="I78" s="10"/>
      <c r="J78" s="10"/>
      <c r="K78" s="10"/>
      <c r="L78" s="10"/>
      <c r="M78" s="10"/>
      <c r="N78" s="10"/>
      <c r="O78" s="10"/>
      <c r="P78" s="10"/>
      <c r="Q78" s="10"/>
      <c r="R78" s="10"/>
      <c r="S78" s="10"/>
      <c r="T78" s="10"/>
      <c r="U78" s="10"/>
      <c r="V78" s="10"/>
      <c r="W78" s="10">
        <v>11520</v>
      </c>
      <c r="X78" s="10">
        <v>11520</v>
      </c>
      <c r="Y78" s="10">
        <v>11520</v>
      </c>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v>11520</v>
      </c>
      <c r="EN78" s="10">
        <v>11520</v>
      </c>
      <c r="EO78" s="10">
        <v>11520</v>
      </c>
    </row>
    <row r="79" spans="3:145">
      <c r="C79" t="s">
        <v>103</v>
      </c>
      <c r="D79">
        <v>2</v>
      </c>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v>20880</v>
      </c>
      <c r="DD79" s="10">
        <v>20880</v>
      </c>
      <c r="DE79" s="10">
        <v>20880</v>
      </c>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v>20880</v>
      </c>
      <c r="EN79" s="10">
        <v>20880</v>
      </c>
      <c r="EO79" s="10">
        <v>20880</v>
      </c>
    </row>
    <row r="80" spans="3:145">
      <c r="C80" t="s">
        <v>160</v>
      </c>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v>20880</v>
      </c>
      <c r="DD80" s="10">
        <v>20880</v>
      </c>
      <c r="DE80" s="10">
        <v>20880</v>
      </c>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v>20880</v>
      </c>
      <c r="EN80" s="10">
        <v>20880</v>
      </c>
      <c r="EO80" s="10">
        <v>20880</v>
      </c>
    </row>
    <row r="81" spans="2:145">
      <c r="B81" t="s">
        <v>144</v>
      </c>
      <c r="E81" s="10"/>
      <c r="F81" s="10"/>
      <c r="G81" s="10"/>
      <c r="H81" s="10"/>
      <c r="I81" s="10"/>
      <c r="J81" s="10"/>
      <c r="K81" s="10"/>
      <c r="L81" s="10"/>
      <c r="M81" s="10"/>
      <c r="N81" s="10"/>
      <c r="O81" s="10"/>
      <c r="P81" s="10"/>
      <c r="Q81" s="10"/>
      <c r="R81" s="10"/>
      <c r="S81" s="10"/>
      <c r="T81" s="10"/>
      <c r="U81" s="10"/>
      <c r="V81" s="10"/>
      <c r="W81" s="10">
        <v>11520</v>
      </c>
      <c r="X81" s="10">
        <v>11520</v>
      </c>
      <c r="Y81" s="10">
        <v>11520</v>
      </c>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v>17640</v>
      </c>
      <c r="BN81" s="10">
        <v>17640</v>
      </c>
      <c r="BO81" s="10">
        <v>17640</v>
      </c>
      <c r="BP81" s="10"/>
      <c r="BQ81" s="10"/>
      <c r="BR81" s="10"/>
      <c r="BS81" s="10"/>
      <c r="BT81" s="10"/>
      <c r="BU81" s="10"/>
      <c r="BV81" s="10"/>
      <c r="BW81" s="10"/>
      <c r="BX81" s="10"/>
      <c r="BY81" s="10"/>
      <c r="BZ81" s="10"/>
      <c r="CA81" s="10"/>
      <c r="CB81" s="10"/>
      <c r="CC81" s="10"/>
      <c r="CD81" s="10"/>
      <c r="CE81" s="10"/>
      <c r="CF81" s="10"/>
      <c r="CG81" s="10"/>
      <c r="CH81" s="10">
        <v>17550</v>
      </c>
      <c r="CI81" s="10">
        <v>17550</v>
      </c>
      <c r="CJ81" s="10">
        <v>17550</v>
      </c>
      <c r="CK81" s="10"/>
      <c r="CL81" s="10"/>
      <c r="CM81" s="10"/>
      <c r="CN81" s="10">
        <v>25080</v>
      </c>
      <c r="CO81" s="10">
        <v>25080</v>
      </c>
      <c r="CP81" s="10">
        <v>25080</v>
      </c>
      <c r="CQ81" s="10">
        <v>18920</v>
      </c>
      <c r="CR81" s="10">
        <v>18920</v>
      </c>
      <c r="CS81" s="10">
        <v>18920</v>
      </c>
      <c r="CT81" s="10"/>
      <c r="CU81" s="10"/>
      <c r="CV81" s="10"/>
      <c r="CW81" s="10"/>
      <c r="CX81" s="10"/>
      <c r="CY81" s="10"/>
      <c r="CZ81" s="10"/>
      <c r="DA81" s="10"/>
      <c r="DB81" s="10"/>
      <c r="DC81" s="10">
        <v>20880</v>
      </c>
      <c r="DD81" s="10">
        <v>20880</v>
      </c>
      <c r="DE81" s="10">
        <v>20880</v>
      </c>
      <c r="DF81" s="10">
        <v>21830</v>
      </c>
      <c r="DG81" s="10">
        <v>21830</v>
      </c>
      <c r="DH81" s="10">
        <v>21830</v>
      </c>
      <c r="DI81" s="10"/>
      <c r="DJ81" s="10"/>
      <c r="DK81" s="10"/>
      <c r="DL81" s="10"/>
      <c r="DM81" s="10"/>
      <c r="DN81" s="10"/>
      <c r="DO81" s="10">
        <v>28060</v>
      </c>
      <c r="DP81" s="10">
        <v>28060</v>
      </c>
      <c r="DQ81" s="10">
        <v>28060</v>
      </c>
      <c r="DR81" s="10">
        <v>19720</v>
      </c>
      <c r="DS81" s="10">
        <v>19720</v>
      </c>
      <c r="DT81" s="10">
        <v>19720</v>
      </c>
      <c r="DU81" s="10"/>
      <c r="DV81" s="10"/>
      <c r="DW81" s="10"/>
      <c r="DX81" s="10">
        <v>25760</v>
      </c>
      <c r="DY81" s="10">
        <v>25760</v>
      </c>
      <c r="DZ81" s="10">
        <v>25760</v>
      </c>
      <c r="EA81" s="10">
        <v>17280</v>
      </c>
      <c r="EB81" s="10">
        <v>17280</v>
      </c>
      <c r="EC81" s="10">
        <v>17280</v>
      </c>
      <c r="ED81" s="10">
        <v>22200</v>
      </c>
      <c r="EE81" s="10">
        <v>22200</v>
      </c>
      <c r="EF81" s="10">
        <v>22200</v>
      </c>
      <c r="EG81" s="10"/>
      <c r="EH81" s="10"/>
      <c r="EI81" s="10"/>
      <c r="EJ81" s="10"/>
      <c r="EK81" s="10"/>
      <c r="EL81" s="10"/>
      <c r="EM81" s="10">
        <v>20536.666666666668</v>
      </c>
      <c r="EN81" s="10">
        <v>246440</v>
      </c>
      <c r="EO81" s="10">
        <v>20536.666666666668</v>
      </c>
    </row>
    <row r="82" spans="2:145">
      <c r="B82" t="s">
        <v>18</v>
      </c>
      <c r="C82" t="s">
        <v>75</v>
      </c>
      <c r="D82">
        <v>3</v>
      </c>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v>22400</v>
      </c>
      <c r="DJ82" s="10">
        <v>22400</v>
      </c>
      <c r="DK82" s="10">
        <v>22400</v>
      </c>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v>22400</v>
      </c>
      <c r="EN82" s="10">
        <v>22400</v>
      </c>
      <c r="EO82" s="10">
        <v>22400</v>
      </c>
    </row>
    <row r="83" spans="2:145">
      <c r="C83" t="s">
        <v>161</v>
      </c>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v>22400</v>
      </c>
      <c r="DJ83" s="10">
        <v>22400</v>
      </c>
      <c r="DK83" s="10">
        <v>22400</v>
      </c>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v>22400</v>
      </c>
      <c r="EN83" s="10">
        <v>22400</v>
      </c>
      <c r="EO83" s="10">
        <v>22400</v>
      </c>
    </row>
    <row r="84" spans="2:145">
      <c r="C84" t="s">
        <v>47</v>
      </c>
      <c r="D84">
        <v>3</v>
      </c>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v>20100</v>
      </c>
      <c r="BH84" s="10">
        <v>20100</v>
      </c>
      <c r="BI84" s="10">
        <v>20100</v>
      </c>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v>20100</v>
      </c>
      <c r="EN84" s="10">
        <v>20100</v>
      </c>
      <c r="EO84" s="10">
        <v>20100</v>
      </c>
    </row>
    <row r="85" spans="2:145">
      <c r="C85" t="s">
        <v>162</v>
      </c>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v>20100</v>
      </c>
      <c r="BH85" s="10">
        <v>20100</v>
      </c>
      <c r="BI85" s="10">
        <v>20100</v>
      </c>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v>20100</v>
      </c>
      <c r="EN85" s="10">
        <v>20100</v>
      </c>
      <c r="EO85" s="10">
        <v>20100</v>
      </c>
    </row>
    <row r="86" spans="2:145">
      <c r="C86" t="s">
        <v>19</v>
      </c>
      <c r="D86">
        <v>3</v>
      </c>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v>21080</v>
      </c>
      <c r="CX86" s="10">
        <v>21080</v>
      </c>
      <c r="CY86" s="10">
        <v>21080</v>
      </c>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v>21080</v>
      </c>
      <c r="EN86" s="10">
        <v>21080</v>
      </c>
      <c r="EO86" s="10">
        <v>21080</v>
      </c>
    </row>
    <row r="87" spans="2:145">
      <c r="C87" t="s">
        <v>163</v>
      </c>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v>21080</v>
      </c>
      <c r="CX87" s="10">
        <v>21080</v>
      </c>
      <c r="CY87" s="10">
        <v>21080</v>
      </c>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v>21080</v>
      </c>
      <c r="EN87" s="10">
        <v>21080</v>
      </c>
      <c r="EO87" s="10">
        <v>21080</v>
      </c>
    </row>
    <row r="88" spans="2:145">
      <c r="C88" t="s">
        <v>67</v>
      </c>
      <c r="D88">
        <v>3</v>
      </c>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v>23760</v>
      </c>
      <c r="EH88" s="10">
        <v>23760</v>
      </c>
      <c r="EI88" s="10">
        <v>23760</v>
      </c>
      <c r="EJ88" s="10"/>
      <c r="EK88" s="10"/>
      <c r="EL88" s="10"/>
      <c r="EM88" s="10">
        <v>23760</v>
      </c>
      <c r="EN88" s="10">
        <v>23760</v>
      </c>
      <c r="EO88" s="10">
        <v>23760</v>
      </c>
    </row>
    <row r="89" spans="2:145">
      <c r="C89" t="s">
        <v>164</v>
      </c>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v>23760</v>
      </c>
      <c r="EH89" s="10">
        <v>23760</v>
      </c>
      <c r="EI89" s="10">
        <v>23760</v>
      </c>
      <c r="EJ89" s="10"/>
      <c r="EK89" s="10"/>
      <c r="EL89" s="10"/>
      <c r="EM89" s="10">
        <v>23760</v>
      </c>
      <c r="EN89" s="10">
        <v>23760</v>
      </c>
      <c r="EO89" s="10">
        <v>23760</v>
      </c>
    </row>
    <row r="90" spans="2:145">
      <c r="C90" t="s">
        <v>91</v>
      </c>
      <c r="D90">
        <v>3</v>
      </c>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v>24480</v>
      </c>
      <c r="CU90" s="10">
        <v>24480</v>
      </c>
      <c r="CV90" s="10">
        <v>24480</v>
      </c>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v>24480</v>
      </c>
      <c r="EN90" s="10">
        <v>24480</v>
      </c>
      <c r="EO90" s="10">
        <v>24480</v>
      </c>
    </row>
    <row r="91" spans="2:145">
      <c r="C91" t="s">
        <v>165</v>
      </c>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v>24480</v>
      </c>
      <c r="CU91" s="10">
        <v>24480</v>
      </c>
      <c r="CV91" s="10">
        <v>24480</v>
      </c>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v>24480</v>
      </c>
      <c r="EN91" s="10">
        <v>24480</v>
      </c>
      <c r="EO91" s="10">
        <v>24480</v>
      </c>
    </row>
    <row r="92" spans="2:145">
      <c r="C92" t="s">
        <v>83</v>
      </c>
      <c r="D92">
        <v>3</v>
      </c>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v>30530</v>
      </c>
      <c r="DV92" s="10">
        <v>30530</v>
      </c>
      <c r="DW92" s="10">
        <v>30530</v>
      </c>
      <c r="DX92" s="10"/>
      <c r="DY92" s="10"/>
      <c r="DZ92" s="10"/>
      <c r="EA92" s="10"/>
      <c r="EB92" s="10"/>
      <c r="EC92" s="10"/>
      <c r="ED92" s="10"/>
      <c r="EE92" s="10"/>
      <c r="EF92" s="10"/>
      <c r="EG92" s="10"/>
      <c r="EH92" s="10"/>
      <c r="EI92" s="10"/>
      <c r="EJ92" s="10"/>
      <c r="EK92" s="10"/>
      <c r="EL92" s="10"/>
      <c r="EM92" s="10">
        <v>30530</v>
      </c>
      <c r="EN92" s="10">
        <v>30530</v>
      </c>
      <c r="EO92" s="10">
        <v>30530</v>
      </c>
    </row>
    <row r="93" spans="2:145">
      <c r="C93" t="s">
        <v>166</v>
      </c>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v>30530</v>
      </c>
      <c r="DV93" s="10">
        <v>30530</v>
      </c>
      <c r="DW93" s="10">
        <v>30530</v>
      </c>
      <c r="DX93" s="10"/>
      <c r="DY93" s="10"/>
      <c r="DZ93" s="10"/>
      <c r="EA93" s="10"/>
      <c r="EB93" s="10"/>
      <c r="EC93" s="10"/>
      <c r="ED93" s="10"/>
      <c r="EE93" s="10"/>
      <c r="EF93" s="10"/>
      <c r="EG93" s="10"/>
      <c r="EH93" s="10"/>
      <c r="EI93" s="10"/>
      <c r="EJ93" s="10"/>
      <c r="EK93" s="10"/>
      <c r="EL93" s="10"/>
      <c r="EM93" s="10">
        <v>30530</v>
      </c>
      <c r="EN93" s="10">
        <v>30530</v>
      </c>
      <c r="EO93" s="10">
        <v>30530</v>
      </c>
    </row>
    <row r="94" spans="2:145">
      <c r="C94" t="s">
        <v>63</v>
      </c>
      <c r="D94">
        <v>2</v>
      </c>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v>30550</v>
      </c>
      <c r="AJ94" s="10">
        <v>30550</v>
      </c>
      <c r="AK94" s="10">
        <v>30550</v>
      </c>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v>30550</v>
      </c>
      <c r="EN94" s="10">
        <v>30550</v>
      </c>
      <c r="EO94" s="10">
        <v>30550</v>
      </c>
    </row>
    <row r="95" spans="2:145">
      <c r="C95" t="s">
        <v>167</v>
      </c>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v>30550</v>
      </c>
      <c r="AJ95" s="10">
        <v>30550</v>
      </c>
      <c r="AK95" s="10">
        <v>30550</v>
      </c>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v>30550</v>
      </c>
      <c r="EN95" s="10">
        <v>30550</v>
      </c>
      <c r="EO95" s="10">
        <v>30550</v>
      </c>
    </row>
    <row r="96" spans="2:145">
      <c r="C96" t="s">
        <v>39</v>
      </c>
      <c r="D96">
        <v>3</v>
      </c>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v>18600</v>
      </c>
      <c r="DM96" s="10">
        <v>18600</v>
      </c>
      <c r="DN96" s="10">
        <v>18600</v>
      </c>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v>18600</v>
      </c>
      <c r="EN96" s="10">
        <v>18600</v>
      </c>
      <c r="EO96" s="10">
        <v>18600</v>
      </c>
    </row>
    <row r="97" spans="1:145">
      <c r="C97" t="s">
        <v>168</v>
      </c>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v>18600</v>
      </c>
      <c r="DM97" s="10">
        <v>18600</v>
      </c>
      <c r="DN97" s="10">
        <v>18600</v>
      </c>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v>18600</v>
      </c>
      <c r="EN97" s="10">
        <v>18600</v>
      </c>
      <c r="EO97" s="10">
        <v>18600</v>
      </c>
    </row>
    <row r="98" spans="1:145">
      <c r="C98" t="s">
        <v>99</v>
      </c>
      <c r="D98">
        <v>3</v>
      </c>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v>32120</v>
      </c>
      <c r="EK98" s="10">
        <v>32120</v>
      </c>
      <c r="EL98" s="10">
        <v>32120</v>
      </c>
      <c r="EM98" s="10">
        <v>32120</v>
      </c>
      <c r="EN98" s="10">
        <v>32120</v>
      </c>
      <c r="EO98" s="10">
        <v>32120</v>
      </c>
    </row>
    <row r="99" spans="1:145">
      <c r="C99" t="s">
        <v>169</v>
      </c>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v>32120</v>
      </c>
      <c r="EK99" s="10">
        <v>32120</v>
      </c>
      <c r="EL99" s="10">
        <v>32120</v>
      </c>
      <c r="EM99" s="10">
        <v>32120</v>
      </c>
      <c r="EN99" s="10">
        <v>32120</v>
      </c>
      <c r="EO99" s="10">
        <v>32120</v>
      </c>
    </row>
    <row r="100" spans="1:145">
      <c r="C100" t="s">
        <v>55</v>
      </c>
      <c r="D100">
        <v>3</v>
      </c>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v>28980</v>
      </c>
      <c r="CF100" s="10">
        <v>28980</v>
      </c>
      <c r="CG100" s="10">
        <v>28980</v>
      </c>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v>28980</v>
      </c>
      <c r="EN100" s="10">
        <v>28980</v>
      </c>
      <c r="EO100" s="10">
        <v>28980</v>
      </c>
    </row>
    <row r="101" spans="1:145">
      <c r="C101" t="s">
        <v>170</v>
      </c>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v>28980</v>
      </c>
      <c r="CF101" s="10">
        <v>28980</v>
      </c>
      <c r="CG101" s="10">
        <v>28980</v>
      </c>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v>28980</v>
      </c>
      <c r="EN101" s="10">
        <v>28980</v>
      </c>
      <c r="EO101" s="10">
        <v>28980</v>
      </c>
    </row>
    <row r="102" spans="1:145">
      <c r="B102" t="s">
        <v>146</v>
      </c>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v>30550</v>
      </c>
      <c r="AJ102" s="10">
        <v>30550</v>
      </c>
      <c r="AK102" s="10">
        <v>30550</v>
      </c>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v>20100</v>
      </c>
      <c r="BH102" s="10">
        <v>20100</v>
      </c>
      <c r="BI102" s="10">
        <v>20100</v>
      </c>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v>28980</v>
      </c>
      <c r="CF102" s="10">
        <v>28980</v>
      </c>
      <c r="CG102" s="10">
        <v>28980</v>
      </c>
      <c r="CH102" s="10"/>
      <c r="CI102" s="10"/>
      <c r="CJ102" s="10"/>
      <c r="CK102" s="10"/>
      <c r="CL102" s="10"/>
      <c r="CM102" s="10"/>
      <c r="CN102" s="10"/>
      <c r="CO102" s="10"/>
      <c r="CP102" s="10"/>
      <c r="CQ102" s="10"/>
      <c r="CR102" s="10"/>
      <c r="CS102" s="10"/>
      <c r="CT102" s="10">
        <v>24480</v>
      </c>
      <c r="CU102" s="10">
        <v>24480</v>
      </c>
      <c r="CV102" s="10">
        <v>24480</v>
      </c>
      <c r="CW102" s="10">
        <v>21080</v>
      </c>
      <c r="CX102" s="10">
        <v>21080</v>
      </c>
      <c r="CY102" s="10">
        <v>21080</v>
      </c>
      <c r="CZ102" s="10"/>
      <c r="DA102" s="10"/>
      <c r="DB102" s="10"/>
      <c r="DC102" s="10"/>
      <c r="DD102" s="10"/>
      <c r="DE102" s="10"/>
      <c r="DF102" s="10"/>
      <c r="DG102" s="10"/>
      <c r="DH102" s="10"/>
      <c r="DI102" s="10">
        <v>22400</v>
      </c>
      <c r="DJ102" s="10">
        <v>22400</v>
      </c>
      <c r="DK102" s="10">
        <v>22400</v>
      </c>
      <c r="DL102" s="10">
        <v>18600</v>
      </c>
      <c r="DM102" s="10">
        <v>18600</v>
      </c>
      <c r="DN102" s="10">
        <v>18600</v>
      </c>
      <c r="DO102" s="10"/>
      <c r="DP102" s="10"/>
      <c r="DQ102" s="10"/>
      <c r="DR102" s="10"/>
      <c r="DS102" s="10"/>
      <c r="DT102" s="10"/>
      <c r="DU102" s="10">
        <v>30530</v>
      </c>
      <c r="DV102" s="10">
        <v>30530</v>
      </c>
      <c r="DW102" s="10">
        <v>30530</v>
      </c>
      <c r="DX102" s="10"/>
      <c r="DY102" s="10"/>
      <c r="DZ102" s="10"/>
      <c r="EA102" s="10"/>
      <c r="EB102" s="10"/>
      <c r="EC102" s="10"/>
      <c r="ED102" s="10"/>
      <c r="EE102" s="10"/>
      <c r="EF102" s="10"/>
      <c r="EG102" s="10">
        <v>23760</v>
      </c>
      <c r="EH102" s="10">
        <v>23760</v>
      </c>
      <c r="EI102" s="10">
        <v>23760</v>
      </c>
      <c r="EJ102" s="10">
        <v>32120</v>
      </c>
      <c r="EK102" s="10">
        <v>32120</v>
      </c>
      <c r="EL102" s="10">
        <v>32120</v>
      </c>
      <c r="EM102" s="10">
        <v>25260</v>
      </c>
      <c r="EN102" s="10">
        <v>252600</v>
      </c>
      <c r="EO102" s="10">
        <v>25260</v>
      </c>
    </row>
    <row r="103" spans="1:145">
      <c r="A103" t="s">
        <v>171</v>
      </c>
      <c r="E103" s="10"/>
      <c r="F103" s="10"/>
      <c r="G103" s="10"/>
      <c r="H103" s="10"/>
      <c r="I103" s="10"/>
      <c r="J103" s="10"/>
      <c r="K103" s="10"/>
      <c r="L103" s="10"/>
      <c r="M103" s="10"/>
      <c r="N103" s="10"/>
      <c r="O103" s="10"/>
      <c r="P103" s="10"/>
      <c r="Q103" s="10"/>
      <c r="R103" s="10"/>
      <c r="S103" s="10"/>
      <c r="T103" s="10"/>
      <c r="U103" s="10"/>
      <c r="V103" s="10"/>
      <c r="W103" s="10">
        <v>11520</v>
      </c>
      <c r="X103" s="10">
        <v>11520</v>
      </c>
      <c r="Y103" s="10">
        <v>11520</v>
      </c>
      <c r="Z103" s="10"/>
      <c r="AA103" s="10"/>
      <c r="AB103" s="10"/>
      <c r="AC103" s="10"/>
      <c r="AD103" s="10"/>
      <c r="AE103" s="10"/>
      <c r="AF103" s="10"/>
      <c r="AG103" s="10"/>
      <c r="AH103" s="10"/>
      <c r="AI103" s="10">
        <v>30550</v>
      </c>
      <c r="AJ103" s="10">
        <v>30550</v>
      </c>
      <c r="AK103" s="10">
        <v>30550</v>
      </c>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v>20100</v>
      </c>
      <c r="BH103" s="10">
        <v>20100</v>
      </c>
      <c r="BI103" s="10">
        <v>20100</v>
      </c>
      <c r="BJ103" s="10"/>
      <c r="BK103" s="10"/>
      <c r="BL103" s="10"/>
      <c r="BM103" s="10">
        <v>17640</v>
      </c>
      <c r="BN103" s="10">
        <v>17640</v>
      </c>
      <c r="BO103" s="10">
        <v>17640</v>
      </c>
      <c r="BP103" s="10"/>
      <c r="BQ103" s="10"/>
      <c r="BR103" s="10"/>
      <c r="BS103" s="10"/>
      <c r="BT103" s="10"/>
      <c r="BU103" s="10"/>
      <c r="BV103" s="10"/>
      <c r="BW103" s="10"/>
      <c r="BX103" s="10"/>
      <c r="BY103" s="10"/>
      <c r="BZ103" s="10"/>
      <c r="CA103" s="10"/>
      <c r="CB103" s="10"/>
      <c r="CC103" s="10"/>
      <c r="CD103" s="10"/>
      <c r="CE103" s="10">
        <v>28980</v>
      </c>
      <c r="CF103" s="10">
        <v>28980</v>
      </c>
      <c r="CG103" s="10">
        <v>28980</v>
      </c>
      <c r="CH103" s="10">
        <v>17550</v>
      </c>
      <c r="CI103" s="10">
        <v>17550</v>
      </c>
      <c r="CJ103" s="10">
        <v>17550</v>
      </c>
      <c r="CK103" s="10"/>
      <c r="CL103" s="10"/>
      <c r="CM103" s="10"/>
      <c r="CN103" s="10">
        <v>25080</v>
      </c>
      <c r="CO103" s="10">
        <v>25080</v>
      </c>
      <c r="CP103" s="10">
        <v>25080</v>
      </c>
      <c r="CQ103" s="10">
        <v>18920</v>
      </c>
      <c r="CR103" s="10">
        <v>18920</v>
      </c>
      <c r="CS103" s="10">
        <v>18920</v>
      </c>
      <c r="CT103" s="10">
        <v>24480</v>
      </c>
      <c r="CU103" s="10">
        <v>24480</v>
      </c>
      <c r="CV103" s="10">
        <v>24480</v>
      </c>
      <c r="CW103" s="10">
        <v>21080</v>
      </c>
      <c r="CX103" s="10">
        <v>21080</v>
      </c>
      <c r="CY103" s="10">
        <v>21080</v>
      </c>
      <c r="CZ103" s="10"/>
      <c r="DA103" s="10"/>
      <c r="DB103" s="10"/>
      <c r="DC103" s="10">
        <v>20880</v>
      </c>
      <c r="DD103" s="10">
        <v>20880</v>
      </c>
      <c r="DE103" s="10">
        <v>20880</v>
      </c>
      <c r="DF103" s="10">
        <v>21830</v>
      </c>
      <c r="DG103" s="10">
        <v>21830</v>
      </c>
      <c r="DH103" s="10">
        <v>21830</v>
      </c>
      <c r="DI103" s="10">
        <v>22400</v>
      </c>
      <c r="DJ103" s="10">
        <v>22400</v>
      </c>
      <c r="DK103" s="10">
        <v>22400</v>
      </c>
      <c r="DL103" s="10">
        <v>18600</v>
      </c>
      <c r="DM103" s="10">
        <v>18600</v>
      </c>
      <c r="DN103" s="10">
        <v>18600</v>
      </c>
      <c r="DO103" s="10">
        <v>28060</v>
      </c>
      <c r="DP103" s="10">
        <v>28060</v>
      </c>
      <c r="DQ103" s="10">
        <v>28060</v>
      </c>
      <c r="DR103" s="10">
        <v>19720</v>
      </c>
      <c r="DS103" s="10">
        <v>19720</v>
      </c>
      <c r="DT103" s="10">
        <v>19720</v>
      </c>
      <c r="DU103" s="10">
        <v>30530</v>
      </c>
      <c r="DV103" s="10">
        <v>30530</v>
      </c>
      <c r="DW103" s="10">
        <v>30530</v>
      </c>
      <c r="DX103" s="10">
        <v>25760</v>
      </c>
      <c r="DY103" s="10">
        <v>25760</v>
      </c>
      <c r="DZ103" s="10">
        <v>25760</v>
      </c>
      <c r="EA103" s="10">
        <v>17280</v>
      </c>
      <c r="EB103" s="10">
        <v>17280</v>
      </c>
      <c r="EC103" s="10">
        <v>17280</v>
      </c>
      <c r="ED103" s="10">
        <v>22200</v>
      </c>
      <c r="EE103" s="10">
        <v>22200</v>
      </c>
      <c r="EF103" s="10">
        <v>22200</v>
      </c>
      <c r="EG103" s="10">
        <v>23760</v>
      </c>
      <c r="EH103" s="10">
        <v>23760</v>
      </c>
      <c r="EI103" s="10">
        <v>23760</v>
      </c>
      <c r="EJ103" s="10">
        <v>32120</v>
      </c>
      <c r="EK103" s="10">
        <v>32120</v>
      </c>
      <c r="EL103" s="10">
        <v>32120</v>
      </c>
      <c r="EM103" s="10">
        <v>22683.636363636364</v>
      </c>
      <c r="EN103" s="10">
        <v>499040</v>
      </c>
      <c r="EO103" s="10">
        <v>22683.636363636364</v>
      </c>
    </row>
    <row r="104" spans="1:145">
      <c r="A104" t="s">
        <v>172</v>
      </c>
      <c r="E104" s="10">
        <v>10080</v>
      </c>
      <c r="F104" s="10">
        <v>10080</v>
      </c>
      <c r="G104" s="10">
        <v>10080</v>
      </c>
      <c r="H104" s="10">
        <v>11020</v>
      </c>
      <c r="I104" s="10">
        <v>11020</v>
      </c>
      <c r="J104" s="10">
        <v>11020</v>
      </c>
      <c r="K104" s="10">
        <v>13050</v>
      </c>
      <c r="L104" s="10">
        <v>13050</v>
      </c>
      <c r="M104" s="10">
        <v>13050</v>
      </c>
      <c r="N104" s="10">
        <v>11100</v>
      </c>
      <c r="O104" s="10">
        <v>11100</v>
      </c>
      <c r="P104" s="10">
        <v>11100</v>
      </c>
      <c r="Q104" s="10">
        <v>10540</v>
      </c>
      <c r="R104" s="10">
        <v>10540</v>
      </c>
      <c r="S104" s="10">
        <v>10540</v>
      </c>
      <c r="T104" s="10">
        <v>9900</v>
      </c>
      <c r="U104" s="10">
        <v>9900</v>
      </c>
      <c r="V104" s="10">
        <v>9900</v>
      </c>
      <c r="W104" s="10">
        <v>11520</v>
      </c>
      <c r="X104" s="10">
        <v>11520</v>
      </c>
      <c r="Y104" s="10">
        <v>11520</v>
      </c>
      <c r="Z104" s="10">
        <v>11840</v>
      </c>
      <c r="AA104" s="10">
        <v>11840</v>
      </c>
      <c r="AB104" s="10">
        <v>11840</v>
      </c>
      <c r="AC104" s="10">
        <v>9600</v>
      </c>
      <c r="AD104" s="10">
        <v>9600</v>
      </c>
      <c r="AE104" s="10">
        <v>9600</v>
      </c>
      <c r="AF104" s="10">
        <v>12210</v>
      </c>
      <c r="AG104" s="10">
        <v>12210</v>
      </c>
      <c r="AH104" s="10">
        <v>12210</v>
      </c>
      <c r="AI104" s="10">
        <v>30550</v>
      </c>
      <c r="AJ104" s="10">
        <v>30550</v>
      </c>
      <c r="AK104" s="10">
        <v>30550</v>
      </c>
      <c r="AL104" s="10">
        <v>15640</v>
      </c>
      <c r="AM104" s="10">
        <v>15640</v>
      </c>
      <c r="AN104" s="10">
        <v>15640</v>
      </c>
      <c r="AO104" s="10">
        <v>16100</v>
      </c>
      <c r="AP104" s="10">
        <v>16100</v>
      </c>
      <c r="AQ104" s="10">
        <v>16100</v>
      </c>
      <c r="AR104" s="10">
        <v>21600</v>
      </c>
      <c r="AS104" s="10">
        <v>21600</v>
      </c>
      <c r="AT104" s="10">
        <v>21600</v>
      </c>
      <c r="AU104" s="10">
        <v>15480</v>
      </c>
      <c r="AV104" s="10">
        <v>15480</v>
      </c>
      <c r="AW104" s="10">
        <v>15480</v>
      </c>
      <c r="AX104" s="10">
        <v>16120</v>
      </c>
      <c r="AY104" s="10">
        <v>16120</v>
      </c>
      <c r="AZ104" s="10">
        <v>16120</v>
      </c>
      <c r="BA104" s="10">
        <v>13940</v>
      </c>
      <c r="BB104" s="10">
        <v>13940</v>
      </c>
      <c r="BC104" s="10">
        <v>13940</v>
      </c>
      <c r="BD104" s="10">
        <v>14060</v>
      </c>
      <c r="BE104" s="10">
        <v>14060</v>
      </c>
      <c r="BF104" s="10">
        <v>14060</v>
      </c>
      <c r="BG104" s="10">
        <v>20100</v>
      </c>
      <c r="BH104" s="10">
        <v>20100</v>
      </c>
      <c r="BI104" s="10">
        <v>20100</v>
      </c>
      <c r="BJ104" s="10">
        <v>14430</v>
      </c>
      <c r="BK104" s="10">
        <v>14430</v>
      </c>
      <c r="BL104" s="10">
        <v>14430</v>
      </c>
      <c r="BM104" s="10">
        <v>17640</v>
      </c>
      <c r="BN104" s="10">
        <v>17640</v>
      </c>
      <c r="BO104" s="10">
        <v>17640</v>
      </c>
      <c r="BP104" s="10">
        <v>15960</v>
      </c>
      <c r="BQ104" s="10">
        <v>15960</v>
      </c>
      <c r="BR104" s="10">
        <v>15960</v>
      </c>
      <c r="BS104" s="10">
        <v>12210</v>
      </c>
      <c r="BT104" s="10">
        <v>12210</v>
      </c>
      <c r="BU104" s="10">
        <v>12210</v>
      </c>
      <c r="BV104" s="10">
        <v>12000</v>
      </c>
      <c r="BW104" s="10">
        <v>12000</v>
      </c>
      <c r="BX104" s="10">
        <v>12000</v>
      </c>
      <c r="BY104" s="10">
        <v>19270</v>
      </c>
      <c r="BZ104" s="10">
        <v>19270</v>
      </c>
      <c r="CA104" s="10">
        <v>19270</v>
      </c>
      <c r="CB104" s="10"/>
      <c r="CC104" s="10"/>
      <c r="CD104" s="10"/>
      <c r="CE104" s="10">
        <v>28980</v>
      </c>
      <c r="CF104" s="10">
        <v>28980</v>
      </c>
      <c r="CG104" s="10">
        <v>28980</v>
      </c>
      <c r="CH104" s="10">
        <v>17550</v>
      </c>
      <c r="CI104" s="10">
        <v>17550</v>
      </c>
      <c r="CJ104" s="10">
        <v>17550</v>
      </c>
      <c r="CK104" s="10">
        <v>18000</v>
      </c>
      <c r="CL104" s="10">
        <v>18000</v>
      </c>
      <c r="CM104" s="10">
        <v>18000</v>
      </c>
      <c r="CN104" s="10">
        <v>25080</v>
      </c>
      <c r="CO104" s="10">
        <v>25080</v>
      </c>
      <c r="CP104" s="10">
        <v>25080</v>
      </c>
      <c r="CQ104" s="10">
        <v>18920</v>
      </c>
      <c r="CR104" s="10">
        <v>18920</v>
      </c>
      <c r="CS104" s="10">
        <v>18920</v>
      </c>
      <c r="CT104" s="10">
        <v>24480</v>
      </c>
      <c r="CU104" s="10">
        <v>24480</v>
      </c>
      <c r="CV104" s="10">
        <v>24480</v>
      </c>
      <c r="CW104" s="10">
        <v>21080</v>
      </c>
      <c r="CX104" s="10">
        <v>21080</v>
      </c>
      <c r="CY104" s="10">
        <v>21080</v>
      </c>
      <c r="CZ104" s="10">
        <v>19600</v>
      </c>
      <c r="DA104" s="10">
        <v>19600</v>
      </c>
      <c r="DB104" s="10">
        <v>19600</v>
      </c>
      <c r="DC104" s="10">
        <v>20880</v>
      </c>
      <c r="DD104" s="10">
        <v>20880</v>
      </c>
      <c r="DE104" s="10">
        <v>20880</v>
      </c>
      <c r="DF104" s="10">
        <v>21830</v>
      </c>
      <c r="DG104" s="10">
        <v>21830</v>
      </c>
      <c r="DH104" s="10">
        <v>21830</v>
      </c>
      <c r="DI104" s="10">
        <v>22400</v>
      </c>
      <c r="DJ104" s="10">
        <v>22400</v>
      </c>
      <c r="DK104" s="10">
        <v>22400</v>
      </c>
      <c r="DL104" s="10">
        <v>18600</v>
      </c>
      <c r="DM104" s="10">
        <v>18600</v>
      </c>
      <c r="DN104" s="10">
        <v>18600</v>
      </c>
      <c r="DO104" s="10">
        <v>28060</v>
      </c>
      <c r="DP104" s="10">
        <v>28060</v>
      </c>
      <c r="DQ104" s="10">
        <v>28060</v>
      </c>
      <c r="DR104" s="10">
        <v>19720</v>
      </c>
      <c r="DS104" s="10">
        <v>19720</v>
      </c>
      <c r="DT104" s="10">
        <v>19720</v>
      </c>
      <c r="DU104" s="10">
        <v>30530</v>
      </c>
      <c r="DV104" s="10">
        <v>30530</v>
      </c>
      <c r="DW104" s="10">
        <v>30530</v>
      </c>
      <c r="DX104" s="10">
        <v>25760</v>
      </c>
      <c r="DY104" s="10">
        <v>25760</v>
      </c>
      <c r="DZ104" s="10">
        <v>25760</v>
      </c>
      <c r="EA104" s="10">
        <v>17280</v>
      </c>
      <c r="EB104" s="10">
        <v>17280</v>
      </c>
      <c r="EC104" s="10">
        <v>17280</v>
      </c>
      <c r="ED104" s="10">
        <v>22200</v>
      </c>
      <c r="EE104" s="10">
        <v>22200</v>
      </c>
      <c r="EF104" s="10">
        <v>22200</v>
      </c>
      <c r="EG104" s="10">
        <v>23760</v>
      </c>
      <c r="EH104" s="10">
        <v>23760</v>
      </c>
      <c r="EI104" s="10">
        <v>23760</v>
      </c>
      <c r="EJ104" s="10">
        <v>32120</v>
      </c>
      <c r="EK104" s="10">
        <v>32120</v>
      </c>
      <c r="EL104" s="10">
        <v>32120</v>
      </c>
      <c r="EM104" s="10">
        <v>18284.222222222223</v>
      </c>
      <c r="EN104" s="10">
        <v>822790</v>
      </c>
      <c r="EO104" s="10">
        <v>18284.222222222223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FCA7E-355B-4162-8265-BC48DE045ED7}">
  <dimension ref="B27:L107"/>
  <sheetViews>
    <sheetView tabSelected="1" topLeftCell="A6" workbookViewId="0">
      <selection activeCell="C1" sqref="C1"/>
    </sheetView>
  </sheetViews>
  <sheetFormatPr defaultRowHeight="15"/>
  <cols>
    <col min="2" max="2" width="19.85546875" bestFit="1" customWidth="1"/>
    <col min="3" max="3" width="10.5703125" bestFit="1" customWidth="1"/>
    <col min="4" max="4" width="17.7109375" bestFit="1" customWidth="1"/>
    <col min="5" max="5" width="11.7109375" bestFit="1" customWidth="1"/>
    <col min="6" max="7" width="10.7109375" bestFit="1" customWidth="1"/>
    <col min="8" max="8" width="15" bestFit="1" customWidth="1"/>
    <col min="9" max="9" width="26.7109375" bestFit="1" customWidth="1"/>
    <col min="12" max="12" width="11.140625" customWidth="1"/>
  </cols>
  <sheetData>
    <row r="27" spans="12:12">
      <c r="L27" s="13"/>
    </row>
    <row r="39" spans="8:8">
      <c r="H39" s="12"/>
    </row>
    <row r="98" spans="2:9">
      <c r="B98" s="11" t="s">
        <v>2</v>
      </c>
      <c r="C98" s="11" t="s">
        <v>4</v>
      </c>
      <c r="D98" s="11" t="s">
        <v>7</v>
      </c>
      <c r="E98" s="11" t="s">
        <v>8</v>
      </c>
      <c r="F98" t="s">
        <v>173</v>
      </c>
      <c r="G98" t="s">
        <v>174</v>
      </c>
      <c r="H98" t="s">
        <v>175</v>
      </c>
      <c r="I98" t="s">
        <v>176</v>
      </c>
    </row>
    <row r="99" spans="2:9">
      <c r="B99" t="s">
        <v>84</v>
      </c>
      <c r="C99" t="s">
        <v>15</v>
      </c>
      <c r="D99" t="s">
        <v>12</v>
      </c>
      <c r="E99" t="s">
        <v>85</v>
      </c>
      <c r="F99" s="10">
        <v>29</v>
      </c>
      <c r="G99" s="10">
        <v>25.3</v>
      </c>
      <c r="H99" s="10">
        <v>1</v>
      </c>
      <c r="I99" s="10">
        <v>9900</v>
      </c>
    </row>
    <row r="100" spans="2:9">
      <c r="D100" t="s">
        <v>144</v>
      </c>
      <c r="F100" s="10">
        <v>29</v>
      </c>
      <c r="G100" s="10">
        <v>25.3</v>
      </c>
      <c r="H100" s="10">
        <v>1</v>
      </c>
      <c r="I100" s="10">
        <v>9900</v>
      </c>
    </row>
    <row r="101" spans="2:9">
      <c r="C101" t="s">
        <v>147</v>
      </c>
      <c r="F101" s="10">
        <v>29</v>
      </c>
      <c r="G101" s="10">
        <v>25.3</v>
      </c>
      <c r="H101" s="10">
        <v>1</v>
      </c>
      <c r="I101" s="10">
        <v>9900</v>
      </c>
    </row>
    <row r="102" spans="2:9">
      <c r="B102" t="s">
        <v>177</v>
      </c>
      <c r="F102" s="10">
        <v>29</v>
      </c>
      <c r="G102" s="10">
        <v>25.3</v>
      </c>
      <c r="H102" s="10">
        <v>1</v>
      </c>
      <c r="I102" s="10">
        <v>9900</v>
      </c>
    </row>
    <row r="103" spans="2:9">
      <c r="B103" t="s">
        <v>36</v>
      </c>
      <c r="C103" t="s">
        <v>15</v>
      </c>
      <c r="D103" t="s">
        <v>12</v>
      </c>
      <c r="E103" t="s">
        <v>37</v>
      </c>
      <c r="F103" s="10">
        <v>29</v>
      </c>
      <c r="G103" s="10">
        <v>23.9</v>
      </c>
      <c r="H103" s="10">
        <v>1</v>
      </c>
      <c r="I103" s="10">
        <v>11020</v>
      </c>
    </row>
    <row r="104" spans="2:9">
      <c r="D104" t="s">
        <v>144</v>
      </c>
      <c r="F104" s="10">
        <v>29</v>
      </c>
      <c r="G104" s="10">
        <v>23.9</v>
      </c>
      <c r="H104" s="10">
        <v>1</v>
      </c>
      <c r="I104" s="10">
        <v>11020</v>
      </c>
    </row>
    <row r="105" spans="2:9">
      <c r="C105" t="s">
        <v>147</v>
      </c>
      <c r="F105" s="10">
        <v>29</v>
      </c>
      <c r="G105" s="10">
        <v>23.9</v>
      </c>
      <c r="H105" s="10">
        <v>1</v>
      </c>
      <c r="I105" s="10">
        <v>11020</v>
      </c>
    </row>
    <row r="106" spans="2:9">
      <c r="B106" t="s">
        <v>178</v>
      </c>
      <c r="F106" s="10">
        <v>29</v>
      </c>
      <c r="G106" s="10">
        <v>23.9</v>
      </c>
      <c r="H106" s="10">
        <v>1</v>
      </c>
      <c r="I106" s="10">
        <v>11020</v>
      </c>
    </row>
    <row r="107" spans="2:9">
      <c r="B107" t="s">
        <v>172</v>
      </c>
      <c r="F107" s="10">
        <v>58</v>
      </c>
      <c r="G107" s="10">
        <v>49.2</v>
      </c>
      <c r="H107" s="10">
        <v>2</v>
      </c>
      <c r="I107" s="10">
        <v>20920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F05C-065B-49CA-B93A-24491C43D6C2}">
  <dimension ref="A1:B5"/>
  <sheetViews>
    <sheetView workbookViewId="0">
      <selection activeCell="B11" sqref="B11"/>
    </sheetView>
  </sheetViews>
  <sheetFormatPr defaultRowHeight="15"/>
  <cols>
    <col min="1" max="1" width="61" customWidth="1"/>
    <col min="2" max="2" width="83.7109375" customWidth="1"/>
  </cols>
  <sheetData>
    <row r="1" spans="1:2" ht="29.25">
      <c r="A1" s="13" t="s">
        <v>179</v>
      </c>
      <c r="B1" s="13" t="s">
        <v>180</v>
      </c>
    </row>
    <row r="2" spans="1:2" ht="29.25">
      <c r="A2" t="s">
        <v>181</v>
      </c>
      <c r="B2" s="13" t="s">
        <v>182</v>
      </c>
    </row>
    <row r="3" spans="1:2" ht="29.25">
      <c r="A3" t="s">
        <v>183</v>
      </c>
      <c r="B3" s="13" t="s">
        <v>184</v>
      </c>
    </row>
    <row r="4" spans="1:2" ht="29.25">
      <c r="A4" t="s">
        <v>185</v>
      </c>
      <c r="B4" s="13" t="s">
        <v>186</v>
      </c>
    </row>
    <row r="5" spans="1:2" ht="43.5">
      <c r="A5" t="s">
        <v>187</v>
      </c>
      <c r="B5" s="13" t="s">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Seemanto Saha</dc:creator>
  <cp:keywords/>
  <dc:description/>
  <cp:lastModifiedBy/>
  <cp:revision/>
  <dcterms:created xsi:type="dcterms:W3CDTF">2024-02-19T11:56:33Z</dcterms:created>
  <dcterms:modified xsi:type="dcterms:W3CDTF">2025-09-22T10:50:07Z</dcterms:modified>
  <cp:category/>
  <cp:contentStatus/>
</cp:coreProperties>
</file>