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 activeTab="2"/>
  </bookViews>
  <sheets>
    <sheet name="Пример" sheetId="1" r:id="rId1"/>
    <sheet name="Коэффициенты" sheetId="2" r:id="rId2"/>
    <sheet name="Прототип" sheetId="3" r:id="rId3"/>
    <sheet name="Коэффициенты 2" sheetId="4" r:id="rId4"/>
  </sheets>
  <calcPr calcId="124519"/>
</workbook>
</file>

<file path=xl/calcChain.xml><?xml version="1.0" encoding="utf-8"?>
<calcChain xmlns="http://schemas.openxmlformats.org/spreadsheetml/2006/main">
  <c r="G5" i="3"/>
  <c r="E10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9"/>
  <c r="D10" i="4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9"/>
  <c r="J2"/>
  <c r="G5"/>
  <c r="F5" s="1"/>
  <c r="G4"/>
  <c r="F4"/>
  <c r="G3"/>
  <c r="F3" s="1"/>
  <c r="G2"/>
  <c r="F2"/>
  <c r="G5" i="2"/>
  <c r="F5" s="1"/>
  <c r="F5" i="3"/>
  <c r="C8"/>
  <c r="G4"/>
  <c r="F4" s="1"/>
  <c r="G3"/>
  <c r="I2"/>
  <c r="D12" s="1"/>
  <c r="G2"/>
  <c r="F2" s="1"/>
  <c r="D10" i="2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9"/>
  <c r="G4"/>
  <c r="F4" s="1"/>
  <c r="I2"/>
  <c r="G3"/>
  <c r="F3" s="1"/>
  <c r="G2"/>
  <c r="F2" s="1"/>
  <c r="D9" i="3" l="1"/>
  <c r="D10"/>
  <c r="D18"/>
  <c r="D21"/>
  <c r="D22"/>
  <c r="D13"/>
  <c r="D26"/>
  <c r="D14"/>
  <c r="D25"/>
  <c r="D17"/>
  <c r="D8"/>
  <c r="D27"/>
  <c r="D23"/>
  <c r="D19"/>
  <c r="D15"/>
  <c r="D11"/>
  <c r="D28"/>
  <c r="D24"/>
  <c r="D20"/>
  <c r="D16"/>
  <c r="F3"/>
  <c r="D29" l="1"/>
</calcChain>
</file>

<file path=xl/sharedStrings.xml><?xml version="1.0" encoding="utf-8"?>
<sst xmlns="http://schemas.openxmlformats.org/spreadsheetml/2006/main" count="54" uniqueCount="21">
  <si>
    <t>Количество</t>
  </si>
  <si>
    <t>Цена за 1</t>
  </si>
  <si>
    <t>Сумма цен</t>
  </si>
  <si>
    <t>Цена за 21</t>
  </si>
  <si>
    <t>Цены</t>
  </si>
  <si>
    <t>Условия</t>
  </si>
  <si>
    <t>Название</t>
  </si>
  <si>
    <t>Результат проверки</t>
  </si>
  <si>
    <t>Цена не 
может быть меньше 0</t>
  </si>
  <si>
    <t>Ограничение</t>
  </si>
  <si>
    <t>Для распределения:</t>
  </si>
  <si>
    <t>Характеристики</t>
  </si>
  <si>
    <t>Последующие 
товары должны быть не дороже первого</t>
  </si>
  <si>
    <t>(?) Цены должны 
монотонно убывать (сверху)</t>
  </si>
  <si>
    <t>(?) Цены должны 
монотонно убывать (снизу)</t>
  </si>
  <si>
    <t>Веса для распределения цены</t>
  </si>
  <si>
    <t>Для 
распределения:</t>
  </si>
  <si>
    <t>Веса для 
распределения цены</t>
  </si>
  <si>
    <t>Начальные 
цены</t>
  </si>
  <si>
    <t>Рассчитаная
цена</t>
  </si>
  <si>
    <t>Цены-ограничения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</si>
</sst>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2" xfId="0" applyFont="1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8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selection activeCell="A2" sqref="A2:C22"/>
    </sheetView>
  </sheetViews>
  <sheetFormatPr defaultRowHeight="15"/>
  <cols>
    <col min="1" max="1" width="14.85546875" customWidth="1"/>
    <col min="3" max="3" width="10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300</v>
      </c>
      <c r="C2">
        <v>300</v>
      </c>
    </row>
    <row r="3" spans="1:3">
      <c r="A3">
        <v>2</v>
      </c>
      <c r="B3">
        <v>255</v>
      </c>
      <c r="C3">
        <v>555</v>
      </c>
    </row>
    <row r="4" spans="1:3">
      <c r="A4">
        <v>3</v>
      </c>
      <c r="B4">
        <v>219</v>
      </c>
      <c r="C4">
        <v>774</v>
      </c>
    </row>
    <row r="5" spans="1:3">
      <c r="A5">
        <v>4</v>
      </c>
      <c r="B5">
        <v>189</v>
      </c>
      <c r="C5">
        <v>963</v>
      </c>
    </row>
    <row r="6" spans="1:3">
      <c r="A6">
        <v>5</v>
      </c>
      <c r="B6">
        <v>165</v>
      </c>
      <c r="C6">
        <v>1128</v>
      </c>
    </row>
    <row r="7" spans="1:3">
      <c r="A7">
        <v>6</v>
      </c>
      <c r="B7">
        <v>147</v>
      </c>
      <c r="C7">
        <v>1275</v>
      </c>
    </row>
    <row r="8" spans="1:3">
      <c r="A8">
        <v>7</v>
      </c>
      <c r="B8">
        <v>132</v>
      </c>
      <c r="C8">
        <v>1407</v>
      </c>
    </row>
    <row r="9" spans="1:3">
      <c r="A9">
        <v>8</v>
      </c>
      <c r="B9">
        <v>120</v>
      </c>
      <c r="C9">
        <v>1527</v>
      </c>
    </row>
    <row r="10" spans="1:3">
      <c r="A10">
        <v>9</v>
      </c>
      <c r="B10">
        <v>111</v>
      </c>
      <c r="C10">
        <v>1638</v>
      </c>
    </row>
    <row r="11" spans="1:3">
      <c r="A11">
        <v>10</v>
      </c>
      <c r="B11">
        <v>105</v>
      </c>
      <c r="C11">
        <v>1743</v>
      </c>
    </row>
    <row r="12" spans="1:3">
      <c r="A12">
        <v>11</v>
      </c>
      <c r="B12">
        <v>99</v>
      </c>
      <c r="C12">
        <v>1842</v>
      </c>
    </row>
    <row r="13" spans="1:3">
      <c r="A13">
        <v>12</v>
      </c>
      <c r="B13">
        <v>93</v>
      </c>
      <c r="C13">
        <v>1935</v>
      </c>
    </row>
    <row r="14" spans="1:3">
      <c r="A14">
        <v>13</v>
      </c>
      <c r="B14">
        <v>87</v>
      </c>
      <c r="C14">
        <v>2022</v>
      </c>
    </row>
    <row r="15" spans="1:3">
      <c r="A15">
        <v>14</v>
      </c>
      <c r="B15">
        <v>84</v>
      </c>
      <c r="C15">
        <v>2106</v>
      </c>
    </row>
    <row r="16" spans="1:3">
      <c r="A16">
        <v>15</v>
      </c>
      <c r="B16">
        <v>81</v>
      </c>
      <c r="C16">
        <v>2187</v>
      </c>
    </row>
    <row r="17" spans="1:3">
      <c r="A17">
        <v>16</v>
      </c>
      <c r="B17">
        <v>78</v>
      </c>
      <c r="C17">
        <v>2265</v>
      </c>
    </row>
    <row r="18" spans="1:3">
      <c r="A18">
        <v>17</v>
      </c>
      <c r="B18">
        <v>75</v>
      </c>
      <c r="C18">
        <v>2340</v>
      </c>
    </row>
    <row r="19" spans="1:3">
      <c r="A19">
        <v>18</v>
      </c>
      <c r="B19">
        <v>72</v>
      </c>
      <c r="C19">
        <v>2412</v>
      </c>
    </row>
    <row r="20" spans="1:3">
      <c r="A20">
        <v>19</v>
      </c>
      <c r="B20">
        <v>69</v>
      </c>
      <c r="C20">
        <v>2481</v>
      </c>
    </row>
    <row r="21" spans="1:3">
      <c r="A21">
        <v>20</v>
      </c>
      <c r="B21">
        <v>66</v>
      </c>
      <c r="C21">
        <v>2547</v>
      </c>
    </row>
    <row r="22" spans="1:3">
      <c r="A22">
        <v>21</v>
      </c>
      <c r="B22">
        <v>63</v>
      </c>
      <c r="C22">
        <v>2610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8"/>
  <sheetViews>
    <sheetView topLeftCell="A6" workbookViewId="0">
      <selection activeCell="H10" sqref="H10"/>
    </sheetView>
  </sheetViews>
  <sheetFormatPr defaultRowHeight="15"/>
  <cols>
    <col min="1" max="1" width="11.28515625" customWidth="1"/>
    <col min="2" max="2" width="15" customWidth="1"/>
    <col min="3" max="3" width="12.5703125" customWidth="1"/>
    <col min="4" max="4" width="29.7109375" customWidth="1"/>
    <col min="5" max="5" width="16.5703125" customWidth="1"/>
    <col min="6" max="6" width="21.42578125" customWidth="1"/>
    <col min="7" max="7" width="14" customWidth="1"/>
    <col min="8" max="8" width="18.85546875" customWidth="1"/>
  </cols>
  <sheetData>
    <row r="1" spans="1:9">
      <c r="A1" s="6" t="s">
        <v>4</v>
      </c>
      <c r="B1" s="3" t="s">
        <v>1</v>
      </c>
      <c r="C1" s="3" t="s">
        <v>3</v>
      </c>
      <c r="D1" s="6" t="s">
        <v>5</v>
      </c>
      <c r="E1" s="7" t="s">
        <v>6</v>
      </c>
      <c r="F1" s="7" t="s">
        <v>7</v>
      </c>
      <c r="G1" s="8" t="s">
        <v>9</v>
      </c>
      <c r="H1" s="15" t="s">
        <v>11</v>
      </c>
    </row>
    <row r="2" spans="1:9" ht="45.75" thickBot="1">
      <c r="A2" s="13"/>
      <c r="B2" s="4">
        <v>300</v>
      </c>
      <c r="C2" s="4">
        <v>2610</v>
      </c>
      <c r="D2" s="9"/>
      <c r="E2" s="10" t="s">
        <v>8</v>
      </c>
      <c r="F2" s="11" t="b">
        <f>G2 &lt;= C2</f>
        <v>1</v>
      </c>
      <c r="G2" s="12">
        <f>B2+20</f>
        <v>320</v>
      </c>
      <c r="H2" t="s">
        <v>10</v>
      </c>
      <c r="I2">
        <f>(C2-B2) - 20</f>
        <v>2290</v>
      </c>
    </row>
    <row r="3" spans="1:9" ht="63.75" customHeight="1">
      <c r="D3" s="9"/>
      <c r="E3" s="10" t="s">
        <v>12</v>
      </c>
      <c r="F3" s="11" t="b">
        <f>C2 &lt;= G3</f>
        <v>1</v>
      </c>
      <c r="G3" s="12">
        <f>B2*21</f>
        <v>6300</v>
      </c>
    </row>
    <row r="4" spans="1:9" ht="60">
      <c r="D4" s="9"/>
      <c r="E4" s="10" t="s">
        <v>14</v>
      </c>
      <c r="F4" s="11" t="b">
        <f>G4 &lt;= C2</f>
        <v>1</v>
      </c>
      <c r="G4" s="12">
        <f>SUM(1,2,3,4,5,6,7,8,9,10,11,12,13,14,15,16,17,18,19,20) + $B$2</f>
        <v>510</v>
      </c>
    </row>
    <row r="5" spans="1:9" ht="60.75" thickBot="1">
      <c r="D5" s="13"/>
      <c r="E5" s="14" t="s">
        <v>13</v>
      </c>
      <c r="F5" s="4" t="b">
        <f>C2 &lt;= G5</f>
        <v>1</v>
      </c>
      <c r="G5" s="5">
        <f>SUM(B2 - 1,B2 - 2,B2 - 3,B2 - 4,B2 - 5,B2 - 6,B2 - 7,B2 - 8,B2 - 9,B2 - 10,B2 - 11,B2 - 12,B2 - 13,B2 - 14,B2 - 15,B2 - 16,B2 - 17,B2 - 18,B2 - 19,B2 - 20)</f>
        <v>5790</v>
      </c>
    </row>
    <row r="7" spans="1:9">
      <c r="A7" s="2" t="s">
        <v>0</v>
      </c>
      <c r="B7" s="2" t="s">
        <v>1</v>
      </c>
      <c r="C7" s="2" t="s">
        <v>2</v>
      </c>
      <c r="D7" s="2" t="s">
        <v>15</v>
      </c>
    </row>
    <row r="8" spans="1:9">
      <c r="A8">
        <v>1</v>
      </c>
      <c r="B8">
        <v>300</v>
      </c>
      <c r="C8">
        <v>300</v>
      </c>
    </row>
    <row r="9" spans="1:9">
      <c r="A9">
        <v>2</v>
      </c>
      <c r="B9">
        <v>255</v>
      </c>
      <c r="C9">
        <v>555</v>
      </c>
      <c r="D9">
        <f>(B9-1)/$I$2</f>
        <v>0.11091703056768559</v>
      </c>
    </row>
    <row r="10" spans="1:9">
      <c r="A10">
        <v>3</v>
      </c>
      <c r="B10">
        <v>219</v>
      </c>
      <c r="C10">
        <v>774</v>
      </c>
      <c r="D10">
        <f t="shared" ref="D10:D28" si="0">(B10-1)/$I$2</f>
        <v>9.5196506550218343E-2</v>
      </c>
    </row>
    <row r="11" spans="1:9">
      <c r="A11">
        <v>4</v>
      </c>
      <c r="B11">
        <v>189</v>
      </c>
      <c r="C11">
        <v>963</v>
      </c>
      <c r="D11">
        <f t="shared" si="0"/>
        <v>8.2096069868995633E-2</v>
      </c>
    </row>
    <row r="12" spans="1:9">
      <c r="A12">
        <v>5</v>
      </c>
      <c r="B12">
        <v>165</v>
      </c>
      <c r="C12">
        <v>1128</v>
      </c>
      <c r="D12">
        <f t="shared" si="0"/>
        <v>7.1615720524017462E-2</v>
      </c>
    </row>
    <row r="13" spans="1:9">
      <c r="A13">
        <v>6</v>
      </c>
      <c r="B13">
        <v>147</v>
      </c>
      <c r="C13">
        <v>1275</v>
      </c>
      <c r="D13">
        <f t="shared" si="0"/>
        <v>6.3755458515283844E-2</v>
      </c>
    </row>
    <row r="14" spans="1:9">
      <c r="A14">
        <v>7</v>
      </c>
      <c r="B14">
        <v>132</v>
      </c>
      <c r="C14">
        <v>1407</v>
      </c>
      <c r="D14">
        <f t="shared" si="0"/>
        <v>5.7205240174672489E-2</v>
      </c>
    </row>
    <row r="15" spans="1:9">
      <c r="A15">
        <v>8</v>
      </c>
      <c r="B15">
        <v>120</v>
      </c>
      <c r="C15">
        <v>1527</v>
      </c>
      <c r="D15">
        <f t="shared" si="0"/>
        <v>5.1965065502183404E-2</v>
      </c>
    </row>
    <row r="16" spans="1:9">
      <c r="A16">
        <v>9</v>
      </c>
      <c r="B16">
        <v>111</v>
      </c>
      <c r="C16">
        <v>1638</v>
      </c>
      <c r="D16">
        <f t="shared" si="0"/>
        <v>4.8034934497816595E-2</v>
      </c>
    </row>
    <row r="17" spans="1:4">
      <c r="A17">
        <v>10</v>
      </c>
      <c r="B17">
        <v>105</v>
      </c>
      <c r="C17">
        <v>1743</v>
      </c>
      <c r="D17">
        <f t="shared" si="0"/>
        <v>4.5414847161572056E-2</v>
      </c>
    </row>
    <row r="18" spans="1:4">
      <c r="A18">
        <v>11</v>
      </c>
      <c r="B18">
        <v>99</v>
      </c>
      <c r="C18">
        <v>1842</v>
      </c>
      <c r="D18">
        <f t="shared" si="0"/>
        <v>4.2794759825327509E-2</v>
      </c>
    </row>
    <row r="19" spans="1:4">
      <c r="A19">
        <v>12</v>
      </c>
      <c r="B19">
        <v>93</v>
      </c>
      <c r="C19">
        <v>1935</v>
      </c>
      <c r="D19">
        <f t="shared" si="0"/>
        <v>4.017467248908297E-2</v>
      </c>
    </row>
    <row r="20" spans="1:4">
      <c r="A20">
        <v>13</v>
      </c>
      <c r="B20">
        <v>87</v>
      </c>
      <c r="C20">
        <v>2022</v>
      </c>
      <c r="D20">
        <f t="shared" si="0"/>
        <v>3.7554585152838431E-2</v>
      </c>
    </row>
    <row r="21" spans="1:4">
      <c r="A21">
        <v>14</v>
      </c>
      <c r="B21">
        <v>84</v>
      </c>
      <c r="C21">
        <v>2106</v>
      </c>
      <c r="D21">
        <f t="shared" si="0"/>
        <v>3.6244541484716154E-2</v>
      </c>
    </row>
    <row r="22" spans="1:4">
      <c r="A22">
        <v>15</v>
      </c>
      <c r="B22">
        <v>81</v>
      </c>
      <c r="C22">
        <v>2187</v>
      </c>
      <c r="D22">
        <f t="shared" si="0"/>
        <v>3.4934497816593885E-2</v>
      </c>
    </row>
    <row r="23" spans="1:4">
      <c r="A23">
        <v>16</v>
      </c>
      <c r="B23">
        <v>78</v>
      </c>
      <c r="C23">
        <v>2265</v>
      </c>
      <c r="D23">
        <f t="shared" si="0"/>
        <v>3.3624454148471615E-2</v>
      </c>
    </row>
    <row r="24" spans="1:4">
      <c r="A24">
        <v>17</v>
      </c>
      <c r="B24">
        <v>75</v>
      </c>
      <c r="C24">
        <v>2340</v>
      </c>
      <c r="D24">
        <f t="shared" si="0"/>
        <v>3.2314410480349345E-2</v>
      </c>
    </row>
    <row r="25" spans="1:4">
      <c r="A25">
        <v>18</v>
      </c>
      <c r="B25">
        <v>72</v>
      </c>
      <c r="C25">
        <v>2412</v>
      </c>
      <c r="D25">
        <f t="shared" si="0"/>
        <v>3.1004366812227076E-2</v>
      </c>
    </row>
    <row r="26" spans="1:4" ht="15" customHeight="1">
      <c r="A26">
        <v>19</v>
      </c>
      <c r="B26">
        <v>69</v>
      </c>
      <c r="C26">
        <v>2481</v>
      </c>
      <c r="D26">
        <f t="shared" si="0"/>
        <v>2.9694323144104803E-2</v>
      </c>
    </row>
    <row r="27" spans="1:4">
      <c r="A27">
        <v>20</v>
      </c>
      <c r="B27">
        <v>66</v>
      </c>
      <c r="C27">
        <v>2547</v>
      </c>
      <c r="D27">
        <f t="shared" si="0"/>
        <v>2.8384279475982533E-2</v>
      </c>
    </row>
    <row r="28" spans="1:4">
      <c r="A28">
        <v>21</v>
      </c>
      <c r="B28">
        <v>63</v>
      </c>
      <c r="C28">
        <v>2610</v>
      </c>
      <c r="D28">
        <f t="shared" si="0"/>
        <v>2.7074235807860263E-2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9"/>
  <sheetViews>
    <sheetView tabSelected="1" topLeftCell="A6" workbookViewId="0">
      <selection activeCell="C3" sqref="C3"/>
    </sheetView>
  </sheetViews>
  <sheetFormatPr defaultRowHeight="15"/>
  <cols>
    <col min="1" max="1" width="12.42578125" customWidth="1"/>
    <col min="2" max="2" width="20.85546875" customWidth="1"/>
    <col min="3" max="3" width="11.28515625" customWidth="1"/>
    <col min="4" max="4" width="13.140625" customWidth="1"/>
    <col min="5" max="5" width="34.140625" customWidth="1"/>
    <col min="6" max="6" width="18.85546875" customWidth="1"/>
    <col min="7" max="7" width="13.5703125" customWidth="1"/>
    <col min="8" max="8" width="18.140625" customWidth="1"/>
  </cols>
  <sheetData>
    <row r="1" spans="1:9">
      <c r="A1" s="2" t="s">
        <v>4</v>
      </c>
      <c r="B1" t="s">
        <v>1</v>
      </c>
      <c r="C1" t="s">
        <v>3</v>
      </c>
      <c r="E1" s="2" t="s">
        <v>5</v>
      </c>
      <c r="F1" t="s">
        <v>7</v>
      </c>
      <c r="G1" t="s">
        <v>9</v>
      </c>
      <c r="H1" t="s">
        <v>11</v>
      </c>
    </row>
    <row r="2" spans="1:9" ht="30">
      <c r="B2">
        <v>300</v>
      </c>
      <c r="C2">
        <v>6090</v>
      </c>
      <c r="E2" s="1" t="s">
        <v>8</v>
      </c>
      <c r="F2" t="b">
        <f>G2 &lt;= C2</f>
        <v>1</v>
      </c>
      <c r="G2">
        <f>B2+20</f>
        <v>320</v>
      </c>
      <c r="H2" s="1" t="s">
        <v>16</v>
      </c>
      <c r="I2">
        <f>(C2-B2) - 20</f>
        <v>5770</v>
      </c>
    </row>
    <row r="3" spans="1:9" ht="45">
      <c r="E3" s="1" t="s">
        <v>12</v>
      </c>
      <c r="F3" t="b">
        <f>C2 &lt;= G3</f>
        <v>1</v>
      </c>
      <c r="G3">
        <f>B2*21</f>
        <v>6300</v>
      </c>
    </row>
    <row r="4" spans="1:9" ht="30">
      <c r="E4" s="1" t="s">
        <v>14</v>
      </c>
      <c r="F4" t="b">
        <f>G4 &lt;= C2</f>
        <v>1</v>
      </c>
      <c r="G4">
        <f>SUM(1,2,3,4,5,6,7,8,9,10,11,12,13,14,15,16,17,18,19,20) + $B$2</f>
        <v>510</v>
      </c>
    </row>
    <row r="5" spans="1:9" ht="30">
      <c r="E5" s="1" t="s">
        <v>13</v>
      </c>
      <c r="F5" t="b">
        <f>C2 &lt;= G5</f>
        <v>1</v>
      </c>
      <c r="G5">
        <f>SUM(B2 - 1,B2 - 2,B2 - 3,B2 - 4,B2 - 5,B2 - 6,B2 - 7,B2 - 8,B2 - 9,B2 - 10,B2 - 11,B2 - 12,B2 - 13,B2 - 14,B2 - 15,B2 - 16,B2 - 17,B2 - 18,B2 - 19,B2 - 20) + $B$2</f>
        <v>6090</v>
      </c>
    </row>
    <row r="7" spans="1:9" ht="30">
      <c r="A7" t="s">
        <v>0</v>
      </c>
      <c r="B7" s="1" t="s">
        <v>17</v>
      </c>
      <c r="C7" s="1" t="s">
        <v>18</v>
      </c>
      <c r="D7" s="1" t="s">
        <v>19</v>
      </c>
      <c r="E7" s="1" t="s">
        <v>20</v>
      </c>
    </row>
    <row r="8" spans="1:9">
      <c r="A8">
        <v>1</v>
      </c>
      <c r="B8">
        <v>0</v>
      </c>
      <c r="C8">
        <f>B2</f>
        <v>300</v>
      </c>
      <c r="D8">
        <f>FLOOR($I$2*B8, 1) + C8</f>
        <v>300</v>
      </c>
      <c r="E8">
        <v>300</v>
      </c>
    </row>
    <row r="9" spans="1:9">
      <c r="A9">
        <v>2</v>
      </c>
      <c r="B9">
        <v>0.11091703056768559</v>
      </c>
      <c r="C9">
        <v>1</v>
      </c>
      <c r="D9">
        <f>FLOOR($I$2*B9, 1) + C9</f>
        <v>640</v>
      </c>
      <c r="E9">
        <f>E8-1</f>
        <v>299</v>
      </c>
    </row>
    <row r="10" spans="1:9">
      <c r="A10">
        <v>3</v>
      </c>
      <c r="B10">
        <v>9.5196506550218343E-2</v>
      </c>
      <c r="C10">
        <v>1</v>
      </c>
      <c r="D10">
        <f t="shared" ref="D10:D28" si="0">FLOOR($I$2*B10, 1) + C10</f>
        <v>550</v>
      </c>
      <c r="E10">
        <f t="shared" ref="E10:E28" si="1">E9-1</f>
        <v>298</v>
      </c>
    </row>
    <row r="11" spans="1:9">
      <c r="A11">
        <v>4</v>
      </c>
      <c r="B11">
        <v>8.2096069868995633E-2</v>
      </c>
      <c r="C11">
        <v>1</v>
      </c>
      <c r="D11">
        <f t="shared" si="0"/>
        <v>474</v>
      </c>
      <c r="E11">
        <f t="shared" si="1"/>
        <v>297</v>
      </c>
    </row>
    <row r="12" spans="1:9">
      <c r="A12">
        <v>5</v>
      </c>
      <c r="B12">
        <v>7.1615720524017462E-2</v>
      </c>
      <c r="C12">
        <v>1</v>
      </c>
      <c r="D12">
        <f t="shared" si="0"/>
        <v>414</v>
      </c>
      <c r="E12">
        <f t="shared" si="1"/>
        <v>296</v>
      </c>
    </row>
    <row r="13" spans="1:9">
      <c r="A13">
        <v>6</v>
      </c>
      <c r="B13">
        <v>6.3755458515283844E-2</v>
      </c>
      <c r="C13">
        <v>1</v>
      </c>
      <c r="D13">
        <f t="shared" si="0"/>
        <v>368</v>
      </c>
      <c r="E13">
        <f t="shared" si="1"/>
        <v>295</v>
      </c>
    </row>
    <row r="14" spans="1:9">
      <c r="A14">
        <v>7</v>
      </c>
      <c r="B14">
        <v>5.7205240174672489E-2</v>
      </c>
      <c r="C14">
        <v>1</v>
      </c>
      <c r="D14">
        <f t="shared" si="0"/>
        <v>331</v>
      </c>
      <c r="E14">
        <f t="shared" si="1"/>
        <v>294</v>
      </c>
    </row>
    <row r="15" spans="1:9">
      <c r="A15">
        <v>8</v>
      </c>
      <c r="B15">
        <v>5.1965065502183404E-2</v>
      </c>
      <c r="C15">
        <v>1</v>
      </c>
      <c r="D15">
        <f t="shared" si="0"/>
        <v>300</v>
      </c>
      <c r="E15">
        <f t="shared" si="1"/>
        <v>293</v>
      </c>
    </row>
    <row r="16" spans="1:9">
      <c r="A16">
        <v>9</v>
      </c>
      <c r="B16">
        <v>4.8034934497816595E-2</v>
      </c>
      <c r="C16">
        <v>1</v>
      </c>
      <c r="D16">
        <f t="shared" si="0"/>
        <v>278</v>
      </c>
      <c r="E16">
        <f t="shared" si="1"/>
        <v>292</v>
      </c>
    </row>
    <row r="17" spans="1:5">
      <c r="A17">
        <v>10</v>
      </c>
      <c r="B17">
        <v>4.5414847161572056E-2</v>
      </c>
      <c r="C17">
        <v>1</v>
      </c>
      <c r="D17">
        <f t="shared" si="0"/>
        <v>263</v>
      </c>
      <c r="E17">
        <f t="shared" si="1"/>
        <v>291</v>
      </c>
    </row>
    <row r="18" spans="1:5">
      <c r="A18">
        <v>11</v>
      </c>
      <c r="B18">
        <v>4.2794759825327509E-2</v>
      </c>
      <c r="C18">
        <v>1</v>
      </c>
      <c r="D18">
        <f t="shared" si="0"/>
        <v>247</v>
      </c>
      <c r="E18">
        <f t="shared" si="1"/>
        <v>290</v>
      </c>
    </row>
    <row r="19" spans="1:5">
      <c r="A19">
        <v>12</v>
      </c>
      <c r="B19">
        <v>4.017467248908297E-2</v>
      </c>
      <c r="C19">
        <v>1</v>
      </c>
      <c r="D19">
        <f t="shared" si="0"/>
        <v>232</v>
      </c>
      <c r="E19">
        <f t="shared" si="1"/>
        <v>289</v>
      </c>
    </row>
    <row r="20" spans="1:5">
      <c r="A20">
        <v>13</v>
      </c>
      <c r="B20">
        <v>3.7554585152838431E-2</v>
      </c>
      <c r="C20">
        <v>1</v>
      </c>
      <c r="D20">
        <f t="shared" si="0"/>
        <v>217</v>
      </c>
      <c r="E20">
        <f t="shared" si="1"/>
        <v>288</v>
      </c>
    </row>
    <row r="21" spans="1:5">
      <c r="A21">
        <v>14</v>
      </c>
      <c r="B21">
        <v>3.6244541484716154E-2</v>
      </c>
      <c r="C21">
        <v>1</v>
      </c>
      <c r="D21">
        <f t="shared" si="0"/>
        <v>210</v>
      </c>
      <c r="E21">
        <f t="shared" si="1"/>
        <v>287</v>
      </c>
    </row>
    <row r="22" spans="1:5">
      <c r="A22">
        <v>15</v>
      </c>
      <c r="B22">
        <v>3.4934497816593885E-2</v>
      </c>
      <c r="C22">
        <v>1</v>
      </c>
      <c r="D22">
        <f t="shared" si="0"/>
        <v>202</v>
      </c>
      <c r="E22">
        <f t="shared" si="1"/>
        <v>286</v>
      </c>
    </row>
    <row r="23" spans="1:5">
      <c r="A23">
        <v>16</v>
      </c>
      <c r="B23">
        <v>3.3624454148471615E-2</v>
      </c>
      <c r="C23">
        <v>1</v>
      </c>
      <c r="D23">
        <f t="shared" si="0"/>
        <v>195</v>
      </c>
      <c r="E23">
        <f t="shared" si="1"/>
        <v>285</v>
      </c>
    </row>
    <row r="24" spans="1:5">
      <c r="A24">
        <v>17</v>
      </c>
      <c r="B24">
        <v>3.2314410480349345E-2</v>
      </c>
      <c r="C24">
        <v>1</v>
      </c>
      <c r="D24">
        <f t="shared" si="0"/>
        <v>187</v>
      </c>
      <c r="E24">
        <f t="shared" si="1"/>
        <v>284</v>
      </c>
    </row>
    <row r="25" spans="1:5">
      <c r="A25">
        <v>18</v>
      </c>
      <c r="B25">
        <v>3.1004366812227076E-2</v>
      </c>
      <c r="C25">
        <v>1</v>
      </c>
      <c r="D25">
        <f t="shared" si="0"/>
        <v>179</v>
      </c>
      <c r="E25">
        <f t="shared" si="1"/>
        <v>283</v>
      </c>
    </row>
    <row r="26" spans="1:5">
      <c r="A26">
        <v>19</v>
      </c>
      <c r="B26">
        <v>2.9694323144104803E-2</v>
      </c>
      <c r="C26">
        <v>1</v>
      </c>
      <c r="D26">
        <f t="shared" si="0"/>
        <v>172</v>
      </c>
      <c r="E26">
        <f t="shared" si="1"/>
        <v>282</v>
      </c>
    </row>
    <row r="27" spans="1:5">
      <c r="A27">
        <v>20</v>
      </c>
      <c r="B27">
        <v>2.8384279475982533E-2</v>
      </c>
      <c r="C27">
        <v>1</v>
      </c>
      <c r="D27">
        <f t="shared" si="0"/>
        <v>164</v>
      </c>
      <c r="E27">
        <f t="shared" si="1"/>
        <v>281</v>
      </c>
    </row>
    <row r="28" spans="1:5">
      <c r="A28">
        <v>21</v>
      </c>
      <c r="B28">
        <v>2.7074235807860263E-2</v>
      </c>
      <c r="C28">
        <v>1</v>
      </c>
      <c r="D28">
        <f t="shared" si="0"/>
        <v>157</v>
      </c>
      <c r="E28">
        <f t="shared" si="1"/>
        <v>280</v>
      </c>
    </row>
    <row r="29" spans="1:5">
      <c r="D29">
        <f>SUM(D9:D28)</f>
        <v>5780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8"/>
  <sheetViews>
    <sheetView topLeftCell="A6" workbookViewId="0">
      <selection activeCell="E27" sqref="E27"/>
    </sheetView>
  </sheetViews>
  <sheetFormatPr defaultRowHeight="15"/>
  <cols>
    <col min="5" max="5" width="21.140625" customWidth="1"/>
    <col min="7" max="7" width="22.5703125" customWidth="1"/>
    <col min="9" max="9" width="17.140625" customWidth="1"/>
  </cols>
  <sheetData>
    <row r="1" spans="1:10">
      <c r="A1" s="6" t="s">
        <v>4</v>
      </c>
      <c r="B1" s="3" t="s">
        <v>1</v>
      </c>
      <c r="C1" s="3" t="s">
        <v>3</v>
      </c>
      <c r="D1" s="6" t="s">
        <v>5</v>
      </c>
      <c r="E1" s="7" t="s">
        <v>6</v>
      </c>
      <c r="F1" s="7" t="s">
        <v>7</v>
      </c>
      <c r="G1" s="8" t="s">
        <v>9</v>
      </c>
      <c r="H1" s="15" t="s">
        <v>11</v>
      </c>
    </row>
    <row r="2" spans="1:10" ht="45.75" thickBot="1">
      <c r="A2" s="13"/>
      <c r="B2" s="4">
        <v>300</v>
      </c>
      <c r="C2" s="4">
        <v>2610</v>
      </c>
      <c r="D2" s="9"/>
      <c r="E2" s="10" t="s">
        <v>8</v>
      </c>
      <c r="F2" s="11" t="b">
        <f>G2 &lt;= C2</f>
        <v>1</v>
      </c>
      <c r="G2" s="12">
        <f>B2+20</f>
        <v>320</v>
      </c>
      <c r="H2" t="s">
        <v>10</v>
      </c>
      <c r="J2">
        <f>(C2-B2) - 20</f>
        <v>2290</v>
      </c>
    </row>
    <row r="3" spans="1:10" ht="45">
      <c r="D3" s="9"/>
      <c r="E3" s="10" t="s">
        <v>12</v>
      </c>
      <c r="F3" s="11" t="b">
        <f>C2 &lt;= G3</f>
        <v>1</v>
      </c>
      <c r="G3" s="12">
        <f>B2*21</f>
        <v>6300</v>
      </c>
    </row>
    <row r="4" spans="1:10" ht="45">
      <c r="D4" s="9"/>
      <c r="E4" s="10" t="s">
        <v>14</v>
      </c>
      <c r="F4" s="11" t="b">
        <f>G4 &lt;= C2</f>
        <v>1</v>
      </c>
      <c r="G4" s="12">
        <f>SUM(1,2,3,4,5,6,7,8,9,10,11,12,13,14,15,16,17,18,19,20) + $B$2</f>
        <v>510</v>
      </c>
    </row>
    <row r="5" spans="1:10" ht="45.75" thickBot="1">
      <c r="D5" s="13"/>
      <c r="E5" s="14" t="s">
        <v>13</v>
      </c>
      <c r="F5" s="4" t="b">
        <f>C2 &lt;= G5</f>
        <v>1</v>
      </c>
      <c r="G5" s="5">
        <f>SUM(B2 - 1,B2 - 2,B2 - 3,B2 - 4,B2 - 5,B2 - 6,B2 - 7,B2 - 8,B2 - 9,B2 - 10,B2 - 11,B2 - 12,B2 - 13,B2 - 14,B2 - 15,B2 - 16,B2 - 17,B2 - 18,B2 - 19,B2 - 20)</f>
        <v>5790</v>
      </c>
    </row>
    <row r="7" spans="1:10">
      <c r="A7" s="2" t="s">
        <v>0</v>
      </c>
      <c r="B7" s="2" t="s">
        <v>1</v>
      </c>
      <c r="C7" s="2" t="s">
        <v>2</v>
      </c>
      <c r="D7" s="2" t="s">
        <v>15</v>
      </c>
    </row>
    <row r="8" spans="1:10">
      <c r="A8">
        <v>1</v>
      </c>
      <c r="B8">
        <v>300</v>
      </c>
      <c r="C8">
        <v>300</v>
      </c>
    </row>
    <row r="9" spans="1:10">
      <c r="A9">
        <v>2</v>
      </c>
      <c r="B9">
        <v>255</v>
      </c>
      <c r="C9">
        <v>555</v>
      </c>
      <c r="D9">
        <f>B9/$B$8</f>
        <v>0.85</v>
      </c>
    </row>
    <row r="10" spans="1:10">
      <c r="A10">
        <v>3</v>
      </c>
      <c r="B10">
        <v>219</v>
      </c>
      <c r="C10">
        <v>774</v>
      </c>
      <c r="D10">
        <f t="shared" ref="D10:D28" si="0">B10/$B$8</f>
        <v>0.73</v>
      </c>
    </row>
    <row r="11" spans="1:10">
      <c r="A11">
        <v>4</v>
      </c>
      <c r="B11">
        <v>189</v>
      </c>
      <c r="C11">
        <v>963</v>
      </c>
      <c r="D11">
        <f t="shared" si="0"/>
        <v>0.63</v>
      </c>
    </row>
    <row r="12" spans="1:10">
      <c r="A12">
        <v>5</v>
      </c>
      <c r="B12">
        <v>165</v>
      </c>
      <c r="C12">
        <v>1128</v>
      </c>
      <c r="D12">
        <f t="shared" si="0"/>
        <v>0.55000000000000004</v>
      </c>
    </row>
    <row r="13" spans="1:10">
      <c r="A13">
        <v>6</v>
      </c>
      <c r="B13">
        <v>147</v>
      </c>
      <c r="C13">
        <v>1275</v>
      </c>
      <c r="D13">
        <f t="shared" si="0"/>
        <v>0.49</v>
      </c>
    </row>
    <row r="14" spans="1:10">
      <c r="A14">
        <v>7</v>
      </c>
      <c r="B14">
        <v>132</v>
      </c>
      <c r="C14">
        <v>1407</v>
      </c>
      <c r="D14">
        <f t="shared" si="0"/>
        <v>0.44</v>
      </c>
    </row>
    <row r="15" spans="1:10">
      <c r="A15">
        <v>8</v>
      </c>
      <c r="B15">
        <v>120</v>
      </c>
      <c r="C15">
        <v>1527</v>
      </c>
      <c r="D15">
        <f t="shared" si="0"/>
        <v>0.4</v>
      </c>
    </row>
    <row r="16" spans="1:10">
      <c r="A16">
        <v>9</v>
      </c>
      <c r="B16">
        <v>111</v>
      </c>
      <c r="C16">
        <v>1638</v>
      </c>
      <c r="D16">
        <f t="shared" si="0"/>
        <v>0.37</v>
      </c>
    </row>
    <row r="17" spans="1:4">
      <c r="A17">
        <v>10</v>
      </c>
      <c r="B17">
        <v>105</v>
      </c>
      <c r="C17">
        <v>1743</v>
      </c>
      <c r="D17">
        <f t="shared" si="0"/>
        <v>0.35</v>
      </c>
    </row>
    <row r="18" spans="1:4">
      <c r="A18">
        <v>11</v>
      </c>
      <c r="B18">
        <v>99</v>
      </c>
      <c r="C18">
        <v>1842</v>
      </c>
      <c r="D18">
        <f t="shared" si="0"/>
        <v>0.33</v>
      </c>
    </row>
    <row r="19" spans="1:4">
      <c r="A19">
        <v>12</v>
      </c>
      <c r="B19">
        <v>93</v>
      </c>
      <c r="C19">
        <v>1935</v>
      </c>
      <c r="D19">
        <f t="shared" si="0"/>
        <v>0.31</v>
      </c>
    </row>
    <row r="20" spans="1:4">
      <c r="A20">
        <v>13</v>
      </c>
      <c r="B20">
        <v>87</v>
      </c>
      <c r="C20">
        <v>2022</v>
      </c>
      <c r="D20">
        <f t="shared" si="0"/>
        <v>0.28999999999999998</v>
      </c>
    </row>
    <row r="21" spans="1:4">
      <c r="A21">
        <v>14</v>
      </c>
      <c r="B21">
        <v>84</v>
      </c>
      <c r="C21">
        <v>2106</v>
      </c>
      <c r="D21">
        <f t="shared" si="0"/>
        <v>0.28000000000000003</v>
      </c>
    </row>
    <row r="22" spans="1:4">
      <c r="A22">
        <v>15</v>
      </c>
      <c r="B22">
        <v>81</v>
      </c>
      <c r="C22">
        <v>2187</v>
      </c>
      <c r="D22">
        <f t="shared" si="0"/>
        <v>0.27</v>
      </c>
    </row>
    <row r="23" spans="1:4">
      <c r="A23">
        <v>16</v>
      </c>
      <c r="B23">
        <v>78</v>
      </c>
      <c r="C23">
        <v>2265</v>
      </c>
      <c r="D23">
        <f t="shared" si="0"/>
        <v>0.26</v>
      </c>
    </row>
    <row r="24" spans="1:4">
      <c r="A24">
        <v>17</v>
      </c>
      <c r="B24">
        <v>75</v>
      </c>
      <c r="C24">
        <v>2340</v>
      </c>
      <c r="D24">
        <f t="shared" si="0"/>
        <v>0.25</v>
      </c>
    </row>
    <row r="25" spans="1:4">
      <c r="A25">
        <v>18</v>
      </c>
      <c r="B25">
        <v>72</v>
      </c>
      <c r="C25">
        <v>2412</v>
      </c>
      <c r="D25">
        <f t="shared" si="0"/>
        <v>0.24</v>
      </c>
    </row>
    <row r="26" spans="1:4">
      <c r="A26">
        <v>19</v>
      </c>
      <c r="B26">
        <v>69</v>
      </c>
      <c r="C26">
        <v>2481</v>
      </c>
      <c r="D26">
        <f t="shared" si="0"/>
        <v>0.23</v>
      </c>
    </row>
    <row r="27" spans="1:4">
      <c r="A27">
        <v>20</v>
      </c>
      <c r="B27">
        <v>66</v>
      </c>
      <c r="C27">
        <v>2547</v>
      </c>
      <c r="D27">
        <f t="shared" si="0"/>
        <v>0.22</v>
      </c>
    </row>
    <row r="28" spans="1:4">
      <c r="A28">
        <v>21</v>
      </c>
      <c r="B28">
        <v>63</v>
      </c>
      <c r="C28">
        <v>2610</v>
      </c>
      <c r="D28">
        <f t="shared" si="0"/>
        <v>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Пример</vt:lpstr>
      <vt:lpstr>Коэффициенты</vt:lpstr>
      <vt:lpstr>Прототип</vt:lpstr>
      <vt:lpstr>Коэффициенты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</dc:creator>
  <cp:lastModifiedBy>JM</cp:lastModifiedBy>
  <dcterms:created xsi:type="dcterms:W3CDTF">2016-01-23T22:14:49Z</dcterms:created>
  <dcterms:modified xsi:type="dcterms:W3CDTF">2016-01-24T19:40:27Z</dcterms:modified>
</cp:coreProperties>
</file>