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Cat\Desktop\lengths\"/>
    </mc:Choice>
  </mc:AlternateContent>
  <xr:revisionPtr revIDLastSave="0" documentId="8_{E5A4F73B-E01C-4DFE-AA2D-F1F367C5B05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4" i="1" s="1"/>
  <c r="D5" i="1"/>
  <c r="E5" i="1" s="1"/>
  <c r="D8" i="1"/>
  <c r="E8" i="1" s="1"/>
  <c r="D9" i="1"/>
  <c r="E9" i="1" s="1"/>
  <c r="D10" i="1"/>
  <c r="E10" i="1" s="1"/>
  <c r="D13" i="1"/>
  <c r="D14" i="1"/>
  <c r="E14" i="1" s="1"/>
  <c r="D18" i="1"/>
  <c r="E18" i="1" s="1"/>
  <c r="D19" i="1"/>
  <c r="E19" i="1" s="1"/>
  <c r="D20" i="1"/>
  <c r="E20" i="1" s="1"/>
  <c r="D3" i="1"/>
  <c r="E3" i="1" s="1"/>
  <c r="G13" i="1" l="1"/>
  <c r="E13" i="1"/>
  <c r="G12" i="1"/>
  <c r="G7" i="1"/>
  <c r="G8" i="1"/>
  <c r="G2" i="1"/>
  <c r="G3" i="1"/>
  <c r="G17" i="1"/>
  <c r="G18" i="1"/>
</calcChain>
</file>

<file path=xl/sharedStrings.xml><?xml version="1.0" encoding="utf-8"?>
<sst xmlns="http://schemas.openxmlformats.org/spreadsheetml/2006/main" count="69" uniqueCount="38">
  <si>
    <t>slit</t>
  </si>
  <si>
    <t>wire</t>
  </si>
  <si>
    <t>hair</t>
  </si>
  <si>
    <t>gratings</t>
  </si>
  <si>
    <t>red</t>
  </si>
  <si>
    <t>green</t>
  </si>
  <si>
    <t>blue</t>
  </si>
  <si>
    <t>L</t>
  </si>
  <si>
    <t>red lam</t>
  </si>
  <si>
    <t>blue lam</t>
  </si>
  <si>
    <t>green lam</t>
  </si>
  <si>
    <t>stdev</t>
  </si>
  <si>
    <t>mean</t>
  </si>
  <si>
    <t>length (mm)</t>
  </si>
  <si>
    <t>a (mm)</t>
  </si>
  <si>
    <t>unit: mm</t>
  </si>
  <si>
    <r>
      <rPr>
        <b/>
        <sz val="11"/>
        <color theme="1"/>
        <rFont val="Calibri"/>
        <family val="2"/>
        <scheme val="minor"/>
      </rPr>
      <t>Denominator</t>
    </r>
    <r>
      <rPr>
        <sz val="11"/>
        <color theme="1"/>
        <rFont val="Calibri"/>
        <family val="2"/>
        <scheme val="minor"/>
      </rPr>
      <t xml:space="preserve">
length of dots
(unit: pixel)</t>
    </r>
  </si>
  <si>
    <r>
      <rPr>
        <b/>
        <sz val="11"/>
        <color theme="1"/>
        <rFont val="Calibri"/>
        <family val="2"/>
        <scheme val="minor"/>
      </rPr>
      <t>Numerator</t>
    </r>
    <r>
      <rPr>
        <sz val="11"/>
        <color theme="1"/>
        <rFont val="Calibri"/>
        <family val="2"/>
        <scheme val="minor"/>
      </rPr>
      <t xml:space="preserve">
length of interval
(unit: pixel)</t>
    </r>
  </si>
  <si>
    <t>dot</t>
  </si>
  <si>
    <t>λ</t>
  </si>
  <si>
    <t>nm</t>
  </si>
  <si>
    <t>n</t>
  </si>
  <si>
    <t>h</t>
  </si>
  <si>
    <t>"</t>
  </si>
  <si>
    <t>r</t>
  </si>
  <si>
    <t>mm</t>
  </si>
  <si>
    <t>=</t>
  </si>
  <si>
    <t>cover glass</t>
  </si>
  <si>
    <t>microscope slide</t>
  </si>
  <si>
    <t>x</t>
  </si>
  <si>
    <t>x0 - x</t>
  </si>
  <si>
    <t>θ</t>
  </si>
  <si>
    <t>m</t>
  </si>
  <si>
    <t>θ1</t>
  </si>
  <si>
    <t>x0</t>
  </si>
  <si>
    <t>Δ</t>
  </si>
  <si>
    <r>
      <t>d</t>
    </r>
    <r>
      <rPr>
        <sz val="11"/>
        <color rgb="FF000000"/>
        <rFont val="Calibri"/>
        <family val="2"/>
        <scheme val="minor"/>
      </rPr>
      <t>cover</t>
    </r>
  </si>
  <si>
    <t>φcover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</si>
</sst>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5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11" fontId="0" fillId="0" borderId="1" xfId="0" applyNumberFormat="1" applyBorder="1"/>
    <xf numFmtId="0" fontId="0" fillId="0" borderId="2" xfId="0" applyBorder="1"/>
    <xf numFmtId="11" fontId="0" fillId="0" borderId="2" xfId="0" applyNumberFormat="1" applyBorder="1"/>
    <xf numFmtId="0" fontId="0" fillId="0" borderId="3" xfId="0" applyBorder="1"/>
    <xf numFmtId="164" fontId="0" fillId="0" borderId="4" xfId="0" applyNumberFormat="1" applyBorder="1"/>
    <xf numFmtId="0" fontId="0" fillId="0" borderId="5" xfId="0" applyBorder="1"/>
    <xf numFmtId="164" fontId="0" fillId="0" borderId="6" xfId="0" applyNumberFormat="1" applyBorder="1"/>
    <xf numFmtId="0" fontId="0" fillId="0" borderId="4" xfId="0" applyBorder="1"/>
    <xf numFmtId="11" fontId="0" fillId="0" borderId="6" xfId="0" applyNumberFormat="1" applyBorder="1"/>
    <xf numFmtId="0" fontId="0" fillId="0" borderId="7" xfId="0" applyBorder="1"/>
    <xf numFmtId="11" fontId="0" fillId="0" borderId="8" xfId="0" applyNumberFormat="1" applyBorder="1"/>
    <xf numFmtId="0" fontId="0" fillId="0" borderId="5" xfId="0" applyFill="1" applyBorder="1"/>
    <xf numFmtId="11" fontId="0" fillId="0" borderId="6" xfId="0" applyNumberFormat="1" applyFill="1" applyBorder="1"/>
    <xf numFmtId="0" fontId="0" fillId="0" borderId="9" xfId="0" applyBorder="1" applyAlignment="1">
      <alignment wrapText="1"/>
    </xf>
    <xf numFmtId="0" fontId="0" fillId="0" borderId="9" xfId="0" applyBorder="1" applyAlignment="1">
      <alignment horizontal="right" wrapText="1"/>
    </xf>
    <xf numFmtId="0" fontId="0" fillId="0" borderId="9" xfId="0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9" xfId="0" applyFont="1" applyBorder="1" applyAlignment="1">
      <alignment wrapText="1"/>
    </xf>
    <xf numFmtId="0" fontId="1" fillId="0" borderId="9" xfId="0" applyFont="1" applyBorder="1" applyAlignment="1">
      <alignment vertical="center"/>
    </xf>
    <xf numFmtId="0" fontId="1" fillId="0" borderId="9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9"/>
  <sheetViews>
    <sheetView tabSelected="1" topLeftCell="A51" workbookViewId="0">
      <selection activeCell="A57" sqref="A57:G70"/>
    </sheetView>
  </sheetViews>
  <sheetFormatPr defaultRowHeight="14.4" x14ac:dyDescent="0.3"/>
  <cols>
    <col min="1" max="1" width="10.77734375" customWidth="1"/>
    <col min="2" max="2" width="15.44140625" customWidth="1"/>
    <col min="3" max="3" width="14" customWidth="1"/>
    <col min="4" max="4" width="11.6640625" customWidth="1"/>
    <col min="5" max="5" width="10" bestFit="1" customWidth="1"/>
    <col min="6" max="6" width="8.109375" customWidth="1"/>
    <col min="7" max="7" width="16.33203125" bestFit="1" customWidth="1"/>
  </cols>
  <sheetData>
    <row r="1" spans="1:8" ht="43.8" thickBot="1" x14ac:dyDescent="0.35">
      <c r="A1" s="3"/>
      <c r="B1" s="4" t="s">
        <v>17</v>
      </c>
      <c r="C1" s="4" t="s">
        <v>16</v>
      </c>
      <c r="D1" s="3" t="s">
        <v>13</v>
      </c>
      <c r="E1" s="3" t="s">
        <v>14</v>
      </c>
      <c r="G1" t="s">
        <v>15</v>
      </c>
    </row>
    <row r="2" spans="1:8" x14ac:dyDescent="0.3">
      <c r="A2" s="3" t="s">
        <v>0</v>
      </c>
      <c r="B2" s="3"/>
      <c r="C2" s="3"/>
      <c r="D2" s="3"/>
      <c r="E2" s="6"/>
      <c r="F2" s="8" t="s">
        <v>11</v>
      </c>
      <c r="G2" s="12">
        <f>_xlfn.STDEV.S(E3:E5)</f>
        <v>5.7663697680474077E-4</v>
      </c>
    </row>
    <row r="3" spans="1:8" ht="15" thickBot="1" x14ac:dyDescent="0.35">
      <c r="A3" s="3" t="s">
        <v>4</v>
      </c>
      <c r="B3" s="3">
        <v>43</v>
      </c>
      <c r="C3" s="3">
        <v>53</v>
      </c>
      <c r="D3" s="3">
        <f>B3/C3*7.9</f>
        <v>6.4094339622641519</v>
      </c>
      <c r="E3" s="7">
        <f>B25*B24/D3</f>
        <v>4.9536355607889306E-2</v>
      </c>
      <c r="F3" s="10" t="s">
        <v>12</v>
      </c>
      <c r="G3" s="13">
        <f>AVERAGE(E3:E5)</f>
        <v>5.0144105126333598E-2</v>
      </c>
    </row>
    <row r="4" spans="1:8" x14ac:dyDescent="0.3">
      <c r="A4" s="3" t="s">
        <v>5</v>
      </c>
      <c r="B4" s="3">
        <v>95</v>
      </c>
      <c r="C4" s="3">
        <v>143</v>
      </c>
      <c r="D4" s="3">
        <f t="shared" ref="D4:D20" si="0">B4/C4*7.9</f>
        <v>5.2482517482517492</v>
      </c>
      <c r="E4" s="5">
        <f>B24*B26/D4</f>
        <v>5.0683544303797463E-2</v>
      </c>
    </row>
    <row r="5" spans="1:8" x14ac:dyDescent="0.3">
      <c r="A5" s="3" t="s">
        <v>6</v>
      </c>
      <c r="B5" s="3">
        <v>73</v>
      </c>
      <c r="C5" s="3">
        <v>143</v>
      </c>
      <c r="D5" s="3">
        <f t="shared" si="0"/>
        <v>4.0328671328671337</v>
      </c>
      <c r="E5" s="5">
        <f>B24*B27/D5</f>
        <v>5.0212415467314017E-2</v>
      </c>
    </row>
    <row r="6" spans="1:8" ht="15" thickBot="1" x14ac:dyDescent="0.35">
      <c r="A6" s="3"/>
      <c r="B6" s="3"/>
      <c r="C6" s="3"/>
      <c r="D6" s="3"/>
      <c r="E6" s="3"/>
    </row>
    <row r="7" spans="1:8" x14ac:dyDescent="0.3">
      <c r="A7" s="3" t="s">
        <v>1</v>
      </c>
      <c r="B7" s="3"/>
      <c r="C7" s="3"/>
      <c r="D7" s="3"/>
      <c r="E7" s="6"/>
      <c r="F7" s="8" t="s">
        <v>11</v>
      </c>
      <c r="G7" s="12">
        <f>_xlfn.STDEV.S(E8:E10)</f>
        <v>7.7125556000166265E-4</v>
      </c>
    </row>
    <row r="8" spans="1:8" ht="15" thickBot="1" x14ac:dyDescent="0.35">
      <c r="A8" s="3" t="s">
        <v>4</v>
      </c>
      <c r="B8" s="3">
        <v>273</v>
      </c>
      <c r="C8" s="3">
        <v>164</v>
      </c>
      <c r="D8" s="3">
        <f t="shared" si="0"/>
        <v>13.150609756097561</v>
      </c>
      <c r="E8" s="7">
        <f>B24*B25/D8</f>
        <v>2.4143367181341864E-2</v>
      </c>
      <c r="F8" s="10" t="s">
        <v>12</v>
      </c>
      <c r="G8" s="13">
        <f>AVERAGE(E8:E10)</f>
        <v>2.446900785726927E-2</v>
      </c>
    </row>
    <row r="9" spans="1:8" x14ac:dyDescent="0.3">
      <c r="A9" s="3" t="s">
        <v>5</v>
      </c>
      <c r="B9" s="3">
        <v>176</v>
      </c>
      <c r="C9" s="3">
        <v>125</v>
      </c>
      <c r="D9" s="3">
        <f t="shared" si="0"/>
        <v>11.123200000000001</v>
      </c>
      <c r="E9" s="5">
        <f>B24*B26/D9</f>
        <v>2.3913981588032221E-2</v>
      </c>
      <c r="H9" s="1"/>
    </row>
    <row r="10" spans="1:8" x14ac:dyDescent="0.3">
      <c r="A10" s="3" t="s">
        <v>6</v>
      </c>
      <c r="B10" s="3">
        <v>181</v>
      </c>
      <c r="C10" s="3">
        <v>179</v>
      </c>
      <c r="D10" s="3">
        <f t="shared" si="0"/>
        <v>7.9882681564245823</v>
      </c>
      <c r="E10" s="5">
        <f>B24*B27/D10</f>
        <v>2.534967480243373E-2</v>
      </c>
    </row>
    <row r="11" spans="1:8" ht="15" thickBot="1" x14ac:dyDescent="0.35">
      <c r="A11" s="3"/>
      <c r="B11" s="3"/>
      <c r="C11" s="3"/>
      <c r="D11" s="3"/>
      <c r="E11" s="3"/>
    </row>
    <row r="12" spans="1:8" x14ac:dyDescent="0.3">
      <c r="A12" s="3" t="s">
        <v>2</v>
      </c>
      <c r="B12" s="3"/>
      <c r="C12" s="3"/>
      <c r="D12" s="3"/>
      <c r="E12" s="6"/>
      <c r="F12" s="8" t="s">
        <v>11</v>
      </c>
      <c r="G12" s="12">
        <f>_xlfn.STDEV.S(E13:E14)</f>
        <v>2.6404620310130555E-3</v>
      </c>
    </row>
    <row r="13" spans="1:8" ht="15" thickBot="1" x14ac:dyDescent="0.35">
      <c r="A13" s="3" t="s">
        <v>4</v>
      </c>
      <c r="B13" s="3">
        <v>103</v>
      </c>
      <c r="C13" s="3">
        <v>206</v>
      </c>
      <c r="D13" s="3">
        <f t="shared" si="0"/>
        <v>3.95</v>
      </c>
      <c r="E13" s="7">
        <f>B24*B25/D13</f>
        <v>8.0379746835443036E-2</v>
      </c>
      <c r="F13" s="10" t="s">
        <v>12</v>
      </c>
      <c r="G13" s="13">
        <f>AVERAGE(E13:E14)</f>
        <v>7.8512658227848101E-2</v>
      </c>
    </row>
    <row r="14" spans="1:8" x14ac:dyDescent="0.3">
      <c r="A14" s="3" t="s">
        <v>5</v>
      </c>
      <c r="B14" s="3">
        <v>76</v>
      </c>
      <c r="C14" s="3">
        <v>173</v>
      </c>
      <c r="D14" s="3">
        <f t="shared" si="0"/>
        <v>3.470520231213873</v>
      </c>
      <c r="E14" s="5">
        <f>B26*B24/D14</f>
        <v>7.6645569620253165E-2</v>
      </c>
    </row>
    <row r="15" spans="1:8" x14ac:dyDescent="0.3">
      <c r="A15" s="3"/>
      <c r="B15" s="3"/>
      <c r="C15" s="3"/>
      <c r="D15" s="3"/>
      <c r="E15" s="3"/>
    </row>
    <row r="16" spans="1:8" ht="15" thickBot="1" x14ac:dyDescent="0.35">
      <c r="A16" s="3"/>
      <c r="B16" s="3"/>
      <c r="C16" s="3"/>
      <c r="D16" s="3"/>
      <c r="E16" s="3"/>
    </row>
    <row r="17" spans="1:7" x14ac:dyDescent="0.3">
      <c r="A17" s="3" t="s">
        <v>3</v>
      </c>
      <c r="B17" s="3"/>
      <c r="C17" s="3"/>
      <c r="D17" s="3"/>
      <c r="E17" s="6"/>
      <c r="F17" s="8" t="s">
        <v>11</v>
      </c>
      <c r="G17" s="9">
        <f>STDEV(E18:E20)</f>
        <v>3.1803144241563315E-5</v>
      </c>
    </row>
    <row r="18" spans="1:7" ht="15" thickBot="1" x14ac:dyDescent="0.35">
      <c r="A18" s="3" t="s">
        <v>4</v>
      </c>
      <c r="B18" s="3">
        <v>755</v>
      </c>
      <c r="C18" s="3">
        <v>187</v>
      </c>
      <c r="D18" s="3">
        <f t="shared" si="0"/>
        <v>31.895721925133689</v>
      </c>
      <c r="E18" s="7">
        <f>B24*B25/D18</f>
        <v>9.9543130186939398E-3</v>
      </c>
      <c r="F18" s="10" t="s">
        <v>12</v>
      </c>
      <c r="G18" s="11">
        <f>AVERAGE(E18:E20)</f>
        <v>9.9655710585650707E-3</v>
      </c>
    </row>
    <row r="19" spans="1:7" x14ac:dyDescent="0.3">
      <c r="A19" s="3" t="s">
        <v>5</v>
      </c>
      <c r="B19" s="3">
        <v>630</v>
      </c>
      <c r="C19" s="3">
        <v>186</v>
      </c>
      <c r="D19" s="3">
        <f t="shared" si="0"/>
        <v>26.758064516129036</v>
      </c>
      <c r="E19" s="5">
        <f>B24*B26/D19</f>
        <v>9.9409282700421934E-3</v>
      </c>
    </row>
    <row r="20" spans="1:7" x14ac:dyDescent="0.3">
      <c r="A20" s="3" t="s">
        <v>6</v>
      </c>
      <c r="B20" s="3">
        <v>387</v>
      </c>
      <c r="C20" s="3">
        <v>151</v>
      </c>
      <c r="D20" s="3">
        <f t="shared" si="0"/>
        <v>20.247019867549671</v>
      </c>
      <c r="E20" s="5">
        <f>B24*B27/D20</f>
        <v>1.000147188695908E-2</v>
      </c>
      <c r="G20" s="2"/>
    </row>
    <row r="21" spans="1:7" x14ac:dyDescent="0.3">
      <c r="G21" s="2"/>
    </row>
    <row r="22" spans="1:7" ht="15" thickBot="1" x14ac:dyDescent="0.35">
      <c r="G22" s="2"/>
    </row>
    <row r="23" spans="1:7" ht="15" thickBot="1" x14ac:dyDescent="0.35">
      <c r="A23" s="8" t="s">
        <v>15</v>
      </c>
      <c r="B23" s="12"/>
    </row>
    <row r="24" spans="1:7" x14ac:dyDescent="0.3">
      <c r="A24" s="8" t="s">
        <v>7</v>
      </c>
      <c r="B24" s="12">
        <v>500</v>
      </c>
    </row>
    <row r="25" spans="1:7" x14ac:dyDescent="0.3">
      <c r="A25" s="14" t="s">
        <v>8</v>
      </c>
      <c r="B25" s="15">
        <v>6.3500000000000004E-4</v>
      </c>
    </row>
    <row r="26" spans="1:7" x14ac:dyDescent="0.3">
      <c r="A26" s="14" t="s">
        <v>9</v>
      </c>
      <c r="B26" s="15">
        <v>5.3200000000000003E-4</v>
      </c>
    </row>
    <row r="27" spans="1:7" x14ac:dyDescent="0.3">
      <c r="A27" s="14" t="s">
        <v>10</v>
      </c>
      <c r="B27" s="15">
        <v>4.0499999999999998E-4</v>
      </c>
    </row>
    <row r="28" spans="1:7" ht="15" thickBot="1" x14ac:dyDescent="0.35">
      <c r="A28" s="16" t="s">
        <v>18</v>
      </c>
      <c r="B28" s="17">
        <v>7.9</v>
      </c>
    </row>
    <row r="48" ht="15" thickBot="1" x14ac:dyDescent="0.35"/>
    <row r="49" spans="1:7" ht="15" thickBot="1" x14ac:dyDescent="0.35">
      <c r="A49" s="18" t="s">
        <v>19</v>
      </c>
      <c r="B49" s="19">
        <v>632.79999999999995</v>
      </c>
      <c r="C49" s="18" t="s">
        <v>20</v>
      </c>
      <c r="D49" s="18"/>
      <c r="E49" s="18"/>
      <c r="F49" s="18"/>
      <c r="G49" s="18"/>
    </row>
    <row r="50" spans="1:7" ht="15" thickBot="1" x14ac:dyDescent="0.35">
      <c r="A50" s="18" t="s">
        <v>21</v>
      </c>
      <c r="B50" s="19">
        <v>1.5216000000000001</v>
      </c>
      <c r="C50" s="18"/>
      <c r="D50" s="18"/>
      <c r="E50" s="18"/>
      <c r="F50" s="18"/>
      <c r="G50" s="18"/>
    </row>
    <row r="51" spans="1:7" ht="15" thickBot="1" x14ac:dyDescent="0.35">
      <c r="A51" s="18"/>
      <c r="B51" s="18"/>
      <c r="C51" s="18"/>
      <c r="D51" s="18"/>
      <c r="E51" s="18"/>
      <c r="F51" s="18"/>
      <c r="G51" s="19"/>
    </row>
    <row r="52" spans="1:7" ht="15" thickBot="1" x14ac:dyDescent="0.35">
      <c r="A52" s="18" t="s">
        <v>22</v>
      </c>
      <c r="B52" s="19">
        <v>2</v>
      </c>
      <c r="C52" s="18" t="s">
        <v>23</v>
      </c>
      <c r="D52" s="18"/>
      <c r="E52" s="18"/>
      <c r="F52" s="18"/>
      <c r="G52" s="18"/>
    </row>
    <row r="53" spans="1:7" ht="15" thickBot="1" x14ac:dyDescent="0.35">
      <c r="A53" s="18" t="s">
        <v>24</v>
      </c>
      <c r="B53" s="19">
        <v>4</v>
      </c>
      <c r="C53" s="18" t="s">
        <v>25</v>
      </c>
      <c r="D53" s="20" t="s">
        <v>26</v>
      </c>
      <c r="E53" s="19">
        <v>0.15748031500000001</v>
      </c>
      <c r="F53" s="18" t="s">
        <v>23</v>
      </c>
      <c r="G53" s="18"/>
    </row>
    <row r="54" spans="1:7" ht="15" thickBot="1" x14ac:dyDescent="0.35">
      <c r="A54" s="18"/>
      <c r="B54" s="18"/>
      <c r="C54" s="18"/>
      <c r="D54" s="18"/>
      <c r="E54" s="18"/>
      <c r="F54" s="18"/>
      <c r="G54" s="18"/>
    </row>
    <row r="55" spans="1:7" ht="15" customHeight="1" thickBot="1" x14ac:dyDescent="0.35">
      <c r="A55" s="24" t="s">
        <v>27</v>
      </c>
      <c r="B55" s="18"/>
      <c r="C55" s="19">
        <v>0</v>
      </c>
      <c r="D55" s="19">
        <v>0.25</v>
      </c>
      <c r="E55" s="18"/>
      <c r="F55" s="18"/>
      <c r="G55" s="18"/>
    </row>
    <row r="56" spans="1:7" ht="15" thickBot="1" x14ac:dyDescent="0.35">
      <c r="A56" s="18"/>
      <c r="B56" s="18"/>
      <c r="C56" s="18"/>
      <c r="D56" s="18"/>
      <c r="E56" s="18"/>
      <c r="F56" s="18"/>
      <c r="G56" s="18"/>
    </row>
    <row r="57" spans="1:7" ht="15" thickBot="1" x14ac:dyDescent="0.35">
      <c r="A57" s="20" t="s">
        <v>29</v>
      </c>
      <c r="B57" s="21" t="s">
        <v>30</v>
      </c>
      <c r="C57" s="20" t="s">
        <v>31</v>
      </c>
      <c r="D57" s="20" t="s">
        <v>31</v>
      </c>
      <c r="E57" s="18"/>
      <c r="F57" s="20" t="s">
        <v>32</v>
      </c>
      <c r="G57" s="21" t="s">
        <v>33</v>
      </c>
    </row>
    <row r="58" spans="1:7" ht="15" thickBot="1" x14ac:dyDescent="0.35">
      <c r="A58" s="19">
        <v>7.1999999999999995E-2</v>
      </c>
      <c r="B58" s="19">
        <v>0.34399999999999997</v>
      </c>
      <c r="C58" s="19">
        <v>9.8279999999999994</v>
      </c>
      <c r="D58" s="19">
        <v>9.8279999999999994</v>
      </c>
      <c r="E58" s="18"/>
      <c r="F58" s="19">
        <v>4</v>
      </c>
      <c r="G58" s="19">
        <v>9.782</v>
      </c>
    </row>
    <row r="59" spans="1:7" ht="15" thickBot="1" x14ac:dyDescent="0.35">
      <c r="A59" s="19">
        <v>0.125</v>
      </c>
      <c r="B59" s="19">
        <v>0.29099999999999998</v>
      </c>
      <c r="C59" s="19">
        <v>8.3290000000000006</v>
      </c>
      <c r="D59" s="19">
        <v>8.3290000000000006</v>
      </c>
      <c r="E59" s="18"/>
      <c r="F59" s="19">
        <v>3</v>
      </c>
      <c r="G59" s="19">
        <v>8.2750000000000004</v>
      </c>
    </row>
    <row r="60" spans="1:7" ht="15" thickBot="1" x14ac:dyDescent="0.35">
      <c r="A60" s="19">
        <v>0.19900000000000001</v>
      </c>
      <c r="B60" s="19">
        <v>0.217</v>
      </c>
      <c r="C60" s="19">
        <v>6.2220000000000004</v>
      </c>
      <c r="D60" s="19">
        <v>6.2220000000000004</v>
      </c>
      <c r="E60" s="18"/>
      <c r="F60" s="19">
        <v>2</v>
      </c>
      <c r="G60" s="19">
        <v>6.4249999999999998</v>
      </c>
    </row>
    <row r="61" spans="1:7" ht="15" thickBot="1" x14ac:dyDescent="0.35">
      <c r="A61" s="19">
        <v>0.27700000000000002</v>
      </c>
      <c r="B61" s="19">
        <v>0.13900000000000001</v>
      </c>
      <c r="C61" s="19">
        <v>3.99</v>
      </c>
      <c r="D61" s="19">
        <v>3.99</v>
      </c>
      <c r="E61" s="18"/>
      <c r="F61" s="19">
        <v>1</v>
      </c>
      <c r="G61" s="19">
        <v>3.7519999999999998</v>
      </c>
    </row>
    <row r="62" spans="1:7" ht="15" thickBot="1" x14ac:dyDescent="0.35">
      <c r="A62" s="19">
        <v>0.54400000000000004</v>
      </c>
      <c r="B62" s="19">
        <v>-0.128</v>
      </c>
      <c r="C62" s="19">
        <v>-3.649</v>
      </c>
      <c r="D62" s="19">
        <v>-3.649</v>
      </c>
      <c r="E62" s="18"/>
      <c r="F62" s="19">
        <v>1</v>
      </c>
      <c r="G62" s="19">
        <v>-3.7519999999999998</v>
      </c>
    </row>
    <row r="63" spans="1:7" ht="15" thickBot="1" x14ac:dyDescent="0.35">
      <c r="A63" s="19">
        <v>0.63600000000000001</v>
      </c>
      <c r="B63" s="19">
        <v>-0.22</v>
      </c>
      <c r="C63" s="19">
        <v>-6.2469999999999999</v>
      </c>
      <c r="D63" s="19">
        <v>-6.2469999999999999</v>
      </c>
      <c r="E63" s="18"/>
      <c r="F63" s="19">
        <v>2</v>
      </c>
      <c r="G63" s="19">
        <v>-6.4249999999999998</v>
      </c>
    </row>
    <row r="64" spans="1:7" ht="15" thickBot="1" x14ac:dyDescent="0.35">
      <c r="A64" s="19">
        <v>0.71</v>
      </c>
      <c r="B64" s="19">
        <v>-0.29399999999999998</v>
      </c>
      <c r="C64" s="19">
        <v>-8.3119999999999994</v>
      </c>
      <c r="D64" s="19">
        <v>-8.3119999999999994</v>
      </c>
      <c r="E64" s="18"/>
      <c r="F64" s="19">
        <v>3</v>
      </c>
      <c r="G64" s="19">
        <v>-8.2750000000000004</v>
      </c>
    </row>
    <row r="65" spans="1:7" ht="15" thickBot="1" x14ac:dyDescent="0.35">
      <c r="A65" s="19">
        <v>0.76600000000000001</v>
      </c>
      <c r="B65" s="19">
        <v>-0.35</v>
      </c>
      <c r="C65" s="19">
        <v>-9.8569999999999993</v>
      </c>
      <c r="D65" s="19">
        <v>-9.8569999999999993</v>
      </c>
      <c r="E65" s="18"/>
      <c r="F65" s="19">
        <v>4</v>
      </c>
      <c r="G65" s="19">
        <v>-9.782</v>
      </c>
    </row>
    <row r="66" spans="1:7" ht="15" thickBot="1" x14ac:dyDescent="0.35">
      <c r="A66" s="18"/>
      <c r="B66" s="18"/>
      <c r="C66" s="18"/>
      <c r="D66" s="18"/>
      <c r="E66" s="18"/>
      <c r="F66" s="18"/>
      <c r="G66" s="18"/>
    </row>
    <row r="67" spans="1:7" ht="15" thickBot="1" x14ac:dyDescent="0.35">
      <c r="A67" s="21" t="s">
        <v>34</v>
      </c>
      <c r="B67" s="19">
        <v>0.41599999999999998</v>
      </c>
      <c r="C67" s="18" t="s">
        <v>23</v>
      </c>
      <c r="D67" s="18"/>
      <c r="E67" s="18"/>
      <c r="F67" s="18" t="s">
        <v>35</v>
      </c>
      <c r="G67" s="19">
        <v>0.152</v>
      </c>
    </row>
    <row r="68" spans="1:7" ht="15" thickBot="1" x14ac:dyDescent="0.35">
      <c r="A68" s="18"/>
      <c r="B68" s="18"/>
      <c r="C68" s="18"/>
      <c r="D68" s="18"/>
      <c r="E68" s="18"/>
      <c r="F68" s="18"/>
      <c r="G68" s="18"/>
    </row>
    <row r="69" spans="1:7" ht="15" thickBot="1" x14ac:dyDescent="0.35">
      <c r="A69" s="18"/>
      <c r="B69" s="18" t="s">
        <v>36</v>
      </c>
      <c r="C69" s="19">
        <v>0.2228</v>
      </c>
      <c r="D69" s="18" t="s">
        <v>25</v>
      </c>
      <c r="E69" s="18"/>
      <c r="F69" s="18"/>
      <c r="G69" s="18"/>
    </row>
    <row r="70" spans="1:7" ht="15" thickBot="1" x14ac:dyDescent="0.35">
      <c r="A70" s="18"/>
      <c r="B70" s="22" t="s">
        <v>37</v>
      </c>
      <c r="C70" s="19">
        <v>0.111</v>
      </c>
      <c r="D70" s="18"/>
      <c r="E70" s="18"/>
      <c r="F70" s="18"/>
      <c r="G70" s="18"/>
    </row>
    <row r="72" spans="1:7" ht="15" thickBot="1" x14ac:dyDescent="0.35"/>
    <row r="73" spans="1:7" ht="15" thickBot="1" x14ac:dyDescent="0.35">
      <c r="A73" s="18"/>
      <c r="B73" s="18"/>
      <c r="C73" s="18"/>
      <c r="D73" s="18"/>
      <c r="E73" s="18"/>
      <c r="F73" s="18"/>
      <c r="G73" s="18"/>
    </row>
    <row r="74" spans="1:7" ht="15" thickBot="1" x14ac:dyDescent="0.35">
      <c r="A74" s="23" t="s">
        <v>28</v>
      </c>
      <c r="B74" s="18"/>
      <c r="C74" s="19">
        <v>0</v>
      </c>
      <c r="D74" s="19">
        <v>0.25</v>
      </c>
      <c r="E74" s="18"/>
      <c r="F74" s="18"/>
      <c r="G74" s="18"/>
    </row>
    <row r="75" spans="1:7" ht="15" thickBot="1" x14ac:dyDescent="0.35">
      <c r="A75" s="18"/>
      <c r="B75" s="18"/>
      <c r="C75" s="18"/>
      <c r="D75" s="18"/>
      <c r="E75" s="18"/>
      <c r="F75" s="18"/>
      <c r="G75" s="18"/>
    </row>
    <row r="76" spans="1:7" ht="15" thickBot="1" x14ac:dyDescent="0.35">
      <c r="A76" s="20" t="s">
        <v>29</v>
      </c>
      <c r="B76" s="21" t="s">
        <v>30</v>
      </c>
      <c r="C76" s="20" t="s">
        <v>31</v>
      </c>
      <c r="D76" s="20" t="s">
        <v>31</v>
      </c>
      <c r="E76" s="18"/>
      <c r="F76" s="20" t="s">
        <v>32</v>
      </c>
      <c r="G76" s="21" t="s">
        <v>33</v>
      </c>
    </row>
    <row r="77" spans="1:7" ht="15" thickBot="1" x14ac:dyDescent="0.35">
      <c r="A77" s="19">
        <v>0.33400000000000002</v>
      </c>
      <c r="B77" s="19">
        <v>0.19600000000000001</v>
      </c>
      <c r="C77" s="19">
        <v>5.6079999999999997</v>
      </c>
      <c r="D77" s="19">
        <v>5.6079999999999997</v>
      </c>
      <c r="E77" s="18"/>
      <c r="F77" s="19">
        <v>4</v>
      </c>
      <c r="G77" s="19">
        <v>5.4889999999999999</v>
      </c>
    </row>
    <row r="78" spans="1:7" ht="15" thickBot="1" x14ac:dyDescent="0.35">
      <c r="A78" s="19">
        <v>0.36299999999999999</v>
      </c>
      <c r="B78" s="19">
        <v>0.16700000000000001</v>
      </c>
      <c r="C78" s="19">
        <v>4.7779999999999996</v>
      </c>
      <c r="D78" s="19">
        <v>4.7779999999999996</v>
      </c>
      <c r="E78" s="18"/>
      <c r="F78" s="19">
        <v>3</v>
      </c>
      <c r="G78" s="19">
        <v>4.7350000000000003</v>
      </c>
    </row>
    <row r="79" spans="1:7" ht="15" thickBot="1" x14ac:dyDescent="0.35">
      <c r="A79" s="19">
        <v>0.39600000000000002</v>
      </c>
      <c r="B79" s="19">
        <v>0.13400000000000001</v>
      </c>
      <c r="C79" s="19">
        <v>3.8319999999999999</v>
      </c>
      <c r="D79" s="19">
        <v>3.8319999999999999</v>
      </c>
      <c r="E79" s="18"/>
      <c r="F79" s="19">
        <v>2</v>
      </c>
      <c r="G79" s="19">
        <v>3.8359999999999999</v>
      </c>
    </row>
    <row r="80" spans="1:7" ht="15" thickBot="1" x14ac:dyDescent="0.35">
      <c r="A80" s="19">
        <v>0.441</v>
      </c>
      <c r="B80" s="19">
        <v>8.8999999999999996E-2</v>
      </c>
      <c r="C80" s="19">
        <v>2.5419999999999998</v>
      </c>
      <c r="D80" s="19">
        <v>2.5419999999999998</v>
      </c>
      <c r="E80" s="18"/>
      <c r="F80" s="19">
        <v>1</v>
      </c>
      <c r="G80" s="19">
        <v>2.6469999999999998</v>
      </c>
    </row>
    <row r="81" spans="1:7" ht="15" thickBot="1" x14ac:dyDescent="0.35">
      <c r="A81" s="19">
        <v>0.624</v>
      </c>
      <c r="B81" s="19">
        <v>-9.4E-2</v>
      </c>
      <c r="C81" s="19">
        <v>-2.6970000000000001</v>
      </c>
      <c r="D81" s="19">
        <v>-2.6970000000000001</v>
      </c>
      <c r="E81" s="18"/>
      <c r="F81" s="19">
        <v>1</v>
      </c>
      <c r="G81" s="19">
        <v>-2.6469999999999998</v>
      </c>
    </row>
    <row r="82" spans="1:7" ht="15" thickBot="1" x14ac:dyDescent="0.35">
      <c r="A82" s="19">
        <v>0.66900000000000004</v>
      </c>
      <c r="B82" s="19">
        <v>-0.13900000000000001</v>
      </c>
      <c r="C82" s="19">
        <v>-3.976</v>
      </c>
      <c r="D82" s="19">
        <v>-3.976</v>
      </c>
      <c r="E82" s="18"/>
      <c r="F82" s="19">
        <v>2</v>
      </c>
      <c r="G82" s="19">
        <v>-3.8359999999999999</v>
      </c>
    </row>
    <row r="83" spans="1:7" ht="15" thickBot="1" x14ac:dyDescent="0.35">
      <c r="A83" s="19">
        <v>0.69299999999999995</v>
      </c>
      <c r="B83" s="19">
        <v>-0.16300000000000001</v>
      </c>
      <c r="C83" s="19">
        <v>-4.6550000000000002</v>
      </c>
      <c r="D83" s="19">
        <v>-4.6550000000000002</v>
      </c>
      <c r="E83" s="18"/>
      <c r="F83" s="19">
        <v>3</v>
      </c>
      <c r="G83" s="19">
        <v>-4.7350000000000003</v>
      </c>
    </row>
    <row r="84" spans="1:7" ht="15" thickBot="1" x14ac:dyDescent="0.35">
      <c r="A84" s="19">
        <v>0.71699999999999997</v>
      </c>
      <c r="B84" s="19">
        <v>-0.187</v>
      </c>
      <c r="C84" s="19">
        <v>-5.3330000000000002</v>
      </c>
      <c r="D84" s="19">
        <v>-5.3330000000000002</v>
      </c>
      <c r="E84" s="18"/>
      <c r="F84" s="19">
        <v>4</v>
      </c>
      <c r="G84" s="19">
        <v>-5.4889999999999999</v>
      </c>
    </row>
    <row r="85" spans="1:7" ht="15" thickBot="1" x14ac:dyDescent="0.35">
      <c r="A85" s="18"/>
      <c r="B85" s="18"/>
      <c r="C85" s="18"/>
      <c r="D85" s="18"/>
      <c r="E85" s="18"/>
      <c r="F85" s="18"/>
      <c r="G85" s="18"/>
    </row>
    <row r="86" spans="1:7" ht="15" thickBot="1" x14ac:dyDescent="0.35">
      <c r="A86" s="21" t="s">
        <v>34</v>
      </c>
      <c r="B86" s="19">
        <v>0.53</v>
      </c>
      <c r="C86" s="18" t="s">
        <v>23</v>
      </c>
      <c r="D86" s="18"/>
      <c r="E86" s="18"/>
      <c r="F86" s="18" t="s">
        <v>35</v>
      </c>
      <c r="G86" s="19">
        <v>7.9799999999999996E-2</v>
      </c>
    </row>
    <row r="87" spans="1:7" ht="15" thickBot="1" x14ac:dyDescent="0.35">
      <c r="A87" s="18"/>
      <c r="B87" s="18"/>
      <c r="C87" s="18"/>
      <c r="D87" s="18"/>
      <c r="E87" s="18"/>
      <c r="F87" s="18"/>
      <c r="G87" s="18"/>
    </row>
    <row r="88" spans="1:7" ht="15" thickBot="1" x14ac:dyDescent="0.35">
      <c r="A88" s="18" t="s">
        <v>36</v>
      </c>
      <c r="B88" s="19">
        <v>0.78639999999999999</v>
      </c>
      <c r="C88" s="18" t="s">
        <v>25</v>
      </c>
      <c r="D88" s="18"/>
      <c r="E88" s="18"/>
      <c r="F88" s="18"/>
      <c r="G88" s="18"/>
    </row>
    <row r="89" spans="1:7" ht="15" thickBot="1" x14ac:dyDescent="0.35">
      <c r="A89" s="22" t="s">
        <v>37</v>
      </c>
      <c r="B89" s="19">
        <v>2.5716000000000001</v>
      </c>
      <c r="C89" s="18"/>
      <c r="D89" s="18"/>
      <c r="E89" s="18"/>
      <c r="F89" s="18"/>
      <c r="G89" s="1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</dc:creator>
  <cp:lastModifiedBy>Cat</cp:lastModifiedBy>
  <cp:lastPrinted>2022-10-06T21:15:27Z</cp:lastPrinted>
  <dcterms:created xsi:type="dcterms:W3CDTF">2015-06-05T18:17:20Z</dcterms:created>
  <dcterms:modified xsi:type="dcterms:W3CDTF">2022-10-06T21:15:56Z</dcterms:modified>
</cp:coreProperties>
</file>