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Cat\Desktop\Physics391\lab9\"/>
    </mc:Choice>
  </mc:AlternateContent>
  <xr:revisionPtr revIDLastSave="0" documentId="13_ncr:1_{F23C6868-8358-4CC3-ADCD-EB384AD818A0}" xr6:coauthVersionLast="47" xr6:coauthVersionMax="47" xr10:uidLastSave="{00000000-0000-0000-0000-000000000000}"/>
  <bookViews>
    <workbookView xWindow="7128" yWindow="60" windowWidth="12420" windowHeight="12876" xr2:uid="{70FCFB67-B568-4BE5-AA56-4DE319BD7AC9}"/>
  </bookViews>
  <sheets>
    <sheet name="Sheet1" sheetId="1" r:id="rId1"/>
    <sheet name="Sheet2"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 i="1" l="1" a="1"/>
  <c r="AH2" i="1" s="1"/>
  <c r="G12" i="1"/>
  <c r="G14" i="1"/>
  <c r="G13" i="1"/>
  <c r="N3" i="1" l="1"/>
  <c r="N4" i="1"/>
  <c r="N5" i="1"/>
  <c r="N6" i="1"/>
  <c r="N7" i="1"/>
  <c r="N8" i="1"/>
  <c r="N9" i="1"/>
  <c r="N10" i="1"/>
  <c r="N11" i="1"/>
  <c r="N2" i="1"/>
  <c r="O10" i="1"/>
  <c r="O11" i="1"/>
  <c r="O3" i="1"/>
  <c r="O4" i="1"/>
  <c r="O5" i="1"/>
  <c r="O6" i="1"/>
  <c r="O7" i="1"/>
  <c r="O8" i="1"/>
  <c r="O9" i="1"/>
  <c r="O2" i="1"/>
  <c r="G9" i="1"/>
  <c r="H9" i="1" s="1"/>
  <c r="I9" i="1" s="1"/>
  <c r="J9" i="1" s="1"/>
  <c r="G8" i="1"/>
  <c r="H8" i="1" s="1"/>
  <c r="I8" i="1" s="1"/>
  <c r="J8" i="1" s="1"/>
  <c r="G7" i="1"/>
  <c r="H7" i="1" s="1"/>
  <c r="I7" i="1" s="1"/>
  <c r="J7" i="1" s="1"/>
  <c r="G6" i="1"/>
  <c r="H6" i="1" s="1"/>
  <c r="I6" i="1" s="1"/>
  <c r="J6" i="1" s="1"/>
  <c r="G5" i="1"/>
  <c r="H5" i="1" s="1"/>
  <c r="I5" i="1" s="1"/>
  <c r="J5" i="1" s="1"/>
  <c r="G4" i="1"/>
  <c r="H4" i="1" s="1"/>
  <c r="I4" i="1" s="1"/>
  <c r="J4" i="1" s="1"/>
  <c r="G3" i="1"/>
  <c r="H3" i="1" s="1"/>
  <c r="I3" i="1" s="1"/>
  <c r="J3" i="1" s="1"/>
  <c r="G2" i="1"/>
  <c r="H2" i="1" s="1"/>
  <c r="I2" i="1" s="1"/>
  <c r="J2" i="1" s="1"/>
  <c r="M16" i="1" l="1" a="1"/>
  <c r="M16" i="1" s="1"/>
  <c r="N16" i="1" l="1"/>
  <c r="N18" i="1"/>
  <c r="M17" i="1"/>
  <c r="M18" i="1"/>
  <c r="N1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<sst xmlns="http://schemas.openxmlformats.org/spreadsheetml/2006/main" count="84" uniqueCount="64">
  <si>
    <t>square_well</t>
  </si>
  <si>
    <t>3D_Coulomb</t>
  </si>
  <si>
    <t>L=1.5nm</t>
  </si>
  <si>
    <t>V0=15eV</t>
  </si>
  <si>
    <t>tau (fs)</t>
  </si>
  <si>
    <t>nodes</t>
  </si>
  <si>
    <t>Two Wells</t>
  </si>
  <si>
    <t>the upper level wavefunction has even symmetry</t>
  </si>
  <si>
    <t>the lower level wavefunction has odd symmetry</t>
  </si>
  <si>
    <t>when speration of the wells increase towards 0.7nm, the upper level and lower level degenrate to a single level, and the wave function for each energy level are equivelently the wave functions for two separate wells.</t>
  </si>
  <si>
    <t>Many Wells</t>
  </si>
  <si>
    <t>odd wavefunction has odd symmetry, even wavefunction has even symmetry</t>
  </si>
  <si>
    <t>the widths of the two energy bands do not depend very strongly on the number of wells, assuming constant well width and spacing</t>
  </si>
  <si>
    <t>when the separation of the wells increase towawrds 0.2nm, the width of the two energy bands shrink, that is, as one increases the separation of the wells, the energy bands tend to degenerate into one energy level</t>
  </si>
  <si>
    <t xml:space="preserve">In terms of average probability density of the bands, the lower band has 10 peaks, the upper band has 20 peaks. The shape of the upper band curve seems as if there are dips in the peaks of the lower band curve, perhaps except for the first and last peak </t>
  </si>
  <si>
    <t>In terms of probability density function, for odd levels, we have maxima around position x=0, and for even levels, we have minima around x=0.</t>
  </si>
  <si>
    <t>BalmerEnergy</t>
  </si>
  <si>
    <t>BalmerLam</t>
  </si>
  <si>
    <t>h</t>
  </si>
  <si>
    <t>Balmerf</t>
  </si>
  <si>
    <t>c</t>
  </si>
  <si>
    <t>eV to J</t>
  </si>
  <si>
    <t>BalmerLam (nm)</t>
  </si>
  <si>
    <t>alpha</t>
  </si>
  <si>
    <t>beta</t>
  </si>
  <si>
    <t>gamma</t>
  </si>
  <si>
    <t>delta</t>
  </si>
  <si>
    <t>epsilon</t>
  </si>
  <si>
    <t>zeta</t>
  </si>
  <si>
    <t>Column1</t>
  </si>
  <si>
    <t>SquareWell</t>
  </si>
  <si>
    <t>log(n)</t>
  </si>
  <si>
    <t>Data</t>
  </si>
  <si>
    <t>SUMMARY OUTPUT</t>
  </si>
  <si>
    <t>Regression Statistics</t>
  </si>
  <si>
    <t>slope</t>
  </si>
  <si>
    <t>stdev</t>
  </si>
  <si>
    <t>r2</t>
  </si>
  <si>
    <t>y-intercept</t>
  </si>
  <si>
    <t>For L=1.5</t>
  </si>
  <si>
    <t>10 bound states</t>
  </si>
  <si>
    <t>For L=3.0</t>
  </si>
  <si>
    <t>19 bound states</t>
  </si>
  <si>
    <t>For L=4.5</t>
  </si>
  <si>
    <t>29 bound states</t>
  </si>
  <si>
    <t>theoTau</t>
  </si>
  <si>
    <t>hbar</t>
  </si>
  <si>
    <t>L</t>
  </si>
  <si>
    <t>n</t>
  </si>
  <si>
    <t>V1</t>
  </si>
  <si>
    <t>V2</t>
  </si>
  <si>
    <t>T</t>
  </si>
  <si>
    <t>R</t>
  </si>
  <si>
    <t>Classical T</t>
  </si>
  <si>
    <t>Classical R</t>
  </si>
  <si>
    <t>-</t>
  </si>
  <si>
    <t>V3</t>
  </si>
  <si>
    <t>V4</t>
  </si>
  <si>
    <t>V5</t>
  </si>
  <si>
    <t>B1</t>
  </si>
  <si>
    <t>dB1</t>
  </si>
  <si>
    <t>B2</t>
  </si>
  <si>
    <t>dB2</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</si>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</sst>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8"/>
      <color theme="1"/>
      <name val="Arial"/>
      <family val="2"/>
    </font>
    <font>
      <sz val="8"/>
      <color rgb="FF000000"/>
      <name val="Arial"/>
      <family val="2"/>
    </font>
    <font>
      <i/>
      <sz val="11"/>
      <color theme="1"/>
      <name val="Calibri"/>
      <family val="2"/>
      <scheme val="minor"/>
    </font>
    <font>
      <sz val="10"/>
      <color theme="1"/>
      <name val="Arial"/>
      <family val="2"/>
    </font>
  </fonts>
  <fills count="2">
    <fill>
      <patternFill patternType="none"/>
    </fill>
    <fill>
      <patternFill patternType="gray125"/>
    </fill>
  </fills>
  <borders count="5">
    <border>
      <left/>
      <right/>
      <top/>
      <bottom/>
      <diagonal/>
    </border>
    <border>
      <left/>
      <right/>
      <top style="medium">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11" fontId="0" fillId="0" borderId="0" xfId="0" applyNumberFormat="1"/>
    <xf numFmtId="2" fontId="0" fillId="0" borderId="0" xfId="0" applyNumberFormat="1"/>
    <xf numFmtId="0" fontId="0" fillId="0" borderId="0" xfId="0" applyFill="1" applyBorder="1" applyAlignment="1"/>
    <xf numFmtId="0" fontId="4" fillId="0" borderId="1" xfId="0" applyFont="1" applyFill="1" applyBorder="1" applyAlignment="1">
      <alignment horizontal="centerContinuous"/>
    </xf>
    <xf numFmtId="0" fontId="5" fillId="0" borderId="2" xfId="0" applyFont="1" applyBorder="1" applyAlignment="1">
      <alignment horizontal="center" wrapText="1"/>
    </xf>
    <xf numFmtId="0" fontId="5" fillId="0" borderId="3" xfId="0" applyFont="1" applyFill="1" applyBorder="1" applyAlignment="1">
      <alignment horizontal="center" wrapText="1"/>
    </xf>
    <xf numFmtId="0" fontId="5" fillId="0" borderId="4" xfId="0" applyFont="1" applyFill="1" applyBorder="1" applyAlignment="1">
      <alignment horizontal="center" wrapText="1"/>
    </xf>
    <xf numFmtId="0" fontId="5" fillId="0" borderId="0" xfId="0" applyFont="1" applyFill="1" applyBorder="1" applyAlignment="1">
      <alignment horizontal="center" wrapText="1"/>
    </xf>
  </cellXfs>
  <cellStyles count="1">
    <cellStyle name="Normal" xfId="0" builtinId="0"/>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Sheet1!$O$1</c:f>
              <c:strCache>
                <c:ptCount val="1"/>
                <c:pt idx="0">
                  <c:v>Data</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2787751531058617"/>
                  <c:y val="0.566790244969378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Sheet1!$N$2:$N$11</c:f>
              <c:numCache>
                <c:formatCode>General</c:formatCode>
                <c:ptCount val="10"/>
                <c:pt idx="0">
                  <c:v>0</c:v>
                </c:pt>
                <c:pt idx="1">
                  <c:v>0.3010299956639812</c:v>
                </c:pt>
                <c:pt idx="2">
                  <c:v>0.47712125471966244</c:v>
                </c:pt>
                <c:pt idx="3">
                  <c:v>0.6020599913279624</c:v>
                </c:pt>
                <c:pt idx="4">
                  <c:v>0.69897000433601886</c:v>
                </c:pt>
                <c:pt idx="5">
                  <c:v>0.77815125038364363</c:v>
                </c:pt>
                <c:pt idx="6">
                  <c:v>0.84509804001425681</c:v>
                </c:pt>
                <c:pt idx="7">
                  <c:v>0.90308998699194354</c:v>
                </c:pt>
                <c:pt idx="8">
                  <c:v>0.95424250943932487</c:v>
                </c:pt>
                <c:pt idx="9">
                  <c:v>1</c:v>
                </c:pt>
              </c:numCache>
            </c:numRef>
          </c:xVal>
          <c:yVal>
            <c:numRef>
              <c:f>Sheet1!$O$2:$O$11</c:f>
              <c:numCache>
                <c:formatCode>General</c:formatCode>
                <c:ptCount val="10"/>
                <c:pt idx="0">
                  <c:v>-0.82390874094431876</c:v>
                </c:pt>
                <c:pt idx="1">
                  <c:v>-0.23657200643706275</c:v>
                </c:pt>
                <c:pt idx="2">
                  <c:v>0.11727129565576427</c:v>
                </c:pt>
                <c:pt idx="3">
                  <c:v>0.36735592102601899</c:v>
                </c:pt>
                <c:pt idx="4">
                  <c:v>0.55990662503611255</c:v>
                </c:pt>
                <c:pt idx="5">
                  <c:v>0.71683772329952444</c:v>
                </c:pt>
                <c:pt idx="6">
                  <c:v>0.84880470105180372</c:v>
                </c:pt>
                <c:pt idx="7">
                  <c:v>0.96236933567002114</c:v>
                </c:pt>
                <c:pt idx="8">
                  <c:v>1.0606978403536116</c:v>
                </c:pt>
                <c:pt idx="9">
                  <c:v>1.1451964061141819</c:v>
                </c:pt>
              </c:numCache>
            </c:numRef>
          </c:yVal>
          <c:smooth val="0"/>
          <c:extLst>
            <c:ext xmlns:c16="http://schemas.microsoft.com/office/drawing/2014/chart" uri="{C3380CC4-5D6E-409C-BE32-E72D297353CC}">
              <c16:uniqueId val="{00000000-3689-4DA0-A35F-C8D98F457C58}"/>
            </c:ext>
          </c:extLst>
        </c:ser>
        <c:dLbls>
          <c:showLegendKey val="0"/>
          <c:showVal val="0"/>
          <c:showCatName val="0"/>
          <c:showSerName val="0"/>
          <c:showPercent val="0"/>
          <c:showBubbleSize val="0"/>
        </c:dLbls>
        <c:axId val="595714096"/>
        <c:axId val="595712848"/>
      </c:scatterChart>
      <c:valAx>
        <c:axId val="595714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712848"/>
        <c:crosses val="autoZero"/>
        <c:crossBetween val="midCat"/>
      </c:valAx>
      <c:valAx>
        <c:axId val="595712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714096"/>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Sheet1!$AE$1</c:f>
              <c:strCache>
                <c:ptCount val="1"/>
                <c:pt idx="0">
                  <c:v>n</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0"/>
            <c:dispEq val="1"/>
            <c:trendlineLbl>
              <c:layout>
                <c:manualLayout>
                  <c:x val="-8.3440069991251087E-2"/>
                  <c:y val="2.882837561971420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Sheet1!$AF$2:$AF$4</c:f>
              <c:numCache>
                <c:formatCode>0.00E+00</c:formatCode>
                <c:ptCount val="3"/>
                <c:pt idx="0">
                  <c:v>1.5E-9</c:v>
                </c:pt>
                <c:pt idx="1">
                  <c:v>3E-9</c:v>
                </c:pt>
                <c:pt idx="2">
                  <c:v>4.4999999999999998E-9</c:v>
                </c:pt>
              </c:numCache>
            </c:numRef>
          </c:xVal>
          <c:yVal>
            <c:numRef>
              <c:f>Sheet1!$AE$2:$AE$4</c:f>
              <c:numCache>
                <c:formatCode>General</c:formatCode>
                <c:ptCount val="3"/>
                <c:pt idx="0">
                  <c:v>10</c:v>
                </c:pt>
                <c:pt idx="1">
                  <c:v>19</c:v>
                </c:pt>
                <c:pt idx="2">
                  <c:v>29</c:v>
                </c:pt>
              </c:numCache>
            </c:numRef>
          </c:yVal>
          <c:smooth val="0"/>
          <c:extLst>
            <c:ext xmlns:c16="http://schemas.microsoft.com/office/drawing/2014/chart" uri="{C3380CC4-5D6E-409C-BE32-E72D297353CC}">
              <c16:uniqueId val="{00000000-C024-44B3-B03F-5F6CF1884CAF}"/>
            </c:ext>
          </c:extLst>
        </c:ser>
        <c:dLbls>
          <c:showLegendKey val="0"/>
          <c:showVal val="0"/>
          <c:showCatName val="0"/>
          <c:showSerName val="0"/>
          <c:showPercent val="0"/>
          <c:showBubbleSize val="0"/>
        </c:dLbls>
        <c:axId val="510046224"/>
        <c:axId val="510045392"/>
      </c:scatterChart>
      <c:valAx>
        <c:axId val="5100462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width</a:t>
                </a:r>
                <a:r>
                  <a:rPr lang="en-US" baseline="0"/>
                  <a:t> L of the quantum well</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045392"/>
        <c:crosses val="autoZero"/>
        <c:crossBetween val="midCat"/>
      </c:valAx>
      <c:valAx>
        <c:axId val="510045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bound state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04622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V2 = 0,</a:t>
            </a:r>
            <a:r>
              <a:rPr lang="en-US" baseline="0"/>
              <a:t>     E = 0.5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Sheet1!$C$34</c:f>
              <c:strCache>
                <c:ptCount val="1"/>
                <c:pt idx="0">
                  <c:v>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Sheet1!$A$35:$A$48</c:f>
              <c:numCache>
                <c:formatCode>General</c:formatCode>
                <c:ptCount val="14"/>
                <c:pt idx="0">
                  <c:v>0</c:v>
                </c:pt>
                <c:pt idx="1">
                  <c:v>0.1</c:v>
                </c:pt>
                <c:pt idx="2">
                  <c:v>0.2</c:v>
                </c:pt>
                <c:pt idx="3">
                  <c:v>0.3</c:v>
                </c:pt>
                <c:pt idx="4">
                  <c:v>0.4</c:v>
                </c:pt>
                <c:pt idx="5">
                  <c:v>0.45</c:v>
                </c:pt>
                <c:pt idx="6">
                  <c:v>0.48</c:v>
                </c:pt>
                <c:pt idx="7">
                  <c:v>0.49</c:v>
                </c:pt>
                <c:pt idx="8">
                  <c:v>0.495</c:v>
                </c:pt>
                <c:pt idx="9">
                  <c:v>0.498</c:v>
                </c:pt>
                <c:pt idx="10">
                  <c:v>0.4995</c:v>
                </c:pt>
                <c:pt idx="11">
                  <c:v>0.5</c:v>
                </c:pt>
              </c:numCache>
            </c:numRef>
          </c:xVal>
          <c:yVal>
            <c:numRef>
              <c:f>Sheet1!$C$35:$C$48</c:f>
              <c:numCache>
                <c:formatCode>General</c:formatCode>
                <c:ptCount val="14"/>
                <c:pt idx="0">
                  <c:v>1</c:v>
                </c:pt>
                <c:pt idx="1">
                  <c:v>1</c:v>
                </c:pt>
                <c:pt idx="2">
                  <c:v>0.98</c:v>
                </c:pt>
                <c:pt idx="3">
                  <c:v>0.95</c:v>
                </c:pt>
                <c:pt idx="4">
                  <c:v>0.85</c:v>
                </c:pt>
                <c:pt idx="5">
                  <c:v>0.73</c:v>
                </c:pt>
                <c:pt idx="6">
                  <c:v>0.56000000000000005</c:v>
                </c:pt>
                <c:pt idx="7">
                  <c:v>0.43</c:v>
                </c:pt>
                <c:pt idx="8">
                  <c:v>0.33</c:v>
                </c:pt>
                <c:pt idx="9">
                  <c:v>0.22</c:v>
                </c:pt>
                <c:pt idx="10">
                  <c:v>0.12</c:v>
                </c:pt>
                <c:pt idx="11">
                  <c:v>0</c:v>
                </c:pt>
                <c:pt idx="12">
                  <c:v>0</c:v>
                </c:pt>
                <c:pt idx="13">
                  <c:v>0</c:v>
                </c:pt>
              </c:numCache>
            </c:numRef>
          </c:yVal>
          <c:smooth val="0"/>
          <c:extLst>
            <c:ext xmlns:c16="http://schemas.microsoft.com/office/drawing/2014/chart" uri="{C3380CC4-5D6E-409C-BE32-E72D297353CC}">
              <c16:uniqueId val="{00000000-7193-4634-AEE7-2BBDE415AA3B}"/>
            </c:ext>
          </c:extLst>
        </c:ser>
        <c:ser>
          <c:idx val="1"/>
          <c:order val="1"/>
          <c:tx>
            <c:v>R</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Sheet1!$A$35:$A$48</c:f>
              <c:numCache>
                <c:formatCode>General</c:formatCode>
                <c:ptCount val="14"/>
                <c:pt idx="0">
                  <c:v>0</c:v>
                </c:pt>
                <c:pt idx="1">
                  <c:v>0.1</c:v>
                </c:pt>
                <c:pt idx="2">
                  <c:v>0.2</c:v>
                </c:pt>
                <c:pt idx="3">
                  <c:v>0.3</c:v>
                </c:pt>
                <c:pt idx="4">
                  <c:v>0.4</c:v>
                </c:pt>
                <c:pt idx="5">
                  <c:v>0.45</c:v>
                </c:pt>
                <c:pt idx="6">
                  <c:v>0.48</c:v>
                </c:pt>
                <c:pt idx="7">
                  <c:v>0.49</c:v>
                </c:pt>
                <c:pt idx="8">
                  <c:v>0.495</c:v>
                </c:pt>
                <c:pt idx="9">
                  <c:v>0.498</c:v>
                </c:pt>
                <c:pt idx="10">
                  <c:v>0.4995</c:v>
                </c:pt>
                <c:pt idx="11">
                  <c:v>0.5</c:v>
                </c:pt>
              </c:numCache>
            </c:numRef>
          </c:xVal>
          <c:yVal>
            <c:numRef>
              <c:f>Sheet1!$D$35:$D$48</c:f>
              <c:numCache>
                <c:formatCode>General</c:formatCode>
                <c:ptCount val="14"/>
                <c:pt idx="0">
                  <c:v>0</c:v>
                </c:pt>
                <c:pt idx="1">
                  <c:v>0</c:v>
                </c:pt>
                <c:pt idx="2">
                  <c:v>0.02</c:v>
                </c:pt>
                <c:pt idx="3">
                  <c:v>0.05</c:v>
                </c:pt>
                <c:pt idx="4">
                  <c:v>0.15</c:v>
                </c:pt>
                <c:pt idx="5">
                  <c:v>0.27</c:v>
                </c:pt>
                <c:pt idx="6">
                  <c:v>0.44</c:v>
                </c:pt>
                <c:pt idx="7">
                  <c:v>0.56999999999999995</c:v>
                </c:pt>
                <c:pt idx="8">
                  <c:v>0.66</c:v>
                </c:pt>
                <c:pt idx="9">
                  <c:v>0.78</c:v>
                </c:pt>
                <c:pt idx="10">
                  <c:v>0.88</c:v>
                </c:pt>
                <c:pt idx="11">
                  <c:v>1</c:v>
                </c:pt>
                <c:pt idx="12">
                  <c:v>0</c:v>
                </c:pt>
                <c:pt idx="13">
                  <c:v>0</c:v>
                </c:pt>
              </c:numCache>
            </c:numRef>
          </c:yVal>
          <c:smooth val="0"/>
          <c:extLst>
            <c:ext xmlns:c16="http://schemas.microsoft.com/office/drawing/2014/chart" uri="{C3380CC4-5D6E-409C-BE32-E72D297353CC}">
              <c16:uniqueId val="{00000004-7193-4634-AEE7-2BBDE415AA3B}"/>
            </c:ext>
          </c:extLst>
        </c:ser>
        <c:ser>
          <c:idx val="2"/>
          <c:order val="2"/>
          <c:tx>
            <c:strRef>
              <c:f>Sheet1!$E$34</c:f>
              <c:strCache>
                <c:ptCount val="1"/>
                <c:pt idx="0">
                  <c:v>Classical 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Sheet1!$A$35:$A$48</c:f>
              <c:numCache>
                <c:formatCode>General</c:formatCode>
                <c:ptCount val="14"/>
                <c:pt idx="0">
                  <c:v>0</c:v>
                </c:pt>
                <c:pt idx="1">
                  <c:v>0.1</c:v>
                </c:pt>
                <c:pt idx="2">
                  <c:v>0.2</c:v>
                </c:pt>
                <c:pt idx="3">
                  <c:v>0.3</c:v>
                </c:pt>
                <c:pt idx="4">
                  <c:v>0.4</c:v>
                </c:pt>
                <c:pt idx="5">
                  <c:v>0.45</c:v>
                </c:pt>
                <c:pt idx="6">
                  <c:v>0.48</c:v>
                </c:pt>
                <c:pt idx="7">
                  <c:v>0.49</c:v>
                </c:pt>
                <c:pt idx="8">
                  <c:v>0.495</c:v>
                </c:pt>
                <c:pt idx="9">
                  <c:v>0.498</c:v>
                </c:pt>
                <c:pt idx="10">
                  <c:v>0.4995</c:v>
                </c:pt>
                <c:pt idx="11">
                  <c:v>0.5</c:v>
                </c:pt>
              </c:numCache>
            </c:numRef>
          </c:xVal>
          <c:yVal>
            <c:numRef>
              <c:f>Sheet1!$E$35:$E$48</c:f>
              <c:numCache>
                <c:formatCode>General</c:formatCode>
                <c:ptCount val="14"/>
                <c:pt idx="0">
                  <c:v>1</c:v>
                </c:pt>
                <c:pt idx="1">
                  <c:v>1</c:v>
                </c:pt>
                <c:pt idx="2">
                  <c:v>1</c:v>
                </c:pt>
                <c:pt idx="3">
                  <c:v>1</c:v>
                </c:pt>
                <c:pt idx="4">
                  <c:v>1</c:v>
                </c:pt>
                <c:pt idx="5">
                  <c:v>1</c:v>
                </c:pt>
                <c:pt idx="6">
                  <c:v>1</c:v>
                </c:pt>
                <c:pt idx="7">
                  <c:v>1</c:v>
                </c:pt>
                <c:pt idx="8">
                  <c:v>1</c:v>
                </c:pt>
                <c:pt idx="9">
                  <c:v>1</c:v>
                </c:pt>
                <c:pt idx="10">
                  <c:v>1</c:v>
                </c:pt>
                <c:pt idx="11">
                  <c:v>0</c:v>
                </c:pt>
                <c:pt idx="12">
                  <c:v>0</c:v>
                </c:pt>
              </c:numCache>
            </c:numRef>
          </c:yVal>
          <c:smooth val="0"/>
          <c:extLst>
            <c:ext xmlns:c16="http://schemas.microsoft.com/office/drawing/2014/chart" uri="{C3380CC4-5D6E-409C-BE32-E72D297353CC}">
              <c16:uniqueId val="{00000009-7193-4634-AEE7-2BBDE415AA3B}"/>
            </c:ext>
          </c:extLst>
        </c:ser>
        <c:ser>
          <c:idx val="3"/>
          <c:order val="3"/>
          <c:tx>
            <c:strRef>
              <c:f>Sheet1!$F$34</c:f>
              <c:strCache>
                <c:ptCount val="1"/>
                <c:pt idx="0">
                  <c:v>Classical R</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Sheet1!$A$35:$A$48</c:f>
              <c:numCache>
                <c:formatCode>General</c:formatCode>
                <c:ptCount val="14"/>
                <c:pt idx="0">
                  <c:v>0</c:v>
                </c:pt>
                <c:pt idx="1">
                  <c:v>0.1</c:v>
                </c:pt>
                <c:pt idx="2">
                  <c:v>0.2</c:v>
                </c:pt>
                <c:pt idx="3">
                  <c:v>0.3</c:v>
                </c:pt>
                <c:pt idx="4">
                  <c:v>0.4</c:v>
                </c:pt>
                <c:pt idx="5">
                  <c:v>0.45</c:v>
                </c:pt>
                <c:pt idx="6">
                  <c:v>0.48</c:v>
                </c:pt>
                <c:pt idx="7">
                  <c:v>0.49</c:v>
                </c:pt>
                <c:pt idx="8">
                  <c:v>0.495</c:v>
                </c:pt>
                <c:pt idx="9">
                  <c:v>0.498</c:v>
                </c:pt>
                <c:pt idx="10">
                  <c:v>0.4995</c:v>
                </c:pt>
                <c:pt idx="11">
                  <c:v>0.5</c:v>
                </c:pt>
              </c:numCache>
            </c:numRef>
          </c:xVal>
          <c:yVal>
            <c:numRef>
              <c:f>Sheet1!$F$35:$F$48</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1</c:v>
                </c:pt>
              </c:numCache>
            </c:numRef>
          </c:yVal>
          <c:smooth val="0"/>
          <c:extLst>
            <c:ext xmlns:c16="http://schemas.microsoft.com/office/drawing/2014/chart" uri="{C3380CC4-5D6E-409C-BE32-E72D297353CC}">
              <c16:uniqueId val="{0000000A-7193-4634-AEE7-2BBDE415AA3B}"/>
            </c:ext>
          </c:extLst>
        </c:ser>
        <c:dLbls>
          <c:showLegendKey val="0"/>
          <c:showVal val="0"/>
          <c:showCatName val="0"/>
          <c:showSerName val="0"/>
          <c:showPercent val="0"/>
          <c:showBubbleSize val="0"/>
        </c:dLbls>
        <c:axId val="1328128127"/>
        <c:axId val="1328128959"/>
      </c:scatterChart>
      <c:valAx>
        <c:axId val="1328128127"/>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V1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128959"/>
        <c:crosses val="autoZero"/>
        <c:crossBetween val="midCat"/>
      </c:valAx>
      <c:valAx>
        <c:axId val="1328128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Coefficient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12812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V1 =</a:t>
            </a:r>
            <a:r>
              <a:rPr lang="en-US" baseline="0"/>
              <a:t> 0,     E = 0.5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Sheet1!$K$34</c:f>
              <c:strCache>
                <c:ptCount val="1"/>
                <c:pt idx="0">
                  <c:v>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Sheet1!$I$35:$I$48</c:f>
              <c:numCache>
                <c:formatCode>General</c:formatCode>
                <c:ptCount val="14"/>
                <c:pt idx="0">
                  <c:v>0</c:v>
                </c:pt>
                <c:pt idx="1">
                  <c:v>0.1</c:v>
                </c:pt>
                <c:pt idx="2">
                  <c:v>0.2</c:v>
                </c:pt>
                <c:pt idx="3">
                  <c:v>0.3</c:v>
                </c:pt>
                <c:pt idx="4">
                  <c:v>0.4</c:v>
                </c:pt>
                <c:pt idx="5">
                  <c:v>0.45</c:v>
                </c:pt>
                <c:pt idx="6">
                  <c:v>0.48</c:v>
                </c:pt>
                <c:pt idx="7">
                  <c:v>0.49</c:v>
                </c:pt>
                <c:pt idx="8">
                  <c:v>0.495</c:v>
                </c:pt>
                <c:pt idx="9">
                  <c:v>0.498</c:v>
                </c:pt>
                <c:pt idx="10">
                  <c:v>0.4995</c:v>
                </c:pt>
                <c:pt idx="11">
                  <c:v>0.5</c:v>
                </c:pt>
                <c:pt idx="12">
                  <c:v>0.52</c:v>
                </c:pt>
                <c:pt idx="13">
                  <c:v>0.55000000000000004</c:v>
                </c:pt>
              </c:numCache>
            </c:numRef>
          </c:xVal>
          <c:yVal>
            <c:numRef>
              <c:f>Sheet1!$K$35:$K$48</c:f>
              <c:numCache>
                <c:formatCode>General</c:formatCode>
                <c:ptCount val="14"/>
                <c:pt idx="0">
                  <c:v>0</c:v>
                </c:pt>
                <c:pt idx="1">
                  <c:v>0</c:v>
                </c:pt>
                <c:pt idx="2">
                  <c:v>0.02</c:v>
                </c:pt>
                <c:pt idx="3">
                  <c:v>0.05</c:v>
                </c:pt>
                <c:pt idx="4">
                  <c:v>0.15</c:v>
                </c:pt>
                <c:pt idx="5">
                  <c:v>0.27</c:v>
                </c:pt>
                <c:pt idx="6">
                  <c:v>0.44</c:v>
                </c:pt>
                <c:pt idx="7">
                  <c:v>0.56999999999999995</c:v>
                </c:pt>
                <c:pt idx="8">
                  <c:v>0.66</c:v>
                </c:pt>
                <c:pt idx="9">
                  <c:v>0.78</c:v>
                </c:pt>
                <c:pt idx="10">
                  <c:v>0.88</c:v>
                </c:pt>
                <c:pt idx="11">
                  <c:v>1</c:v>
                </c:pt>
                <c:pt idx="12">
                  <c:v>1</c:v>
                </c:pt>
                <c:pt idx="13">
                  <c:v>1</c:v>
                </c:pt>
              </c:numCache>
            </c:numRef>
          </c:yVal>
          <c:smooth val="0"/>
          <c:extLst>
            <c:ext xmlns:c16="http://schemas.microsoft.com/office/drawing/2014/chart" uri="{C3380CC4-5D6E-409C-BE32-E72D297353CC}">
              <c16:uniqueId val="{00000000-67BF-4B90-823E-45DF1D9BCD8E}"/>
            </c:ext>
          </c:extLst>
        </c:ser>
        <c:ser>
          <c:idx val="1"/>
          <c:order val="1"/>
          <c:tx>
            <c:strRef>
              <c:f>Sheet1!$J$34</c:f>
              <c:strCache>
                <c:ptCount val="1"/>
                <c:pt idx="0">
                  <c:v>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Sheet1!$I$35:$I$48</c:f>
              <c:numCache>
                <c:formatCode>General</c:formatCode>
                <c:ptCount val="14"/>
                <c:pt idx="0">
                  <c:v>0</c:v>
                </c:pt>
                <c:pt idx="1">
                  <c:v>0.1</c:v>
                </c:pt>
                <c:pt idx="2">
                  <c:v>0.2</c:v>
                </c:pt>
                <c:pt idx="3">
                  <c:v>0.3</c:v>
                </c:pt>
                <c:pt idx="4">
                  <c:v>0.4</c:v>
                </c:pt>
                <c:pt idx="5">
                  <c:v>0.45</c:v>
                </c:pt>
                <c:pt idx="6">
                  <c:v>0.48</c:v>
                </c:pt>
                <c:pt idx="7">
                  <c:v>0.49</c:v>
                </c:pt>
                <c:pt idx="8">
                  <c:v>0.495</c:v>
                </c:pt>
                <c:pt idx="9">
                  <c:v>0.498</c:v>
                </c:pt>
                <c:pt idx="10">
                  <c:v>0.4995</c:v>
                </c:pt>
                <c:pt idx="11">
                  <c:v>0.5</c:v>
                </c:pt>
                <c:pt idx="12">
                  <c:v>0.52</c:v>
                </c:pt>
                <c:pt idx="13">
                  <c:v>0.55000000000000004</c:v>
                </c:pt>
              </c:numCache>
            </c:numRef>
          </c:xVal>
          <c:yVal>
            <c:numRef>
              <c:f>Sheet1!$J$35:$J$48</c:f>
              <c:numCache>
                <c:formatCode>General</c:formatCode>
                <c:ptCount val="14"/>
                <c:pt idx="0">
                  <c:v>1</c:v>
                </c:pt>
                <c:pt idx="1">
                  <c:v>1</c:v>
                </c:pt>
                <c:pt idx="2">
                  <c:v>0.98</c:v>
                </c:pt>
                <c:pt idx="3">
                  <c:v>0.95</c:v>
                </c:pt>
                <c:pt idx="4">
                  <c:v>0.85</c:v>
                </c:pt>
                <c:pt idx="5">
                  <c:v>0.73</c:v>
                </c:pt>
                <c:pt idx="6">
                  <c:v>0.56000000000000005</c:v>
                </c:pt>
                <c:pt idx="7">
                  <c:v>0.43</c:v>
                </c:pt>
                <c:pt idx="8">
                  <c:v>0.33</c:v>
                </c:pt>
                <c:pt idx="9">
                  <c:v>0.22</c:v>
                </c:pt>
                <c:pt idx="10">
                  <c:v>0.12</c:v>
                </c:pt>
                <c:pt idx="11">
                  <c:v>0</c:v>
                </c:pt>
                <c:pt idx="12">
                  <c:v>0</c:v>
                </c:pt>
                <c:pt idx="13">
                  <c:v>0</c:v>
                </c:pt>
              </c:numCache>
            </c:numRef>
          </c:yVal>
          <c:smooth val="0"/>
          <c:extLst>
            <c:ext xmlns:c16="http://schemas.microsoft.com/office/drawing/2014/chart" uri="{C3380CC4-5D6E-409C-BE32-E72D297353CC}">
              <c16:uniqueId val="{00000001-67BF-4B90-823E-45DF1D9BCD8E}"/>
            </c:ext>
          </c:extLst>
        </c:ser>
        <c:ser>
          <c:idx val="2"/>
          <c:order val="2"/>
          <c:tx>
            <c:strRef>
              <c:f>Sheet1!$E$34</c:f>
              <c:strCache>
                <c:ptCount val="1"/>
                <c:pt idx="0">
                  <c:v>Classical 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Sheet1!$A$35:$A$48</c:f>
              <c:numCache>
                <c:formatCode>General</c:formatCode>
                <c:ptCount val="14"/>
                <c:pt idx="0">
                  <c:v>0</c:v>
                </c:pt>
                <c:pt idx="1">
                  <c:v>0.1</c:v>
                </c:pt>
                <c:pt idx="2">
                  <c:v>0.2</c:v>
                </c:pt>
                <c:pt idx="3">
                  <c:v>0.3</c:v>
                </c:pt>
                <c:pt idx="4">
                  <c:v>0.4</c:v>
                </c:pt>
                <c:pt idx="5">
                  <c:v>0.45</c:v>
                </c:pt>
                <c:pt idx="6">
                  <c:v>0.48</c:v>
                </c:pt>
                <c:pt idx="7">
                  <c:v>0.49</c:v>
                </c:pt>
                <c:pt idx="8">
                  <c:v>0.495</c:v>
                </c:pt>
                <c:pt idx="9">
                  <c:v>0.498</c:v>
                </c:pt>
                <c:pt idx="10">
                  <c:v>0.4995</c:v>
                </c:pt>
                <c:pt idx="11">
                  <c:v>0.5</c:v>
                </c:pt>
              </c:numCache>
            </c:numRef>
          </c:xVal>
          <c:yVal>
            <c:numRef>
              <c:f>Sheet1!$L$35:$L$48</c:f>
              <c:numCache>
                <c:formatCode>General</c:formatCode>
                <c:ptCount val="14"/>
                <c:pt idx="0">
                  <c:v>1</c:v>
                </c:pt>
                <c:pt idx="1">
                  <c:v>1</c:v>
                </c:pt>
                <c:pt idx="2">
                  <c:v>1</c:v>
                </c:pt>
                <c:pt idx="3">
                  <c:v>1</c:v>
                </c:pt>
                <c:pt idx="4">
                  <c:v>1</c:v>
                </c:pt>
                <c:pt idx="5">
                  <c:v>1</c:v>
                </c:pt>
                <c:pt idx="6">
                  <c:v>1</c:v>
                </c:pt>
                <c:pt idx="7">
                  <c:v>1</c:v>
                </c:pt>
                <c:pt idx="8">
                  <c:v>1</c:v>
                </c:pt>
                <c:pt idx="9">
                  <c:v>1</c:v>
                </c:pt>
                <c:pt idx="10">
                  <c:v>1</c:v>
                </c:pt>
                <c:pt idx="11">
                  <c:v>0</c:v>
                </c:pt>
                <c:pt idx="12">
                  <c:v>0</c:v>
                </c:pt>
                <c:pt idx="13">
                  <c:v>0</c:v>
                </c:pt>
              </c:numCache>
            </c:numRef>
          </c:yVal>
          <c:smooth val="0"/>
          <c:extLst>
            <c:ext xmlns:c16="http://schemas.microsoft.com/office/drawing/2014/chart" uri="{C3380CC4-5D6E-409C-BE32-E72D297353CC}">
              <c16:uniqueId val="{00000002-67BF-4B90-823E-45DF1D9BCD8E}"/>
            </c:ext>
          </c:extLst>
        </c:ser>
        <c:ser>
          <c:idx val="3"/>
          <c:order val="3"/>
          <c:tx>
            <c:strRef>
              <c:f>Sheet1!$F$34</c:f>
              <c:strCache>
                <c:ptCount val="1"/>
                <c:pt idx="0">
                  <c:v>Classical R</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Sheet1!$A$35:$A$48</c:f>
              <c:numCache>
                <c:formatCode>General</c:formatCode>
                <c:ptCount val="14"/>
                <c:pt idx="0">
                  <c:v>0</c:v>
                </c:pt>
                <c:pt idx="1">
                  <c:v>0.1</c:v>
                </c:pt>
                <c:pt idx="2">
                  <c:v>0.2</c:v>
                </c:pt>
                <c:pt idx="3">
                  <c:v>0.3</c:v>
                </c:pt>
                <c:pt idx="4">
                  <c:v>0.4</c:v>
                </c:pt>
                <c:pt idx="5">
                  <c:v>0.45</c:v>
                </c:pt>
                <c:pt idx="6">
                  <c:v>0.48</c:v>
                </c:pt>
                <c:pt idx="7">
                  <c:v>0.49</c:v>
                </c:pt>
                <c:pt idx="8">
                  <c:v>0.495</c:v>
                </c:pt>
                <c:pt idx="9">
                  <c:v>0.498</c:v>
                </c:pt>
                <c:pt idx="10">
                  <c:v>0.4995</c:v>
                </c:pt>
                <c:pt idx="11">
                  <c:v>0.5</c:v>
                </c:pt>
              </c:numCache>
            </c:numRef>
          </c:xVal>
          <c:yVal>
            <c:numRef>
              <c:f>Sheet1!$M$35:$M$48</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1</c:v>
                </c:pt>
                <c:pt idx="12">
                  <c:v>1</c:v>
                </c:pt>
                <c:pt idx="13">
                  <c:v>1</c:v>
                </c:pt>
              </c:numCache>
            </c:numRef>
          </c:yVal>
          <c:smooth val="0"/>
          <c:extLst>
            <c:ext xmlns:c16="http://schemas.microsoft.com/office/drawing/2014/chart" uri="{C3380CC4-5D6E-409C-BE32-E72D297353CC}">
              <c16:uniqueId val="{00000003-67BF-4B90-823E-45DF1D9BCD8E}"/>
            </c:ext>
          </c:extLst>
        </c:ser>
        <c:dLbls>
          <c:showLegendKey val="0"/>
          <c:showVal val="0"/>
          <c:showCatName val="0"/>
          <c:showSerName val="0"/>
          <c:showPercent val="0"/>
          <c:showBubbleSize val="0"/>
        </c:dLbls>
        <c:axId val="1328128127"/>
        <c:axId val="1328128959"/>
      </c:scatterChart>
      <c:valAx>
        <c:axId val="1328128127"/>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V2</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128959"/>
        <c:crosses val="autoZero"/>
        <c:crossBetween val="midCat"/>
      </c:valAx>
      <c:valAx>
        <c:axId val="1328128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Coefficient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12812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1"/>
          <c:tx>
            <c:strRef>
              <c:f>Sheet1!$D$69</c:f>
              <c:strCache>
                <c:ptCount val="1"/>
                <c:pt idx="0">
                  <c:v>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Sheet1!$B$70:$B$90</c:f>
              <c:numCache>
                <c:formatCode>General</c:formatCode>
                <c:ptCount val="21"/>
                <c:pt idx="0">
                  <c:v>-1</c:v>
                </c:pt>
                <c:pt idx="1">
                  <c:v>-0.9</c:v>
                </c:pt>
                <c:pt idx="2">
                  <c:v>-0.8</c:v>
                </c:pt>
                <c:pt idx="3">
                  <c:v>-0.7</c:v>
                </c:pt>
                <c:pt idx="4">
                  <c:v>-0.6</c:v>
                </c:pt>
                <c:pt idx="5">
                  <c:v>-0.5</c:v>
                </c:pt>
                <c:pt idx="6">
                  <c:v>-0.4</c:v>
                </c:pt>
                <c:pt idx="7">
                  <c:v>-0.3</c:v>
                </c:pt>
                <c:pt idx="8">
                  <c:v>-0.2</c:v>
                </c:pt>
                <c:pt idx="9">
                  <c:v>-0.1</c:v>
                </c:pt>
                <c:pt idx="10">
                  <c:v>0</c:v>
                </c:pt>
                <c:pt idx="11">
                  <c:v>0.1</c:v>
                </c:pt>
                <c:pt idx="12">
                  <c:v>0.2</c:v>
                </c:pt>
                <c:pt idx="13">
                  <c:v>0.3</c:v>
                </c:pt>
                <c:pt idx="14">
                  <c:v>0.4</c:v>
                </c:pt>
                <c:pt idx="15">
                  <c:v>0.5</c:v>
                </c:pt>
                <c:pt idx="16">
                  <c:v>0.6</c:v>
                </c:pt>
                <c:pt idx="17">
                  <c:v>0.7</c:v>
                </c:pt>
                <c:pt idx="18">
                  <c:v>0.8</c:v>
                </c:pt>
                <c:pt idx="19">
                  <c:v>0.9</c:v>
                </c:pt>
                <c:pt idx="20">
                  <c:v>1</c:v>
                </c:pt>
              </c:numCache>
            </c:numRef>
          </c:xVal>
          <c:yVal>
            <c:numRef>
              <c:f>Sheet1!$D$70:$D$90</c:f>
              <c:numCache>
                <c:formatCode>General</c:formatCode>
                <c:ptCount val="21"/>
                <c:pt idx="0">
                  <c:v>1</c:v>
                </c:pt>
                <c:pt idx="1">
                  <c:v>0.99</c:v>
                </c:pt>
                <c:pt idx="2">
                  <c:v>0.96</c:v>
                </c:pt>
                <c:pt idx="3">
                  <c:v>0.93</c:v>
                </c:pt>
                <c:pt idx="4">
                  <c:v>0.91</c:v>
                </c:pt>
                <c:pt idx="5">
                  <c:v>0.9</c:v>
                </c:pt>
                <c:pt idx="6">
                  <c:v>0.92</c:v>
                </c:pt>
                <c:pt idx="7">
                  <c:v>0.95</c:v>
                </c:pt>
                <c:pt idx="8">
                  <c:v>0.98</c:v>
                </c:pt>
                <c:pt idx="9">
                  <c:v>1</c:v>
                </c:pt>
                <c:pt idx="10">
                  <c:v>1</c:v>
                </c:pt>
                <c:pt idx="11">
                  <c:v>1</c:v>
                </c:pt>
                <c:pt idx="12">
                  <c:v>0.99</c:v>
                </c:pt>
                <c:pt idx="13">
                  <c:v>0.89</c:v>
                </c:pt>
                <c:pt idx="14">
                  <c:v>0.56000000000000005</c:v>
                </c:pt>
                <c:pt idx="15">
                  <c:v>0.23</c:v>
                </c:pt>
                <c:pt idx="16">
                  <c:v>0.09</c:v>
                </c:pt>
                <c:pt idx="17">
                  <c:v>0.03</c:v>
                </c:pt>
                <c:pt idx="18">
                  <c:v>0.01</c:v>
                </c:pt>
                <c:pt idx="19">
                  <c:v>0.01</c:v>
                </c:pt>
                <c:pt idx="20">
                  <c:v>0</c:v>
                </c:pt>
              </c:numCache>
            </c:numRef>
          </c:yVal>
          <c:smooth val="0"/>
          <c:extLst>
            <c:ext xmlns:c16="http://schemas.microsoft.com/office/drawing/2014/chart" uri="{C3380CC4-5D6E-409C-BE32-E72D297353CC}">
              <c16:uniqueId val="{00000001-6148-4AB2-94B2-B4A3EA0BA8CB}"/>
            </c:ext>
          </c:extLst>
        </c:ser>
        <c:ser>
          <c:idx val="2"/>
          <c:order val="2"/>
          <c:tx>
            <c:strRef>
              <c:f>Sheet1!$E$69</c:f>
              <c:strCache>
                <c:ptCount val="1"/>
                <c:pt idx="0">
                  <c:v>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Sheet1!$B$70:$B$90</c:f>
              <c:numCache>
                <c:formatCode>General</c:formatCode>
                <c:ptCount val="21"/>
                <c:pt idx="0">
                  <c:v>-1</c:v>
                </c:pt>
                <c:pt idx="1">
                  <c:v>-0.9</c:v>
                </c:pt>
                <c:pt idx="2">
                  <c:v>-0.8</c:v>
                </c:pt>
                <c:pt idx="3">
                  <c:v>-0.7</c:v>
                </c:pt>
                <c:pt idx="4">
                  <c:v>-0.6</c:v>
                </c:pt>
                <c:pt idx="5">
                  <c:v>-0.5</c:v>
                </c:pt>
                <c:pt idx="6">
                  <c:v>-0.4</c:v>
                </c:pt>
                <c:pt idx="7">
                  <c:v>-0.3</c:v>
                </c:pt>
                <c:pt idx="8">
                  <c:v>-0.2</c:v>
                </c:pt>
                <c:pt idx="9">
                  <c:v>-0.1</c:v>
                </c:pt>
                <c:pt idx="10">
                  <c:v>0</c:v>
                </c:pt>
                <c:pt idx="11">
                  <c:v>0.1</c:v>
                </c:pt>
                <c:pt idx="12">
                  <c:v>0.2</c:v>
                </c:pt>
                <c:pt idx="13">
                  <c:v>0.3</c:v>
                </c:pt>
                <c:pt idx="14">
                  <c:v>0.4</c:v>
                </c:pt>
                <c:pt idx="15">
                  <c:v>0.5</c:v>
                </c:pt>
                <c:pt idx="16">
                  <c:v>0.6</c:v>
                </c:pt>
                <c:pt idx="17">
                  <c:v>0.7</c:v>
                </c:pt>
                <c:pt idx="18">
                  <c:v>0.8</c:v>
                </c:pt>
                <c:pt idx="19">
                  <c:v>0.9</c:v>
                </c:pt>
                <c:pt idx="20">
                  <c:v>1</c:v>
                </c:pt>
              </c:numCache>
            </c:numRef>
          </c:xVal>
          <c:yVal>
            <c:numRef>
              <c:f>Sheet1!$E$70:$E$90</c:f>
              <c:numCache>
                <c:formatCode>General</c:formatCode>
                <c:ptCount val="21"/>
                <c:pt idx="0">
                  <c:v>0</c:v>
                </c:pt>
                <c:pt idx="1">
                  <c:v>0.01</c:v>
                </c:pt>
                <c:pt idx="2">
                  <c:v>0.04</c:v>
                </c:pt>
                <c:pt idx="3">
                  <c:v>7.0000000000000007E-2</c:v>
                </c:pt>
                <c:pt idx="4">
                  <c:v>0.09</c:v>
                </c:pt>
                <c:pt idx="5">
                  <c:v>0.1</c:v>
                </c:pt>
                <c:pt idx="6">
                  <c:v>0.08</c:v>
                </c:pt>
                <c:pt idx="7">
                  <c:v>0.05</c:v>
                </c:pt>
                <c:pt idx="8">
                  <c:v>0.02</c:v>
                </c:pt>
                <c:pt idx="9">
                  <c:v>0</c:v>
                </c:pt>
                <c:pt idx="10">
                  <c:v>0</c:v>
                </c:pt>
                <c:pt idx="11">
                  <c:v>0</c:v>
                </c:pt>
                <c:pt idx="12">
                  <c:v>0.01</c:v>
                </c:pt>
                <c:pt idx="13">
                  <c:v>0.11</c:v>
                </c:pt>
                <c:pt idx="14">
                  <c:v>0.44</c:v>
                </c:pt>
                <c:pt idx="15">
                  <c:v>0.77</c:v>
                </c:pt>
                <c:pt idx="16">
                  <c:v>0.91</c:v>
                </c:pt>
                <c:pt idx="17">
                  <c:v>0.97</c:v>
                </c:pt>
                <c:pt idx="18">
                  <c:v>0.99</c:v>
                </c:pt>
                <c:pt idx="19">
                  <c:v>0.99</c:v>
                </c:pt>
                <c:pt idx="20">
                  <c:v>1</c:v>
                </c:pt>
              </c:numCache>
            </c:numRef>
          </c:yVal>
          <c:smooth val="0"/>
          <c:extLst>
            <c:ext xmlns:c16="http://schemas.microsoft.com/office/drawing/2014/chart" uri="{C3380CC4-5D6E-409C-BE32-E72D297353CC}">
              <c16:uniqueId val="{00000002-6148-4AB2-94B2-B4A3EA0BA8CB}"/>
            </c:ext>
          </c:extLst>
        </c:ser>
        <c:dLbls>
          <c:showLegendKey val="0"/>
          <c:showVal val="0"/>
          <c:showCatName val="0"/>
          <c:showSerName val="0"/>
          <c:showPercent val="0"/>
          <c:showBubbleSize val="0"/>
        </c:dLbls>
        <c:axId val="1117514511"/>
        <c:axId val="1117504943"/>
        <c:extLst>
          <c:ext xmlns:c15="http://schemas.microsoft.com/office/drawing/2012/chart" uri="{02D57815-91ED-43cb-92C2-25804820EDAC}">
            <c15:filteredScatterSeries>
              <c15:ser>
                <c:idx val="0"/>
                <c:order val="0"/>
                <c:tx>
                  <c:strRef>
                    <c:extLst>
                      <c:ext uri="{02D57815-91ED-43cb-92C2-25804820EDAC}">
                        <c15:formulaRef>
                          <c15:sqref>Sheet1!$C$69</c15:sqref>
                        </c15:formulaRef>
                      </c:ext>
                    </c:extLst>
                    <c:strCache>
                      <c:ptCount val="1"/>
                      <c:pt idx="0">
                        <c:v>V3</c:v>
                      </c:pt>
                    </c:strCache>
                  </c:strRef>
                </c:tx>
                <c:spPr>
                  <a:ln w="25400" cap="rnd">
                    <a:no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Sheet1!$B$70:$B$90</c15:sqref>
                        </c15:formulaRef>
                      </c:ext>
                    </c:extLst>
                    <c:numCache>
                      <c:formatCode>General</c:formatCode>
                      <c:ptCount val="21"/>
                      <c:pt idx="0">
                        <c:v>-1</c:v>
                      </c:pt>
                      <c:pt idx="1">
                        <c:v>-0.9</c:v>
                      </c:pt>
                      <c:pt idx="2">
                        <c:v>-0.8</c:v>
                      </c:pt>
                      <c:pt idx="3">
                        <c:v>-0.7</c:v>
                      </c:pt>
                      <c:pt idx="4">
                        <c:v>-0.6</c:v>
                      </c:pt>
                      <c:pt idx="5">
                        <c:v>-0.5</c:v>
                      </c:pt>
                      <c:pt idx="6">
                        <c:v>-0.4</c:v>
                      </c:pt>
                      <c:pt idx="7">
                        <c:v>-0.3</c:v>
                      </c:pt>
                      <c:pt idx="8">
                        <c:v>-0.2</c:v>
                      </c:pt>
                      <c:pt idx="9">
                        <c:v>-0.1</c:v>
                      </c:pt>
                      <c:pt idx="10">
                        <c:v>0</c:v>
                      </c:pt>
                      <c:pt idx="11">
                        <c:v>0.1</c:v>
                      </c:pt>
                      <c:pt idx="12">
                        <c:v>0.2</c:v>
                      </c:pt>
                      <c:pt idx="13">
                        <c:v>0.3</c:v>
                      </c:pt>
                      <c:pt idx="14">
                        <c:v>0.4</c:v>
                      </c:pt>
                      <c:pt idx="15">
                        <c:v>0.5</c:v>
                      </c:pt>
                      <c:pt idx="16">
                        <c:v>0.6</c:v>
                      </c:pt>
                      <c:pt idx="17">
                        <c:v>0.7</c:v>
                      </c:pt>
                      <c:pt idx="18">
                        <c:v>0.8</c:v>
                      </c:pt>
                      <c:pt idx="19">
                        <c:v>0.9</c:v>
                      </c:pt>
                      <c:pt idx="20">
                        <c:v>1</c:v>
                      </c:pt>
                    </c:numCache>
                  </c:numRef>
                </c:xVal>
                <c:yVal>
                  <c:numRef>
                    <c:extLst>
                      <c:ext uri="{02D57815-91ED-43cb-92C2-25804820EDAC}">
                        <c15:formulaRef>
                          <c15:sqref>Sheet1!$C$70:$C$90</c15:sqref>
                        </c15:formulaRef>
                      </c:ext>
                    </c:extLst>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yVal>
                <c:smooth val="0"/>
                <c:extLst>
                  <c:ext xmlns:c16="http://schemas.microsoft.com/office/drawing/2014/chart" uri="{C3380CC4-5D6E-409C-BE32-E72D297353CC}">
                    <c16:uniqueId val="{00000000-6148-4AB2-94B2-B4A3EA0BA8CB}"/>
                  </c:ext>
                </c:extLst>
              </c15:ser>
            </c15:filteredScatterSeries>
          </c:ext>
        </c:extLst>
      </c:scatterChart>
      <c:valAx>
        <c:axId val="1117514511"/>
        <c:scaling>
          <c:orientation val="minMax"/>
          <c:min val="-1.100000000000000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V2</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504943"/>
        <c:crosses val="autoZero"/>
        <c:crossBetween val="midCat"/>
        <c:majorUnit val="0.2"/>
      </c:valAx>
      <c:valAx>
        <c:axId val="1117504943"/>
        <c:scaling>
          <c:orientation val="minMax"/>
          <c:max val="1.100000000000000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Coefficient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51451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Sheet1!$K$108</c:f>
              <c:strCache>
                <c:ptCount val="1"/>
                <c:pt idx="0">
                  <c:v>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Sheet1!$J$109:$J$129</c:f>
              <c:numCache>
                <c:formatCode>General</c:formatCode>
                <c:ptCount val="21"/>
                <c:pt idx="0">
                  <c:v>0</c:v>
                </c:pt>
                <c:pt idx="1">
                  <c:v>0.1</c:v>
                </c:pt>
                <c:pt idx="2">
                  <c:v>0.2</c:v>
                </c:pt>
                <c:pt idx="3">
                  <c:v>0.3</c:v>
                </c:pt>
                <c:pt idx="4">
                  <c:v>0.31</c:v>
                </c:pt>
                <c:pt idx="5">
                  <c:v>0.32</c:v>
                </c:pt>
                <c:pt idx="6">
                  <c:v>0.33</c:v>
                </c:pt>
                <c:pt idx="7">
                  <c:v>0.35</c:v>
                </c:pt>
                <c:pt idx="8">
                  <c:v>0.36</c:v>
                </c:pt>
                <c:pt idx="9">
                  <c:v>0.4</c:v>
                </c:pt>
                <c:pt idx="10">
                  <c:v>0.5</c:v>
                </c:pt>
                <c:pt idx="11">
                  <c:v>0.6</c:v>
                </c:pt>
                <c:pt idx="12">
                  <c:v>0.62</c:v>
                </c:pt>
                <c:pt idx="13">
                  <c:v>0.67</c:v>
                </c:pt>
                <c:pt idx="14">
                  <c:v>0.7</c:v>
                </c:pt>
                <c:pt idx="15">
                  <c:v>0.73</c:v>
                </c:pt>
                <c:pt idx="16">
                  <c:v>0.77</c:v>
                </c:pt>
                <c:pt idx="17">
                  <c:v>0.8</c:v>
                </c:pt>
                <c:pt idx="18">
                  <c:v>0.83</c:v>
                </c:pt>
                <c:pt idx="19">
                  <c:v>0.9</c:v>
                </c:pt>
                <c:pt idx="20">
                  <c:v>1</c:v>
                </c:pt>
              </c:numCache>
            </c:numRef>
          </c:xVal>
          <c:yVal>
            <c:numRef>
              <c:f>Sheet1!$K$109:$K$129</c:f>
              <c:numCache>
                <c:formatCode>General</c:formatCode>
                <c:ptCount val="21"/>
                <c:pt idx="0">
                  <c:v>0</c:v>
                </c:pt>
                <c:pt idx="1">
                  <c:v>0.04</c:v>
                </c:pt>
                <c:pt idx="2">
                  <c:v>0.01</c:v>
                </c:pt>
                <c:pt idx="3">
                  <c:v>0.26</c:v>
                </c:pt>
                <c:pt idx="4">
                  <c:v>0.44</c:v>
                </c:pt>
                <c:pt idx="5">
                  <c:v>0.71</c:v>
                </c:pt>
                <c:pt idx="6">
                  <c:v>1</c:v>
                </c:pt>
                <c:pt idx="7">
                  <c:v>0.72</c:v>
                </c:pt>
                <c:pt idx="8">
                  <c:v>0.52</c:v>
                </c:pt>
                <c:pt idx="9">
                  <c:v>0.21</c:v>
                </c:pt>
                <c:pt idx="10">
                  <c:v>0.15</c:v>
                </c:pt>
                <c:pt idx="11">
                  <c:v>0.32</c:v>
                </c:pt>
                <c:pt idx="12">
                  <c:v>0.43</c:v>
                </c:pt>
                <c:pt idx="13">
                  <c:v>0.7</c:v>
                </c:pt>
                <c:pt idx="14">
                  <c:v>0.92</c:v>
                </c:pt>
                <c:pt idx="15">
                  <c:v>1</c:v>
                </c:pt>
                <c:pt idx="16">
                  <c:v>0.92</c:v>
                </c:pt>
                <c:pt idx="17">
                  <c:v>0.81</c:v>
                </c:pt>
                <c:pt idx="18">
                  <c:v>0.7</c:v>
                </c:pt>
                <c:pt idx="19">
                  <c:v>0.62</c:v>
                </c:pt>
                <c:pt idx="20">
                  <c:v>0.66</c:v>
                </c:pt>
              </c:numCache>
            </c:numRef>
          </c:yVal>
          <c:smooth val="0"/>
          <c:extLst>
            <c:ext xmlns:c16="http://schemas.microsoft.com/office/drawing/2014/chart" uri="{C3380CC4-5D6E-409C-BE32-E72D297353CC}">
              <c16:uniqueId val="{00000000-F3DB-4AF3-8669-430F1E48D5C1}"/>
            </c:ext>
          </c:extLst>
        </c:ser>
        <c:ser>
          <c:idx val="1"/>
          <c:order val="1"/>
          <c:tx>
            <c:strRef>
              <c:f>Sheet1!$L$108</c:f>
              <c:strCache>
                <c:ptCount val="1"/>
                <c:pt idx="0">
                  <c:v>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Sheet1!$J$109:$J$129</c:f>
              <c:numCache>
                <c:formatCode>General</c:formatCode>
                <c:ptCount val="21"/>
                <c:pt idx="0">
                  <c:v>0</c:v>
                </c:pt>
                <c:pt idx="1">
                  <c:v>0.1</c:v>
                </c:pt>
                <c:pt idx="2">
                  <c:v>0.2</c:v>
                </c:pt>
                <c:pt idx="3">
                  <c:v>0.3</c:v>
                </c:pt>
                <c:pt idx="4">
                  <c:v>0.31</c:v>
                </c:pt>
                <c:pt idx="5">
                  <c:v>0.32</c:v>
                </c:pt>
                <c:pt idx="6">
                  <c:v>0.33</c:v>
                </c:pt>
                <c:pt idx="7">
                  <c:v>0.35</c:v>
                </c:pt>
                <c:pt idx="8">
                  <c:v>0.36</c:v>
                </c:pt>
                <c:pt idx="9">
                  <c:v>0.4</c:v>
                </c:pt>
                <c:pt idx="10">
                  <c:v>0.5</c:v>
                </c:pt>
                <c:pt idx="11">
                  <c:v>0.6</c:v>
                </c:pt>
                <c:pt idx="12">
                  <c:v>0.62</c:v>
                </c:pt>
                <c:pt idx="13">
                  <c:v>0.67</c:v>
                </c:pt>
                <c:pt idx="14">
                  <c:v>0.7</c:v>
                </c:pt>
                <c:pt idx="15">
                  <c:v>0.73</c:v>
                </c:pt>
                <c:pt idx="16">
                  <c:v>0.77</c:v>
                </c:pt>
                <c:pt idx="17">
                  <c:v>0.8</c:v>
                </c:pt>
                <c:pt idx="18">
                  <c:v>0.83</c:v>
                </c:pt>
                <c:pt idx="19">
                  <c:v>0.9</c:v>
                </c:pt>
                <c:pt idx="20">
                  <c:v>1</c:v>
                </c:pt>
              </c:numCache>
            </c:numRef>
          </c:xVal>
          <c:yVal>
            <c:numRef>
              <c:f>Sheet1!$L$109:$L$129</c:f>
              <c:numCache>
                <c:formatCode>General</c:formatCode>
                <c:ptCount val="21"/>
                <c:pt idx="0">
                  <c:v>1</c:v>
                </c:pt>
                <c:pt idx="1">
                  <c:v>0.96</c:v>
                </c:pt>
                <c:pt idx="2">
                  <c:v>0.99</c:v>
                </c:pt>
                <c:pt idx="3">
                  <c:v>0.74</c:v>
                </c:pt>
                <c:pt idx="4">
                  <c:v>0.56000000000000005</c:v>
                </c:pt>
                <c:pt idx="5">
                  <c:v>0.28999999999999998</c:v>
                </c:pt>
                <c:pt idx="6">
                  <c:v>0</c:v>
                </c:pt>
                <c:pt idx="7">
                  <c:v>0.28000000000000003</c:v>
                </c:pt>
                <c:pt idx="8">
                  <c:v>0.48</c:v>
                </c:pt>
                <c:pt idx="9">
                  <c:v>0.79</c:v>
                </c:pt>
                <c:pt idx="10">
                  <c:v>0.85</c:v>
                </c:pt>
                <c:pt idx="11">
                  <c:v>0.68</c:v>
                </c:pt>
                <c:pt idx="12">
                  <c:v>0.56999999999999995</c:v>
                </c:pt>
                <c:pt idx="13">
                  <c:v>0.3</c:v>
                </c:pt>
                <c:pt idx="14">
                  <c:v>0.08</c:v>
                </c:pt>
                <c:pt idx="15">
                  <c:v>0</c:v>
                </c:pt>
                <c:pt idx="16">
                  <c:v>0.08</c:v>
                </c:pt>
                <c:pt idx="17">
                  <c:v>0.19</c:v>
                </c:pt>
                <c:pt idx="18">
                  <c:v>0.3</c:v>
                </c:pt>
                <c:pt idx="19">
                  <c:v>0.38</c:v>
                </c:pt>
                <c:pt idx="20">
                  <c:v>0.34</c:v>
                </c:pt>
              </c:numCache>
            </c:numRef>
          </c:yVal>
          <c:smooth val="0"/>
          <c:extLst>
            <c:ext xmlns:c16="http://schemas.microsoft.com/office/drawing/2014/chart" uri="{C3380CC4-5D6E-409C-BE32-E72D297353CC}">
              <c16:uniqueId val="{00000001-F3DB-4AF3-8669-430F1E48D5C1}"/>
            </c:ext>
          </c:extLst>
        </c:ser>
        <c:dLbls>
          <c:showLegendKey val="0"/>
          <c:showVal val="0"/>
          <c:showCatName val="0"/>
          <c:showSerName val="0"/>
          <c:showPercent val="0"/>
          <c:showBubbleSize val="0"/>
        </c:dLbls>
        <c:axId val="1459479631"/>
        <c:axId val="1459477135"/>
      </c:scatterChart>
      <c:valAx>
        <c:axId val="1459479631"/>
        <c:scaling>
          <c:orientation val="minMax"/>
          <c:max val="1.1000000000000001"/>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477135"/>
        <c:crosses val="autoZero"/>
        <c:crossBetween val="midCat"/>
      </c:valAx>
      <c:valAx>
        <c:axId val="1459477135"/>
        <c:scaling>
          <c:orientation val="minMax"/>
          <c:max val="1.100000000000000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Coefficients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479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16</xdr:col>
      <xdr:colOff>316230</xdr:colOff>
      <xdr:row>3</xdr:row>
      <xdr:rowOff>15240</xdr:rowOff>
    </xdr:from>
    <xdr:to>
      <xdr:col>24</xdr:col>
      <xdr:colOff>11430</xdr:colOff>
      <xdr:row>18</xdr:row>
      <xdr:rowOff>15240</xdr:rowOff>
    </xdr:to>
    <xdr:graphicFrame macro="">
      <xdr:nvGraphicFramePr>
        <xdr:cNvPr id="3" name="Chart 2">
          <a:extLst>
            <a:ext uri="{FF2B5EF4-FFF2-40B4-BE49-F238E27FC236}">
              <a16:creationId xmlns:a16="http://schemas.microsoft.com/office/drawing/2014/main" id="{A6A189B9-F217-7380-9AF1-9C8D314CDA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156210</xdr:colOff>
      <xdr:row>7</xdr:row>
      <xdr:rowOff>144780</xdr:rowOff>
    </xdr:from>
    <xdr:to>
      <xdr:col>34</xdr:col>
      <xdr:colOff>461010</xdr:colOff>
      <xdr:row>22</xdr:row>
      <xdr:rowOff>137160</xdr:rowOff>
    </xdr:to>
    <xdr:graphicFrame macro="">
      <xdr:nvGraphicFramePr>
        <xdr:cNvPr id="5" name="Chart 4">
          <a:extLst>
            <a:ext uri="{FF2B5EF4-FFF2-40B4-BE49-F238E27FC236}">
              <a16:creationId xmlns:a16="http://schemas.microsoft.com/office/drawing/2014/main" id="{683FB978-4D0D-C283-3027-6758E3C325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102870</xdr:colOff>
      <xdr:row>50</xdr:row>
      <xdr:rowOff>15240</xdr:rowOff>
    </xdr:from>
    <xdr:to>
      <xdr:col>4</xdr:col>
      <xdr:colOff>506730</xdr:colOff>
      <xdr:row>65</xdr:row>
      <xdr:rowOff>15240</xdr:rowOff>
    </xdr:to>
    <xdr:graphicFrame macro="">
      <xdr:nvGraphicFramePr>
        <xdr:cNvPr id="2" name="Chart 1">
          <a:extLst>
            <a:ext uri="{FF2B5EF4-FFF2-40B4-BE49-F238E27FC236}">
              <a16:creationId xmlns:a16="http://schemas.microsoft.com/office/drawing/2014/main" id="{C39B4A7A-D118-9ED8-FC29-82C6AE2FF7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50</xdr:row>
      <xdr:rowOff>0</xdr:rowOff>
    </xdr:from>
    <xdr:to>
      <xdr:col>12</xdr:col>
      <xdr:colOff>548640</xdr:colOff>
      <xdr:row>65</xdr:row>
      <xdr:rowOff>0</xdr:rowOff>
    </xdr:to>
    <xdr:graphicFrame macro="">
      <xdr:nvGraphicFramePr>
        <xdr:cNvPr id="4" name="Chart 3">
          <a:extLst>
            <a:ext uri="{FF2B5EF4-FFF2-40B4-BE49-F238E27FC236}">
              <a16:creationId xmlns:a16="http://schemas.microsoft.com/office/drawing/2014/main" id="{AAC5B959-4174-4132-8F79-B1EC167E26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284748</xdr:colOff>
      <xdr:row>90</xdr:row>
      <xdr:rowOff>180473</xdr:rowOff>
    </xdr:from>
    <xdr:to>
      <xdr:col>5</xdr:col>
      <xdr:colOff>68180</xdr:colOff>
      <xdr:row>105</xdr:row>
      <xdr:rowOff>156410</xdr:rowOff>
    </xdr:to>
    <xdr:graphicFrame macro="">
      <xdr:nvGraphicFramePr>
        <xdr:cNvPr id="6" name="Chart 5">
          <a:extLst>
            <a:ext uri="{FF2B5EF4-FFF2-40B4-BE49-F238E27FC236}">
              <a16:creationId xmlns:a16="http://schemas.microsoft.com/office/drawing/2014/main" id="{9BA6D3AC-C5A6-F287-1EB6-19103601EF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230038</xdr:colOff>
      <xdr:row>131</xdr:row>
      <xdr:rowOff>44570</xdr:rowOff>
    </xdr:from>
    <xdr:to>
      <xdr:col>5</xdr:col>
      <xdr:colOff>43132</xdr:colOff>
      <xdr:row>145</xdr:row>
      <xdr:rowOff>171090</xdr:rowOff>
    </xdr:to>
    <xdr:graphicFrame macro="">
      <xdr:nvGraphicFramePr>
        <xdr:cNvPr id="7" name="Chart 6">
          <a:extLst>
            <a:ext uri="{FF2B5EF4-FFF2-40B4-BE49-F238E27FC236}">
              <a16:creationId xmlns:a16="http://schemas.microsoft.com/office/drawing/2014/main" id="{C63889D4-EE55-58C8-ED66-EF463472D6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7F0D66-5BFE-40FD-BB67-87B2E0A12402}" name="Table1" displayName="Table1" ref="J1:K9" totalsRowShown="0">
  <autoFilter ref="J1:K9" xr:uid="{BA7F0D66-5BFE-40FD-BB67-87B2E0A12402}"/>
  <tableColumns count="2">
    <tableColumn id="1" xr3:uid="{468C2FF5-5B3A-47C9-95BE-C28B518B60CD}" name="BalmerLam (nm)" dataDxfId="0">
      <calculatedColumnFormula>I2*1000000000</calculatedColumnFormula>
    </tableColumn>
    <tableColumn id="2" xr3:uid="{E47A04A1-A184-4EAA-93EF-68BCDF97C102}" name="Column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96EEB-C04B-46FF-AA1F-AEAEF57ADC60}">
  <dimension ref="A1:AI129"/>
  <sheetViews>
    <sheetView tabSelected="1" topLeftCell="D115" zoomScale="83" workbookViewId="0">
      <selection activeCell="J135" sqref="J135"/>
    </sheetView>
  </sheetViews>
  <sheetFormatPr defaultRowHeight="14.4" x14ac:dyDescent="0.3"/>
  <cols>
    <col min="2" max="2" width="21" customWidth="1"/>
    <col min="3" max="3" width="14.44140625" customWidth="1"/>
    <col min="4" max="4" width="16.44140625" customWidth="1"/>
    <col min="6" max="6" width="10" bestFit="1" customWidth="1"/>
    <col min="7" max="7" width="9.21875" bestFit="1" customWidth="1"/>
    <col min="9" max="9" width="11" bestFit="1" customWidth="1"/>
    <col min="10" max="10" width="21.44140625" customWidth="1"/>
    <col min="11" max="11" width="8.44140625" customWidth="1"/>
    <col min="34" max="34" width="11" bestFit="1" customWidth="1"/>
  </cols>
  <sheetData>
    <row r="1" spans="1:35" x14ac:dyDescent="0.3">
      <c r="B1" t="s">
        <v>1</v>
      </c>
      <c r="C1" t="s">
        <v>0</v>
      </c>
      <c r="D1" t="s">
        <v>4</v>
      </c>
      <c r="E1" t="s">
        <v>5</v>
      </c>
      <c r="G1" t="s">
        <v>16</v>
      </c>
      <c r="H1" t="s">
        <v>19</v>
      </c>
      <c r="I1" t="s">
        <v>17</v>
      </c>
      <c r="J1" t="s">
        <v>22</v>
      </c>
      <c r="K1" t="s">
        <v>29</v>
      </c>
      <c r="M1" t="s">
        <v>30</v>
      </c>
      <c r="N1" t="s">
        <v>31</v>
      </c>
      <c r="O1" t="s">
        <v>32</v>
      </c>
      <c r="Z1" t="s">
        <v>39</v>
      </c>
      <c r="AA1" t="s">
        <v>41</v>
      </c>
      <c r="AB1" t="s">
        <v>43</v>
      </c>
      <c r="AE1" t="s">
        <v>48</v>
      </c>
      <c r="AF1" t="s">
        <v>47</v>
      </c>
    </row>
    <row r="2" spans="1:35" x14ac:dyDescent="0.3">
      <c r="A2">
        <v>1</v>
      </c>
      <c r="B2">
        <v>-13.7</v>
      </c>
      <c r="C2">
        <v>0.15</v>
      </c>
      <c r="D2">
        <v>28.38</v>
      </c>
      <c r="E2">
        <v>0</v>
      </c>
      <c r="G2" s="3">
        <f>(B3-B2)*F14</f>
        <v>1.6342235999999999E-18</v>
      </c>
      <c r="H2">
        <f>G2/F15</f>
        <v>2466354208459444</v>
      </c>
      <c r="I2">
        <f>F16/H2</f>
        <v>1.2155288034935542E-7</v>
      </c>
      <c r="J2" s="4">
        <f>I2*1000000000</f>
        <v>121.55288034935542</v>
      </c>
      <c r="N2">
        <f t="shared" ref="N2:N11" si="0">LOG(A2)</f>
        <v>0</v>
      </c>
      <c r="O2">
        <f t="shared" ref="O2:O11" si="1">LOG(C2)</f>
        <v>-0.82390874094431876</v>
      </c>
      <c r="Z2" t="s">
        <v>40</v>
      </c>
      <c r="AA2" t="s">
        <v>42</v>
      </c>
      <c r="AB2" t="s">
        <v>44</v>
      </c>
      <c r="AE2">
        <v>10</v>
      </c>
      <c r="AF2" s="3">
        <v>1.5E-9</v>
      </c>
      <c r="AH2" cm="1">
        <f t="array" ref="AH2:AI6">LINEST(AE2:AE4,AF2:AF4,TRUE,TRUE)</f>
        <v>6333333333.333334</v>
      </c>
      <c r="AI2">
        <v>0.3333333333333286</v>
      </c>
    </row>
    <row r="3" spans="1:35" x14ac:dyDescent="0.3">
      <c r="A3">
        <v>2</v>
      </c>
      <c r="B3">
        <v>-3.5</v>
      </c>
      <c r="C3">
        <v>0.57999999999999996</v>
      </c>
      <c r="D3">
        <v>7.09</v>
      </c>
      <c r="E3">
        <v>1</v>
      </c>
      <c r="G3" s="3">
        <f>(B4-B3)*F14</f>
        <v>3.0281201999999997E-19</v>
      </c>
      <c r="H3" s="3">
        <f>G3/F15</f>
        <v>457000926861602.88</v>
      </c>
      <c r="I3" s="3">
        <f>F16/H3</f>
        <v>6.5599967172668007E-7</v>
      </c>
      <c r="J3" s="4">
        <f t="shared" ref="J3:J9" si="2">I3*1000000000</f>
        <v>655.99967172668005</v>
      </c>
      <c r="K3" t="s">
        <v>23</v>
      </c>
      <c r="N3">
        <f t="shared" si="0"/>
        <v>0.3010299956639812</v>
      </c>
      <c r="O3">
        <f t="shared" si="1"/>
        <v>-0.23657200643706275</v>
      </c>
      <c r="AE3">
        <v>19</v>
      </c>
      <c r="AF3" s="3">
        <v>3E-9</v>
      </c>
      <c r="AH3">
        <v>192450089.72987533</v>
      </c>
      <c r="AI3">
        <v>0.62360956446232374</v>
      </c>
    </row>
    <row r="4" spans="1:35" x14ac:dyDescent="0.3">
      <c r="A4">
        <v>3</v>
      </c>
      <c r="B4">
        <v>-1.61</v>
      </c>
      <c r="C4">
        <v>1.31</v>
      </c>
      <c r="D4">
        <v>3.16</v>
      </c>
      <c r="E4">
        <v>2</v>
      </c>
      <c r="G4" s="3">
        <f>(B5-B3)*F14</f>
        <v>4.0855589999999996E-19</v>
      </c>
      <c r="H4" s="3">
        <f>G4/F15</f>
        <v>616588552114861</v>
      </c>
      <c r="I4" s="3">
        <f>F16/H4</f>
        <v>4.8621152139742169E-7</v>
      </c>
      <c r="J4" s="4">
        <f t="shared" si="2"/>
        <v>486.21152139742168</v>
      </c>
      <c r="K4" t="s">
        <v>24</v>
      </c>
      <c r="N4">
        <f t="shared" si="0"/>
        <v>0.47712125471966244</v>
      </c>
      <c r="O4">
        <f t="shared" si="1"/>
        <v>0.11727129565576427</v>
      </c>
      <c r="AE4">
        <v>29</v>
      </c>
      <c r="AF4" s="3">
        <v>4.4999999999999998E-9</v>
      </c>
      <c r="AH4">
        <v>0.99907749077490782</v>
      </c>
      <c r="AI4">
        <v>0.40824829046386313</v>
      </c>
    </row>
    <row r="5" spans="1:35" x14ac:dyDescent="0.3">
      <c r="A5">
        <v>4</v>
      </c>
      <c r="B5">
        <v>-0.95</v>
      </c>
      <c r="C5">
        <v>2.33</v>
      </c>
      <c r="E5">
        <v>3</v>
      </c>
      <c r="G5" s="3">
        <f>(B6-B3)*F14</f>
        <v>4.5822348000000002E-19</v>
      </c>
      <c r="H5" s="3">
        <f>G5/F15</f>
        <v>691546376097452</v>
      </c>
      <c r="I5" s="3">
        <f>F16/H5</f>
        <v>4.3351027257462419E-7</v>
      </c>
      <c r="J5" s="4">
        <f t="shared" si="2"/>
        <v>433.5102725746242</v>
      </c>
      <c r="K5" t="s">
        <v>25</v>
      </c>
      <c r="N5">
        <f t="shared" si="0"/>
        <v>0.6020599913279624</v>
      </c>
      <c r="O5">
        <f t="shared" si="1"/>
        <v>0.36735592102601899</v>
      </c>
      <c r="AH5">
        <v>1082.9999999999995</v>
      </c>
      <c r="AI5">
        <v>1</v>
      </c>
    </row>
    <row r="6" spans="1:35" x14ac:dyDescent="0.3">
      <c r="A6">
        <v>5</v>
      </c>
      <c r="B6">
        <v>-0.64</v>
      </c>
      <c r="C6">
        <v>3.63</v>
      </c>
      <c r="E6">
        <v>4</v>
      </c>
      <c r="G6" s="3">
        <f>(B7-B3)*F14</f>
        <v>4.8385835999999996E-19</v>
      </c>
      <c r="H6" s="3">
        <f>G6/F15</f>
        <v>730234285249757</v>
      </c>
      <c r="I6" s="3">
        <f>F16/H6</f>
        <v>4.1054284091504149E-7</v>
      </c>
      <c r="J6" s="4">
        <f t="shared" si="2"/>
        <v>410.5428409150415</v>
      </c>
      <c r="K6" t="s">
        <v>26</v>
      </c>
      <c r="N6">
        <f t="shared" si="0"/>
        <v>0.69897000433601886</v>
      </c>
      <c r="O6">
        <f t="shared" si="1"/>
        <v>0.55990662503611255</v>
      </c>
      <c r="AH6">
        <v>180.50000000000003</v>
      </c>
      <c r="AI6">
        <v>0.16666666666666677</v>
      </c>
    </row>
    <row r="7" spans="1:35" x14ac:dyDescent="0.3">
      <c r="A7">
        <v>6</v>
      </c>
      <c r="B7">
        <v>-0.48</v>
      </c>
      <c r="C7">
        <v>5.21</v>
      </c>
      <c r="E7">
        <v>5</v>
      </c>
      <c r="G7" s="3">
        <f>(B8-B3)*F14</f>
        <v>4.9988016E-19</v>
      </c>
      <c r="H7" s="3">
        <f>G7/F15</f>
        <v>754414228469947.63</v>
      </c>
      <c r="I7" s="3">
        <f>F16/H7</f>
        <v>3.9738441652673888E-7</v>
      </c>
      <c r="J7" s="4">
        <f t="shared" si="2"/>
        <v>397.3844165267389</v>
      </c>
      <c r="K7" t="s">
        <v>27</v>
      </c>
      <c r="N7">
        <f t="shared" si="0"/>
        <v>0.77815125038364363</v>
      </c>
      <c r="O7">
        <f t="shared" si="1"/>
        <v>0.71683772329952444</v>
      </c>
    </row>
    <row r="8" spans="1:35" x14ac:dyDescent="0.3">
      <c r="A8">
        <v>7</v>
      </c>
      <c r="B8">
        <v>-0.38</v>
      </c>
      <c r="C8">
        <v>7.06</v>
      </c>
      <c r="G8" s="3">
        <f>(B9-B3)*F14</f>
        <v>5.1109541999999994E-19</v>
      </c>
      <c r="H8" s="3">
        <f>G8/F15</f>
        <v>771340188724081</v>
      </c>
      <c r="I8" s="3">
        <f>F16/H8</f>
        <v>3.8866438230828378E-7</v>
      </c>
      <c r="J8" s="4">
        <f t="shared" si="2"/>
        <v>388.66438230828379</v>
      </c>
      <c r="K8" t="s">
        <v>28</v>
      </c>
      <c r="N8">
        <f t="shared" si="0"/>
        <v>0.84509804001425681</v>
      </c>
      <c r="O8">
        <f t="shared" si="1"/>
        <v>0.84880470105180372</v>
      </c>
    </row>
    <row r="9" spans="1:35" x14ac:dyDescent="0.3">
      <c r="A9">
        <v>8</v>
      </c>
      <c r="B9">
        <v>-0.31</v>
      </c>
      <c r="C9">
        <v>9.17</v>
      </c>
      <c r="G9" s="3">
        <f>(B10-B3)*F14</f>
        <v>5.1750413999999997E-19</v>
      </c>
      <c r="H9" s="3">
        <f>G9/F15</f>
        <v>781012166012157.25</v>
      </c>
      <c r="I9" s="3">
        <f>F16/H9</f>
        <v>3.8385120110322764E-7</v>
      </c>
      <c r="J9" s="4">
        <f t="shared" si="2"/>
        <v>383.85120110322765</v>
      </c>
      <c r="N9">
        <f t="shared" si="0"/>
        <v>0.90308998699194354</v>
      </c>
      <c r="O9">
        <f t="shared" si="1"/>
        <v>0.96236933567002114</v>
      </c>
    </row>
    <row r="10" spans="1:35" x14ac:dyDescent="0.3">
      <c r="A10">
        <v>9</v>
      </c>
      <c r="B10">
        <v>-0.27</v>
      </c>
      <c r="C10">
        <v>11.5</v>
      </c>
      <c r="N10">
        <f t="shared" si="0"/>
        <v>0.95424250943932487</v>
      </c>
      <c r="O10">
        <f t="shared" si="1"/>
        <v>1.0606978403536116</v>
      </c>
    </row>
    <row r="11" spans="1:35" x14ac:dyDescent="0.3">
      <c r="A11">
        <v>10</v>
      </c>
      <c r="C11">
        <v>13.97</v>
      </c>
      <c r="G11" t="s">
        <v>45</v>
      </c>
      <c r="N11">
        <f t="shared" si="0"/>
        <v>1</v>
      </c>
      <c r="O11">
        <f t="shared" si="1"/>
        <v>1.1451964061141819</v>
      </c>
    </row>
    <row r="12" spans="1:35" x14ac:dyDescent="0.3">
      <c r="G12" s="3">
        <f>4.136/C2</f>
        <v>27.573333333333334</v>
      </c>
    </row>
    <row r="13" spans="1:35" x14ac:dyDescent="0.3">
      <c r="C13" t="s">
        <v>2</v>
      </c>
      <c r="G13" s="3">
        <f>4.136/(C3)</f>
        <v>7.1310344827586212</v>
      </c>
      <c r="M13" t="s">
        <v>33</v>
      </c>
    </row>
    <row r="14" spans="1:35" ht="15" thickBot="1" x14ac:dyDescent="0.35">
      <c r="C14" t="s">
        <v>3</v>
      </c>
      <c r="E14" t="s">
        <v>21</v>
      </c>
      <c r="F14" s="3">
        <v>1.60218E-19</v>
      </c>
      <c r="G14" s="3">
        <f>4.136/(C4)</f>
        <v>3.1572519083969466</v>
      </c>
    </row>
    <row r="15" spans="1:35" x14ac:dyDescent="0.3">
      <c r="E15" t="s">
        <v>18</v>
      </c>
      <c r="F15" s="3">
        <v>6.6260701499999998E-34</v>
      </c>
      <c r="M15" s="6" t="s">
        <v>34</v>
      </c>
      <c r="N15" s="6"/>
    </row>
    <row r="16" spans="1:35" x14ac:dyDescent="0.3">
      <c r="E16" t="s">
        <v>20</v>
      </c>
      <c r="F16">
        <v>299792458</v>
      </c>
      <c r="L16" t="s">
        <v>35</v>
      </c>
      <c r="M16">
        <f t="array" ref="M16:N18">LINEST(O2:O11,N2:N11,TRUE,TRUE)</f>
        <v>1.9778233698783965</v>
      </c>
      <c r="N16">
        <v>-0.82560935264624535</v>
      </c>
      <c r="O16" t="s">
        <v>38</v>
      </c>
    </row>
    <row r="17" spans="1:15" x14ac:dyDescent="0.3">
      <c r="A17" t="s">
        <v>6</v>
      </c>
      <c r="E17" t="s">
        <v>46</v>
      </c>
      <c r="F17" s="3">
        <v>1.0545718200000001E-34</v>
      </c>
      <c r="L17" t="s">
        <v>36</v>
      </c>
      <c r="M17">
        <v>4.2535195535103086E-3</v>
      </c>
      <c r="N17">
        <v>3.0717242580032573E-3</v>
      </c>
      <c r="O17" t="s">
        <v>36</v>
      </c>
    </row>
    <row r="18" spans="1:15" x14ac:dyDescent="0.3">
      <c r="B18" t="s">
        <v>7</v>
      </c>
      <c r="L18" t="s">
        <v>37</v>
      </c>
      <c r="M18">
        <v>0.99996300050667375</v>
      </c>
      <c r="N18">
        <v>4.0623011355753122E-3</v>
      </c>
    </row>
    <row r="19" spans="1:15" x14ac:dyDescent="0.3">
      <c r="B19" t="s">
        <v>8</v>
      </c>
      <c r="M19" s="5"/>
      <c r="N19" s="5"/>
    </row>
    <row r="21" spans="1:15" x14ac:dyDescent="0.3">
      <c r="B21" t="s">
        <v>9</v>
      </c>
    </row>
    <row r="23" spans="1:15" x14ac:dyDescent="0.3">
      <c r="A23" t="s">
        <v>10</v>
      </c>
    </row>
    <row r="24" spans="1:15" x14ac:dyDescent="0.3">
      <c r="B24" t="s">
        <v>11</v>
      </c>
    </row>
    <row r="25" spans="1:15" x14ac:dyDescent="0.3">
      <c r="B25" t="s">
        <v>14</v>
      </c>
    </row>
    <row r="26" spans="1:15" x14ac:dyDescent="0.3">
      <c r="B26" t="s">
        <v>15</v>
      </c>
    </row>
    <row r="27" spans="1:15" x14ac:dyDescent="0.3">
      <c r="B27" s="1" t="s">
        <v>12</v>
      </c>
    </row>
    <row r="28" spans="1:15" x14ac:dyDescent="0.3">
      <c r="B28" s="2" t="s">
        <v>13</v>
      </c>
    </row>
    <row r="33" spans="1:13" ht="15" thickBot="1" x14ac:dyDescent="0.35"/>
    <row r="34" spans="1:13" ht="27.6" thickBot="1" x14ac:dyDescent="0.35">
      <c r="A34" s="7" t="s">
        <v>49</v>
      </c>
      <c r="B34" s="7" t="s">
        <v>50</v>
      </c>
      <c r="C34" s="7" t="s">
        <v>51</v>
      </c>
      <c r="D34" s="7" t="s">
        <v>52</v>
      </c>
      <c r="E34" s="8" t="s">
        <v>53</v>
      </c>
      <c r="F34" s="8" t="s">
        <v>54</v>
      </c>
      <c r="H34" s="7" t="s">
        <v>49</v>
      </c>
      <c r="I34" s="7" t="s">
        <v>50</v>
      </c>
      <c r="J34" s="7" t="s">
        <v>51</v>
      </c>
      <c r="K34" s="7" t="s">
        <v>52</v>
      </c>
      <c r="L34" s="8" t="s">
        <v>53</v>
      </c>
      <c r="M34" s="8" t="s">
        <v>54</v>
      </c>
    </row>
    <row r="35" spans="1:13" ht="15" thickBot="1" x14ac:dyDescent="0.35">
      <c r="A35" s="7">
        <v>0</v>
      </c>
      <c r="B35" s="7">
        <v>0</v>
      </c>
      <c r="C35" s="7">
        <v>1</v>
      </c>
      <c r="D35" s="7">
        <v>0</v>
      </c>
      <c r="E35" s="8">
        <v>1</v>
      </c>
      <c r="F35" s="9">
        <v>0</v>
      </c>
      <c r="H35" s="7">
        <v>0</v>
      </c>
      <c r="I35" s="7">
        <v>0</v>
      </c>
      <c r="J35" s="7">
        <v>1</v>
      </c>
      <c r="K35" s="7">
        <v>0</v>
      </c>
      <c r="L35" s="8">
        <v>1</v>
      </c>
      <c r="M35" s="9">
        <v>0</v>
      </c>
    </row>
    <row r="36" spans="1:13" ht="15" thickBot="1" x14ac:dyDescent="0.35">
      <c r="A36" s="7">
        <v>0.1</v>
      </c>
      <c r="B36" s="7">
        <v>0</v>
      </c>
      <c r="C36" s="7">
        <v>1</v>
      </c>
      <c r="D36" s="7">
        <v>0</v>
      </c>
      <c r="E36" s="8">
        <v>1</v>
      </c>
      <c r="F36" s="9">
        <v>0</v>
      </c>
      <c r="H36" s="7">
        <v>0</v>
      </c>
      <c r="I36" s="7">
        <v>0.1</v>
      </c>
      <c r="J36" s="7">
        <v>1</v>
      </c>
      <c r="K36" s="7">
        <v>0</v>
      </c>
      <c r="L36" s="8">
        <v>1</v>
      </c>
      <c r="M36" s="9">
        <v>0</v>
      </c>
    </row>
    <row r="37" spans="1:13" ht="15" thickBot="1" x14ac:dyDescent="0.35">
      <c r="A37" s="7">
        <v>0.2</v>
      </c>
      <c r="B37" s="7">
        <v>0</v>
      </c>
      <c r="C37" s="7">
        <v>0.98</v>
      </c>
      <c r="D37" s="7">
        <v>0.02</v>
      </c>
      <c r="E37" s="8">
        <v>1</v>
      </c>
      <c r="F37" s="9">
        <v>0</v>
      </c>
      <c r="H37" s="7">
        <v>0</v>
      </c>
      <c r="I37" s="7">
        <v>0.2</v>
      </c>
      <c r="J37" s="7">
        <v>0.98</v>
      </c>
      <c r="K37" s="7">
        <v>0.02</v>
      </c>
      <c r="L37" s="8">
        <v>1</v>
      </c>
      <c r="M37" s="9">
        <v>0</v>
      </c>
    </row>
    <row r="38" spans="1:13" ht="15" thickBot="1" x14ac:dyDescent="0.35">
      <c r="A38" s="7">
        <v>0.3</v>
      </c>
      <c r="B38" s="7">
        <v>0</v>
      </c>
      <c r="C38" s="7">
        <v>0.95</v>
      </c>
      <c r="D38" s="7">
        <v>0.05</v>
      </c>
      <c r="E38" s="10">
        <v>1</v>
      </c>
      <c r="F38" s="9">
        <v>0</v>
      </c>
      <c r="H38" s="7">
        <v>0</v>
      </c>
      <c r="I38" s="7">
        <v>0.3</v>
      </c>
      <c r="J38" s="7">
        <v>0.95</v>
      </c>
      <c r="K38" s="7">
        <v>0.05</v>
      </c>
      <c r="L38" s="10">
        <v>1</v>
      </c>
      <c r="M38" s="9">
        <v>0</v>
      </c>
    </row>
    <row r="39" spans="1:13" ht="15" thickBot="1" x14ac:dyDescent="0.35">
      <c r="A39" s="7">
        <v>0.4</v>
      </c>
      <c r="B39" s="7">
        <v>0</v>
      </c>
      <c r="C39" s="7">
        <v>0.85</v>
      </c>
      <c r="D39" s="7">
        <v>0.15</v>
      </c>
      <c r="E39" s="10">
        <v>1</v>
      </c>
      <c r="F39" s="9">
        <v>0</v>
      </c>
      <c r="H39" s="7">
        <v>0</v>
      </c>
      <c r="I39" s="7">
        <v>0.4</v>
      </c>
      <c r="J39" s="7">
        <v>0.85</v>
      </c>
      <c r="K39" s="7">
        <v>0.15</v>
      </c>
      <c r="L39" s="10">
        <v>1</v>
      </c>
      <c r="M39" s="9">
        <v>0</v>
      </c>
    </row>
    <row r="40" spans="1:13" ht="15" thickBot="1" x14ac:dyDescent="0.35">
      <c r="A40" s="7">
        <v>0.45</v>
      </c>
      <c r="B40" s="7">
        <v>0</v>
      </c>
      <c r="C40" s="7">
        <v>0.73</v>
      </c>
      <c r="D40" s="7">
        <v>0.27</v>
      </c>
      <c r="E40" s="10">
        <v>1</v>
      </c>
      <c r="F40" s="9">
        <v>0</v>
      </c>
      <c r="H40" s="7">
        <v>0</v>
      </c>
      <c r="I40" s="7">
        <v>0.45</v>
      </c>
      <c r="J40" s="7">
        <v>0.73</v>
      </c>
      <c r="K40" s="7">
        <v>0.27</v>
      </c>
      <c r="L40" s="10">
        <v>1</v>
      </c>
      <c r="M40" s="9">
        <v>0</v>
      </c>
    </row>
    <row r="41" spans="1:13" ht="15" thickBot="1" x14ac:dyDescent="0.35">
      <c r="A41" s="7">
        <v>0.48</v>
      </c>
      <c r="B41" s="7">
        <v>0</v>
      </c>
      <c r="C41" s="7">
        <v>0.56000000000000005</v>
      </c>
      <c r="D41" s="7">
        <v>0.44</v>
      </c>
      <c r="E41" s="10">
        <v>1</v>
      </c>
      <c r="F41" s="9">
        <v>0</v>
      </c>
      <c r="H41" s="7">
        <v>0</v>
      </c>
      <c r="I41" s="7">
        <v>0.48</v>
      </c>
      <c r="J41" s="7">
        <v>0.56000000000000005</v>
      </c>
      <c r="K41" s="7">
        <v>0.44</v>
      </c>
      <c r="L41" s="10">
        <v>1</v>
      </c>
      <c r="M41" s="9">
        <v>0</v>
      </c>
    </row>
    <row r="42" spans="1:13" ht="15" thickBot="1" x14ac:dyDescent="0.35">
      <c r="A42" s="7">
        <v>0.49</v>
      </c>
      <c r="B42" s="7">
        <v>0</v>
      </c>
      <c r="C42" s="7">
        <v>0.43</v>
      </c>
      <c r="D42" s="7">
        <v>0.56999999999999995</v>
      </c>
      <c r="E42" s="10">
        <v>1</v>
      </c>
      <c r="F42" s="9">
        <v>0</v>
      </c>
      <c r="H42" s="7">
        <v>0</v>
      </c>
      <c r="I42" s="7">
        <v>0.49</v>
      </c>
      <c r="J42" s="7">
        <v>0.43</v>
      </c>
      <c r="K42" s="7">
        <v>0.56999999999999995</v>
      </c>
      <c r="L42" s="10">
        <v>1</v>
      </c>
      <c r="M42" s="9">
        <v>0</v>
      </c>
    </row>
    <row r="43" spans="1:13" x14ac:dyDescent="0.3">
      <c r="A43" s="8">
        <v>0.495</v>
      </c>
      <c r="B43" s="8">
        <v>0</v>
      </c>
      <c r="C43" s="8">
        <v>0.33</v>
      </c>
      <c r="D43" s="8">
        <v>0.66</v>
      </c>
      <c r="E43" s="10">
        <v>1</v>
      </c>
      <c r="F43" s="9">
        <v>0</v>
      </c>
      <c r="H43" s="8">
        <v>0</v>
      </c>
      <c r="I43" s="8">
        <v>0.495</v>
      </c>
      <c r="J43" s="8">
        <v>0.33</v>
      </c>
      <c r="K43" s="8">
        <v>0.66</v>
      </c>
      <c r="L43" s="10">
        <v>1</v>
      </c>
      <c r="M43" s="9">
        <v>0</v>
      </c>
    </row>
    <row r="44" spans="1:13" x14ac:dyDescent="0.3">
      <c r="A44" s="8">
        <v>0.498</v>
      </c>
      <c r="B44" s="8">
        <v>0</v>
      </c>
      <c r="C44" s="8">
        <v>0.22</v>
      </c>
      <c r="D44" s="8">
        <v>0.78</v>
      </c>
      <c r="E44" s="10">
        <v>1</v>
      </c>
      <c r="F44" s="9">
        <v>0</v>
      </c>
      <c r="H44" s="8">
        <v>0</v>
      </c>
      <c r="I44" s="8">
        <v>0.498</v>
      </c>
      <c r="J44" s="8">
        <v>0.22</v>
      </c>
      <c r="K44" s="8">
        <v>0.78</v>
      </c>
      <c r="L44" s="10">
        <v>1</v>
      </c>
      <c r="M44" s="9">
        <v>0</v>
      </c>
    </row>
    <row r="45" spans="1:13" ht="15" thickBot="1" x14ac:dyDescent="0.35">
      <c r="A45" s="8">
        <v>0.4995</v>
      </c>
      <c r="B45" s="8">
        <v>0</v>
      </c>
      <c r="C45" s="8">
        <v>0.12</v>
      </c>
      <c r="D45" s="8">
        <v>0.88</v>
      </c>
      <c r="E45" s="10">
        <v>1</v>
      </c>
      <c r="F45" s="9">
        <v>0</v>
      </c>
      <c r="H45" s="8">
        <v>0</v>
      </c>
      <c r="I45" s="8">
        <v>0.4995</v>
      </c>
      <c r="J45" s="8">
        <v>0.12</v>
      </c>
      <c r="K45" s="8">
        <v>0.88</v>
      </c>
      <c r="L45" s="10">
        <v>1</v>
      </c>
      <c r="M45" s="9">
        <v>0</v>
      </c>
    </row>
    <row r="46" spans="1:13" ht="15" thickBot="1" x14ac:dyDescent="0.35">
      <c r="A46" s="7">
        <v>0.5</v>
      </c>
      <c r="B46" s="7">
        <v>0</v>
      </c>
      <c r="C46" s="7">
        <v>0</v>
      </c>
      <c r="D46" s="7">
        <v>1</v>
      </c>
      <c r="E46" s="10">
        <v>0</v>
      </c>
      <c r="F46" s="9">
        <v>1</v>
      </c>
      <c r="H46" s="7">
        <v>0</v>
      </c>
      <c r="I46" s="7">
        <v>0.5</v>
      </c>
      <c r="J46" s="7">
        <v>0</v>
      </c>
      <c r="K46" s="7">
        <v>1</v>
      </c>
      <c r="L46" s="10">
        <v>0</v>
      </c>
      <c r="M46" s="9">
        <v>1</v>
      </c>
    </row>
    <row r="47" spans="1:13" x14ac:dyDescent="0.3">
      <c r="A47" s="8"/>
      <c r="B47" s="8">
        <v>0</v>
      </c>
      <c r="C47" s="8" t="s">
        <v>55</v>
      </c>
      <c r="D47" s="8" t="s">
        <v>55</v>
      </c>
      <c r="E47" s="10" t="s">
        <v>55</v>
      </c>
      <c r="F47" s="9"/>
      <c r="H47" s="8">
        <v>0</v>
      </c>
      <c r="I47" s="8">
        <v>0.52</v>
      </c>
      <c r="J47" s="8">
        <v>0</v>
      </c>
      <c r="K47" s="8">
        <v>1</v>
      </c>
      <c r="L47" s="10">
        <v>0</v>
      </c>
      <c r="M47" s="9">
        <v>1</v>
      </c>
    </row>
    <row r="48" spans="1:13" x14ac:dyDescent="0.3">
      <c r="A48" s="8"/>
      <c r="B48" s="8">
        <v>0</v>
      </c>
      <c r="C48" s="8" t="s">
        <v>55</v>
      </c>
      <c r="D48" s="8" t="s">
        <v>55</v>
      </c>
      <c r="E48" s="10"/>
      <c r="F48" s="9"/>
      <c r="H48" s="8">
        <v>0</v>
      </c>
      <c r="I48" s="8">
        <v>0.55000000000000004</v>
      </c>
      <c r="J48" s="8">
        <v>0</v>
      </c>
      <c r="K48" s="8">
        <v>1</v>
      </c>
      <c r="L48" s="10">
        <v>0</v>
      </c>
      <c r="M48" s="9">
        <v>1</v>
      </c>
    </row>
    <row r="68" spans="1:5" ht="15" thickBot="1" x14ac:dyDescent="0.35"/>
    <row r="69" spans="1:5" ht="15" thickBot="1" x14ac:dyDescent="0.35">
      <c r="A69" s="7" t="s">
        <v>49</v>
      </c>
      <c r="B69" s="7" t="s">
        <v>50</v>
      </c>
      <c r="C69" s="7" t="s">
        <v>56</v>
      </c>
      <c r="D69" s="7" t="s">
        <v>51</v>
      </c>
      <c r="E69" s="7" t="s">
        <v>52</v>
      </c>
    </row>
    <row r="70" spans="1:5" ht="15" thickBot="1" x14ac:dyDescent="0.35">
      <c r="A70" s="7">
        <v>0</v>
      </c>
      <c r="B70" s="7">
        <v>-1</v>
      </c>
      <c r="C70" s="7">
        <v>0</v>
      </c>
      <c r="D70" s="7">
        <v>1</v>
      </c>
      <c r="E70" s="7">
        <v>0</v>
      </c>
    </row>
    <row r="71" spans="1:5" ht="15" thickBot="1" x14ac:dyDescent="0.35">
      <c r="A71" s="7">
        <v>0</v>
      </c>
      <c r="B71" s="7">
        <v>-0.9</v>
      </c>
      <c r="C71" s="7">
        <v>0</v>
      </c>
      <c r="D71" s="7">
        <v>0.99</v>
      </c>
      <c r="E71" s="7">
        <v>0.01</v>
      </c>
    </row>
    <row r="72" spans="1:5" ht="15" thickBot="1" x14ac:dyDescent="0.35">
      <c r="A72" s="7">
        <v>0</v>
      </c>
      <c r="B72" s="7">
        <v>-0.8</v>
      </c>
      <c r="C72" s="7">
        <v>0</v>
      </c>
      <c r="D72" s="7">
        <v>0.96</v>
      </c>
      <c r="E72" s="7">
        <v>0.04</v>
      </c>
    </row>
    <row r="73" spans="1:5" ht="15" thickBot="1" x14ac:dyDescent="0.35">
      <c r="A73" s="7">
        <v>0</v>
      </c>
      <c r="B73" s="7">
        <v>-0.7</v>
      </c>
      <c r="C73" s="7">
        <v>0</v>
      </c>
      <c r="D73" s="7">
        <v>0.93</v>
      </c>
      <c r="E73" s="7">
        <v>7.0000000000000007E-2</v>
      </c>
    </row>
    <row r="74" spans="1:5" ht="15" thickBot="1" x14ac:dyDescent="0.35">
      <c r="A74" s="7">
        <v>0</v>
      </c>
      <c r="B74" s="7">
        <v>-0.6</v>
      </c>
      <c r="C74" s="7">
        <v>0</v>
      </c>
      <c r="D74" s="7">
        <v>0.91</v>
      </c>
      <c r="E74" s="7">
        <v>0.09</v>
      </c>
    </row>
    <row r="75" spans="1:5" ht="15" thickBot="1" x14ac:dyDescent="0.35">
      <c r="A75" s="7">
        <v>0</v>
      </c>
      <c r="B75" s="7">
        <v>-0.5</v>
      </c>
      <c r="C75" s="7">
        <v>0</v>
      </c>
      <c r="D75" s="7">
        <v>0.9</v>
      </c>
      <c r="E75" s="7">
        <v>0.1</v>
      </c>
    </row>
    <row r="76" spans="1:5" ht="15" thickBot="1" x14ac:dyDescent="0.35">
      <c r="A76" s="7">
        <v>0</v>
      </c>
      <c r="B76" s="7">
        <v>-0.4</v>
      </c>
      <c r="C76" s="7">
        <v>0</v>
      </c>
      <c r="D76" s="7">
        <v>0.92</v>
      </c>
      <c r="E76" s="7">
        <v>0.08</v>
      </c>
    </row>
    <row r="77" spans="1:5" ht="15" thickBot="1" x14ac:dyDescent="0.35">
      <c r="A77" s="7">
        <v>0</v>
      </c>
      <c r="B77" s="7">
        <v>-0.3</v>
      </c>
      <c r="C77" s="7">
        <v>0</v>
      </c>
      <c r="D77" s="7">
        <v>0.95</v>
      </c>
      <c r="E77" s="7">
        <v>0.05</v>
      </c>
    </row>
    <row r="78" spans="1:5" ht="15" thickBot="1" x14ac:dyDescent="0.35">
      <c r="A78" s="7">
        <v>0</v>
      </c>
      <c r="B78" s="7">
        <v>-0.2</v>
      </c>
      <c r="C78" s="7">
        <v>0</v>
      </c>
      <c r="D78" s="7">
        <v>0.98</v>
      </c>
      <c r="E78" s="7">
        <v>0.02</v>
      </c>
    </row>
    <row r="79" spans="1:5" ht="15" thickBot="1" x14ac:dyDescent="0.35">
      <c r="A79" s="7">
        <v>0</v>
      </c>
      <c r="B79" s="7">
        <v>-0.1</v>
      </c>
      <c r="C79" s="7">
        <v>0</v>
      </c>
      <c r="D79" s="7">
        <v>1</v>
      </c>
      <c r="E79" s="7">
        <v>0</v>
      </c>
    </row>
    <row r="80" spans="1:5" ht="15" thickBot="1" x14ac:dyDescent="0.35">
      <c r="A80" s="7">
        <v>0</v>
      </c>
      <c r="B80" s="7">
        <v>0</v>
      </c>
      <c r="C80" s="7">
        <v>0</v>
      </c>
      <c r="D80" s="7">
        <v>1</v>
      </c>
      <c r="E80" s="7">
        <v>0</v>
      </c>
    </row>
    <row r="81" spans="1:5" ht="15" thickBot="1" x14ac:dyDescent="0.35">
      <c r="A81" s="7">
        <v>0</v>
      </c>
      <c r="B81" s="7">
        <v>0.1</v>
      </c>
      <c r="C81" s="7">
        <v>0</v>
      </c>
      <c r="D81" s="7">
        <v>1</v>
      </c>
      <c r="E81" s="7">
        <v>0</v>
      </c>
    </row>
    <row r="82" spans="1:5" ht="15" thickBot="1" x14ac:dyDescent="0.35">
      <c r="A82" s="7">
        <v>0</v>
      </c>
      <c r="B82" s="7">
        <v>0.2</v>
      </c>
      <c r="C82" s="7">
        <v>0</v>
      </c>
      <c r="D82" s="7">
        <v>0.99</v>
      </c>
      <c r="E82" s="7">
        <v>0.01</v>
      </c>
    </row>
    <row r="83" spans="1:5" ht="15" thickBot="1" x14ac:dyDescent="0.35">
      <c r="A83" s="7">
        <v>0</v>
      </c>
      <c r="B83" s="7">
        <v>0.3</v>
      </c>
      <c r="C83" s="7">
        <v>0</v>
      </c>
      <c r="D83" s="7">
        <v>0.89</v>
      </c>
      <c r="E83" s="7">
        <v>0.11</v>
      </c>
    </row>
    <row r="84" spans="1:5" ht="15" thickBot="1" x14ac:dyDescent="0.35">
      <c r="A84" s="7">
        <v>0</v>
      </c>
      <c r="B84" s="7">
        <v>0.4</v>
      </c>
      <c r="C84" s="7">
        <v>0</v>
      </c>
      <c r="D84" s="7">
        <v>0.56000000000000005</v>
      </c>
      <c r="E84" s="7">
        <v>0.44</v>
      </c>
    </row>
    <row r="85" spans="1:5" ht="15" thickBot="1" x14ac:dyDescent="0.35">
      <c r="A85" s="7">
        <v>0</v>
      </c>
      <c r="B85" s="7">
        <v>0.5</v>
      </c>
      <c r="C85" s="7">
        <v>0</v>
      </c>
      <c r="D85" s="7">
        <v>0.23</v>
      </c>
      <c r="E85" s="7">
        <v>0.77</v>
      </c>
    </row>
    <row r="86" spans="1:5" ht="15" thickBot="1" x14ac:dyDescent="0.35">
      <c r="A86" s="7">
        <v>0</v>
      </c>
      <c r="B86" s="7">
        <v>0.6</v>
      </c>
      <c r="C86" s="7">
        <v>0</v>
      </c>
      <c r="D86" s="7">
        <v>0.09</v>
      </c>
      <c r="E86" s="7">
        <v>0.91</v>
      </c>
    </row>
    <row r="87" spans="1:5" ht="15" thickBot="1" x14ac:dyDescent="0.35">
      <c r="A87" s="7">
        <v>0</v>
      </c>
      <c r="B87" s="7">
        <v>0.7</v>
      </c>
      <c r="C87" s="7">
        <v>0</v>
      </c>
      <c r="D87" s="7">
        <v>0.03</v>
      </c>
      <c r="E87" s="7">
        <v>0.97</v>
      </c>
    </row>
    <row r="88" spans="1:5" ht="15" thickBot="1" x14ac:dyDescent="0.35">
      <c r="A88" s="7">
        <v>0</v>
      </c>
      <c r="B88" s="7">
        <v>0.8</v>
      </c>
      <c r="C88" s="7">
        <v>0</v>
      </c>
      <c r="D88" s="7">
        <v>0.01</v>
      </c>
      <c r="E88" s="7">
        <v>0.99</v>
      </c>
    </row>
    <row r="89" spans="1:5" ht="15" thickBot="1" x14ac:dyDescent="0.35">
      <c r="A89" s="7">
        <v>0</v>
      </c>
      <c r="B89" s="7">
        <v>0.9</v>
      </c>
      <c r="C89" s="7">
        <v>0</v>
      </c>
      <c r="D89" s="7">
        <v>0.01</v>
      </c>
      <c r="E89" s="7">
        <v>0.99</v>
      </c>
    </row>
    <row r="90" spans="1:5" ht="15" thickBot="1" x14ac:dyDescent="0.35">
      <c r="A90" s="7">
        <v>0</v>
      </c>
      <c r="B90" s="7">
        <v>1</v>
      </c>
      <c r="C90" s="7">
        <v>0</v>
      </c>
      <c r="D90" s="7">
        <v>0</v>
      </c>
      <c r="E90" s="7">
        <v>1</v>
      </c>
    </row>
    <row r="107" spans="1:12" ht="15" thickBot="1" x14ac:dyDescent="0.35"/>
    <row r="108" spans="1:12" ht="15" thickBot="1" x14ac:dyDescent="0.35">
      <c r="A108" s="7" t="s">
        <v>49</v>
      </c>
      <c r="B108" s="7" t="s">
        <v>50</v>
      </c>
      <c r="C108" s="7" t="s">
        <v>56</v>
      </c>
      <c r="D108" s="7" t="s">
        <v>57</v>
      </c>
      <c r="E108" s="7" t="s">
        <v>58</v>
      </c>
      <c r="F108" s="7" t="s">
        <v>59</v>
      </c>
      <c r="G108" s="7" t="s">
        <v>60</v>
      </c>
      <c r="H108" s="7" t="s">
        <v>61</v>
      </c>
      <c r="I108" s="7" t="s">
        <v>62</v>
      </c>
      <c r="J108" s="7" t="s">
        <v>63</v>
      </c>
      <c r="K108" s="7" t="s">
        <v>51</v>
      </c>
      <c r="L108" s="7" t="s">
        <v>52</v>
      </c>
    </row>
    <row r="109" spans="1:12" ht="15" thickBot="1" x14ac:dyDescent="0.35">
      <c r="A109" s="7"/>
      <c r="B109" s="7"/>
      <c r="C109" s="7"/>
      <c r="D109" s="7"/>
      <c r="E109" s="7"/>
      <c r="F109" s="7"/>
      <c r="G109" s="7"/>
      <c r="H109" s="7"/>
      <c r="I109" s="7"/>
      <c r="J109" s="7">
        <v>0</v>
      </c>
      <c r="K109" s="7">
        <v>0</v>
      </c>
      <c r="L109" s="7">
        <v>1</v>
      </c>
    </row>
    <row r="110" spans="1:12" ht="15" thickBot="1" x14ac:dyDescent="0.35">
      <c r="A110" s="7">
        <v>0</v>
      </c>
      <c r="B110" s="7">
        <v>0.5</v>
      </c>
      <c r="C110" s="7">
        <v>0</v>
      </c>
      <c r="D110" s="7">
        <v>0.5</v>
      </c>
      <c r="E110" s="7">
        <v>0</v>
      </c>
      <c r="F110" s="7">
        <v>0</v>
      </c>
      <c r="G110" s="7">
        <v>0.5</v>
      </c>
      <c r="H110" s="7">
        <v>2</v>
      </c>
      <c r="I110" s="7">
        <v>0.5</v>
      </c>
      <c r="J110" s="7">
        <v>0.1</v>
      </c>
      <c r="K110" s="7">
        <v>0.04</v>
      </c>
      <c r="L110" s="7">
        <v>0.96</v>
      </c>
    </row>
    <row r="111" spans="1:12" ht="15" thickBot="1" x14ac:dyDescent="0.35">
      <c r="A111" s="7">
        <v>0</v>
      </c>
      <c r="B111" s="7">
        <v>0.5</v>
      </c>
      <c r="C111" s="7">
        <v>0</v>
      </c>
      <c r="D111" s="7">
        <v>0.5</v>
      </c>
      <c r="E111" s="7">
        <v>0</v>
      </c>
      <c r="F111" s="7">
        <v>0</v>
      </c>
      <c r="G111" s="7">
        <v>0.5</v>
      </c>
      <c r="H111" s="7">
        <v>2</v>
      </c>
      <c r="I111" s="7">
        <v>0.5</v>
      </c>
      <c r="J111" s="7">
        <v>0.2</v>
      </c>
      <c r="K111" s="7">
        <v>0.01</v>
      </c>
      <c r="L111" s="7">
        <v>0.99</v>
      </c>
    </row>
    <row r="112" spans="1:12" ht="15" thickBot="1" x14ac:dyDescent="0.35">
      <c r="A112" s="7">
        <v>0</v>
      </c>
      <c r="B112" s="7">
        <v>0.5</v>
      </c>
      <c r="C112" s="7">
        <v>0</v>
      </c>
      <c r="D112" s="7">
        <v>0.5</v>
      </c>
      <c r="E112" s="7">
        <v>0</v>
      </c>
      <c r="F112" s="7">
        <v>0</v>
      </c>
      <c r="G112" s="7">
        <v>0.5</v>
      </c>
      <c r="H112" s="7">
        <v>2</v>
      </c>
      <c r="I112" s="7">
        <v>0.5</v>
      </c>
      <c r="J112" s="7">
        <v>0.3</v>
      </c>
      <c r="K112" s="7">
        <v>0.26</v>
      </c>
      <c r="L112" s="7">
        <v>0.74</v>
      </c>
    </row>
    <row r="113" spans="1:12" ht="15" thickBot="1" x14ac:dyDescent="0.35">
      <c r="A113" s="7">
        <v>0</v>
      </c>
      <c r="B113" s="7">
        <v>0.5</v>
      </c>
      <c r="C113" s="7">
        <v>0</v>
      </c>
      <c r="D113" s="7">
        <v>0.5</v>
      </c>
      <c r="E113" s="7">
        <v>0</v>
      </c>
      <c r="F113" s="7">
        <v>0</v>
      </c>
      <c r="G113" s="7">
        <v>0.5</v>
      </c>
      <c r="H113" s="7">
        <v>2</v>
      </c>
      <c r="I113" s="7">
        <v>0.5</v>
      </c>
      <c r="J113" s="7">
        <v>0.31</v>
      </c>
      <c r="K113" s="7">
        <v>0.44</v>
      </c>
      <c r="L113" s="7">
        <v>0.56000000000000005</v>
      </c>
    </row>
    <row r="114" spans="1:12" ht="15" thickBot="1" x14ac:dyDescent="0.35">
      <c r="A114" s="7">
        <v>0</v>
      </c>
      <c r="B114" s="7">
        <v>0.5</v>
      </c>
      <c r="C114" s="7">
        <v>0</v>
      </c>
      <c r="D114" s="7">
        <v>0.5</v>
      </c>
      <c r="E114" s="7">
        <v>0</v>
      </c>
      <c r="F114" s="7">
        <v>0</v>
      </c>
      <c r="G114" s="7">
        <v>0.5</v>
      </c>
      <c r="H114" s="7">
        <v>2</v>
      </c>
      <c r="I114" s="7">
        <v>0.5</v>
      </c>
      <c r="J114" s="7">
        <v>0.32</v>
      </c>
      <c r="K114" s="7">
        <v>0.71</v>
      </c>
      <c r="L114" s="7">
        <v>0.28999999999999998</v>
      </c>
    </row>
    <row r="115" spans="1:12" ht="15" thickBot="1" x14ac:dyDescent="0.35">
      <c r="A115" s="7">
        <v>0</v>
      </c>
      <c r="B115" s="7">
        <v>0.5</v>
      </c>
      <c r="C115" s="7">
        <v>0</v>
      </c>
      <c r="D115" s="7">
        <v>0.5</v>
      </c>
      <c r="E115" s="7">
        <v>0</v>
      </c>
      <c r="F115" s="7">
        <v>0</v>
      </c>
      <c r="G115" s="7">
        <v>0.5</v>
      </c>
      <c r="H115" s="7">
        <v>2</v>
      </c>
      <c r="I115" s="7">
        <v>0.5</v>
      </c>
      <c r="J115" s="7">
        <v>0.33</v>
      </c>
      <c r="K115" s="7">
        <v>1</v>
      </c>
      <c r="L115" s="7">
        <v>0</v>
      </c>
    </row>
    <row r="116" spans="1:12" ht="15" thickBot="1" x14ac:dyDescent="0.35">
      <c r="A116" s="7">
        <v>0</v>
      </c>
      <c r="B116" s="7">
        <v>0.5</v>
      </c>
      <c r="C116" s="7">
        <v>0</v>
      </c>
      <c r="D116" s="7">
        <v>0.5</v>
      </c>
      <c r="E116" s="7">
        <v>0</v>
      </c>
      <c r="F116" s="7">
        <v>0</v>
      </c>
      <c r="G116" s="7">
        <v>0.5</v>
      </c>
      <c r="H116" s="7">
        <v>2</v>
      </c>
      <c r="I116" s="7">
        <v>0.5</v>
      </c>
      <c r="J116" s="7">
        <v>0.35</v>
      </c>
      <c r="K116" s="7">
        <v>0.72</v>
      </c>
      <c r="L116" s="7">
        <v>0.28000000000000003</v>
      </c>
    </row>
    <row r="117" spans="1:12" ht="15" thickBot="1" x14ac:dyDescent="0.35">
      <c r="A117" s="7">
        <v>0</v>
      </c>
      <c r="B117" s="7">
        <v>0.5</v>
      </c>
      <c r="C117" s="7">
        <v>0</v>
      </c>
      <c r="D117" s="7">
        <v>0.5</v>
      </c>
      <c r="E117" s="7">
        <v>0</v>
      </c>
      <c r="F117" s="7">
        <v>0</v>
      </c>
      <c r="G117" s="7">
        <v>0.5</v>
      </c>
      <c r="H117" s="7">
        <v>2</v>
      </c>
      <c r="I117" s="7">
        <v>0.5</v>
      </c>
      <c r="J117" s="8">
        <v>0.36</v>
      </c>
      <c r="K117" s="8">
        <v>0.52</v>
      </c>
      <c r="L117" s="8">
        <v>0.48</v>
      </c>
    </row>
    <row r="118" spans="1:12" ht="15" thickBot="1" x14ac:dyDescent="0.35">
      <c r="A118" s="7">
        <v>0</v>
      </c>
      <c r="B118" s="7">
        <v>0.5</v>
      </c>
      <c r="C118" s="7">
        <v>0</v>
      </c>
      <c r="D118" s="7">
        <v>0.5</v>
      </c>
      <c r="E118" s="7">
        <v>0</v>
      </c>
      <c r="F118" s="7">
        <v>0</v>
      </c>
      <c r="G118" s="7">
        <v>0.5</v>
      </c>
      <c r="H118" s="7">
        <v>2</v>
      </c>
      <c r="I118" s="7">
        <v>0.5</v>
      </c>
      <c r="J118" s="7">
        <v>0.4</v>
      </c>
      <c r="K118" s="7">
        <v>0.21</v>
      </c>
      <c r="L118" s="7">
        <v>0.79</v>
      </c>
    </row>
    <row r="119" spans="1:12" ht="15" thickBot="1" x14ac:dyDescent="0.35">
      <c r="A119" s="7">
        <v>0</v>
      </c>
      <c r="B119" s="7">
        <v>0.5</v>
      </c>
      <c r="C119" s="7">
        <v>0</v>
      </c>
      <c r="D119" s="7">
        <v>0.5</v>
      </c>
      <c r="E119" s="7">
        <v>0</v>
      </c>
      <c r="F119" s="7">
        <v>0</v>
      </c>
      <c r="G119" s="7">
        <v>0.5</v>
      </c>
      <c r="H119" s="7">
        <v>2</v>
      </c>
      <c r="I119" s="7">
        <v>0.5</v>
      </c>
      <c r="J119" s="7">
        <v>0.5</v>
      </c>
      <c r="K119" s="7">
        <v>0.15</v>
      </c>
      <c r="L119" s="7">
        <v>0.85</v>
      </c>
    </row>
    <row r="120" spans="1:12" ht="15" thickBot="1" x14ac:dyDescent="0.35">
      <c r="A120" s="7">
        <v>0</v>
      </c>
      <c r="B120" s="7">
        <v>0.5</v>
      </c>
      <c r="C120" s="7">
        <v>0</v>
      </c>
      <c r="D120" s="7">
        <v>0.5</v>
      </c>
      <c r="E120" s="7">
        <v>0</v>
      </c>
      <c r="F120" s="7">
        <v>0</v>
      </c>
      <c r="G120" s="7">
        <v>0.5</v>
      </c>
      <c r="H120" s="7">
        <v>2</v>
      </c>
      <c r="I120" s="7">
        <v>0.5</v>
      </c>
      <c r="J120" s="7">
        <v>0.6</v>
      </c>
      <c r="K120" s="7">
        <v>0.32</v>
      </c>
      <c r="L120" s="7">
        <v>0.68</v>
      </c>
    </row>
    <row r="121" spans="1:12" ht="15" thickBot="1" x14ac:dyDescent="0.35">
      <c r="A121" s="7"/>
      <c r="B121" s="7"/>
      <c r="C121" s="7"/>
      <c r="D121" s="7"/>
      <c r="E121" s="7"/>
      <c r="F121" s="7"/>
      <c r="G121" s="7"/>
      <c r="H121" s="7"/>
      <c r="I121" s="7"/>
      <c r="J121" s="7">
        <v>0.62</v>
      </c>
      <c r="K121" s="7">
        <v>0.43</v>
      </c>
      <c r="L121" s="7">
        <v>0.56999999999999995</v>
      </c>
    </row>
    <row r="122" spans="1:12" ht="15" thickBot="1" x14ac:dyDescent="0.35">
      <c r="A122" s="7"/>
      <c r="B122" s="7"/>
      <c r="C122" s="7"/>
      <c r="D122" s="7"/>
      <c r="E122" s="7"/>
      <c r="F122" s="7"/>
      <c r="G122" s="7"/>
      <c r="H122" s="7"/>
      <c r="I122" s="7"/>
      <c r="J122" s="7">
        <v>0.67</v>
      </c>
      <c r="K122" s="7">
        <v>0.7</v>
      </c>
      <c r="L122" s="7">
        <v>0.3</v>
      </c>
    </row>
    <row r="123" spans="1:12" ht="15" thickBot="1" x14ac:dyDescent="0.35">
      <c r="A123" s="7">
        <v>0</v>
      </c>
      <c r="B123" s="7">
        <v>0.5</v>
      </c>
      <c r="C123" s="7">
        <v>0</v>
      </c>
      <c r="D123" s="7">
        <v>0.5</v>
      </c>
      <c r="E123" s="7">
        <v>0</v>
      </c>
      <c r="F123" s="7">
        <v>0</v>
      </c>
      <c r="G123" s="7">
        <v>0.5</v>
      </c>
      <c r="H123" s="7">
        <v>2</v>
      </c>
      <c r="I123" s="7">
        <v>0.5</v>
      </c>
      <c r="J123" s="7">
        <v>0.7</v>
      </c>
      <c r="K123" s="7">
        <v>0.92</v>
      </c>
      <c r="L123" s="7">
        <v>0.08</v>
      </c>
    </row>
    <row r="124" spans="1:12" ht="15" thickBot="1" x14ac:dyDescent="0.35">
      <c r="A124" s="7"/>
      <c r="B124" s="7"/>
      <c r="C124" s="7"/>
      <c r="D124" s="7"/>
      <c r="E124" s="7"/>
      <c r="F124" s="7"/>
      <c r="G124" s="7"/>
      <c r="H124" s="7"/>
      <c r="I124" s="7"/>
      <c r="J124" s="7">
        <v>0.73</v>
      </c>
      <c r="K124" s="7">
        <v>1</v>
      </c>
      <c r="L124" s="7">
        <v>0</v>
      </c>
    </row>
    <row r="125" spans="1:12" ht="15" thickBot="1" x14ac:dyDescent="0.35">
      <c r="A125" s="7"/>
      <c r="B125" s="7"/>
      <c r="C125" s="7"/>
      <c r="D125" s="7"/>
      <c r="E125" s="7"/>
      <c r="F125" s="7"/>
      <c r="G125" s="7"/>
      <c r="H125" s="7"/>
      <c r="I125" s="7"/>
      <c r="J125" s="7">
        <v>0.77</v>
      </c>
      <c r="K125" s="7">
        <v>0.92</v>
      </c>
      <c r="L125" s="7">
        <v>0.08</v>
      </c>
    </row>
    <row r="126" spans="1:12" ht="15" thickBot="1" x14ac:dyDescent="0.35">
      <c r="A126" s="7">
        <v>0</v>
      </c>
      <c r="B126" s="7">
        <v>0.5</v>
      </c>
      <c r="C126" s="7">
        <v>0</v>
      </c>
      <c r="D126" s="7">
        <v>0.5</v>
      </c>
      <c r="E126" s="7">
        <v>0</v>
      </c>
      <c r="F126" s="7">
        <v>0</v>
      </c>
      <c r="G126" s="7">
        <v>0.5</v>
      </c>
      <c r="H126" s="7">
        <v>2</v>
      </c>
      <c r="I126" s="7">
        <v>0.5</v>
      </c>
      <c r="J126" s="7">
        <v>0.8</v>
      </c>
      <c r="K126" s="7">
        <v>0.81</v>
      </c>
      <c r="L126" s="7">
        <v>0.19</v>
      </c>
    </row>
    <row r="127" spans="1:12" ht="15" thickBot="1" x14ac:dyDescent="0.35">
      <c r="A127" s="7"/>
      <c r="B127" s="7"/>
      <c r="C127" s="7"/>
      <c r="D127" s="7"/>
      <c r="E127" s="7"/>
      <c r="F127" s="7"/>
      <c r="G127" s="7"/>
      <c r="H127" s="7"/>
      <c r="I127" s="7"/>
      <c r="J127" s="7">
        <v>0.83</v>
      </c>
      <c r="K127" s="7">
        <v>0.7</v>
      </c>
      <c r="L127" s="7">
        <v>0.3</v>
      </c>
    </row>
    <row r="128" spans="1:12" ht="15" thickBot="1" x14ac:dyDescent="0.35">
      <c r="A128" s="7">
        <v>0</v>
      </c>
      <c r="B128" s="7">
        <v>0.5</v>
      </c>
      <c r="C128" s="7">
        <v>0</v>
      </c>
      <c r="D128" s="7">
        <v>0.5</v>
      </c>
      <c r="E128" s="7">
        <v>0</v>
      </c>
      <c r="F128" s="7">
        <v>0</v>
      </c>
      <c r="G128" s="7">
        <v>0.5</v>
      </c>
      <c r="H128" s="7">
        <v>2</v>
      </c>
      <c r="I128" s="7">
        <v>0.5</v>
      </c>
      <c r="J128" s="7">
        <v>0.9</v>
      </c>
      <c r="K128" s="7">
        <v>0.62</v>
      </c>
      <c r="L128" s="7">
        <v>0.38</v>
      </c>
    </row>
    <row r="129" spans="1:12" ht="15" thickBot="1" x14ac:dyDescent="0.35">
      <c r="A129" s="7">
        <v>0</v>
      </c>
      <c r="B129" s="7">
        <v>0.5</v>
      </c>
      <c r="C129" s="7">
        <v>0</v>
      </c>
      <c r="D129" s="7">
        <v>0.5</v>
      </c>
      <c r="E129" s="7">
        <v>0</v>
      </c>
      <c r="F129" s="7">
        <v>0</v>
      </c>
      <c r="G129" s="7">
        <v>0.5</v>
      </c>
      <c r="H129" s="7">
        <v>2</v>
      </c>
      <c r="I129" s="7">
        <v>0.5</v>
      </c>
      <c r="J129" s="7">
        <v>1</v>
      </c>
      <c r="K129" s="7">
        <v>0.66</v>
      </c>
      <c r="L129" s="7">
        <v>0.34</v>
      </c>
    </row>
  </sheetData>
  <phoneticPr fontId="1" type="noConversion"/>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4A25F-CED9-4660-BABC-A9D0AF0288CD}">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dc:creator>
  <cp:lastModifiedBy>Cat</cp:lastModifiedBy>
  <dcterms:created xsi:type="dcterms:W3CDTF">2022-11-04T18:00:55Z</dcterms:created>
  <dcterms:modified xsi:type="dcterms:W3CDTF">2022-11-10T06:27:08Z</dcterms:modified>
</cp:coreProperties>
</file>