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mi\Desktop\Projects\Pokemon\"/>
    </mc:Choice>
  </mc:AlternateContent>
  <bookViews>
    <workbookView xWindow="0" yWindow="0" windowWidth="17256" windowHeight="5304" firstSheet="2" activeTab="6"/>
  </bookViews>
  <sheets>
    <sheet name="Gen8Source" sheetId="1" state="hidden" r:id="rId1"/>
    <sheet name="Sheet3" sheetId="6" state="hidden" r:id="rId2"/>
    <sheet name="Gen8" sheetId="3" r:id="rId3"/>
    <sheet name="Gen7Source" sheetId="4" state="hidden" r:id="rId4"/>
    <sheet name="Gen7" sheetId="7" r:id="rId5"/>
    <sheet name="Gen6Source" sheetId="8" state="hidden" r:id="rId6"/>
    <sheet name="Gen6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8" l="1"/>
  <c r="D3" i="8"/>
  <c r="E3" i="8"/>
  <c r="F3" i="8"/>
  <c r="G3" i="8"/>
  <c r="C4" i="8"/>
  <c r="D4" i="8"/>
  <c r="E4" i="8"/>
  <c r="F4" i="8"/>
  <c r="G4" i="8"/>
  <c r="C5" i="8"/>
  <c r="D5" i="8"/>
  <c r="E5" i="8"/>
  <c r="F5" i="8"/>
  <c r="G5" i="8"/>
  <c r="C6" i="8"/>
  <c r="D6" i="8"/>
  <c r="E6" i="8"/>
  <c r="F6" i="8"/>
  <c r="G6" i="8"/>
  <c r="C7" i="8"/>
  <c r="D7" i="8"/>
  <c r="E7" i="8"/>
  <c r="F7" i="8"/>
  <c r="G7" i="8"/>
  <c r="C8" i="8"/>
  <c r="D8" i="8"/>
  <c r="E8" i="8"/>
  <c r="F8" i="8"/>
  <c r="G8" i="8"/>
  <c r="C9" i="8"/>
  <c r="D9" i="8"/>
  <c r="E9" i="8"/>
  <c r="F9" i="8"/>
  <c r="G9" i="8"/>
  <c r="C10" i="8"/>
  <c r="D10" i="8"/>
  <c r="E10" i="8"/>
  <c r="F10" i="8"/>
  <c r="G10" i="8"/>
  <c r="C11" i="8"/>
  <c r="D11" i="8"/>
  <c r="E11" i="8"/>
  <c r="F11" i="8"/>
  <c r="G11" i="8"/>
  <c r="C12" i="8"/>
  <c r="D12" i="8"/>
  <c r="E12" i="8"/>
  <c r="F12" i="8"/>
  <c r="G12" i="8"/>
  <c r="C13" i="8"/>
  <c r="D13" i="8"/>
  <c r="E13" i="8"/>
  <c r="F13" i="8"/>
  <c r="G13" i="8"/>
  <c r="C14" i="8"/>
  <c r="D14" i="8"/>
  <c r="E14" i="8"/>
  <c r="F14" i="8"/>
  <c r="G14" i="8"/>
  <c r="C15" i="8"/>
  <c r="D15" i="8"/>
  <c r="E15" i="8"/>
  <c r="F15" i="8"/>
  <c r="G15" i="8"/>
  <c r="C16" i="8"/>
  <c r="D16" i="8"/>
  <c r="E16" i="8"/>
  <c r="F16" i="8"/>
  <c r="G16" i="8"/>
  <c r="C17" i="8"/>
  <c r="D17" i="8"/>
  <c r="E17" i="8"/>
  <c r="F17" i="8"/>
  <c r="G17" i="8"/>
  <c r="C18" i="8"/>
  <c r="D18" i="8"/>
  <c r="E18" i="8"/>
  <c r="F18" i="8"/>
  <c r="G18" i="8"/>
  <c r="C19" i="8"/>
  <c r="D19" i="8"/>
  <c r="E19" i="8"/>
  <c r="F19" i="8"/>
  <c r="G19" i="8"/>
  <c r="C20" i="8"/>
  <c r="D20" i="8"/>
  <c r="E20" i="8"/>
  <c r="F20" i="8"/>
  <c r="G20" i="8"/>
  <c r="C21" i="8"/>
  <c r="D21" i="8"/>
  <c r="E21" i="8"/>
  <c r="F21" i="8"/>
  <c r="G21" i="8"/>
  <c r="C22" i="8"/>
  <c r="D22" i="8"/>
  <c r="E22" i="8"/>
  <c r="F22" i="8"/>
  <c r="G22" i="8"/>
  <c r="C23" i="8"/>
  <c r="D23" i="8"/>
  <c r="E23" i="8"/>
  <c r="F23" i="8"/>
  <c r="G23" i="8"/>
  <c r="C24" i="8"/>
  <c r="D24" i="8"/>
  <c r="E24" i="8"/>
  <c r="F24" i="8"/>
  <c r="G24" i="8"/>
  <c r="C25" i="8"/>
  <c r="D25" i="8"/>
  <c r="E25" i="8"/>
  <c r="F25" i="8"/>
  <c r="G25" i="8"/>
  <c r="C26" i="8"/>
  <c r="D26" i="8"/>
  <c r="E26" i="8"/>
  <c r="F26" i="8"/>
  <c r="G26" i="8"/>
  <c r="C27" i="8"/>
  <c r="D27" i="8"/>
  <c r="E27" i="8"/>
  <c r="F27" i="8"/>
  <c r="G27" i="8"/>
  <c r="C28" i="8"/>
  <c r="D28" i="8"/>
  <c r="E28" i="8"/>
  <c r="F28" i="8"/>
  <c r="G28" i="8"/>
  <c r="C29" i="8"/>
  <c r="D29" i="8"/>
  <c r="E29" i="8"/>
  <c r="F29" i="8"/>
  <c r="G29" i="8"/>
  <c r="C30" i="8"/>
  <c r="D30" i="8"/>
  <c r="E30" i="8"/>
  <c r="F30" i="8"/>
  <c r="G30" i="8"/>
  <c r="C31" i="8"/>
  <c r="D31" i="8"/>
  <c r="E31" i="8"/>
  <c r="F31" i="8"/>
  <c r="G31" i="8"/>
  <c r="C32" i="8"/>
  <c r="D32" i="8"/>
  <c r="E32" i="8"/>
  <c r="F32" i="8"/>
  <c r="G32" i="8"/>
  <c r="C33" i="8"/>
  <c r="D33" i="8"/>
  <c r="E33" i="8"/>
  <c r="F33" i="8"/>
  <c r="G33" i="8"/>
  <c r="C34" i="8"/>
  <c r="D34" i="8"/>
  <c r="E34" i="8"/>
  <c r="F34" i="8"/>
  <c r="G34" i="8"/>
  <c r="C35" i="8"/>
  <c r="D35" i="8"/>
  <c r="E35" i="8"/>
  <c r="F35" i="8"/>
  <c r="G35" i="8"/>
  <c r="C36" i="8"/>
  <c r="D36" i="8"/>
  <c r="E36" i="8"/>
  <c r="F36" i="8"/>
  <c r="G36" i="8"/>
  <c r="C37" i="8"/>
  <c r="D37" i="8"/>
  <c r="E37" i="8"/>
  <c r="F37" i="8"/>
  <c r="G37" i="8"/>
  <c r="C38" i="8"/>
  <c r="D38" i="8"/>
  <c r="E38" i="8"/>
  <c r="F38" i="8"/>
  <c r="G38" i="8"/>
  <c r="C39" i="8"/>
  <c r="D39" i="8"/>
  <c r="E39" i="8"/>
  <c r="F39" i="8"/>
  <c r="G39" i="8"/>
  <c r="C40" i="8"/>
  <c r="D40" i="8"/>
  <c r="E40" i="8"/>
  <c r="F40" i="8"/>
  <c r="G40" i="8"/>
  <c r="C41" i="8"/>
  <c r="D41" i="8"/>
  <c r="E41" i="8"/>
  <c r="F41" i="8"/>
  <c r="G41" i="8"/>
  <c r="C42" i="8"/>
  <c r="D42" i="8"/>
  <c r="E42" i="8"/>
  <c r="F42" i="8"/>
  <c r="G42" i="8"/>
  <c r="C43" i="8"/>
  <c r="D43" i="8"/>
  <c r="E43" i="8"/>
  <c r="F43" i="8"/>
  <c r="G43" i="8"/>
  <c r="C44" i="8"/>
  <c r="D44" i="8"/>
  <c r="E44" i="8"/>
  <c r="F44" i="8"/>
  <c r="G44" i="8"/>
  <c r="C45" i="8"/>
  <c r="D45" i="8"/>
  <c r="E45" i="8"/>
  <c r="F45" i="8"/>
  <c r="G45" i="8"/>
  <c r="C46" i="8"/>
  <c r="D46" i="8"/>
  <c r="E46" i="8"/>
  <c r="F46" i="8"/>
  <c r="G46" i="8"/>
  <c r="C47" i="8"/>
  <c r="D47" i="8"/>
  <c r="E47" i="8"/>
  <c r="F47" i="8"/>
  <c r="G47" i="8"/>
  <c r="C48" i="8"/>
  <c r="D48" i="8"/>
  <c r="E48" i="8"/>
  <c r="F48" i="8"/>
  <c r="G48" i="8"/>
  <c r="C49" i="8"/>
  <c r="D49" i="8"/>
  <c r="E49" i="8"/>
  <c r="F49" i="8"/>
  <c r="G49" i="8"/>
  <c r="C50" i="8"/>
  <c r="D50" i="8"/>
  <c r="E50" i="8"/>
  <c r="F50" i="8"/>
  <c r="G50" i="8"/>
  <c r="C51" i="8"/>
  <c r="D51" i="8"/>
  <c r="E51" i="8"/>
  <c r="F51" i="8"/>
  <c r="G51" i="8"/>
  <c r="C52" i="8"/>
  <c r="D52" i="8"/>
  <c r="E52" i="8"/>
  <c r="F52" i="8"/>
  <c r="G52" i="8"/>
  <c r="C53" i="8"/>
  <c r="D53" i="8"/>
  <c r="E53" i="8"/>
  <c r="F53" i="8"/>
  <c r="G53" i="8"/>
  <c r="C54" i="8"/>
  <c r="D54" i="8"/>
  <c r="E54" i="8"/>
  <c r="F54" i="8"/>
  <c r="G54" i="8"/>
  <c r="C55" i="8"/>
  <c r="D55" i="8"/>
  <c r="E55" i="8"/>
  <c r="F55" i="8"/>
  <c r="G55" i="8"/>
  <c r="C56" i="8"/>
  <c r="D56" i="8"/>
  <c r="E56" i="8"/>
  <c r="F56" i="8"/>
  <c r="G56" i="8"/>
  <c r="C57" i="8"/>
  <c r="D57" i="8"/>
  <c r="E57" i="8"/>
  <c r="F57" i="8"/>
  <c r="G57" i="8"/>
  <c r="C58" i="8"/>
  <c r="D58" i="8"/>
  <c r="E58" i="8"/>
  <c r="F58" i="8"/>
  <c r="G58" i="8"/>
  <c r="C59" i="8"/>
  <c r="D59" i="8"/>
  <c r="E59" i="8"/>
  <c r="F59" i="8"/>
  <c r="G59" i="8"/>
  <c r="C60" i="8"/>
  <c r="D60" i="8"/>
  <c r="E60" i="8"/>
  <c r="F60" i="8"/>
  <c r="G60" i="8"/>
  <c r="C61" i="8"/>
  <c r="D61" i="8"/>
  <c r="E61" i="8"/>
  <c r="F61" i="8"/>
  <c r="G61" i="8"/>
  <c r="C62" i="8"/>
  <c r="D62" i="8"/>
  <c r="E62" i="8"/>
  <c r="F62" i="8"/>
  <c r="G62" i="8"/>
  <c r="C63" i="8"/>
  <c r="D63" i="8"/>
  <c r="E63" i="8"/>
  <c r="F63" i="8"/>
  <c r="G63" i="8"/>
  <c r="C64" i="8"/>
  <c r="D64" i="8"/>
  <c r="E64" i="8"/>
  <c r="F64" i="8"/>
  <c r="G64" i="8"/>
  <c r="C65" i="8"/>
  <c r="D65" i="8"/>
  <c r="E65" i="8"/>
  <c r="F65" i="8"/>
  <c r="G65" i="8"/>
  <c r="C66" i="8"/>
  <c r="D66" i="8"/>
  <c r="E66" i="8"/>
  <c r="F66" i="8"/>
  <c r="G66" i="8"/>
  <c r="C67" i="8"/>
  <c r="D67" i="8"/>
  <c r="E67" i="8"/>
  <c r="F67" i="8"/>
  <c r="G67" i="8"/>
  <c r="C68" i="8"/>
  <c r="D68" i="8"/>
  <c r="E68" i="8"/>
  <c r="F68" i="8"/>
  <c r="G68" i="8"/>
  <c r="C69" i="8"/>
  <c r="D69" i="8"/>
  <c r="E69" i="8"/>
  <c r="F69" i="8"/>
  <c r="G69" i="8"/>
  <c r="C70" i="8"/>
  <c r="D70" i="8"/>
  <c r="E70" i="8"/>
  <c r="F70" i="8"/>
  <c r="G70" i="8"/>
  <c r="C71" i="8"/>
  <c r="D71" i="8"/>
  <c r="E71" i="8"/>
  <c r="F71" i="8"/>
  <c r="G71" i="8"/>
  <c r="C72" i="8"/>
  <c r="D72" i="8"/>
  <c r="E72" i="8"/>
  <c r="F72" i="8"/>
  <c r="G72" i="8"/>
  <c r="C73" i="8"/>
  <c r="D73" i="8"/>
  <c r="E73" i="8"/>
  <c r="F73" i="8"/>
  <c r="G73" i="8"/>
  <c r="C74" i="8"/>
  <c r="D74" i="8"/>
  <c r="E74" i="8"/>
  <c r="F74" i="8"/>
  <c r="G74" i="8"/>
  <c r="C75" i="8"/>
  <c r="D75" i="8"/>
  <c r="E75" i="8"/>
  <c r="F75" i="8"/>
  <c r="G75" i="8"/>
  <c r="C76" i="8"/>
  <c r="D76" i="8"/>
  <c r="E76" i="8"/>
  <c r="F76" i="8"/>
  <c r="G76" i="8"/>
  <c r="C77" i="8"/>
  <c r="D77" i="8"/>
  <c r="E77" i="8"/>
  <c r="F77" i="8"/>
  <c r="G77" i="8"/>
  <c r="C78" i="8"/>
  <c r="D78" i="8"/>
  <c r="E78" i="8"/>
  <c r="F78" i="8"/>
  <c r="G78" i="8"/>
  <c r="C79" i="8"/>
  <c r="D79" i="8"/>
  <c r="E79" i="8"/>
  <c r="F79" i="8"/>
  <c r="G79" i="8"/>
  <c r="C80" i="8"/>
  <c r="D80" i="8"/>
  <c r="E80" i="8"/>
  <c r="F80" i="8"/>
  <c r="G80" i="8"/>
  <c r="C81" i="8"/>
  <c r="D81" i="8"/>
  <c r="E81" i="8"/>
  <c r="F81" i="8"/>
  <c r="G81" i="8"/>
  <c r="C82" i="8"/>
  <c r="D82" i="8"/>
  <c r="E82" i="8"/>
  <c r="F82" i="8"/>
  <c r="G82" i="8"/>
  <c r="C83" i="8"/>
  <c r="D83" i="8"/>
  <c r="E83" i="8"/>
  <c r="F83" i="8"/>
  <c r="G83" i="8"/>
  <c r="C84" i="8"/>
  <c r="D84" i="8"/>
  <c r="E84" i="8"/>
  <c r="F84" i="8"/>
  <c r="G84" i="8"/>
  <c r="C85" i="8"/>
  <c r="D85" i="8"/>
  <c r="E85" i="8"/>
  <c r="F85" i="8"/>
  <c r="G85" i="8"/>
  <c r="C86" i="8"/>
  <c r="D86" i="8"/>
  <c r="E86" i="8"/>
  <c r="F86" i="8"/>
  <c r="G86" i="8"/>
  <c r="C87" i="8"/>
  <c r="D87" i="8"/>
  <c r="E87" i="8"/>
  <c r="F87" i="8"/>
  <c r="G87" i="8"/>
  <c r="C88" i="8"/>
  <c r="D88" i="8"/>
  <c r="E88" i="8"/>
  <c r="F88" i="8"/>
  <c r="G88" i="8"/>
  <c r="C89" i="8"/>
  <c r="D89" i="8"/>
  <c r="E89" i="8"/>
  <c r="F89" i="8"/>
  <c r="G89" i="8"/>
  <c r="C90" i="8"/>
  <c r="D90" i="8"/>
  <c r="E90" i="8"/>
  <c r="F90" i="8"/>
  <c r="G90" i="8"/>
  <c r="C91" i="8"/>
  <c r="D91" i="8"/>
  <c r="E91" i="8"/>
  <c r="F91" i="8"/>
  <c r="G91" i="8"/>
  <c r="C92" i="8"/>
  <c r="D92" i="8"/>
  <c r="E92" i="8"/>
  <c r="F92" i="8"/>
  <c r="G92" i="8"/>
  <c r="C93" i="8"/>
  <c r="D93" i="8"/>
  <c r="E93" i="8"/>
  <c r="F93" i="8"/>
  <c r="G93" i="8"/>
  <c r="C94" i="8"/>
  <c r="D94" i="8"/>
  <c r="E94" i="8"/>
  <c r="F94" i="8"/>
  <c r="G94" i="8"/>
  <c r="C95" i="8"/>
  <c r="D95" i="8"/>
  <c r="E95" i="8"/>
  <c r="F95" i="8"/>
  <c r="G95" i="8"/>
  <c r="C96" i="8"/>
  <c r="D96" i="8"/>
  <c r="E96" i="8"/>
  <c r="F96" i="8"/>
  <c r="G96" i="8"/>
  <c r="C97" i="8"/>
  <c r="D97" i="8"/>
  <c r="E97" i="8"/>
  <c r="F97" i="8"/>
  <c r="G97" i="8"/>
  <c r="C98" i="8"/>
  <c r="D98" i="8"/>
  <c r="E98" i="8"/>
  <c r="F98" i="8"/>
  <c r="G98" i="8"/>
  <c r="C99" i="8"/>
  <c r="D99" i="8"/>
  <c r="E99" i="8"/>
  <c r="F99" i="8"/>
  <c r="G99" i="8"/>
  <c r="C100" i="8"/>
  <c r="D100" i="8"/>
  <c r="E100" i="8"/>
  <c r="F100" i="8"/>
  <c r="G100" i="8"/>
  <c r="C101" i="8"/>
  <c r="D101" i="8"/>
  <c r="E101" i="8"/>
  <c r="F101" i="8"/>
  <c r="G101" i="8"/>
  <c r="C102" i="8"/>
  <c r="D102" i="8"/>
  <c r="E102" i="8"/>
  <c r="F102" i="8"/>
  <c r="G102" i="8"/>
  <c r="C103" i="8"/>
  <c r="D103" i="8"/>
  <c r="E103" i="8"/>
  <c r="F103" i="8"/>
  <c r="G103" i="8"/>
  <c r="C104" i="8"/>
  <c r="D104" i="8"/>
  <c r="E104" i="8"/>
  <c r="F104" i="8"/>
  <c r="G104" i="8"/>
  <c r="C105" i="8"/>
  <c r="D105" i="8"/>
  <c r="E105" i="8"/>
  <c r="F105" i="8"/>
  <c r="G105" i="8"/>
  <c r="C106" i="8"/>
  <c r="D106" i="8"/>
  <c r="E106" i="8"/>
  <c r="F106" i="8"/>
  <c r="G106" i="8"/>
  <c r="C107" i="8"/>
  <c r="D107" i="8"/>
  <c r="E107" i="8"/>
  <c r="F107" i="8"/>
  <c r="G107" i="8"/>
  <c r="C108" i="8"/>
  <c r="D108" i="8"/>
  <c r="E108" i="8"/>
  <c r="F108" i="8"/>
  <c r="G108" i="8"/>
  <c r="C109" i="8"/>
  <c r="D109" i="8"/>
  <c r="E109" i="8"/>
  <c r="F109" i="8"/>
  <c r="G109" i="8"/>
  <c r="C110" i="8"/>
  <c r="D110" i="8"/>
  <c r="E110" i="8"/>
  <c r="F110" i="8"/>
  <c r="G110" i="8"/>
  <c r="C111" i="8"/>
  <c r="D111" i="8"/>
  <c r="E111" i="8"/>
  <c r="F111" i="8"/>
  <c r="G111" i="8"/>
  <c r="C112" i="8"/>
  <c r="D112" i="8"/>
  <c r="E112" i="8"/>
  <c r="F112" i="8"/>
  <c r="G112" i="8"/>
  <c r="C113" i="8"/>
  <c r="D113" i="8"/>
  <c r="E113" i="8"/>
  <c r="F113" i="8"/>
  <c r="G113" i="8"/>
  <c r="C114" i="8"/>
  <c r="D114" i="8"/>
  <c r="E114" i="8"/>
  <c r="F114" i="8"/>
  <c r="G114" i="8"/>
  <c r="C115" i="8"/>
  <c r="D115" i="8"/>
  <c r="E115" i="8"/>
  <c r="F115" i="8"/>
  <c r="G115" i="8"/>
  <c r="C116" i="8"/>
  <c r="D116" i="8"/>
  <c r="E116" i="8"/>
  <c r="F116" i="8"/>
  <c r="G116" i="8"/>
  <c r="C117" i="8"/>
  <c r="D117" i="8"/>
  <c r="E117" i="8"/>
  <c r="F117" i="8"/>
  <c r="G117" i="8"/>
  <c r="C118" i="8"/>
  <c r="D118" i="8"/>
  <c r="E118" i="8"/>
  <c r="F118" i="8"/>
  <c r="G118" i="8"/>
  <c r="C119" i="8"/>
  <c r="D119" i="8"/>
  <c r="E119" i="8"/>
  <c r="F119" i="8"/>
  <c r="G119" i="8"/>
  <c r="C120" i="8"/>
  <c r="D120" i="8"/>
  <c r="E120" i="8"/>
  <c r="F120" i="8"/>
  <c r="G120" i="8"/>
  <c r="C121" i="8"/>
  <c r="D121" i="8"/>
  <c r="E121" i="8"/>
  <c r="F121" i="8"/>
  <c r="G121" i="8"/>
  <c r="C122" i="8"/>
  <c r="D122" i="8"/>
  <c r="E122" i="8"/>
  <c r="F122" i="8"/>
  <c r="G122" i="8"/>
  <c r="C123" i="8"/>
  <c r="D123" i="8"/>
  <c r="E123" i="8"/>
  <c r="F123" i="8"/>
  <c r="G123" i="8"/>
  <c r="C124" i="8"/>
  <c r="D124" i="8"/>
  <c r="E124" i="8"/>
  <c r="F124" i="8"/>
  <c r="G124" i="8"/>
  <c r="C125" i="8"/>
  <c r="D125" i="8"/>
  <c r="E125" i="8"/>
  <c r="F125" i="8"/>
  <c r="G125" i="8"/>
  <c r="C126" i="8"/>
  <c r="D126" i="8"/>
  <c r="E126" i="8"/>
  <c r="F126" i="8"/>
  <c r="G126" i="8"/>
  <c r="C127" i="8"/>
  <c r="D127" i="8"/>
  <c r="E127" i="8"/>
  <c r="F127" i="8"/>
  <c r="G127" i="8"/>
  <c r="C128" i="8"/>
  <c r="D128" i="8"/>
  <c r="E128" i="8"/>
  <c r="F128" i="8"/>
  <c r="G128" i="8"/>
  <c r="C129" i="8"/>
  <c r="D129" i="8"/>
  <c r="E129" i="8"/>
  <c r="F129" i="8"/>
  <c r="G129" i="8"/>
  <c r="C130" i="8"/>
  <c r="D130" i="8"/>
  <c r="E130" i="8"/>
  <c r="F130" i="8"/>
  <c r="G130" i="8"/>
  <c r="C131" i="8"/>
  <c r="D131" i="8"/>
  <c r="E131" i="8"/>
  <c r="F131" i="8"/>
  <c r="G131" i="8"/>
  <c r="C132" i="8"/>
  <c r="D132" i="8"/>
  <c r="E132" i="8"/>
  <c r="F132" i="8"/>
  <c r="G132" i="8"/>
  <c r="C133" i="8"/>
  <c r="D133" i="8"/>
  <c r="E133" i="8"/>
  <c r="F133" i="8"/>
  <c r="G133" i="8"/>
  <c r="C134" i="8"/>
  <c r="D134" i="8"/>
  <c r="E134" i="8"/>
  <c r="F134" i="8"/>
  <c r="G134" i="8"/>
  <c r="C135" i="8"/>
  <c r="D135" i="8"/>
  <c r="E135" i="8"/>
  <c r="F135" i="8"/>
  <c r="G135" i="8"/>
  <c r="C136" i="8"/>
  <c r="D136" i="8"/>
  <c r="E136" i="8"/>
  <c r="F136" i="8"/>
  <c r="G136" i="8"/>
  <c r="C137" i="8"/>
  <c r="D137" i="8"/>
  <c r="E137" i="8"/>
  <c r="F137" i="8"/>
  <c r="G137" i="8"/>
  <c r="C138" i="8"/>
  <c r="D138" i="8"/>
  <c r="E138" i="8"/>
  <c r="F138" i="8"/>
  <c r="G138" i="8"/>
  <c r="C139" i="8"/>
  <c r="D139" i="8"/>
  <c r="E139" i="8"/>
  <c r="F139" i="8"/>
  <c r="G139" i="8"/>
  <c r="C140" i="8"/>
  <c r="D140" i="8"/>
  <c r="E140" i="8"/>
  <c r="F140" i="8"/>
  <c r="G140" i="8"/>
  <c r="C141" i="8"/>
  <c r="D141" i="8"/>
  <c r="E141" i="8"/>
  <c r="F141" i="8"/>
  <c r="G141" i="8"/>
  <c r="C142" i="8"/>
  <c r="D142" i="8"/>
  <c r="E142" i="8"/>
  <c r="F142" i="8"/>
  <c r="G142" i="8"/>
  <c r="C143" i="8"/>
  <c r="D143" i="8"/>
  <c r="E143" i="8"/>
  <c r="F143" i="8"/>
  <c r="G143" i="8"/>
  <c r="C144" i="8"/>
  <c r="D144" i="8"/>
  <c r="E144" i="8"/>
  <c r="F144" i="8"/>
  <c r="G144" i="8"/>
  <c r="C145" i="8"/>
  <c r="D145" i="8"/>
  <c r="E145" i="8"/>
  <c r="F145" i="8"/>
  <c r="G145" i="8"/>
  <c r="C146" i="8"/>
  <c r="D146" i="8"/>
  <c r="E146" i="8"/>
  <c r="F146" i="8"/>
  <c r="G146" i="8"/>
  <c r="C147" i="8"/>
  <c r="D147" i="8"/>
  <c r="E147" i="8"/>
  <c r="F147" i="8"/>
  <c r="G147" i="8"/>
  <c r="C148" i="8"/>
  <c r="D148" i="8"/>
  <c r="E148" i="8"/>
  <c r="F148" i="8"/>
  <c r="G148" i="8"/>
  <c r="C149" i="8"/>
  <c r="D149" i="8"/>
  <c r="E149" i="8"/>
  <c r="F149" i="8"/>
  <c r="G149" i="8"/>
  <c r="C150" i="8"/>
  <c r="D150" i="8"/>
  <c r="E150" i="8"/>
  <c r="F150" i="8"/>
  <c r="G150" i="8"/>
  <c r="C151" i="8"/>
  <c r="D151" i="8"/>
  <c r="E151" i="8"/>
  <c r="F151" i="8"/>
  <c r="G151" i="8"/>
  <c r="C152" i="8"/>
  <c r="D152" i="8"/>
  <c r="E152" i="8"/>
  <c r="F152" i="8"/>
  <c r="G152" i="8"/>
  <c r="C153" i="8"/>
  <c r="D153" i="8"/>
  <c r="E153" i="8"/>
  <c r="F153" i="8"/>
  <c r="G153" i="8"/>
  <c r="C154" i="8"/>
  <c r="D154" i="8"/>
  <c r="E154" i="8"/>
  <c r="F154" i="8"/>
  <c r="G154" i="8"/>
  <c r="C155" i="8"/>
  <c r="D155" i="8"/>
  <c r="E155" i="8"/>
  <c r="F155" i="8"/>
  <c r="G155" i="8"/>
  <c r="C156" i="8"/>
  <c r="D156" i="8"/>
  <c r="E156" i="8"/>
  <c r="F156" i="8"/>
  <c r="G156" i="8"/>
  <c r="C157" i="8"/>
  <c r="D157" i="8"/>
  <c r="E157" i="8"/>
  <c r="F157" i="8"/>
  <c r="G157" i="8"/>
  <c r="C158" i="8"/>
  <c r="D158" i="8"/>
  <c r="E158" i="8"/>
  <c r="F158" i="8"/>
  <c r="G158" i="8"/>
  <c r="C159" i="8"/>
  <c r="D159" i="8"/>
  <c r="E159" i="8"/>
  <c r="F159" i="8"/>
  <c r="G159" i="8"/>
  <c r="C160" i="8"/>
  <c r="D160" i="8"/>
  <c r="E160" i="8"/>
  <c r="F160" i="8"/>
  <c r="G160" i="8"/>
  <c r="C161" i="8"/>
  <c r="D161" i="8"/>
  <c r="E161" i="8"/>
  <c r="F161" i="8"/>
  <c r="G161" i="8"/>
  <c r="C162" i="8"/>
  <c r="D162" i="8"/>
  <c r="E162" i="8"/>
  <c r="F162" i="8"/>
  <c r="G162" i="8"/>
  <c r="C163" i="8"/>
  <c r="D163" i="8"/>
  <c r="E163" i="8"/>
  <c r="F163" i="8"/>
  <c r="G163" i="8"/>
  <c r="C164" i="8"/>
  <c r="D164" i="8"/>
  <c r="E164" i="8"/>
  <c r="F164" i="8"/>
  <c r="G164" i="8"/>
  <c r="C165" i="8"/>
  <c r="D165" i="8"/>
  <c r="E165" i="8"/>
  <c r="F165" i="8"/>
  <c r="G165" i="8"/>
  <c r="C166" i="8"/>
  <c r="D166" i="8"/>
  <c r="E166" i="8"/>
  <c r="F166" i="8"/>
  <c r="G166" i="8"/>
  <c r="C167" i="8"/>
  <c r="D167" i="8"/>
  <c r="E167" i="8"/>
  <c r="F167" i="8"/>
  <c r="G167" i="8"/>
  <c r="C168" i="8"/>
  <c r="D168" i="8"/>
  <c r="E168" i="8"/>
  <c r="F168" i="8"/>
  <c r="G168" i="8"/>
  <c r="C169" i="8"/>
  <c r="D169" i="8"/>
  <c r="E169" i="8"/>
  <c r="F169" i="8"/>
  <c r="G169" i="8"/>
  <c r="C170" i="8"/>
  <c r="D170" i="8"/>
  <c r="E170" i="8"/>
  <c r="F170" i="8"/>
  <c r="G170" i="8"/>
  <c r="C171" i="8"/>
  <c r="D171" i="8"/>
  <c r="E171" i="8"/>
  <c r="F171" i="8"/>
  <c r="G171" i="8"/>
  <c r="C172" i="8"/>
  <c r="D172" i="8"/>
  <c r="E172" i="8"/>
  <c r="F172" i="8"/>
  <c r="G172" i="8"/>
  <c r="C173" i="8"/>
  <c r="D173" i="8"/>
  <c r="E173" i="8"/>
  <c r="F173" i="8"/>
  <c r="G173" i="8"/>
  <c r="C174" i="8"/>
  <c r="D174" i="8"/>
  <c r="E174" i="8"/>
  <c r="F174" i="8"/>
  <c r="G174" i="8"/>
  <c r="C175" i="8"/>
  <c r="D175" i="8"/>
  <c r="E175" i="8"/>
  <c r="F175" i="8"/>
  <c r="G175" i="8"/>
  <c r="C176" i="8"/>
  <c r="D176" i="8"/>
  <c r="E176" i="8"/>
  <c r="F176" i="8"/>
  <c r="G176" i="8"/>
  <c r="C177" i="8"/>
  <c r="D177" i="8"/>
  <c r="E177" i="8"/>
  <c r="F177" i="8"/>
  <c r="G177" i="8"/>
  <c r="C178" i="8"/>
  <c r="D178" i="8"/>
  <c r="E178" i="8"/>
  <c r="F178" i="8"/>
  <c r="G178" i="8"/>
  <c r="C179" i="8"/>
  <c r="D179" i="8"/>
  <c r="E179" i="8"/>
  <c r="F179" i="8"/>
  <c r="G179" i="8"/>
  <c r="C180" i="8"/>
  <c r="D180" i="8"/>
  <c r="E180" i="8"/>
  <c r="F180" i="8"/>
  <c r="G180" i="8"/>
  <c r="C181" i="8"/>
  <c r="D181" i="8"/>
  <c r="E181" i="8"/>
  <c r="F181" i="8"/>
  <c r="G181" i="8"/>
  <c r="C182" i="8"/>
  <c r="D182" i="8"/>
  <c r="E182" i="8"/>
  <c r="F182" i="8"/>
  <c r="G182" i="8"/>
  <c r="C183" i="8"/>
  <c r="D183" i="8"/>
  <c r="E183" i="8"/>
  <c r="F183" i="8"/>
  <c r="G183" i="8"/>
  <c r="C184" i="8"/>
  <c r="D184" i="8"/>
  <c r="E184" i="8"/>
  <c r="F184" i="8"/>
  <c r="G184" i="8"/>
  <c r="C185" i="8"/>
  <c r="D185" i="8"/>
  <c r="E185" i="8"/>
  <c r="F185" i="8"/>
  <c r="G185" i="8"/>
  <c r="C186" i="8"/>
  <c r="D186" i="8"/>
  <c r="E186" i="8"/>
  <c r="F186" i="8"/>
  <c r="G186" i="8"/>
  <c r="C187" i="8"/>
  <c r="D187" i="8"/>
  <c r="E187" i="8"/>
  <c r="F187" i="8"/>
  <c r="G187" i="8"/>
  <c r="C188" i="8"/>
  <c r="D188" i="8"/>
  <c r="E188" i="8"/>
  <c r="F188" i="8"/>
  <c r="G188" i="8"/>
  <c r="C189" i="8"/>
  <c r="D189" i="8"/>
  <c r="E189" i="8"/>
  <c r="F189" i="8"/>
  <c r="G189" i="8"/>
  <c r="C190" i="8"/>
  <c r="D190" i="8"/>
  <c r="E190" i="8"/>
  <c r="F190" i="8"/>
  <c r="G190" i="8"/>
  <c r="C191" i="8"/>
  <c r="D191" i="8"/>
  <c r="E191" i="8"/>
  <c r="F191" i="8"/>
  <c r="G191" i="8"/>
  <c r="C192" i="8"/>
  <c r="D192" i="8"/>
  <c r="E192" i="8"/>
  <c r="F192" i="8"/>
  <c r="G192" i="8"/>
  <c r="C193" i="8"/>
  <c r="D193" i="8"/>
  <c r="E193" i="8"/>
  <c r="F193" i="8"/>
  <c r="G193" i="8"/>
  <c r="C194" i="8"/>
  <c r="D194" i="8"/>
  <c r="E194" i="8"/>
  <c r="F194" i="8"/>
  <c r="G194" i="8"/>
  <c r="C195" i="8"/>
  <c r="D195" i="8"/>
  <c r="E195" i="8"/>
  <c r="F195" i="8"/>
  <c r="G195" i="8"/>
  <c r="C196" i="8"/>
  <c r="D196" i="8"/>
  <c r="E196" i="8"/>
  <c r="F196" i="8"/>
  <c r="G196" i="8"/>
  <c r="C197" i="8"/>
  <c r="D197" i="8"/>
  <c r="E197" i="8"/>
  <c r="F197" i="8"/>
  <c r="G197" i="8"/>
  <c r="C198" i="8"/>
  <c r="D198" i="8"/>
  <c r="E198" i="8"/>
  <c r="F198" i="8"/>
  <c r="G198" i="8"/>
  <c r="C199" i="8"/>
  <c r="D199" i="8"/>
  <c r="E199" i="8"/>
  <c r="F199" i="8"/>
  <c r="G199" i="8"/>
  <c r="C200" i="8"/>
  <c r="D200" i="8"/>
  <c r="E200" i="8"/>
  <c r="F200" i="8"/>
  <c r="G200" i="8"/>
  <c r="C201" i="8"/>
  <c r="D201" i="8"/>
  <c r="E201" i="8"/>
  <c r="F201" i="8"/>
  <c r="G201" i="8"/>
  <c r="C202" i="8"/>
  <c r="D202" i="8"/>
  <c r="E202" i="8"/>
  <c r="F202" i="8"/>
  <c r="G202" i="8"/>
  <c r="C203" i="8"/>
  <c r="D203" i="8"/>
  <c r="E203" i="8"/>
  <c r="F203" i="8"/>
  <c r="G203" i="8"/>
  <c r="C204" i="8"/>
  <c r="D204" i="8"/>
  <c r="E204" i="8"/>
  <c r="F204" i="8"/>
  <c r="G204" i="8"/>
  <c r="C205" i="8"/>
  <c r="D205" i="8"/>
  <c r="E205" i="8"/>
  <c r="F205" i="8"/>
  <c r="G205" i="8"/>
  <c r="C206" i="8"/>
  <c r="D206" i="8"/>
  <c r="E206" i="8"/>
  <c r="F206" i="8"/>
  <c r="G206" i="8"/>
  <c r="C207" i="8"/>
  <c r="D207" i="8"/>
  <c r="E207" i="8"/>
  <c r="F207" i="8"/>
  <c r="G207" i="8"/>
  <c r="C208" i="8"/>
  <c r="D208" i="8"/>
  <c r="E208" i="8"/>
  <c r="F208" i="8"/>
  <c r="G208" i="8"/>
  <c r="C209" i="8"/>
  <c r="D209" i="8"/>
  <c r="E209" i="8"/>
  <c r="F209" i="8"/>
  <c r="G209" i="8"/>
  <c r="C210" i="8"/>
  <c r="D210" i="8"/>
  <c r="E210" i="8"/>
  <c r="F210" i="8"/>
  <c r="G210" i="8"/>
  <c r="C211" i="8"/>
  <c r="D211" i="8"/>
  <c r="E211" i="8"/>
  <c r="F211" i="8"/>
  <c r="G211" i="8"/>
  <c r="C212" i="8"/>
  <c r="D212" i="8"/>
  <c r="E212" i="8"/>
  <c r="F212" i="8"/>
  <c r="G212" i="8"/>
  <c r="C213" i="8"/>
  <c r="D213" i="8"/>
  <c r="E213" i="8"/>
  <c r="F213" i="8"/>
  <c r="G213" i="8"/>
  <c r="C214" i="8"/>
  <c r="D214" i="8"/>
  <c r="E214" i="8"/>
  <c r="F214" i="8"/>
  <c r="G214" i="8"/>
  <c r="C215" i="8"/>
  <c r="D215" i="8"/>
  <c r="E215" i="8"/>
  <c r="F215" i="8"/>
  <c r="G215" i="8"/>
  <c r="C216" i="8"/>
  <c r="D216" i="8"/>
  <c r="E216" i="8"/>
  <c r="F216" i="8"/>
  <c r="G216" i="8"/>
  <c r="C217" i="8"/>
  <c r="D217" i="8"/>
  <c r="E217" i="8"/>
  <c r="F217" i="8"/>
  <c r="G217" i="8"/>
  <c r="C218" i="8"/>
  <c r="D218" i="8"/>
  <c r="E218" i="8"/>
  <c r="F218" i="8"/>
  <c r="G218" i="8"/>
  <c r="C219" i="8"/>
  <c r="D219" i="8"/>
  <c r="E219" i="8"/>
  <c r="F219" i="8"/>
  <c r="G219" i="8"/>
  <c r="C220" i="8"/>
  <c r="D220" i="8"/>
  <c r="E220" i="8"/>
  <c r="F220" i="8"/>
  <c r="G220" i="8"/>
  <c r="C221" i="8"/>
  <c r="D221" i="8"/>
  <c r="E221" i="8"/>
  <c r="F221" i="8"/>
  <c r="G221" i="8"/>
  <c r="C222" i="8"/>
  <c r="D222" i="8"/>
  <c r="E222" i="8"/>
  <c r="F222" i="8"/>
  <c r="G222" i="8"/>
  <c r="C223" i="8"/>
  <c r="D223" i="8"/>
  <c r="E223" i="8"/>
  <c r="F223" i="8"/>
  <c r="G223" i="8"/>
  <c r="C224" i="8"/>
  <c r="D224" i="8"/>
  <c r="E224" i="8"/>
  <c r="F224" i="8"/>
  <c r="G224" i="8"/>
  <c r="C225" i="8"/>
  <c r="D225" i="8"/>
  <c r="E225" i="8"/>
  <c r="F225" i="8"/>
  <c r="G225" i="8"/>
  <c r="C226" i="8"/>
  <c r="D226" i="8"/>
  <c r="E226" i="8"/>
  <c r="F226" i="8"/>
  <c r="G226" i="8"/>
  <c r="C227" i="8"/>
  <c r="D227" i="8"/>
  <c r="E227" i="8"/>
  <c r="F227" i="8"/>
  <c r="G227" i="8"/>
  <c r="C228" i="8"/>
  <c r="D228" i="8"/>
  <c r="E228" i="8"/>
  <c r="F228" i="8"/>
  <c r="G228" i="8"/>
  <c r="C229" i="8"/>
  <c r="D229" i="8"/>
  <c r="E229" i="8"/>
  <c r="F229" i="8"/>
  <c r="G229" i="8"/>
  <c r="C230" i="8"/>
  <c r="D230" i="8"/>
  <c r="E230" i="8"/>
  <c r="F230" i="8"/>
  <c r="G230" i="8"/>
  <c r="C231" i="8"/>
  <c r="D231" i="8"/>
  <c r="E231" i="8"/>
  <c r="F231" i="8"/>
  <c r="G231" i="8"/>
  <c r="C232" i="8"/>
  <c r="D232" i="8"/>
  <c r="E232" i="8"/>
  <c r="F232" i="8"/>
  <c r="G232" i="8"/>
  <c r="C233" i="8"/>
  <c r="D233" i="8"/>
  <c r="E233" i="8"/>
  <c r="F233" i="8"/>
  <c r="G233" i="8"/>
  <c r="C234" i="8"/>
  <c r="D234" i="8"/>
  <c r="E234" i="8"/>
  <c r="F234" i="8"/>
  <c r="G234" i="8"/>
  <c r="C235" i="8"/>
  <c r="D235" i="8"/>
  <c r="E235" i="8"/>
  <c r="F235" i="8"/>
  <c r="G235" i="8"/>
  <c r="C236" i="8"/>
  <c r="D236" i="8"/>
  <c r="E236" i="8"/>
  <c r="F236" i="8"/>
  <c r="G236" i="8"/>
  <c r="C237" i="8"/>
  <c r="D237" i="8"/>
  <c r="E237" i="8"/>
  <c r="F237" i="8"/>
  <c r="G237" i="8"/>
  <c r="C238" i="8"/>
  <c r="D238" i="8"/>
  <c r="E238" i="8"/>
  <c r="F238" i="8"/>
  <c r="G238" i="8"/>
  <c r="C239" i="8"/>
  <c r="D239" i="8"/>
  <c r="E239" i="8"/>
  <c r="F239" i="8"/>
  <c r="G239" i="8"/>
  <c r="C240" i="8"/>
  <c r="D240" i="8"/>
  <c r="E240" i="8"/>
  <c r="F240" i="8"/>
  <c r="G240" i="8"/>
  <c r="C241" i="8"/>
  <c r="D241" i="8"/>
  <c r="E241" i="8"/>
  <c r="F241" i="8"/>
  <c r="G241" i="8"/>
  <c r="C242" i="8"/>
  <c r="D242" i="8"/>
  <c r="E242" i="8"/>
  <c r="F242" i="8"/>
  <c r="G242" i="8"/>
  <c r="C243" i="8"/>
  <c r="D243" i="8"/>
  <c r="E243" i="8"/>
  <c r="F243" i="8"/>
  <c r="G243" i="8"/>
  <c r="C244" i="8"/>
  <c r="D244" i="8"/>
  <c r="E244" i="8"/>
  <c r="F244" i="8"/>
  <c r="G244" i="8"/>
  <c r="C245" i="8"/>
  <c r="D245" i="8"/>
  <c r="E245" i="8"/>
  <c r="F245" i="8"/>
  <c r="G245" i="8"/>
  <c r="C246" i="8"/>
  <c r="D246" i="8"/>
  <c r="E246" i="8"/>
  <c r="F246" i="8"/>
  <c r="G246" i="8"/>
  <c r="C247" i="8"/>
  <c r="D247" i="8"/>
  <c r="E247" i="8"/>
  <c r="F247" i="8"/>
  <c r="G247" i="8"/>
  <c r="C248" i="8"/>
  <c r="D248" i="8"/>
  <c r="E248" i="8"/>
  <c r="F248" i="8"/>
  <c r="G248" i="8"/>
  <c r="C249" i="8"/>
  <c r="D249" i="8"/>
  <c r="E249" i="8"/>
  <c r="F249" i="8"/>
  <c r="G249" i="8"/>
  <c r="C250" i="8"/>
  <c r="D250" i="8"/>
  <c r="E250" i="8"/>
  <c r="F250" i="8"/>
  <c r="G250" i="8"/>
  <c r="C251" i="8"/>
  <c r="D251" i="8"/>
  <c r="E251" i="8"/>
  <c r="F251" i="8"/>
  <c r="G251" i="8"/>
  <c r="C252" i="8"/>
  <c r="D252" i="8"/>
  <c r="E252" i="8"/>
  <c r="F252" i="8"/>
  <c r="G252" i="8"/>
  <c r="C253" i="8"/>
  <c r="D253" i="8"/>
  <c r="E253" i="8"/>
  <c r="F253" i="8"/>
  <c r="G253" i="8"/>
  <c r="C254" i="8"/>
  <c r="D254" i="8"/>
  <c r="E254" i="8"/>
  <c r="F254" i="8"/>
  <c r="G254" i="8"/>
  <c r="C255" i="8"/>
  <c r="D255" i="8"/>
  <c r="E255" i="8"/>
  <c r="F255" i="8"/>
  <c r="G255" i="8"/>
  <c r="C256" i="8"/>
  <c r="D256" i="8"/>
  <c r="E256" i="8"/>
  <c r="F256" i="8"/>
  <c r="G256" i="8"/>
  <c r="C257" i="8"/>
  <c r="D257" i="8"/>
  <c r="E257" i="8"/>
  <c r="F257" i="8"/>
  <c r="G257" i="8"/>
  <c r="C258" i="8"/>
  <c r="D258" i="8"/>
  <c r="E258" i="8"/>
  <c r="F258" i="8"/>
  <c r="G258" i="8"/>
  <c r="C259" i="8"/>
  <c r="D259" i="8"/>
  <c r="E259" i="8"/>
  <c r="F259" i="8"/>
  <c r="G259" i="8"/>
  <c r="C260" i="8"/>
  <c r="D260" i="8"/>
  <c r="E260" i="8"/>
  <c r="F260" i="8"/>
  <c r="G260" i="8"/>
  <c r="C261" i="8"/>
  <c r="D261" i="8"/>
  <c r="E261" i="8"/>
  <c r="F261" i="8"/>
  <c r="G261" i="8"/>
  <c r="C262" i="8"/>
  <c r="D262" i="8"/>
  <c r="E262" i="8"/>
  <c r="F262" i="8"/>
  <c r="G262" i="8"/>
  <c r="C263" i="8"/>
  <c r="D263" i="8"/>
  <c r="E263" i="8"/>
  <c r="F263" i="8"/>
  <c r="G263" i="8"/>
  <c r="C264" i="8"/>
  <c r="D264" i="8"/>
  <c r="E264" i="8"/>
  <c r="F264" i="8"/>
  <c r="G264" i="8"/>
  <c r="C265" i="8"/>
  <c r="D265" i="8"/>
  <c r="E265" i="8"/>
  <c r="F265" i="8"/>
  <c r="G265" i="8"/>
  <c r="C266" i="8"/>
  <c r="D266" i="8"/>
  <c r="E266" i="8"/>
  <c r="F266" i="8"/>
  <c r="G266" i="8"/>
  <c r="C267" i="8"/>
  <c r="D267" i="8"/>
  <c r="E267" i="8"/>
  <c r="F267" i="8"/>
  <c r="G267" i="8"/>
  <c r="C268" i="8"/>
  <c r="D268" i="8"/>
  <c r="E268" i="8"/>
  <c r="F268" i="8"/>
  <c r="G268" i="8"/>
  <c r="C269" i="8"/>
  <c r="D269" i="8"/>
  <c r="E269" i="8"/>
  <c r="F269" i="8"/>
  <c r="G269" i="8"/>
  <c r="C270" i="8"/>
  <c r="D270" i="8"/>
  <c r="E270" i="8"/>
  <c r="F270" i="8"/>
  <c r="G270" i="8"/>
  <c r="C271" i="8"/>
  <c r="D271" i="8"/>
  <c r="E271" i="8"/>
  <c r="F271" i="8"/>
  <c r="G271" i="8"/>
  <c r="C272" i="8"/>
  <c r="D272" i="8"/>
  <c r="E272" i="8"/>
  <c r="F272" i="8"/>
  <c r="G272" i="8"/>
  <c r="C273" i="8"/>
  <c r="D273" i="8"/>
  <c r="E273" i="8"/>
  <c r="F273" i="8"/>
  <c r="G273" i="8"/>
  <c r="C274" i="8"/>
  <c r="D274" i="8"/>
  <c r="E274" i="8"/>
  <c r="F274" i="8"/>
  <c r="G274" i="8"/>
  <c r="C275" i="8"/>
  <c r="D275" i="8"/>
  <c r="E275" i="8"/>
  <c r="F275" i="8"/>
  <c r="G275" i="8"/>
  <c r="C276" i="8"/>
  <c r="D276" i="8"/>
  <c r="E276" i="8"/>
  <c r="F276" i="8"/>
  <c r="G276" i="8"/>
  <c r="C277" i="8"/>
  <c r="D277" i="8"/>
  <c r="E277" i="8"/>
  <c r="F277" i="8"/>
  <c r="G277" i="8"/>
  <c r="C278" i="8"/>
  <c r="D278" i="8"/>
  <c r="E278" i="8"/>
  <c r="F278" i="8"/>
  <c r="G278" i="8"/>
  <c r="C279" i="8"/>
  <c r="D279" i="8"/>
  <c r="E279" i="8"/>
  <c r="F279" i="8"/>
  <c r="G279" i="8"/>
  <c r="C280" i="8"/>
  <c r="D280" i="8"/>
  <c r="E280" i="8"/>
  <c r="F280" i="8"/>
  <c r="G280" i="8"/>
  <c r="C281" i="8"/>
  <c r="D281" i="8"/>
  <c r="E281" i="8"/>
  <c r="F281" i="8"/>
  <c r="G281" i="8"/>
  <c r="C282" i="8"/>
  <c r="D282" i="8"/>
  <c r="E282" i="8"/>
  <c r="F282" i="8"/>
  <c r="G282" i="8"/>
  <c r="C283" i="8"/>
  <c r="D283" i="8"/>
  <c r="E283" i="8"/>
  <c r="F283" i="8"/>
  <c r="G283" i="8"/>
  <c r="C284" i="8"/>
  <c r="D284" i="8"/>
  <c r="E284" i="8"/>
  <c r="F284" i="8"/>
  <c r="G284" i="8"/>
  <c r="C285" i="8"/>
  <c r="D285" i="8"/>
  <c r="E285" i="8"/>
  <c r="F285" i="8"/>
  <c r="G285" i="8"/>
  <c r="C286" i="8"/>
  <c r="D286" i="8"/>
  <c r="E286" i="8"/>
  <c r="F286" i="8"/>
  <c r="G286" i="8"/>
  <c r="C287" i="8"/>
  <c r="D287" i="8"/>
  <c r="E287" i="8"/>
  <c r="F287" i="8"/>
  <c r="G287" i="8"/>
  <c r="C288" i="8"/>
  <c r="D288" i="8"/>
  <c r="E288" i="8"/>
  <c r="F288" i="8"/>
  <c r="G288" i="8"/>
  <c r="C289" i="8"/>
  <c r="D289" i="8"/>
  <c r="E289" i="8"/>
  <c r="F289" i="8"/>
  <c r="G289" i="8"/>
  <c r="C290" i="8"/>
  <c r="D290" i="8"/>
  <c r="E290" i="8"/>
  <c r="F290" i="8"/>
  <c r="G290" i="8"/>
  <c r="C291" i="8"/>
  <c r="D291" i="8"/>
  <c r="E291" i="8"/>
  <c r="F291" i="8"/>
  <c r="G291" i="8"/>
  <c r="C292" i="8"/>
  <c r="D292" i="8"/>
  <c r="E292" i="8"/>
  <c r="F292" i="8"/>
  <c r="G292" i="8"/>
  <c r="C293" i="8"/>
  <c r="D293" i="8"/>
  <c r="E293" i="8"/>
  <c r="F293" i="8"/>
  <c r="G293" i="8"/>
  <c r="C294" i="8"/>
  <c r="D294" i="8"/>
  <c r="E294" i="8"/>
  <c r="F294" i="8"/>
  <c r="G294" i="8"/>
  <c r="C295" i="8"/>
  <c r="D295" i="8"/>
  <c r="E295" i="8"/>
  <c r="F295" i="8"/>
  <c r="G295" i="8"/>
  <c r="C296" i="8"/>
  <c r="D296" i="8"/>
  <c r="E296" i="8"/>
  <c r="F296" i="8"/>
  <c r="G296" i="8"/>
  <c r="C297" i="8"/>
  <c r="D297" i="8"/>
  <c r="E297" i="8"/>
  <c r="F297" i="8"/>
  <c r="G297" i="8"/>
  <c r="C298" i="8"/>
  <c r="D298" i="8"/>
  <c r="E298" i="8"/>
  <c r="F298" i="8"/>
  <c r="G298" i="8"/>
  <c r="C299" i="8"/>
  <c r="D299" i="8"/>
  <c r="E299" i="8"/>
  <c r="F299" i="8"/>
  <c r="G299" i="8"/>
  <c r="C300" i="8"/>
  <c r="D300" i="8"/>
  <c r="E300" i="8"/>
  <c r="F300" i="8"/>
  <c r="G300" i="8"/>
  <c r="C301" i="8"/>
  <c r="D301" i="8"/>
  <c r="E301" i="8"/>
  <c r="F301" i="8"/>
  <c r="G301" i="8"/>
  <c r="C302" i="8"/>
  <c r="D302" i="8"/>
  <c r="E302" i="8"/>
  <c r="F302" i="8"/>
  <c r="G302" i="8"/>
  <c r="C303" i="8"/>
  <c r="D303" i="8"/>
  <c r="E303" i="8"/>
  <c r="F303" i="8"/>
  <c r="G303" i="8"/>
  <c r="C304" i="8"/>
  <c r="D304" i="8"/>
  <c r="E304" i="8"/>
  <c r="F304" i="8"/>
  <c r="G304" i="8"/>
  <c r="C305" i="8"/>
  <c r="D305" i="8"/>
  <c r="E305" i="8"/>
  <c r="F305" i="8"/>
  <c r="G305" i="8"/>
  <c r="C306" i="8"/>
  <c r="D306" i="8"/>
  <c r="E306" i="8"/>
  <c r="F306" i="8"/>
  <c r="G306" i="8"/>
  <c r="C307" i="8"/>
  <c r="D307" i="8"/>
  <c r="E307" i="8"/>
  <c r="F307" i="8"/>
  <c r="G307" i="8"/>
  <c r="C308" i="8"/>
  <c r="D308" i="8"/>
  <c r="E308" i="8"/>
  <c r="F308" i="8"/>
  <c r="G308" i="8"/>
  <c r="C309" i="8"/>
  <c r="D309" i="8"/>
  <c r="E309" i="8"/>
  <c r="F309" i="8"/>
  <c r="G309" i="8"/>
  <c r="C310" i="8"/>
  <c r="D310" i="8"/>
  <c r="E310" i="8"/>
  <c r="F310" i="8"/>
  <c r="G310" i="8"/>
  <c r="C311" i="8"/>
  <c r="D311" i="8"/>
  <c r="E311" i="8"/>
  <c r="F311" i="8"/>
  <c r="G311" i="8"/>
  <c r="C312" i="8"/>
  <c r="D312" i="8"/>
  <c r="E312" i="8"/>
  <c r="F312" i="8"/>
  <c r="G312" i="8"/>
  <c r="C313" i="8"/>
  <c r="D313" i="8"/>
  <c r="E313" i="8"/>
  <c r="F313" i="8"/>
  <c r="G313" i="8"/>
  <c r="C314" i="8"/>
  <c r="D314" i="8"/>
  <c r="E314" i="8"/>
  <c r="F314" i="8"/>
  <c r="G314" i="8"/>
  <c r="C315" i="8"/>
  <c r="D315" i="8"/>
  <c r="E315" i="8"/>
  <c r="F315" i="8"/>
  <c r="G315" i="8"/>
  <c r="C316" i="8"/>
  <c r="D316" i="8"/>
  <c r="E316" i="8"/>
  <c r="F316" i="8"/>
  <c r="G316" i="8"/>
  <c r="C317" i="8"/>
  <c r="D317" i="8"/>
  <c r="E317" i="8"/>
  <c r="F317" i="8"/>
  <c r="G317" i="8"/>
  <c r="C318" i="8"/>
  <c r="D318" i="8"/>
  <c r="E318" i="8"/>
  <c r="F318" i="8"/>
  <c r="G318" i="8"/>
  <c r="C319" i="8"/>
  <c r="D319" i="8"/>
  <c r="E319" i="8"/>
  <c r="F319" i="8"/>
  <c r="G319" i="8"/>
  <c r="C320" i="8"/>
  <c r="D320" i="8"/>
  <c r="E320" i="8"/>
  <c r="F320" i="8"/>
  <c r="G320" i="8"/>
  <c r="C321" i="8"/>
  <c r="D321" i="8"/>
  <c r="E321" i="8"/>
  <c r="F321" i="8"/>
  <c r="G321" i="8"/>
  <c r="C322" i="8"/>
  <c r="D322" i="8"/>
  <c r="E322" i="8"/>
  <c r="F322" i="8"/>
  <c r="G322" i="8"/>
  <c r="C323" i="8"/>
  <c r="D323" i="8"/>
  <c r="E323" i="8"/>
  <c r="F323" i="8"/>
  <c r="G323" i="8"/>
  <c r="C324" i="8"/>
  <c r="D324" i="8"/>
  <c r="E324" i="8"/>
  <c r="F324" i="8"/>
  <c r="G324" i="8"/>
  <c r="C325" i="8"/>
  <c r="D325" i="8"/>
  <c r="E325" i="8"/>
  <c r="F325" i="8"/>
  <c r="G325" i="8"/>
  <c r="C326" i="8"/>
  <c r="D326" i="8"/>
  <c r="E326" i="8"/>
  <c r="F326" i="8"/>
  <c r="G326" i="8"/>
  <c r="C327" i="8"/>
  <c r="D327" i="8"/>
  <c r="E327" i="8"/>
  <c r="F327" i="8"/>
  <c r="G327" i="8"/>
  <c r="C328" i="8"/>
  <c r="D328" i="8"/>
  <c r="E328" i="8"/>
  <c r="F328" i="8"/>
  <c r="G328" i="8"/>
  <c r="C329" i="8"/>
  <c r="D329" i="8"/>
  <c r="E329" i="8"/>
  <c r="F329" i="8"/>
  <c r="G329" i="8"/>
  <c r="C330" i="8"/>
  <c r="D330" i="8"/>
  <c r="E330" i="8"/>
  <c r="F330" i="8"/>
  <c r="G330" i="8"/>
  <c r="C331" i="8"/>
  <c r="D331" i="8"/>
  <c r="E331" i="8"/>
  <c r="F331" i="8"/>
  <c r="G331" i="8"/>
  <c r="C332" i="8"/>
  <c r="D332" i="8"/>
  <c r="E332" i="8"/>
  <c r="F332" i="8"/>
  <c r="G332" i="8"/>
  <c r="C333" i="8"/>
  <c r="D333" i="8"/>
  <c r="E333" i="8"/>
  <c r="F333" i="8"/>
  <c r="G333" i="8"/>
  <c r="C334" i="8"/>
  <c r="D334" i="8"/>
  <c r="E334" i="8"/>
  <c r="F334" i="8"/>
  <c r="G334" i="8"/>
  <c r="C335" i="8"/>
  <c r="D335" i="8"/>
  <c r="E335" i="8"/>
  <c r="F335" i="8"/>
  <c r="G335" i="8"/>
  <c r="C336" i="8"/>
  <c r="D336" i="8"/>
  <c r="E336" i="8"/>
  <c r="F336" i="8"/>
  <c r="G336" i="8"/>
  <c r="C337" i="8"/>
  <c r="D337" i="8"/>
  <c r="E337" i="8"/>
  <c r="F337" i="8"/>
  <c r="G337" i="8"/>
  <c r="C338" i="8"/>
  <c r="D338" i="8"/>
  <c r="E338" i="8"/>
  <c r="F338" i="8"/>
  <c r="G338" i="8"/>
  <c r="C339" i="8"/>
  <c r="D339" i="8"/>
  <c r="E339" i="8"/>
  <c r="F339" i="8"/>
  <c r="G339" i="8"/>
  <c r="C340" i="8"/>
  <c r="D340" i="8"/>
  <c r="E340" i="8"/>
  <c r="F340" i="8"/>
  <c r="G340" i="8"/>
  <c r="C341" i="8"/>
  <c r="D341" i="8"/>
  <c r="E341" i="8"/>
  <c r="F341" i="8"/>
  <c r="G341" i="8"/>
  <c r="C342" i="8"/>
  <c r="D342" i="8"/>
  <c r="E342" i="8"/>
  <c r="F342" i="8"/>
  <c r="G342" i="8"/>
  <c r="C343" i="8"/>
  <c r="D343" i="8"/>
  <c r="E343" i="8"/>
  <c r="F343" i="8"/>
  <c r="G343" i="8"/>
  <c r="C344" i="8"/>
  <c r="D344" i="8"/>
  <c r="E344" i="8"/>
  <c r="F344" i="8"/>
  <c r="G344" i="8"/>
  <c r="C345" i="8"/>
  <c r="D345" i="8"/>
  <c r="E345" i="8"/>
  <c r="F345" i="8"/>
  <c r="G345" i="8"/>
  <c r="C346" i="8"/>
  <c r="D346" i="8"/>
  <c r="E346" i="8"/>
  <c r="F346" i="8"/>
  <c r="G346" i="8"/>
  <c r="C347" i="8"/>
  <c r="D347" i="8"/>
  <c r="E347" i="8"/>
  <c r="F347" i="8"/>
  <c r="G347" i="8"/>
  <c r="C348" i="8"/>
  <c r="D348" i="8"/>
  <c r="E348" i="8"/>
  <c r="F348" i="8"/>
  <c r="G348" i="8"/>
  <c r="C349" i="8"/>
  <c r="D349" i="8"/>
  <c r="E349" i="8"/>
  <c r="F349" i="8"/>
  <c r="G349" i="8"/>
  <c r="C350" i="8"/>
  <c r="D350" i="8"/>
  <c r="E350" i="8"/>
  <c r="F350" i="8"/>
  <c r="G350" i="8"/>
  <c r="C351" i="8"/>
  <c r="D351" i="8"/>
  <c r="E351" i="8"/>
  <c r="F351" i="8"/>
  <c r="G351" i="8"/>
  <c r="C352" i="8"/>
  <c r="D352" i="8"/>
  <c r="E352" i="8"/>
  <c r="F352" i="8"/>
  <c r="G352" i="8"/>
  <c r="C353" i="8"/>
  <c r="D353" i="8"/>
  <c r="E353" i="8"/>
  <c r="F353" i="8"/>
  <c r="G353" i="8"/>
  <c r="C354" i="8"/>
  <c r="D354" i="8"/>
  <c r="E354" i="8"/>
  <c r="F354" i="8"/>
  <c r="G354" i="8"/>
  <c r="C355" i="8"/>
  <c r="D355" i="8"/>
  <c r="E355" i="8"/>
  <c r="F355" i="8"/>
  <c r="G355" i="8"/>
  <c r="C356" i="8"/>
  <c r="D356" i="8"/>
  <c r="E356" i="8"/>
  <c r="F356" i="8"/>
  <c r="G356" i="8"/>
  <c r="C357" i="8"/>
  <c r="D357" i="8"/>
  <c r="E357" i="8"/>
  <c r="F357" i="8"/>
  <c r="G357" i="8"/>
  <c r="C358" i="8"/>
  <c r="D358" i="8"/>
  <c r="E358" i="8"/>
  <c r="F358" i="8"/>
  <c r="G358" i="8"/>
  <c r="C359" i="8"/>
  <c r="D359" i="8"/>
  <c r="E359" i="8"/>
  <c r="F359" i="8"/>
  <c r="G359" i="8"/>
  <c r="C360" i="8"/>
  <c r="D360" i="8"/>
  <c r="E360" i="8"/>
  <c r="F360" i="8"/>
  <c r="G360" i="8"/>
  <c r="C361" i="8"/>
  <c r="D361" i="8"/>
  <c r="E361" i="8"/>
  <c r="F361" i="8"/>
  <c r="G361" i="8"/>
  <c r="C362" i="8"/>
  <c r="D362" i="8"/>
  <c r="E362" i="8"/>
  <c r="F362" i="8"/>
  <c r="G362" i="8"/>
  <c r="C363" i="8"/>
  <c r="D363" i="8"/>
  <c r="E363" i="8"/>
  <c r="F363" i="8"/>
  <c r="G363" i="8"/>
  <c r="C364" i="8"/>
  <c r="D364" i="8"/>
  <c r="E364" i="8"/>
  <c r="F364" i="8"/>
  <c r="G364" i="8"/>
  <c r="C365" i="8"/>
  <c r="D365" i="8"/>
  <c r="E365" i="8"/>
  <c r="F365" i="8"/>
  <c r="G365" i="8"/>
  <c r="C366" i="8"/>
  <c r="D366" i="8"/>
  <c r="E366" i="8"/>
  <c r="F366" i="8"/>
  <c r="G366" i="8"/>
  <c r="C367" i="8"/>
  <c r="D367" i="8"/>
  <c r="E367" i="8"/>
  <c r="F367" i="8"/>
  <c r="G367" i="8"/>
  <c r="C368" i="8"/>
  <c r="D368" i="8"/>
  <c r="E368" i="8"/>
  <c r="F368" i="8"/>
  <c r="G368" i="8"/>
  <c r="C369" i="8"/>
  <c r="D369" i="8"/>
  <c r="E369" i="8"/>
  <c r="F369" i="8"/>
  <c r="G369" i="8"/>
  <c r="C370" i="8"/>
  <c r="D370" i="8"/>
  <c r="E370" i="8"/>
  <c r="F370" i="8"/>
  <c r="G370" i="8"/>
  <c r="C371" i="8"/>
  <c r="D371" i="8"/>
  <c r="E371" i="8"/>
  <c r="F371" i="8"/>
  <c r="G371" i="8"/>
  <c r="C372" i="8"/>
  <c r="D372" i="8"/>
  <c r="E372" i="8"/>
  <c r="F372" i="8"/>
  <c r="G372" i="8"/>
  <c r="C373" i="8"/>
  <c r="D373" i="8"/>
  <c r="E373" i="8"/>
  <c r="F373" i="8"/>
  <c r="G373" i="8"/>
  <c r="C374" i="8"/>
  <c r="D374" i="8"/>
  <c r="E374" i="8"/>
  <c r="F374" i="8"/>
  <c r="G374" i="8"/>
  <c r="C375" i="8"/>
  <c r="D375" i="8"/>
  <c r="E375" i="8"/>
  <c r="F375" i="8"/>
  <c r="G375" i="8"/>
  <c r="C376" i="8"/>
  <c r="D376" i="8"/>
  <c r="E376" i="8"/>
  <c r="F376" i="8"/>
  <c r="G376" i="8"/>
  <c r="C377" i="8"/>
  <c r="D377" i="8"/>
  <c r="E377" i="8"/>
  <c r="F377" i="8"/>
  <c r="G377" i="8"/>
  <c r="C378" i="8"/>
  <c r="D378" i="8"/>
  <c r="E378" i="8"/>
  <c r="F378" i="8"/>
  <c r="G378" i="8"/>
  <c r="C379" i="8"/>
  <c r="D379" i="8"/>
  <c r="E379" i="8"/>
  <c r="F379" i="8"/>
  <c r="G379" i="8"/>
  <c r="C380" i="8"/>
  <c r="D380" i="8"/>
  <c r="E380" i="8"/>
  <c r="F380" i="8"/>
  <c r="G380" i="8"/>
  <c r="C381" i="8"/>
  <c r="D381" i="8"/>
  <c r="E381" i="8"/>
  <c r="F381" i="8"/>
  <c r="G381" i="8"/>
  <c r="C382" i="8"/>
  <c r="D382" i="8"/>
  <c r="E382" i="8"/>
  <c r="F382" i="8"/>
  <c r="G382" i="8"/>
  <c r="C383" i="8"/>
  <c r="D383" i="8"/>
  <c r="E383" i="8"/>
  <c r="F383" i="8"/>
  <c r="G383" i="8"/>
  <c r="C384" i="8"/>
  <c r="D384" i="8"/>
  <c r="E384" i="8"/>
  <c r="F384" i="8"/>
  <c r="G384" i="8"/>
  <c r="C385" i="8"/>
  <c r="D385" i="8"/>
  <c r="E385" i="8"/>
  <c r="F385" i="8"/>
  <c r="G385" i="8"/>
  <c r="C386" i="8"/>
  <c r="D386" i="8"/>
  <c r="E386" i="8"/>
  <c r="F386" i="8"/>
  <c r="G386" i="8"/>
  <c r="C387" i="8"/>
  <c r="D387" i="8"/>
  <c r="E387" i="8"/>
  <c r="F387" i="8"/>
  <c r="G387" i="8"/>
  <c r="C388" i="8"/>
  <c r="D388" i="8"/>
  <c r="E388" i="8"/>
  <c r="F388" i="8"/>
  <c r="G388" i="8"/>
  <c r="C389" i="8"/>
  <c r="D389" i="8"/>
  <c r="E389" i="8"/>
  <c r="F389" i="8"/>
  <c r="G389" i="8"/>
  <c r="C390" i="8"/>
  <c r="D390" i="8"/>
  <c r="E390" i="8"/>
  <c r="F390" i="8"/>
  <c r="G390" i="8"/>
  <c r="C391" i="8"/>
  <c r="D391" i="8"/>
  <c r="E391" i="8"/>
  <c r="F391" i="8"/>
  <c r="G391" i="8"/>
  <c r="C392" i="8"/>
  <c r="D392" i="8"/>
  <c r="E392" i="8"/>
  <c r="F392" i="8"/>
  <c r="G392" i="8"/>
  <c r="C393" i="8"/>
  <c r="D393" i="8"/>
  <c r="E393" i="8"/>
  <c r="F393" i="8"/>
  <c r="G393" i="8"/>
  <c r="C394" i="8"/>
  <c r="D394" i="8"/>
  <c r="E394" i="8"/>
  <c r="F394" i="8"/>
  <c r="G394" i="8"/>
  <c r="C395" i="8"/>
  <c r="D395" i="8"/>
  <c r="E395" i="8"/>
  <c r="F395" i="8"/>
  <c r="G395" i="8"/>
  <c r="C396" i="8"/>
  <c r="D396" i="8"/>
  <c r="E396" i="8"/>
  <c r="F396" i="8"/>
  <c r="G396" i="8"/>
  <c r="C397" i="8"/>
  <c r="D397" i="8"/>
  <c r="E397" i="8"/>
  <c r="F397" i="8"/>
  <c r="G397" i="8"/>
  <c r="C398" i="8"/>
  <c r="D398" i="8"/>
  <c r="E398" i="8"/>
  <c r="F398" i="8"/>
  <c r="G398" i="8"/>
  <c r="C399" i="8"/>
  <c r="D399" i="8"/>
  <c r="E399" i="8"/>
  <c r="F399" i="8"/>
  <c r="G399" i="8"/>
  <c r="C400" i="8"/>
  <c r="D400" i="8"/>
  <c r="E400" i="8"/>
  <c r="F400" i="8"/>
  <c r="G400" i="8"/>
  <c r="C401" i="8"/>
  <c r="D401" i="8"/>
  <c r="E401" i="8"/>
  <c r="F401" i="8"/>
  <c r="G401" i="8"/>
  <c r="C402" i="8"/>
  <c r="D402" i="8"/>
  <c r="E402" i="8"/>
  <c r="F402" i="8"/>
  <c r="G402" i="8"/>
  <c r="C403" i="8"/>
  <c r="D403" i="8"/>
  <c r="E403" i="8"/>
  <c r="F403" i="8"/>
  <c r="G403" i="8"/>
  <c r="C404" i="8"/>
  <c r="D404" i="8"/>
  <c r="E404" i="8"/>
  <c r="F404" i="8"/>
  <c r="G404" i="8"/>
  <c r="C405" i="8"/>
  <c r="D405" i="8"/>
  <c r="E405" i="8"/>
  <c r="F405" i="8"/>
  <c r="G405" i="8"/>
  <c r="C406" i="8"/>
  <c r="D406" i="8"/>
  <c r="E406" i="8"/>
  <c r="F406" i="8"/>
  <c r="G406" i="8"/>
  <c r="C407" i="8"/>
  <c r="D407" i="8"/>
  <c r="E407" i="8"/>
  <c r="F407" i="8"/>
  <c r="G407" i="8"/>
  <c r="C408" i="8"/>
  <c r="D408" i="8"/>
  <c r="E408" i="8"/>
  <c r="F408" i="8"/>
  <c r="G408" i="8"/>
  <c r="C409" i="8"/>
  <c r="D409" i="8"/>
  <c r="E409" i="8"/>
  <c r="F409" i="8"/>
  <c r="G409" i="8"/>
  <c r="C410" i="8"/>
  <c r="D410" i="8"/>
  <c r="E410" i="8"/>
  <c r="F410" i="8"/>
  <c r="G410" i="8"/>
  <c r="C411" i="8"/>
  <c r="D411" i="8"/>
  <c r="E411" i="8"/>
  <c r="F411" i="8"/>
  <c r="G411" i="8"/>
  <c r="C412" i="8"/>
  <c r="D412" i="8"/>
  <c r="E412" i="8"/>
  <c r="F412" i="8"/>
  <c r="G412" i="8"/>
  <c r="C413" i="8"/>
  <c r="D413" i="8"/>
  <c r="E413" i="8"/>
  <c r="F413" i="8"/>
  <c r="G413" i="8"/>
  <c r="C414" i="8"/>
  <c r="D414" i="8"/>
  <c r="E414" i="8"/>
  <c r="F414" i="8"/>
  <c r="G414" i="8"/>
  <c r="C415" i="8"/>
  <c r="D415" i="8"/>
  <c r="E415" i="8"/>
  <c r="F415" i="8"/>
  <c r="G415" i="8"/>
  <c r="C416" i="8"/>
  <c r="D416" i="8"/>
  <c r="E416" i="8"/>
  <c r="F416" i="8"/>
  <c r="G416" i="8"/>
  <c r="C417" i="8"/>
  <c r="D417" i="8"/>
  <c r="E417" i="8"/>
  <c r="F417" i="8"/>
  <c r="G417" i="8"/>
  <c r="C418" i="8"/>
  <c r="D418" i="8"/>
  <c r="E418" i="8"/>
  <c r="F418" i="8"/>
  <c r="G418" i="8"/>
  <c r="C419" i="8"/>
  <c r="D419" i="8"/>
  <c r="E419" i="8"/>
  <c r="F419" i="8"/>
  <c r="G419" i="8"/>
  <c r="C420" i="8"/>
  <c r="D420" i="8"/>
  <c r="E420" i="8"/>
  <c r="F420" i="8"/>
  <c r="G420" i="8"/>
  <c r="C421" i="8"/>
  <c r="D421" i="8"/>
  <c r="E421" i="8"/>
  <c r="F421" i="8"/>
  <c r="G421" i="8"/>
  <c r="C422" i="8"/>
  <c r="D422" i="8"/>
  <c r="E422" i="8"/>
  <c r="F422" i="8"/>
  <c r="G422" i="8"/>
  <c r="C423" i="8"/>
  <c r="D423" i="8"/>
  <c r="E423" i="8"/>
  <c r="F423" i="8"/>
  <c r="G423" i="8"/>
  <c r="C424" i="8"/>
  <c r="D424" i="8"/>
  <c r="E424" i="8"/>
  <c r="F424" i="8"/>
  <c r="G424" i="8"/>
  <c r="C425" i="8"/>
  <c r="D425" i="8"/>
  <c r="E425" i="8"/>
  <c r="F425" i="8"/>
  <c r="G425" i="8"/>
  <c r="C426" i="8"/>
  <c r="D426" i="8"/>
  <c r="E426" i="8"/>
  <c r="F426" i="8"/>
  <c r="G426" i="8"/>
  <c r="C427" i="8"/>
  <c r="D427" i="8"/>
  <c r="E427" i="8"/>
  <c r="F427" i="8"/>
  <c r="G427" i="8"/>
  <c r="C428" i="8"/>
  <c r="D428" i="8"/>
  <c r="E428" i="8"/>
  <c r="F428" i="8"/>
  <c r="G428" i="8"/>
  <c r="C429" i="8"/>
  <c r="D429" i="8"/>
  <c r="E429" i="8"/>
  <c r="F429" i="8"/>
  <c r="G429" i="8"/>
  <c r="C430" i="8"/>
  <c r="D430" i="8"/>
  <c r="E430" i="8"/>
  <c r="F430" i="8"/>
  <c r="G430" i="8"/>
  <c r="C431" i="8"/>
  <c r="D431" i="8"/>
  <c r="E431" i="8"/>
  <c r="F431" i="8"/>
  <c r="G431" i="8"/>
  <c r="C432" i="8"/>
  <c r="D432" i="8"/>
  <c r="E432" i="8"/>
  <c r="F432" i="8"/>
  <c r="G432" i="8"/>
  <c r="C433" i="8"/>
  <c r="D433" i="8"/>
  <c r="E433" i="8"/>
  <c r="F433" i="8"/>
  <c r="G433" i="8"/>
  <c r="C434" i="8"/>
  <c r="D434" i="8"/>
  <c r="E434" i="8"/>
  <c r="F434" i="8"/>
  <c r="G434" i="8"/>
  <c r="C435" i="8"/>
  <c r="D435" i="8"/>
  <c r="E435" i="8"/>
  <c r="F435" i="8"/>
  <c r="G435" i="8"/>
  <c r="C436" i="8"/>
  <c r="D436" i="8"/>
  <c r="E436" i="8"/>
  <c r="F436" i="8"/>
  <c r="G436" i="8"/>
  <c r="C437" i="8"/>
  <c r="D437" i="8"/>
  <c r="E437" i="8"/>
  <c r="F437" i="8"/>
  <c r="G437" i="8"/>
  <c r="C438" i="8"/>
  <c r="D438" i="8"/>
  <c r="E438" i="8"/>
  <c r="F438" i="8"/>
  <c r="G438" i="8"/>
  <c r="C439" i="8"/>
  <c r="D439" i="8"/>
  <c r="E439" i="8"/>
  <c r="F439" i="8"/>
  <c r="G439" i="8"/>
  <c r="C440" i="8"/>
  <c r="D440" i="8"/>
  <c r="E440" i="8"/>
  <c r="F440" i="8"/>
  <c r="G440" i="8"/>
  <c r="C441" i="8"/>
  <c r="D441" i="8"/>
  <c r="E441" i="8"/>
  <c r="F441" i="8"/>
  <c r="G441" i="8"/>
  <c r="C442" i="8"/>
  <c r="D442" i="8"/>
  <c r="E442" i="8"/>
  <c r="F442" i="8"/>
  <c r="G442" i="8"/>
  <c r="C443" i="8"/>
  <c r="D443" i="8"/>
  <c r="E443" i="8"/>
  <c r="F443" i="8"/>
  <c r="G443" i="8"/>
  <c r="C444" i="8"/>
  <c r="D444" i="8"/>
  <c r="E444" i="8"/>
  <c r="F444" i="8"/>
  <c r="G444" i="8"/>
  <c r="C445" i="8"/>
  <c r="D445" i="8"/>
  <c r="E445" i="8"/>
  <c r="F445" i="8"/>
  <c r="G445" i="8"/>
  <c r="C446" i="8"/>
  <c r="D446" i="8"/>
  <c r="E446" i="8"/>
  <c r="F446" i="8"/>
  <c r="G446" i="8"/>
  <c r="C447" i="8"/>
  <c r="D447" i="8"/>
  <c r="E447" i="8"/>
  <c r="F447" i="8"/>
  <c r="G447" i="8"/>
  <c r="C448" i="8"/>
  <c r="D448" i="8"/>
  <c r="E448" i="8"/>
  <c r="F448" i="8"/>
  <c r="G448" i="8"/>
  <c r="C449" i="8"/>
  <c r="D449" i="8"/>
  <c r="E449" i="8"/>
  <c r="F449" i="8"/>
  <c r="G449" i="8"/>
  <c r="C450" i="8"/>
  <c r="D450" i="8"/>
  <c r="E450" i="8"/>
  <c r="F450" i="8"/>
  <c r="G450" i="8"/>
  <c r="C451" i="8"/>
  <c r="D451" i="8"/>
  <c r="E451" i="8"/>
  <c r="F451" i="8"/>
  <c r="G451" i="8"/>
  <c r="C452" i="8"/>
  <c r="D452" i="8"/>
  <c r="E452" i="8"/>
  <c r="F452" i="8"/>
  <c r="G452" i="8"/>
  <c r="C453" i="8"/>
  <c r="D453" i="8"/>
  <c r="E453" i="8"/>
  <c r="F453" i="8"/>
  <c r="G453" i="8"/>
  <c r="C454" i="8"/>
  <c r="D454" i="8"/>
  <c r="E454" i="8"/>
  <c r="F454" i="8"/>
  <c r="G454" i="8"/>
  <c r="C455" i="8"/>
  <c r="D455" i="8"/>
  <c r="E455" i="8"/>
  <c r="F455" i="8"/>
  <c r="G455" i="8"/>
  <c r="C456" i="8"/>
  <c r="D456" i="8"/>
  <c r="E456" i="8"/>
  <c r="F456" i="8"/>
  <c r="G456" i="8"/>
  <c r="C457" i="8"/>
  <c r="D457" i="8"/>
  <c r="E457" i="8"/>
  <c r="F457" i="8"/>
  <c r="G457" i="8"/>
  <c r="C458" i="8"/>
  <c r="D458" i="8"/>
  <c r="E458" i="8"/>
  <c r="F458" i="8"/>
  <c r="G458" i="8"/>
  <c r="C459" i="8"/>
  <c r="D459" i="8"/>
  <c r="E459" i="8"/>
  <c r="F459" i="8"/>
  <c r="G459" i="8"/>
  <c r="C460" i="8"/>
  <c r="D460" i="8"/>
  <c r="E460" i="8"/>
  <c r="F460" i="8"/>
  <c r="G460" i="8"/>
  <c r="C461" i="8"/>
  <c r="D461" i="8"/>
  <c r="E461" i="8"/>
  <c r="F461" i="8"/>
  <c r="G461" i="8"/>
  <c r="C462" i="8"/>
  <c r="D462" i="8"/>
  <c r="E462" i="8"/>
  <c r="F462" i="8"/>
  <c r="G462" i="8"/>
  <c r="C463" i="8"/>
  <c r="D463" i="8"/>
  <c r="E463" i="8"/>
  <c r="F463" i="8"/>
  <c r="G463" i="8"/>
  <c r="C464" i="8"/>
  <c r="D464" i="8"/>
  <c r="E464" i="8"/>
  <c r="F464" i="8"/>
  <c r="G464" i="8"/>
  <c r="C465" i="8"/>
  <c r="D465" i="8"/>
  <c r="E465" i="8"/>
  <c r="F465" i="8"/>
  <c r="G465" i="8"/>
  <c r="C466" i="8"/>
  <c r="D466" i="8"/>
  <c r="E466" i="8"/>
  <c r="F466" i="8"/>
  <c r="G466" i="8"/>
  <c r="C467" i="8"/>
  <c r="D467" i="8"/>
  <c r="E467" i="8"/>
  <c r="F467" i="8"/>
  <c r="G467" i="8"/>
  <c r="C468" i="8"/>
  <c r="D468" i="8"/>
  <c r="E468" i="8"/>
  <c r="F468" i="8"/>
  <c r="G468" i="8"/>
  <c r="C469" i="8"/>
  <c r="D469" i="8"/>
  <c r="E469" i="8"/>
  <c r="F469" i="8"/>
  <c r="G469" i="8"/>
  <c r="C470" i="8"/>
  <c r="D470" i="8"/>
  <c r="E470" i="8"/>
  <c r="F470" i="8"/>
  <c r="G470" i="8"/>
  <c r="C471" i="8"/>
  <c r="D471" i="8"/>
  <c r="E471" i="8"/>
  <c r="F471" i="8"/>
  <c r="G471" i="8"/>
  <c r="C472" i="8"/>
  <c r="D472" i="8"/>
  <c r="E472" i="8"/>
  <c r="F472" i="8"/>
  <c r="G472" i="8"/>
  <c r="C473" i="8"/>
  <c r="D473" i="8"/>
  <c r="E473" i="8"/>
  <c r="F473" i="8"/>
  <c r="G473" i="8"/>
  <c r="C474" i="8"/>
  <c r="D474" i="8"/>
  <c r="E474" i="8"/>
  <c r="F474" i="8"/>
  <c r="G474" i="8"/>
  <c r="C475" i="8"/>
  <c r="D475" i="8"/>
  <c r="E475" i="8"/>
  <c r="F475" i="8"/>
  <c r="G475" i="8"/>
  <c r="C476" i="8"/>
  <c r="D476" i="8"/>
  <c r="E476" i="8"/>
  <c r="F476" i="8"/>
  <c r="G476" i="8"/>
  <c r="C477" i="8"/>
  <c r="D477" i="8"/>
  <c r="E477" i="8"/>
  <c r="F477" i="8"/>
  <c r="G477" i="8"/>
  <c r="C478" i="8"/>
  <c r="D478" i="8"/>
  <c r="E478" i="8"/>
  <c r="F478" i="8"/>
  <c r="G478" i="8"/>
  <c r="C479" i="8"/>
  <c r="D479" i="8"/>
  <c r="E479" i="8"/>
  <c r="F479" i="8"/>
  <c r="G479" i="8"/>
  <c r="C480" i="8"/>
  <c r="D480" i="8"/>
  <c r="E480" i="8"/>
  <c r="F480" i="8"/>
  <c r="G480" i="8"/>
  <c r="C481" i="8"/>
  <c r="D481" i="8"/>
  <c r="E481" i="8"/>
  <c r="F481" i="8"/>
  <c r="G481" i="8"/>
  <c r="C482" i="8"/>
  <c r="D482" i="8"/>
  <c r="E482" i="8"/>
  <c r="F482" i="8"/>
  <c r="G482" i="8"/>
  <c r="C483" i="8"/>
  <c r="D483" i="8"/>
  <c r="E483" i="8"/>
  <c r="F483" i="8"/>
  <c r="G483" i="8"/>
  <c r="C484" i="8"/>
  <c r="D484" i="8"/>
  <c r="E484" i="8"/>
  <c r="F484" i="8"/>
  <c r="G484" i="8"/>
  <c r="C485" i="8"/>
  <c r="D485" i="8"/>
  <c r="E485" i="8"/>
  <c r="F485" i="8"/>
  <c r="G485" i="8"/>
  <c r="C486" i="8"/>
  <c r="D486" i="8"/>
  <c r="E486" i="8"/>
  <c r="F486" i="8"/>
  <c r="G486" i="8"/>
  <c r="C487" i="8"/>
  <c r="D487" i="8"/>
  <c r="E487" i="8"/>
  <c r="F487" i="8"/>
  <c r="G487" i="8"/>
  <c r="C488" i="8"/>
  <c r="D488" i="8"/>
  <c r="E488" i="8"/>
  <c r="F488" i="8"/>
  <c r="G488" i="8"/>
  <c r="C489" i="8"/>
  <c r="D489" i="8"/>
  <c r="E489" i="8"/>
  <c r="F489" i="8"/>
  <c r="G489" i="8"/>
  <c r="C490" i="8"/>
  <c r="D490" i="8"/>
  <c r="E490" i="8"/>
  <c r="F490" i="8"/>
  <c r="G490" i="8"/>
  <c r="C491" i="8"/>
  <c r="D491" i="8"/>
  <c r="E491" i="8"/>
  <c r="F491" i="8"/>
  <c r="G491" i="8"/>
  <c r="C492" i="8"/>
  <c r="D492" i="8"/>
  <c r="E492" i="8"/>
  <c r="F492" i="8"/>
  <c r="G492" i="8"/>
  <c r="C493" i="8"/>
  <c r="D493" i="8"/>
  <c r="E493" i="8"/>
  <c r="F493" i="8"/>
  <c r="G493" i="8"/>
  <c r="C494" i="8"/>
  <c r="D494" i="8"/>
  <c r="E494" i="8"/>
  <c r="F494" i="8"/>
  <c r="G494" i="8"/>
  <c r="C495" i="8"/>
  <c r="D495" i="8"/>
  <c r="E495" i="8"/>
  <c r="F495" i="8"/>
  <c r="G495" i="8"/>
  <c r="C496" i="8"/>
  <c r="D496" i="8"/>
  <c r="E496" i="8"/>
  <c r="F496" i="8"/>
  <c r="G496" i="8"/>
  <c r="C497" i="8"/>
  <c r="D497" i="8"/>
  <c r="E497" i="8"/>
  <c r="F497" i="8"/>
  <c r="G497" i="8"/>
  <c r="C498" i="8"/>
  <c r="D498" i="8"/>
  <c r="E498" i="8"/>
  <c r="F498" i="8"/>
  <c r="G498" i="8"/>
  <c r="C499" i="8"/>
  <c r="D499" i="8"/>
  <c r="E499" i="8"/>
  <c r="F499" i="8"/>
  <c r="G499" i="8"/>
  <c r="C500" i="8"/>
  <c r="D500" i="8"/>
  <c r="E500" i="8"/>
  <c r="F500" i="8"/>
  <c r="G500" i="8"/>
  <c r="C501" i="8"/>
  <c r="D501" i="8"/>
  <c r="E501" i="8"/>
  <c r="F501" i="8"/>
  <c r="G501" i="8"/>
  <c r="C502" i="8"/>
  <c r="D502" i="8"/>
  <c r="E502" i="8"/>
  <c r="F502" i="8"/>
  <c r="G502" i="8"/>
  <c r="C503" i="8"/>
  <c r="D503" i="8"/>
  <c r="E503" i="8"/>
  <c r="F503" i="8"/>
  <c r="G503" i="8"/>
  <c r="C504" i="8"/>
  <c r="D504" i="8"/>
  <c r="E504" i="8"/>
  <c r="F504" i="8"/>
  <c r="G504" i="8"/>
  <c r="C505" i="8"/>
  <c r="D505" i="8"/>
  <c r="E505" i="8"/>
  <c r="F505" i="8"/>
  <c r="G505" i="8"/>
  <c r="C506" i="8"/>
  <c r="D506" i="8"/>
  <c r="E506" i="8"/>
  <c r="F506" i="8"/>
  <c r="G506" i="8"/>
  <c r="C507" i="8"/>
  <c r="D507" i="8"/>
  <c r="E507" i="8"/>
  <c r="F507" i="8"/>
  <c r="G507" i="8"/>
  <c r="C508" i="8"/>
  <c r="D508" i="8"/>
  <c r="E508" i="8"/>
  <c r="F508" i="8"/>
  <c r="G508" i="8"/>
  <c r="C509" i="8"/>
  <c r="D509" i="8"/>
  <c r="E509" i="8"/>
  <c r="F509" i="8"/>
  <c r="G509" i="8"/>
  <c r="C510" i="8"/>
  <c r="D510" i="8"/>
  <c r="E510" i="8"/>
  <c r="F510" i="8"/>
  <c r="G510" i="8"/>
  <c r="C511" i="8"/>
  <c r="D511" i="8"/>
  <c r="E511" i="8"/>
  <c r="F511" i="8"/>
  <c r="G511" i="8"/>
  <c r="C512" i="8"/>
  <c r="D512" i="8"/>
  <c r="E512" i="8"/>
  <c r="F512" i="8"/>
  <c r="G512" i="8"/>
  <c r="C513" i="8"/>
  <c r="D513" i="8"/>
  <c r="E513" i="8"/>
  <c r="F513" i="8"/>
  <c r="G513" i="8"/>
  <c r="C514" i="8"/>
  <c r="D514" i="8"/>
  <c r="E514" i="8"/>
  <c r="F514" i="8"/>
  <c r="G514" i="8"/>
  <c r="C515" i="8"/>
  <c r="D515" i="8"/>
  <c r="E515" i="8"/>
  <c r="F515" i="8"/>
  <c r="G515" i="8"/>
  <c r="C516" i="8"/>
  <c r="D516" i="8"/>
  <c r="E516" i="8"/>
  <c r="F516" i="8"/>
  <c r="G516" i="8"/>
  <c r="C517" i="8"/>
  <c r="D517" i="8"/>
  <c r="E517" i="8"/>
  <c r="F517" i="8"/>
  <c r="G517" i="8"/>
  <c r="C518" i="8"/>
  <c r="D518" i="8"/>
  <c r="E518" i="8"/>
  <c r="F518" i="8"/>
  <c r="G518" i="8"/>
  <c r="C519" i="8"/>
  <c r="D519" i="8"/>
  <c r="E519" i="8"/>
  <c r="F519" i="8"/>
  <c r="G519" i="8"/>
  <c r="C520" i="8"/>
  <c r="D520" i="8"/>
  <c r="E520" i="8"/>
  <c r="F520" i="8"/>
  <c r="G520" i="8"/>
  <c r="C521" i="8"/>
  <c r="D521" i="8"/>
  <c r="E521" i="8"/>
  <c r="F521" i="8"/>
  <c r="G521" i="8"/>
  <c r="C522" i="8"/>
  <c r="D522" i="8"/>
  <c r="E522" i="8"/>
  <c r="F522" i="8"/>
  <c r="G522" i="8"/>
  <c r="C523" i="8"/>
  <c r="D523" i="8"/>
  <c r="E523" i="8"/>
  <c r="F523" i="8"/>
  <c r="G523" i="8"/>
  <c r="C524" i="8"/>
  <c r="D524" i="8"/>
  <c r="E524" i="8"/>
  <c r="F524" i="8"/>
  <c r="G524" i="8"/>
  <c r="C525" i="8"/>
  <c r="D525" i="8"/>
  <c r="E525" i="8"/>
  <c r="F525" i="8"/>
  <c r="G525" i="8"/>
  <c r="C526" i="8"/>
  <c r="D526" i="8"/>
  <c r="E526" i="8"/>
  <c r="F526" i="8"/>
  <c r="G526" i="8"/>
  <c r="C527" i="8"/>
  <c r="D527" i="8"/>
  <c r="E527" i="8"/>
  <c r="F527" i="8"/>
  <c r="G527" i="8"/>
  <c r="C528" i="8"/>
  <c r="D528" i="8"/>
  <c r="E528" i="8"/>
  <c r="F528" i="8"/>
  <c r="G528" i="8"/>
  <c r="C529" i="8"/>
  <c r="D529" i="8"/>
  <c r="E529" i="8"/>
  <c r="F529" i="8"/>
  <c r="G529" i="8"/>
  <c r="C530" i="8"/>
  <c r="D530" i="8"/>
  <c r="E530" i="8"/>
  <c r="F530" i="8"/>
  <c r="G530" i="8"/>
  <c r="C531" i="8"/>
  <c r="D531" i="8"/>
  <c r="E531" i="8"/>
  <c r="F531" i="8"/>
  <c r="G531" i="8"/>
  <c r="C532" i="8"/>
  <c r="D532" i="8"/>
  <c r="E532" i="8"/>
  <c r="F532" i="8"/>
  <c r="G532" i="8"/>
  <c r="C533" i="8"/>
  <c r="D533" i="8"/>
  <c r="E533" i="8"/>
  <c r="F533" i="8"/>
  <c r="G533" i="8"/>
  <c r="C534" i="8"/>
  <c r="D534" i="8"/>
  <c r="E534" i="8"/>
  <c r="F534" i="8"/>
  <c r="G534" i="8"/>
  <c r="C535" i="8"/>
  <c r="D535" i="8"/>
  <c r="E535" i="8"/>
  <c r="F535" i="8"/>
  <c r="G535" i="8"/>
  <c r="C536" i="8"/>
  <c r="D536" i="8"/>
  <c r="E536" i="8"/>
  <c r="F536" i="8"/>
  <c r="G536" i="8"/>
  <c r="C537" i="8"/>
  <c r="D537" i="8"/>
  <c r="E537" i="8"/>
  <c r="F537" i="8"/>
  <c r="G537" i="8"/>
  <c r="C538" i="8"/>
  <c r="D538" i="8"/>
  <c r="E538" i="8"/>
  <c r="F538" i="8"/>
  <c r="G538" i="8"/>
  <c r="C539" i="8"/>
  <c r="D539" i="8"/>
  <c r="E539" i="8"/>
  <c r="F539" i="8"/>
  <c r="G539" i="8"/>
  <c r="C540" i="8"/>
  <c r="D540" i="8"/>
  <c r="E540" i="8"/>
  <c r="F540" i="8"/>
  <c r="G540" i="8"/>
  <c r="C541" i="8"/>
  <c r="D541" i="8"/>
  <c r="E541" i="8"/>
  <c r="F541" i="8"/>
  <c r="G541" i="8"/>
  <c r="C542" i="8"/>
  <c r="D542" i="8"/>
  <c r="E542" i="8"/>
  <c r="F542" i="8"/>
  <c r="G542" i="8"/>
  <c r="C543" i="8"/>
  <c r="D543" i="8"/>
  <c r="E543" i="8"/>
  <c r="F543" i="8"/>
  <c r="G543" i="8"/>
  <c r="C544" i="8"/>
  <c r="D544" i="8"/>
  <c r="E544" i="8"/>
  <c r="F544" i="8"/>
  <c r="G544" i="8"/>
  <c r="C545" i="8"/>
  <c r="D545" i="8"/>
  <c r="E545" i="8"/>
  <c r="F545" i="8"/>
  <c r="G545" i="8"/>
  <c r="C546" i="8"/>
  <c r="D546" i="8"/>
  <c r="E546" i="8"/>
  <c r="F546" i="8"/>
  <c r="G546" i="8"/>
  <c r="C547" i="8"/>
  <c r="D547" i="8"/>
  <c r="E547" i="8"/>
  <c r="F547" i="8"/>
  <c r="G547" i="8"/>
  <c r="C548" i="8"/>
  <c r="D548" i="8"/>
  <c r="E548" i="8"/>
  <c r="F548" i="8"/>
  <c r="G548" i="8"/>
  <c r="C549" i="8"/>
  <c r="D549" i="8"/>
  <c r="E549" i="8"/>
  <c r="F549" i="8"/>
  <c r="G549" i="8"/>
  <c r="C550" i="8"/>
  <c r="D550" i="8"/>
  <c r="E550" i="8"/>
  <c r="F550" i="8"/>
  <c r="G550" i="8"/>
  <c r="C551" i="8"/>
  <c r="D551" i="8"/>
  <c r="E551" i="8"/>
  <c r="F551" i="8"/>
  <c r="G551" i="8"/>
  <c r="C552" i="8"/>
  <c r="D552" i="8"/>
  <c r="E552" i="8"/>
  <c r="F552" i="8"/>
  <c r="G552" i="8"/>
  <c r="C553" i="8"/>
  <c r="D553" i="8"/>
  <c r="E553" i="8"/>
  <c r="F553" i="8"/>
  <c r="G553" i="8"/>
  <c r="C554" i="8"/>
  <c r="D554" i="8"/>
  <c r="E554" i="8"/>
  <c r="F554" i="8"/>
  <c r="G554" i="8"/>
  <c r="C555" i="8"/>
  <c r="D555" i="8"/>
  <c r="E555" i="8"/>
  <c r="F555" i="8"/>
  <c r="G555" i="8"/>
  <c r="C556" i="8"/>
  <c r="D556" i="8"/>
  <c r="E556" i="8"/>
  <c r="F556" i="8"/>
  <c r="G556" i="8"/>
  <c r="C557" i="8"/>
  <c r="D557" i="8"/>
  <c r="E557" i="8"/>
  <c r="F557" i="8"/>
  <c r="G557" i="8"/>
  <c r="C558" i="8"/>
  <c r="D558" i="8"/>
  <c r="E558" i="8"/>
  <c r="F558" i="8"/>
  <c r="G558" i="8"/>
  <c r="C559" i="8"/>
  <c r="D559" i="8"/>
  <c r="E559" i="8"/>
  <c r="F559" i="8"/>
  <c r="G559" i="8"/>
  <c r="C560" i="8"/>
  <c r="D560" i="8"/>
  <c r="E560" i="8"/>
  <c r="F560" i="8"/>
  <c r="G560" i="8"/>
  <c r="C561" i="8"/>
  <c r="D561" i="8"/>
  <c r="E561" i="8"/>
  <c r="F561" i="8"/>
  <c r="G561" i="8"/>
  <c r="C562" i="8"/>
  <c r="D562" i="8"/>
  <c r="E562" i="8"/>
  <c r="F562" i="8"/>
  <c r="G562" i="8"/>
  <c r="C563" i="8"/>
  <c r="D563" i="8"/>
  <c r="E563" i="8"/>
  <c r="F563" i="8"/>
  <c r="G563" i="8"/>
  <c r="C564" i="8"/>
  <c r="D564" i="8"/>
  <c r="E564" i="8"/>
  <c r="F564" i="8"/>
  <c r="G564" i="8"/>
  <c r="C565" i="8"/>
  <c r="D565" i="8"/>
  <c r="E565" i="8"/>
  <c r="F565" i="8"/>
  <c r="G565" i="8"/>
  <c r="C566" i="8"/>
  <c r="D566" i="8"/>
  <c r="E566" i="8"/>
  <c r="F566" i="8"/>
  <c r="G566" i="8"/>
  <c r="C567" i="8"/>
  <c r="D567" i="8"/>
  <c r="E567" i="8"/>
  <c r="F567" i="8"/>
  <c r="G567" i="8"/>
  <c r="C568" i="8"/>
  <c r="D568" i="8"/>
  <c r="E568" i="8"/>
  <c r="F568" i="8"/>
  <c r="G568" i="8"/>
  <c r="C569" i="8"/>
  <c r="D569" i="8"/>
  <c r="E569" i="8"/>
  <c r="F569" i="8"/>
  <c r="G569" i="8"/>
  <c r="C570" i="8"/>
  <c r="D570" i="8"/>
  <c r="E570" i="8"/>
  <c r="F570" i="8"/>
  <c r="G570" i="8"/>
  <c r="C571" i="8"/>
  <c r="D571" i="8"/>
  <c r="E571" i="8"/>
  <c r="F571" i="8"/>
  <c r="G571" i="8"/>
  <c r="C572" i="8"/>
  <c r="D572" i="8"/>
  <c r="E572" i="8"/>
  <c r="F572" i="8"/>
  <c r="G572" i="8"/>
  <c r="C573" i="8"/>
  <c r="D573" i="8"/>
  <c r="E573" i="8"/>
  <c r="F573" i="8"/>
  <c r="G573" i="8"/>
  <c r="C574" i="8"/>
  <c r="D574" i="8"/>
  <c r="E574" i="8"/>
  <c r="F574" i="8"/>
  <c r="G574" i="8"/>
  <c r="C575" i="8"/>
  <c r="D575" i="8"/>
  <c r="E575" i="8"/>
  <c r="F575" i="8"/>
  <c r="G575" i="8"/>
  <c r="C576" i="8"/>
  <c r="D576" i="8"/>
  <c r="E576" i="8"/>
  <c r="F576" i="8"/>
  <c r="G576" i="8"/>
  <c r="C577" i="8"/>
  <c r="D577" i="8"/>
  <c r="E577" i="8"/>
  <c r="F577" i="8"/>
  <c r="G577" i="8"/>
  <c r="C578" i="8"/>
  <c r="D578" i="8"/>
  <c r="E578" i="8"/>
  <c r="F578" i="8"/>
  <c r="G578" i="8"/>
  <c r="C579" i="8"/>
  <c r="D579" i="8"/>
  <c r="E579" i="8"/>
  <c r="F579" i="8"/>
  <c r="G579" i="8"/>
  <c r="C580" i="8"/>
  <c r="D580" i="8"/>
  <c r="E580" i="8"/>
  <c r="F580" i="8"/>
  <c r="G580" i="8"/>
  <c r="C581" i="8"/>
  <c r="D581" i="8"/>
  <c r="E581" i="8"/>
  <c r="F581" i="8"/>
  <c r="G581" i="8"/>
  <c r="C582" i="8"/>
  <c r="D582" i="8"/>
  <c r="E582" i="8"/>
  <c r="F582" i="8"/>
  <c r="G582" i="8"/>
  <c r="C583" i="8"/>
  <c r="D583" i="8"/>
  <c r="E583" i="8"/>
  <c r="F583" i="8"/>
  <c r="G583" i="8"/>
  <c r="C584" i="8"/>
  <c r="D584" i="8"/>
  <c r="E584" i="8"/>
  <c r="F584" i="8"/>
  <c r="G584" i="8"/>
  <c r="C585" i="8"/>
  <c r="D585" i="8"/>
  <c r="E585" i="8"/>
  <c r="F585" i="8"/>
  <c r="G585" i="8"/>
  <c r="C586" i="8"/>
  <c r="D586" i="8"/>
  <c r="E586" i="8"/>
  <c r="F586" i="8"/>
  <c r="G586" i="8"/>
  <c r="C587" i="8"/>
  <c r="D587" i="8"/>
  <c r="E587" i="8"/>
  <c r="F587" i="8"/>
  <c r="G587" i="8"/>
  <c r="C588" i="8"/>
  <c r="D588" i="8"/>
  <c r="E588" i="8"/>
  <c r="F588" i="8"/>
  <c r="G588" i="8"/>
  <c r="C589" i="8"/>
  <c r="D589" i="8"/>
  <c r="E589" i="8"/>
  <c r="F589" i="8"/>
  <c r="G589" i="8"/>
  <c r="C590" i="8"/>
  <c r="D590" i="8"/>
  <c r="E590" i="8"/>
  <c r="F590" i="8"/>
  <c r="G590" i="8"/>
  <c r="C591" i="8"/>
  <c r="D591" i="8"/>
  <c r="E591" i="8"/>
  <c r="F591" i="8"/>
  <c r="G591" i="8"/>
  <c r="C592" i="8"/>
  <c r="D592" i="8"/>
  <c r="E592" i="8"/>
  <c r="F592" i="8"/>
  <c r="G592" i="8"/>
  <c r="C593" i="8"/>
  <c r="D593" i="8"/>
  <c r="E593" i="8"/>
  <c r="F593" i="8"/>
  <c r="G593" i="8"/>
  <c r="C594" i="8"/>
  <c r="D594" i="8"/>
  <c r="E594" i="8"/>
  <c r="F594" i="8"/>
  <c r="G594" i="8"/>
  <c r="C595" i="8"/>
  <c r="D595" i="8"/>
  <c r="E595" i="8"/>
  <c r="F595" i="8"/>
  <c r="G595" i="8"/>
  <c r="C596" i="8"/>
  <c r="D596" i="8"/>
  <c r="E596" i="8"/>
  <c r="F596" i="8"/>
  <c r="G596" i="8"/>
  <c r="C597" i="8"/>
  <c r="D597" i="8"/>
  <c r="E597" i="8"/>
  <c r="F597" i="8"/>
  <c r="G597" i="8"/>
  <c r="C598" i="8"/>
  <c r="D598" i="8"/>
  <c r="E598" i="8"/>
  <c r="F598" i="8"/>
  <c r="G598" i="8"/>
  <c r="C599" i="8"/>
  <c r="D599" i="8"/>
  <c r="E599" i="8"/>
  <c r="F599" i="8"/>
  <c r="G599" i="8"/>
  <c r="C600" i="8"/>
  <c r="D600" i="8"/>
  <c r="E600" i="8"/>
  <c r="F600" i="8"/>
  <c r="G600" i="8"/>
  <c r="C601" i="8"/>
  <c r="D601" i="8"/>
  <c r="E601" i="8"/>
  <c r="F601" i="8"/>
  <c r="G601" i="8"/>
  <c r="C602" i="8"/>
  <c r="D602" i="8"/>
  <c r="E602" i="8"/>
  <c r="F602" i="8"/>
  <c r="G602" i="8"/>
  <c r="C603" i="8"/>
  <c r="D603" i="8"/>
  <c r="E603" i="8"/>
  <c r="F603" i="8"/>
  <c r="G603" i="8"/>
  <c r="C604" i="8"/>
  <c r="D604" i="8"/>
  <c r="E604" i="8"/>
  <c r="F604" i="8"/>
  <c r="G604" i="8"/>
  <c r="C605" i="8"/>
  <c r="D605" i="8"/>
  <c r="E605" i="8"/>
  <c r="F605" i="8"/>
  <c r="G605" i="8"/>
  <c r="C606" i="8"/>
  <c r="D606" i="8"/>
  <c r="E606" i="8"/>
  <c r="F606" i="8"/>
  <c r="G606" i="8"/>
  <c r="C607" i="8"/>
  <c r="D607" i="8"/>
  <c r="E607" i="8"/>
  <c r="F607" i="8"/>
  <c r="G607" i="8"/>
  <c r="C608" i="8"/>
  <c r="D608" i="8"/>
  <c r="E608" i="8"/>
  <c r="F608" i="8"/>
  <c r="G608" i="8"/>
  <c r="C609" i="8"/>
  <c r="D609" i="8"/>
  <c r="E609" i="8"/>
  <c r="F609" i="8"/>
  <c r="G609" i="8"/>
  <c r="C610" i="8"/>
  <c r="D610" i="8"/>
  <c r="E610" i="8"/>
  <c r="F610" i="8"/>
  <c r="G610" i="8"/>
  <c r="C611" i="8"/>
  <c r="D611" i="8"/>
  <c r="E611" i="8"/>
  <c r="F611" i="8"/>
  <c r="G611" i="8"/>
  <c r="C612" i="8"/>
  <c r="D612" i="8"/>
  <c r="E612" i="8"/>
  <c r="F612" i="8"/>
  <c r="G612" i="8"/>
  <c r="C613" i="8"/>
  <c r="D613" i="8"/>
  <c r="E613" i="8"/>
  <c r="F613" i="8"/>
  <c r="G613" i="8"/>
  <c r="C614" i="8"/>
  <c r="D614" i="8"/>
  <c r="E614" i="8"/>
  <c r="F614" i="8"/>
  <c r="G614" i="8"/>
  <c r="C615" i="8"/>
  <c r="D615" i="8"/>
  <c r="E615" i="8"/>
  <c r="F615" i="8"/>
  <c r="G615" i="8"/>
  <c r="C616" i="8"/>
  <c r="D616" i="8"/>
  <c r="E616" i="8"/>
  <c r="F616" i="8"/>
  <c r="G616" i="8"/>
  <c r="C617" i="8"/>
  <c r="D617" i="8"/>
  <c r="E617" i="8"/>
  <c r="F617" i="8"/>
  <c r="G617" i="8"/>
  <c r="C618" i="8"/>
  <c r="D618" i="8"/>
  <c r="E618" i="8"/>
  <c r="F618" i="8"/>
  <c r="G618" i="8"/>
  <c r="C619" i="8"/>
  <c r="D619" i="8"/>
  <c r="E619" i="8"/>
  <c r="F619" i="8"/>
  <c r="G619" i="8"/>
  <c r="C620" i="8"/>
  <c r="D620" i="8"/>
  <c r="E620" i="8"/>
  <c r="F620" i="8"/>
  <c r="G620" i="8"/>
  <c r="C621" i="8"/>
  <c r="D621" i="8"/>
  <c r="E621" i="8"/>
  <c r="F621" i="8"/>
  <c r="G621" i="8"/>
  <c r="C622" i="8"/>
  <c r="D622" i="8"/>
  <c r="E622" i="8"/>
  <c r="F622" i="8"/>
  <c r="G622" i="8"/>
  <c r="C623" i="8"/>
  <c r="D623" i="8"/>
  <c r="E623" i="8"/>
  <c r="F623" i="8"/>
  <c r="G623" i="8"/>
  <c r="C624" i="8"/>
  <c r="D624" i="8"/>
  <c r="E624" i="8"/>
  <c r="F624" i="8"/>
  <c r="G624" i="8"/>
  <c r="C625" i="8"/>
  <c r="D625" i="8"/>
  <c r="E625" i="8"/>
  <c r="F625" i="8"/>
  <c r="G625" i="8"/>
  <c r="C626" i="8"/>
  <c r="D626" i="8"/>
  <c r="E626" i="8"/>
  <c r="F626" i="8"/>
  <c r="G626" i="8"/>
  <c r="C627" i="8"/>
  <c r="D627" i="8"/>
  <c r="E627" i="8"/>
  <c r="F627" i="8"/>
  <c r="G627" i="8"/>
  <c r="C628" i="8"/>
  <c r="D628" i="8"/>
  <c r="E628" i="8"/>
  <c r="F628" i="8"/>
  <c r="G628" i="8"/>
  <c r="C629" i="8"/>
  <c r="D629" i="8"/>
  <c r="E629" i="8"/>
  <c r="F629" i="8"/>
  <c r="G629" i="8"/>
  <c r="C630" i="8"/>
  <c r="D630" i="8"/>
  <c r="E630" i="8"/>
  <c r="F630" i="8"/>
  <c r="G630" i="8"/>
  <c r="C631" i="8"/>
  <c r="D631" i="8"/>
  <c r="E631" i="8"/>
  <c r="F631" i="8"/>
  <c r="G631" i="8"/>
  <c r="C632" i="8"/>
  <c r="D632" i="8"/>
  <c r="E632" i="8"/>
  <c r="F632" i="8"/>
  <c r="G632" i="8"/>
  <c r="C633" i="8"/>
  <c r="D633" i="8"/>
  <c r="E633" i="8"/>
  <c r="F633" i="8"/>
  <c r="G633" i="8"/>
  <c r="C634" i="8"/>
  <c r="D634" i="8"/>
  <c r="E634" i="8"/>
  <c r="F634" i="8"/>
  <c r="G634" i="8"/>
  <c r="C635" i="8"/>
  <c r="D635" i="8"/>
  <c r="E635" i="8"/>
  <c r="F635" i="8"/>
  <c r="G635" i="8"/>
  <c r="C636" i="8"/>
  <c r="D636" i="8"/>
  <c r="E636" i="8"/>
  <c r="F636" i="8"/>
  <c r="G636" i="8"/>
  <c r="C637" i="8"/>
  <c r="D637" i="8"/>
  <c r="E637" i="8"/>
  <c r="F637" i="8"/>
  <c r="G637" i="8"/>
  <c r="C638" i="8"/>
  <c r="D638" i="8"/>
  <c r="E638" i="8"/>
  <c r="F638" i="8"/>
  <c r="G638" i="8"/>
  <c r="C639" i="8"/>
  <c r="D639" i="8"/>
  <c r="E639" i="8"/>
  <c r="F639" i="8"/>
  <c r="G639" i="8"/>
  <c r="C640" i="8"/>
  <c r="D640" i="8"/>
  <c r="E640" i="8"/>
  <c r="F640" i="8"/>
  <c r="G640" i="8"/>
  <c r="C641" i="8"/>
  <c r="D641" i="8"/>
  <c r="E641" i="8"/>
  <c r="F641" i="8"/>
  <c r="G641" i="8"/>
  <c r="C642" i="8"/>
  <c r="D642" i="8"/>
  <c r="E642" i="8"/>
  <c r="F642" i="8"/>
  <c r="G642" i="8"/>
  <c r="C643" i="8"/>
  <c r="D643" i="8"/>
  <c r="E643" i="8"/>
  <c r="F643" i="8"/>
  <c r="G643" i="8"/>
  <c r="C644" i="8"/>
  <c r="D644" i="8"/>
  <c r="E644" i="8"/>
  <c r="F644" i="8"/>
  <c r="G644" i="8"/>
  <c r="C645" i="8"/>
  <c r="D645" i="8"/>
  <c r="E645" i="8"/>
  <c r="F645" i="8"/>
  <c r="G645" i="8"/>
  <c r="C646" i="8"/>
  <c r="D646" i="8"/>
  <c r="E646" i="8"/>
  <c r="F646" i="8"/>
  <c r="G646" i="8"/>
  <c r="C647" i="8"/>
  <c r="D647" i="8"/>
  <c r="E647" i="8"/>
  <c r="F647" i="8"/>
  <c r="G647" i="8"/>
  <c r="C648" i="8"/>
  <c r="D648" i="8"/>
  <c r="E648" i="8"/>
  <c r="F648" i="8"/>
  <c r="G648" i="8"/>
  <c r="C649" i="8"/>
  <c r="D649" i="8"/>
  <c r="E649" i="8"/>
  <c r="F649" i="8"/>
  <c r="G649" i="8"/>
  <c r="C650" i="8"/>
  <c r="D650" i="8"/>
  <c r="E650" i="8"/>
  <c r="F650" i="8"/>
  <c r="G650" i="8"/>
  <c r="C651" i="8"/>
  <c r="D651" i="8"/>
  <c r="E651" i="8"/>
  <c r="F651" i="8"/>
  <c r="G651" i="8"/>
  <c r="C652" i="8"/>
  <c r="D652" i="8"/>
  <c r="E652" i="8"/>
  <c r="F652" i="8"/>
  <c r="G652" i="8"/>
  <c r="C653" i="8"/>
  <c r="D653" i="8"/>
  <c r="E653" i="8"/>
  <c r="F653" i="8"/>
  <c r="G653" i="8"/>
  <c r="C654" i="8"/>
  <c r="D654" i="8"/>
  <c r="E654" i="8"/>
  <c r="F654" i="8"/>
  <c r="G654" i="8"/>
  <c r="C655" i="8"/>
  <c r="D655" i="8"/>
  <c r="E655" i="8"/>
  <c r="F655" i="8"/>
  <c r="G655" i="8"/>
  <c r="C656" i="8"/>
  <c r="D656" i="8"/>
  <c r="E656" i="8"/>
  <c r="F656" i="8"/>
  <c r="G656" i="8"/>
  <c r="C657" i="8"/>
  <c r="D657" i="8"/>
  <c r="E657" i="8"/>
  <c r="F657" i="8"/>
  <c r="G657" i="8"/>
  <c r="C658" i="8"/>
  <c r="D658" i="8"/>
  <c r="E658" i="8"/>
  <c r="F658" i="8"/>
  <c r="G658" i="8"/>
  <c r="C659" i="8"/>
  <c r="D659" i="8"/>
  <c r="E659" i="8"/>
  <c r="F659" i="8"/>
  <c r="G659" i="8"/>
  <c r="C660" i="8"/>
  <c r="D660" i="8"/>
  <c r="E660" i="8"/>
  <c r="F660" i="8"/>
  <c r="G660" i="8"/>
  <c r="C661" i="8"/>
  <c r="D661" i="8"/>
  <c r="E661" i="8"/>
  <c r="F661" i="8"/>
  <c r="G661" i="8"/>
  <c r="C662" i="8"/>
  <c r="D662" i="8"/>
  <c r="E662" i="8"/>
  <c r="F662" i="8"/>
  <c r="G662" i="8"/>
  <c r="C663" i="8"/>
  <c r="D663" i="8"/>
  <c r="E663" i="8"/>
  <c r="F663" i="8"/>
  <c r="G663" i="8"/>
  <c r="C664" i="8"/>
  <c r="D664" i="8"/>
  <c r="E664" i="8"/>
  <c r="F664" i="8"/>
  <c r="G664" i="8"/>
  <c r="C665" i="8"/>
  <c r="D665" i="8"/>
  <c r="E665" i="8"/>
  <c r="F665" i="8"/>
  <c r="G665" i="8"/>
  <c r="C666" i="8"/>
  <c r="D666" i="8"/>
  <c r="E666" i="8"/>
  <c r="F666" i="8"/>
  <c r="G666" i="8"/>
  <c r="C667" i="8"/>
  <c r="D667" i="8"/>
  <c r="E667" i="8"/>
  <c r="F667" i="8"/>
  <c r="G667" i="8"/>
  <c r="C668" i="8"/>
  <c r="D668" i="8"/>
  <c r="E668" i="8"/>
  <c r="F668" i="8"/>
  <c r="G668" i="8"/>
  <c r="C669" i="8"/>
  <c r="D669" i="8"/>
  <c r="E669" i="8"/>
  <c r="F669" i="8"/>
  <c r="G669" i="8"/>
  <c r="C670" i="8"/>
  <c r="D670" i="8"/>
  <c r="E670" i="8"/>
  <c r="F670" i="8"/>
  <c r="G670" i="8"/>
  <c r="C671" i="8"/>
  <c r="D671" i="8"/>
  <c r="E671" i="8"/>
  <c r="F671" i="8"/>
  <c r="G671" i="8"/>
  <c r="C672" i="8"/>
  <c r="D672" i="8"/>
  <c r="E672" i="8"/>
  <c r="F672" i="8"/>
  <c r="G672" i="8"/>
  <c r="C673" i="8"/>
  <c r="D673" i="8"/>
  <c r="E673" i="8"/>
  <c r="F673" i="8"/>
  <c r="G673" i="8"/>
  <c r="C674" i="8"/>
  <c r="D674" i="8"/>
  <c r="E674" i="8"/>
  <c r="F674" i="8"/>
  <c r="G674" i="8"/>
  <c r="C675" i="8"/>
  <c r="D675" i="8"/>
  <c r="E675" i="8"/>
  <c r="F675" i="8"/>
  <c r="G675" i="8"/>
  <c r="C676" i="8"/>
  <c r="D676" i="8"/>
  <c r="E676" i="8"/>
  <c r="F676" i="8"/>
  <c r="G676" i="8"/>
  <c r="C677" i="8"/>
  <c r="D677" i="8"/>
  <c r="E677" i="8"/>
  <c r="F677" i="8"/>
  <c r="G677" i="8"/>
  <c r="C678" i="8"/>
  <c r="D678" i="8"/>
  <c r="E678" i="8"/>
  <c r="F678" i="8"/>
  <c r="G678" i="8"/>
  <c r="C679" i="8"/>
  <c r="D679" i="8"/>
  <c r="E679" i="8"/>
  <c r="F679" i="8"/>
  <c r="G679" i="8"/>
  <c r="C680" i="8"/>
  <c r="D680" i="8"/>
  <c r="E680" i="8"/>
  <c r="F680" i="8"/>
  <c r="G680" i="8"/>
  <c r="C681" i="8"/>
  <c r="D681" i="8"/>
  <c r="E681" i="8"/>
  <c r="F681" i="8"/>
  <c r="G681" i="8"/>
  <c r="C682" i="8"/>
  <c r="D682" i="8"/>
  <c r="E682" i="8"/>
  <c r="F682" i="8"/>
  <c r="G682" i="8"/>
  <c r="C683" i="8"/>
  <c r="D683" i="8"/>
  <c r="E683" i="8"/>
  <c r="F683" i="8"/>
  <c r="G683" i="8"/>
  <c r="C684" i="8"/>
  <c r="D684" i="8"/>
  <c r="E684" i="8"/>
  <c r="F684" i="8"/>
  <c r="G684" i="8"/>
  <c r="C685" i="8"/>
  <c r="D685" i="8"/>
  <c r="E685" i="8"/>
  <c r="F685" i="8"/>
  <c r="G685" i="8"/>
  <c r="C686" i="8"/>
  <c r="D686" i="8"/>
  <c r="E686" i="8"/>
  <c r="F686" i="8"/>
  <c r="G686" i="8"/>
  <c r="C687" i="8"/>
  <c r="D687" i="8"/>
  <c r="E687" i="8"/>
  <c r="F687" i="8"/>
  <c r="G687" i="8"/>
  <c r="C688" i="8"/>
  <c r="D688" i="8"/>
  <c r="E688" i="8"/>
  <c r="F688" i="8"/>
  <c r="G688" i="8"/>
  <c r="C689" i="8"/>
  <c r="D689" i="8"/>
  <c r="E689" i="8"/>
  <c r="F689" i="8"/>
  <c r="G689" i="8"/>
  <c r="C690" i="8"/>
  <c r="D690" i="8"/>
  <c r="E690" i="8"/>
  <c r="F690" i="8"/>
  <c r="G690" i="8"/>
  <c r="C691" i="8"/>
  <c r="D691" i="8"/>
  <c r="E691" i="8"/>
  <c r="F691" i="8"/>
  <c r="G691" i="8"/>
  <c r="C692" i="8"/>
  <c r="D692" i="8"/>
  <c r="E692" i="8"/>
  <c r="F692" i="8"/>
  <c r="G692" i="8"/>
  <c r="C693" i="8"/>
  <c r="D693" i="8"/>
  <c r="E693" i="8"/>
  <c r="F693" i="8"/>
  <c r="G693" i="8"/>
  <c r="C694" i="8"/>
  <c r="D694" i="8"/>
  <c r="E694" i="8"/>
  <c r="F694" i="8"/>
  <c r="G694" i="8"/>
  <c r="C695" i="8"/>
  <c r="D695" i="8"/>
  <c r="E695" i="8"/>
  <c r="F695" i="8"/>
  <c r="G695" i="8"/>
  <c r="C696" i="8"/>
  <c r="D696" i="8"/>
  <c r="E696" i="8"/>
  <c r="F696" i="8"/>
  <c r="G696" i="8"/>
  <c r="C697" i="8"/>
  <c r="D697" i="8"/>
  <c r="E697" i="8"/>
  <c r="F697" i="8"/>
  <c r="G697" i="8"/>
  <c r="C698" i="8"/>
  <c r="D698" i="8"/>
  <c r="E698" i="8"/>
  <c r="F698" i="8"/>
  <c r="G698" i="8"/>
  <c r="C699" i="8"/>
  <c r="D699" i="8"/>
  <c r="E699" i="8"/>
  <c r="F699" i="8"/>
  <c r="G699" i="8"/>
  <c r="C700" i="8"/>
  <c r="D700" i="8"/>
  <c r="E700" i="8"/>
  <c r="F700" i="8"/>
  <c r="G700" i="8"/>
  <c r="C701" i="8"/>
  <c r="D701" i="8"/>
  <c r="E701" i="8"/>
  <c r="F701" i="8"/>
  <c r="G701" i="8"/>
  <c r="C702" i="8"/>
  <c r="D702" i="8"/>
  <c r="E702" i="8"/>
  <c r="F702" i="8"/>
  <c r="G702" i="8"/>
  <c r="C703" i="8"/>
  <c r="D703" i="8"/>
  <c r="E703" i="8"/>
  <c r="F703" i="8"/>
  <c r="G703" i="8"/>
  <c r="C704" i="8"/>
  <c r="D704" i="8"/>
  <c r="E704" i="8"/>
  <c r="F704" i="8"/>
  <c r="G704" i="8"/>
  <c r="C705" i="8"/>
  <c r="D705" i="8"/>
  <c r="E705" i="8"/>
  <c r="F705" i="8"/>
  <c r="G705" i="8"/>
  <c r="C706" i="8"/>
  <c r="D706" i="8"/>
  <c r="E706" i="8"/>
  <c r="F706" i="8"/>
  <c r="G706" i="8"/>
  <c r="C707" i="8"/>
  <c r="D707" i="8"/>
  <c r="E707" i="8"/>
  <c r="F707" i="8"/>
  <c r="G707" i="8"/>
  <c r="C708" i="8"/>
  <c r="D708" i="8"/>
  <c r="E708" i="8"/>
  <c r="F708" i="8"/>
  <c r="G708" i="8"/>
  <c r="C709" i="8"/>
  <c r="D709" i="8"/>
  <c r="E709" i="8"/>
  <c r="F709" i="8"/>
  <c r="G709" i="8"/>
  <c r="C710" i="8"/>
  <c r="D710" i="8"/>
  <c r="E710" i="8"/>
  <c r="F710" i="8"/>
  <c r="G710" i="8"/>
  <c r="C711" i="8"/>
  <c r="D711" i="8"/>
  <c r="E711" i="8"/>
  <c r="F711" i="8"/>
  <c r="G711" i="8"/>
  <c r="C712" i="8"/>
  <c r="D712" i="8"/>
  <c r="E712" i="8"/>
  <c r="F712" i="8"/>
  <c r="G712" i="8"/>
  <c r="C713" i="8"/>
  <c r="D713" i="8"/>
  <c r="E713" i="8"/>
  <c r="F713" i="8"/>
  <c r="G713" i="8"/>
  <c r="C714" i="8"/>
  <c r="D714" i="8"/>
  <c r="E714" i="8"/>
  <c r="F714" i="8"/>
  <c r="G714" i="8"/>
  <c r="C715" i="8"/>
  <c r="D715" i="8"/>
  <c r="E715" i="8"/>
  <c r="F715" i="8"/>
  <c r="G715" i="8"/>
  <c r="C716" i="8"/>
  <c r="D716" i="8"/>
  <c r="E716" i="8"/>
  <c r="F716" i="8"/>
  <c r="G716" i="8"/>
  <c r="C717" i="8"/>
  <c r="D717" i="8"/>
  <c r="E717" i="8"/>
  <c r="F717" i="8"/>
  <c r="G717" i="8"/>
  <c r="C718" i="8"/>
  <c r="D718" i="8"/>
  <c r="E718" i="8"/>
  <c r="F718" i="8"/>
  <c r="G718" i="8"/>
  <c r="C719" i="8"/>
  <c r="D719" i="8"/>
  <c r="E719" i="8"/>
  <c r="F719" i="8"/>
  <c r="G719" i="8"/>
  <c r="C720" i="8"/>
  <c r="D720" i="8"/>
  <c r="E720" i="8"/>
  <c r="F720" i="8"/>
  <c r="G720" i="8"/>
  <c r="C721" i="8"/>
  <c r="D721" i="8"/>
  <c r="E721" i="8"/>
  <c r="F721" i="8"/>
  <c r="G721" i="8"/>
  <c r="C722" i="8"/>
  <c r="D722" i="8"/>
  <c r="E722" i="8"/>
  <c r="F722" i="8"/>
  <c r="G722" i="8"/>
  <c r="C723" i="8"/>
  <c r="D723" i="8"/>
  <c r="E723" i="8"/>
  <c r="F723" i="8"/>
  <c r="G723" i="8"/>
  <c r="C724" i="8"/>
  <c r="D724" i="8"/>
  <c r="E724" i="8"/>
  <c r="F724" i="8"/>
  <c r="G724" i="8"/>
  <c r="C725" i="8"/>
  <c r="D725" i="8"/>
  <c r="E725" i="8"/>
  <c r="F725" i="8"/>
  <c r="G725" i="8"/>
  <c r="C726" i="8"/>
  <c r="D726" i="8"/>
  <c r="E726" i="8"/>
  <c r="F726" i="8"/>
  <c r="G726" i="8"/>
  <c r="C727" i="8"/>
  <c r="D727" i="8"/>
  <c r="E727" i="8"/>
  <c r="F727" i="8"/>
  <c r="G727" i="8"/>
  <c r="C728" i="8"/>
  <c r="D728" i="8"/>
  <c r="E728" i="8"/>
  <c r="F728" i="8"/>
  <c r="G728" i="8"/>
  <c r="C729" i="8"/>
  <c r="D729" i="8"/>
  <c r="E729" i="8"/>
  <c r="F729" i="8"/>
  <c r="G729" i="8"/>
  <c r="C730" i="8"/>
  <c r="D730" i="8"/>
  <c r="E730" i="8"/>
  <c r="F730" i="8"/>
  <c r="G730" i="8"/>
  <c r="C731" i="8"/>
  <c r="D731" i="8"/>
  <c r="E731" i="8"/>
  <c r="F731" i="8"/>
  <c r="G731" i="8"/>
  <c r="C732" i="8"/>
  <c r="D732" i="8"/>
  <c r="E732" i="8"/>
  <c r="F732" i="8"/>
  <c r="G732" i="8"/>
  <c r="C733" i="8"/>
  <c r="D733" i="8"/>
  <c r="E733" i="8"/>
  <c r="F733" i="8"/>
  <c r="G733" i="8"/>
  <c r="C734" i="8"/>
  <c r="D734" i="8"/>
  <c r="E734" i="8"/>
  <c r="F734" i="8"/>
  <c r="G734" i="8"/>
  <c r="C735" i="8"/>
  <c r="D735" i="8"/>
  <c r="E735" i="8"/>
  <c r="F735" i="8"/>
  <c r="G735" i="8"/>
  <c r="C736" i="8"/>
  <c r="D736" i="8"/>
  <c r="E736" i="8"/>
  <c r="F736" i="8"/>
  <c r="G736" i="8"/>
  <c r="C737" i="8"/>
  <c r="D737" i="8"/>
  <c r="E737" i="8"/>
  <c r="F737" i="8"/>
  <c r="G737" i="8"/>
  <c r="C738" i="8"/>
  <c r="D738" i="8"/>
  <c r="E738" i="8"/>
  <c r="F738" i="8"/>
  <c r="G738" i="8"/>
  <c r="C739" i="8"/>
  <c r="D739" i="8"/>
  <c r="E739" i="8"/>
  <c r="F739" i="8"/>
  <c r="G739" i="8"/>
  <c r="C740" i="8"/>
  <c r="D740" i="8"/>
  <c r="E740" i="8"/>
  <c r="F740" i="8"/>
  <c r="G740" i="8"/>
  <c r="C741" i="8"/>
  <c r="D741" i="8"/>
  <c r="E741" i="8"/>
  <c r="F741" i="8"/>
  <c r="G741" i="8"/>
  <c r="C742" i="8"/>
  <c r="D742" i="8"/>
  <c r="E742" i="8"/>
  <c r="F742" i="8"/>
  <c r="G742" i="8"/>
  <c r="C743" i="8"/>
  <c r="D743" i="8"/>
  <c r="E743" i="8"/>
  <c r="F743" i="8"/>
  <c r="G743" i="8"/>
  <c r="C744" i="8"/>
  <c r="D744" i="8"/>
  <c r="E744" i="8"/>
  <c r="F744" i="8"/>
  <c r="G744" i="8"/>
  <c r="C745" i="8"/>
  <c r="D745" i="8"/>
  <c r="E745" i="8"/>
  <c r="F745" i="8"/>
  <c r="G745" i="8"/>
  <c r="C746" i="8"/>
  <c r="D746" i="8"/>
  <c r="E746" i="8"/>
  <c r="F746" i="8"/>
  <c r="G746" i="8"/>
  <c r="C747" i="8"/>
  <c r="D747" i="8"/>
  <c r="E747" i="8"/>
  <c r="F747" i="8"/>
  <c r="G747" i="8"/>
  <c r="C748" i="8"/>
  <c r="D748" i="8"/>
  <c r="E748" i="8"/>
  <c r="F748" i="8"/>
  <c r="G748" i="8"/>
  <c r="C749" i="8"/>
  <c r="D749" i="8"/>
  <c r="E749" i="8"/>
  <c r="F749" i="8"/>
  <c r="G749" i="8"/>
  <c r="C750" i="8"/>
  <c r="D750" i="8"/>
  <c r="E750" i="8"/>
  <c r="F750" i="8"/>
  <c r="G750" i="8"/>
  <c r="C751" i="8"/>
  <c r="D751" i="8"/>
  <c r="E751" i="8"/>
  <c r="F751" i="8"/>
  <c r="G751" i="8"/>
  <c r="C752" i="8"/>
  <c r="D752" i="8"/>
  <c r="E752" i="8"/>
  <c r="F752" i="8"/>
  <c r="G752" i="8"/>
  <c r="C753" i="8"/>
  <c r="D753" i="8"/>
  <c r="E753" i="8"/>
  <c r="F753" i="8"/>
  <c r="G753" i="8"/>
  <c r="C754" i="8"/>
  <c r="D754" i="8"/>
  <c r="E754" i="8"/>
  <c r="F754" i="8"/>
  <c r="G754" i="8"/>
  <c r="C755" i="8"/>
  <c r="D755" i="8"/>
  <c r="E755" i="8"/>
  <c r="F755" i="8"/>
  <c r="G755" i="8"/>
  <c r="C756" i="8"/>
  <c r="D756" i="8"/>
  <c r="E756" i="8"/>
  <c r="F756" i="8"/>
  <c r="G756" i="8"/>
  <c r="C757" i="8"/>
  <c r="D757" i="8"/>
  <c r="E757" i="8"/>
  <c r="F757" i="8"/>
  <c r="G757" i="8"/>
  <c r="C758" i="8"/>
  <c r="D758" i="8"/>
  <c r="E758" i="8"/>
  <c r="F758" i="8"/>
  <c r="G758" i="8"/>
  <c r="C759" i="8"/>
  <c r="D759" i="8"/>
  <c r="E759" i="8"/>
  <c r="F759" i="8"/>
  <c r="G759" i="8"/>
  <c r="C760" i="8"/>
  <c r="D760" i="8"/>
  <c r="E760" i="8"/>
  <c r="F760" i="8"/>
  <c r="G760" i="8"/>
  <c r="C761" i="8"/>
  <c r="D761" i="8"/>
  <c r="E761" i="8"/>
  <c r="F761" i="8"/>
  <c r="G761" i="8"/>
  <c r="C762" i="8"/>
  <c r="D762" i="8"/>
  <c r="E762" i="8"/>
  <c r="F762" i="8"/>
  <c r="G762" i="8"/>
  <c r="C763" i="8"/>
  <c r="D763" i="8"/>
  <c r="E763" i="8"/>
  <c r="F763" i="8"/>
  <c r="G763" i="8"/>
  <c r="C764" i="8"/>
  <c r="D764" i="8"/>
  <c r="E764" i="8"/>
  <c r="F764" i="8"/>
  <c r="G764" i="8"/>
  <c r="C765" i="8"/>
  <c r="D765" i="8"/>
  <c r="E765" i="8"/>
  <c r="F765" i="8"/>
  <c r="G765" i="8"/>
  <c r="C766" i="8"/>
  <c r="D766" i="8"/>
  <c r="E766" i="8"/>
  <c r="F766" i="8"/>
  <c r="G766" i="8"/>
  <c r="C767" i="8"/>
  <c r="D767" i="8"/>
  <c r="E767" i="8"/>
  <c r="F767" i="8"/>
  <c r="G767" i="8"/>
  <c r="C768" i="8"/>
  <c r="D768" i="8"/>
  <c r="E768" i="8"/>
  <c r="F768" i="8"/>
  <c r="G768" i="8"/>
  <c r="C769" i="8"/>
  <c r="D769" i="8"/>
  <c r="E769" i="8"/>
  <c r="F769" i="8"/>
  <c r="G769" i="8"/>
  <c r="C770" i="8"/>
  <c r="D770" i="8"/>
  <c r="E770" i="8"/>
  <c r="F770" i="8"/>
  <c r="G770" i="8"/>
  <c r="C771" i="8"/>
  <c r="D771" i="8"/>
  <c r="E771" i="8"/>
  <c r="F771" i="8"/>
  <c r="G771" i="8"/>
  <c r="C772" i="8"/>
  <c r="D772" i="8"/>
  <c r="E772" i="8"/>
  <c r="F772" i="8"/>
  <c r="G772" i="8"/>
  <c r="C773" i="8"/>
  <c r="D773" i="8"/>
  <c r="E773" i="8"/>
  <c r="F773" i="8"/>
  <c r="G773" i="8"/>
  <c r="C774" i="8"/>
  <c r="D774" i="8"/>
  <c r="E774" i="8"/>
  <c r="F774" i="8"/>
  <c r="G774" i="8"/>
  <c r="C775" i="8"/>
  <c r="D775" i="8"/>
  <c r="E775" i="8"/>
  <c r="F775" i="8"/>
  <c r="G775" i="8"/>
  <c r="C776" i="8"/>
  <c r="D776" i="8"/>
  <c r="E776" i="8"/>
  <c r="F776" i="8"/>
  <c r="G776" i="8"/>
  <c r="C777" i="8"/>
  <c r="D777" i="8"/>
  <c r="E777" i="8"/>
  <c r="F777" i="8"/>
  <c r="G777" i="8"/>
  <c r="C778" i="8"/>
  <c r="D778" i="8"/>
  <c r="E778" i="8"/>
  <c r="F778" i="8"/>
  <c r="G778" i="8"/>
  <c r="C779" i="8"/>
  <c r="D779" i="8"/>
  <c r="E779" i="8"/>
  <c r="F779" i="8"/>
  <c r="G779" i="8"/>
  <c r="C780" i="8"/>
  <c r="D780" i="8"/>
  <c r="E780" i="8"/>
  <c r="F780" i="8"/>
  <c r="G780" i="8"/>
  <c r="C781" i="8"/>
  <c r="D781" i="8"/>
  <c r="E781" i="8"/>
  <c r="F781" i="8"/>
  <c r="G781" i="8"/>
  <c r="C782" i="8"/>
  <c r="D782" i="8"/>
  <c r="E782" i="8"/>
  <c r="F782" i="8"/>
  <c r="G782" i="8"/>
  <c r="C783" i="8"/>
  <c r="D783" i="8"/>
  <c r="E783" i="8"/>
  <c r="F783" i="8"/>
  <c r="G783" i="8"/>
  <c r="C784" i="8"/>
  <c r="D784" i="8"/>
  <c r="E784" i="8"/>
  <c r="F784" i="8"/>
  <c r="G784" i="8"/>
  <c r="C785" i="8"/>
  <c r="D785" i="8"/>
  <c r="E785" i="8"/>
  <c r="F785" i="8"/>
  <c r="G785" i="8"/>
  <c r="C786" i="8"/>
  <c r="D786" i="8"/>
  <c r="E786" i="8"/>
  <c r="F786" i="8"/>
  <c r="G786" i="8"/>
  <c r="C787" i="8"/>
  <c r="D787" i="8"/>
  <c r="E787" i="8"/>
  <c r="F787" i="8"/>
  <c r="G787" i="8"/>
  <c r="C788" i="8"/>
  <c r="D788" i="8"/>
  <c r="E788" i="8"/>
  <c r="F788" i="8"/>
  <c r="G788" i="8"/>
  <c r="C789" i="8"/>
  <c r="D789" i="8"/>
  <c r="E789" i="8"/>
  <c r="F789" i="8"/>
  <c r="G789" i="8"/>
  <c r="C790" i="8"/>
  <c r="D790" i="8"/>
  <c r="E790" i="8"/>
  <c r="F790" i="8"/>
  <c r="G790" i="8"/>
  <c r="C791" i="8"/>
  <c r="D791" i="8"/>
  <c r="E791" i="8"/>
  <c r="F791" i="8"/>
  <c r="G791" i="8"/>
  <c r="C792" i="8"/>
  <c r="D792" i="8"/>
  <c r="E792" i="8"/>
  <c r="F792" i="8"/>
  <c r="G792" i="8"/>
  <c r="C793" i="8"/>
  <c r="D793" i="8"/>
  <c r="E793" i="8"/>
  <c r="F793" i="8"/>
  <c r="G793" i="8"/>
  <c r="C794" i="8"/>
  <c r="D794" i="8"/>
  <c r="E794" i="8"/>
  <c r="F794" i="8"/>
  <c r="G794" i="8"/>
  <c r="C795" i="8"/>
  <c r="D795" i="8"/>
  <c r="E795" i="8"/>
  <c r="F795" i="8"/>
  <c r="G795" i="8"/>
  <c r="C796" i="8"/>
  <c r="D796" i="8"/>
  <c r="E796" i="8"/>
  <c r="F796" i="8"/>
  <c r="G796" i="8"/>
  <c r="C797" i="8"/>
  <c r="D797" i="8"/>
  <c r="E797" i="8"/>
  <c r="F797" i="8"/>
  <c r="G797" i="8"/>
  <c r="C798" i="8"/>
  <c r="D798" i="8"/>
  <c r="E798" i="8"/>
  <c r="F798" i="8"/>
  <c r="G798" i="8"/>
  <c r="C799" i="8"/>
  <c r="D799" i="8"/>
  <c r="E799" i="8"/>
  <c r="F799" i="8"/>
  <c r="G799" i="8"/>
  <c r="D2" i="8"/>
  <c r="E2" i="8"/>
  <c r="F2" i="8"/>
  <c r="G2" i="8"/>
  <c r="C2" i="8"/>
  <c r="F42" i="4" l="1"/>
  <c r="F3" i="4"/>
  <c r="F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2" i="4"/>
  <c r="F915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6" i="4"/>
  <c r="F917" i="4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2" i="1"/>
  <c r="C497" i="4"/>
  <c r="D497" i="4"/>
  <c r="C498" i="4"/>
  <c r="C499" i="4"/>
  <c r="D499" i="4"/>
  <c r="C500" i="4"/>
  <c r="D500" i="4"/>
  <c r="D3" i="4" l="1"/>
  <c r="D4" i="4"/>
  <c r="D5" i="4"/>
  <c r="D6" i="4"/>
  <c r="D7" i="4"/>
  <c r="D8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9" i="4"/>
  <c r="D160" i="4"/>
  <c r="D161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2" i="4"/>
  <c r="C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10" i="4"/>
  <c r="C11" i="4"/>
  <c r="C12" i="4"/>
  <c r="C3" i="4"/>
  <c r="C4" i="4"/>
  <c r="C5" i="4"/>
  <c r="C6" i="4"/>
  <c r="C7" i="4"/>
  <c r="C8" i="4"/>
  <c r="C9" i="4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2" i="3"/>
  <c r="E20" i="1" l="1" a="1"/>
  <c r="E20" i="1" s="1"/>
  <c r="F20" i="1" a="1"/>
  <c r="F20" i="1" s="1"/>
  <c r="G20" i="1" a="1"/>
  <c r="G20" i="1" s="1"/>
  <c r="E21" i="1" a="1"/>
  <c r="E21" i="1" s="1"/>
  <c r="F21" i="1" a="1"/>
  <c r="F21" i="1" s="1"/>
  <c r="G21" i="1" a="1"/>
  <c r="G21" i="1" s="1"/>
  <c r="E22" i="1" a="1"/>
  <c r="E22" i="1" s="1"/>
  <c r="F22" i="1" a="1"/>
  <c r="F22" i="1"/>
  <c r="G22" i="1" a="1"/>
  <c r="G22" i="1" s="1"/>
  <c r="E23" i="1" a="1"/>
  <c r="E23" i="1" s="1"/>
  <c r="F23" i="1" a="1"/>
  <c r="F23" i="1" s="1"/>
  <c r="G23" i="1" a="1"/>
  <c r="G23" i="1" s="1"/>
  <c r="E24" i="1" a="1"/>
  <c r="E24" i="1" s="1"/>
  <c r="F24" i="1" a="1"/>
  <c r="F24" i="1" s="1"/>
  <c r="G24" i="1" a="1"/>
  <c r="G24" i="1" s="1"/>
  <c r="E25" i="1" a="1"/>
  <c r="E25" i="1"/>
  <c r="F25" i="1" a="1"/>
  <c r="F25" i="1" s="1"/>
  <c r="G25" i="1" a="1"/>
  <c r="G25" i="1" s="1"/>
  <c r="E26" i="1" a="1"/>
  <c r="E26" i="1" s="1"/>
  <c r="F26" i="1" a="1"/>
  <c r="F26" i="1" s="1"/>
  <c r="G26" i="1" a="1"/>
  <c r="G26" i="1" s="1"/>
  <c r="E27" i="1" a="1"/>
  <c r="E27" i="1" s="1"/>
  <c r="F27" i="1" a="1"/>
  <c r="F27" i="1" s="1"/>
  <c r="G27" i="1" a="1"/>
  <c r="G27" i="1"/>
  <c r="E28" i="1" a="1"/>
  <c r="E28" i="1" s="1"/>
  <c r="F28" i="1" a="1"/>
  <c r="F28" i="1" s="1"/>
  <c r="G28" i="1" a="1"/>
  <c r="G28" i="1" s="1"/>
  <c r="E29" i="1" a="1"/>
  <c r="E29" i="1" s="1"/>
  <c r="F29" i="1" a="1"/>
  <c r="F29" i="1" s="1"/>
  <c r="G29" i="1" a="1"/>
  <c r="G29" i="1" s="1"/>
  <c r="E30" i="1" a="1"/>
  <c r="E30" i="1" s="1"/>
  <c r="F30" i="1" a="1"/>
  <c r="F30" i="1"/>
  <c r="G30" i="1" a="1"/>
  <c r="G30" i="1" s="1"/>
  <c r="E31" i="1" a="1"/>
  <c r="E31" i="1" s="1"/>
  <c r="F31" i="1" a="1"/>
  <c r="F31" i="1" s="1"/>
  <c r="G31" i="1" a="1"/>
  <c r="G31" i="1" s="1"/>
  <c r="E32" i="1" a="1"/>
  <c r="E32" i="1" s="1"/>
  <c r="F32" i="1" a="1"/>
  <c r="F32" i="1" s="1"/>
  <c r="G32" i="1" a="1"/>
  <c r="G32" i="1" s="1"/>
  <c r="E33" i="1" a="1"/>
  <c r="E33" i="1"/>
  <c r="F33" i="1" a="1"/>
  <c r="F33" i="1" s="1"/>
  <c r="G33" i="1" a="1"/>
  <c r="G33" i="1" s="1"/>
  <c r="E34" i="1" a="1"/>
  <c r="E34" i="1" s="1"/>
  <c r="F34" i="1" a="1"/>
  <c r="F34" i="1" s="1"/>
  <c r="G34" i="1" a="1"/>
  <c r="G34" i="1" s="1"/>
  <c r="E35" i="1" a="1"/>
  <c r="E35" i="1" s="1"/>
  <c r="F35" i="1" a="1"/>
  <c r="F35" i="1" s="1"/>
  <c r="G35" i="1" a="1"/>
  <c r="G35" i="1"/>
  <c r="E36" i="1" a="1"/>
  <c r="E36" i="1" s="1"/>
  <c r="F36" i="1" a="1"/>
  <c r="F36" i="1" s="1"/>
  <c r="G36" i="1" a="1"/>
  <c r="G36" i="1" s="1"/>
  <c r="E37" i="1" a="1"/>
  <c r="E37" i="1" s="1"/>
  <c r="F37" i="1" a="1"/>
  <c r="F37" i="1" s="1"/>
  <c r="G37" i="1" a="1"/>
  <c r="G37" i="1" s="1"/>
  <c r="E38" i="1" a="1"/>
  <c r="E38" i="1" s="1"/>
  <c r="F38" i="1" a="1"/>
  <c r="F38" i="1" s="1"/>
  <c r="G38" i="1" a="1"/>
  <c r="G38" i="1" s="1"/>
  <c r="E39" i="1" a="1"/>
  <c r="E39" i="1"/>
  <c r="F39" i="1" a="1"/>
  <c r="F39" i="1" s="1"/>
  <c r="G39" i="1" a="1"/>
  <c r="G39" i="1" s="1"/>
  <c r="E40" i="1" a="1"/>
  <c r="E40" i="1" s="1"/>
  <c r="F40" i="1" a="1"/>
  <c r="F40" i="1" s="1"/>
  <c r="G40" i="1" a="1"/>
  <c r="G40" i="1" s="1"/>
  <c r="E41" i="1" a="1"/>
  <c r="E41" i="1" s="1"/>
  <c r="F41" i="1" a="1"/>
  <c r="F41" i="1" s="1"/>
  <c r="G41" i="1" a="1"/>
  <c r="G41" i="1"/>
  <c r="E42" i="1" a="1"/>
  <c r="E42" i="1" s="1"/>
  <c r="F42" i="1" a="1"/>
  <c r="F42" i="1" s="1"/>
  <c r="G42" i="1" a="1"/>
  <c r="G42" i="1" s="1"/>
  <c r="E43" i="1" a="1"/>
  <c r="E43" i="1" s="1"/>
  <c r="F43" i="1" a="1"/>
  <c r="F43" i="1" s="1"/>
  <c r="G43" i="1" a="1"/>
  <c r="G43" i="1" s="1"/>
  <c r="E44" i="1" a="1"/>
  <c r="E44" i="1" s="1"/>
  <c r="F44" i="1" a="1"/>
  <c r="F44" i="1"/>
  <c r="G44" i="1" a="1"/>
  <c r="G44" i="1" s="1"/>
  <c r="E45" i="1" a="1"/>
  <c r="E45" i="1" s="1"/>
  <c r="F45" i="1" a="1"/>
  <c r="F45" i="1" s="1"/>
  <c r="G45" i="1" a="1"/>
  <c r="G45" i="1" s="1"/>
  <c r="E46" i="1" a="1"/>
  <c r="E46" i="1" s="1"/>
  <c r="F46" i="1" a="1"/>
  <c r="F46" i="1" s="1"/>
  <c r="G46" i="1" a="1"/>
  <c r="G46" i="1" s="1"/>
  <c r="E47" i="1" a="1"/>
  <c r="E47" i="1"/>
  <c r="F47" i="1" a="1"/>
  <c r="F47" i="1" s="1"/>
  <c r="G47" i="1" a="1"/>
  <c r="G47" i="1" s="1"/>
  <c r="E48" i="1" a="1"/>
  <c r="E48" i="1" s="1"/>
  <c r="F48" i="1" a="1"/>
  <c r="F48" i="1" s="1"/>
  <c r="G48" i="1" a="1"/>
  <c r="G48" i="1" s="1"/>
  <c r="E49" i="1" a="1"/>
  <c r="E49" i="1" s="1"/>
  <c r="F49" i="1" a="1"/>
  <c r="F49" i="1" s="1"/>
  <c r="G49" i="1" a="1"/>
  <c r="G49" i="1"/>
  <c r="E50" i="1" a="1"/>
  <c r="E50" i="1" s="1"/>
  <c r="F50" i="1" a="1"/>
  <c r="F50" i="1" s="1"/>
  <c r="G50" i="1" a="1"/>
  <c r="G50" i="1" s="1"/>
  <c r="E51" i="1" a="1"/>
  <c r="E51" i="1" s="1"/>
  <c r="F51" i="1" a="1"/>
  <c r="F51" i="1" s="1"/>
  <c r="G51" i="1" a="1"/>
  <c r="G51" i="1" s="1"/>
  <c r="E52" i="1" a="1"/>
  <c r="E52" i="1" s="1"/>
  <c r="F52" i="1" a="1"/>
  <c r="F52" i="1"/>
  <c r="G52" i="1" a="1"/>
  <c r="G52" i="1" s="1"/>
  <c r="E53" i="1" a="1"/>
  <c r="E53" i="1" s="1"/>
  <c r="F53" i="1" a="1"/>
  <c r="F53" i="1" s="1"/>
  <c r="G53" i="1" a="1"/>
  <c r="G53" i="1" s="1"/>
  <c r="E54" i="1" a="1"/>
  <c r="E54" i="1" s="1"/>
  <c r="F54" i="1" a="1"/>
  <c r="F54" i="1" s="1"/>
  <c r="G54" i="1" a="1"/>
  <c r="G54" i="1" s="1"/>
  <c r="E55" i="1" a="1"/>
  <c r="E55" i="1"/>
  <c r="F55" i="1" a="1"/>
  <c r="F55" i="1" s="1"/>
  <c r="G55" i="1" a="1"/>
  <c r="G55" i="1" s="1"/>
  <c r="E56" i="1" a="1"/>
  <c r="E56" i="1" s="1"/>
  <c r="F56" i="1" a="1"/>
  <c r="F56" i="1" s="1"/>
  <c r="G56" i="1" a="1"/>
  <c r="G56" i="1" s="1"/>
  <c r="E57" i="1" a="1"/>
  <c r="E57" i="1" s="1"/>
  <c r="F57" i="1" a="1"/>
  <c r="F57" i="1" s="1"/>
  <c r="G57" i="1" a="1"/>
  <c r="G57" i="1"/>
  <c r="E58" i="1" a="1"/>
  <c r="E58" i="1" s="1"/>
  <c r="F58" i="1" a="1"/>
  <c r="F58" i="1" s="1"/>
  <c r="G58" i="1" a="1"/>
  <c r="G58" i="1" s="1"/>
  <c r="E59" i="1" a="1"/>
  <c r="E59" i="1" s="1"/>
  <c r="F59" i="1" a="1"/>
  <c r="F59" i="1" s="1"/>
  <c r="G59" i="1" a="1"/>
  <c r="G59" i="1" s="1"/>
  <c r="E60" i="1" a="1"/>
  <c r="E60" i="1" s="1"/>
  <c r="F60" i="1" a="1"/>
  <c r="F60" i="1"/>
  <c r="G60" i="1" a="1"/>
  <c r="G60" i="1" s="1"/>
  <c r="E61" i="1" a="1"/>
  <c r="E61" i="1" s="1"/>
  <c r="F61" i="1" a="1"/>
  <c r="F61" i="1" s="1"/>
  <c r="G61" i="1" a="1"/>
  <c r="G61" i="1" s="1"/>
  <c r="E62" i="1" a="1"/>
  <c r="E62" i="1" s="1"/>
  <c r="F62" i="1" a="1"/>
  <c r="F62" i="1" s="1"/>
  <c r="G62" i="1" a="1"/>
  <c r="G62" i="1" s="1"/>
  <c r="E63" i="1" a="1"/>
  <c r="E63" i="1"/>
  <c r="F63" i="1" a="1"/>
  <c r="F63" i="1" s="1"/>
  <c r="G63" i="1" a="1"/>
  <c r="G63" i="1"/>
  <c r="E64" i="1" a="1"/>
  <c r="E64" i="1" s="1"/>
  <c r="F64" i="1" a="1"/>
  <c r="F64" i="1" s="1"/>
  <c r="G64" i="1" a="1"/>
  <c r="G64" i="1" s="1"/>
  <c r="E65" i="1" a="1"/>
  <c r="E65" i="1" s="1"/>
  <c r="F65" i="1" a="1"/>
  <c r="F65" i="1" s="1"/>
  <c r="G65" i="1" a="1"/>
  <c r="G65" i="1"/>
  <c r="E66" i="1" a="1"/>
  <c r="E66" i="1" s="1"/>
  <c r="F66" i="1" a="1"/>
  <c r="F66" i="1"/>
  <c r="G66" i="1" a="1"/>
  <c r="G66" i="1" s="1"/>
  <c r="E67" i="1" a="1"/>
  <c r="E67" i="1" s="1"/>
  <c r="F67" i="1" a="1"/>
  <c r="F67" i="1" s="1"/>
  <c r="G67" i="1" a="1"/>
  <c r="G67" i="1" s="1"/>
  <c r="E68" i="1" a="1"/>
  <c r="E68" i="1" s="1"/>
  <c r="F68" i="1" a="1"/>
  <c r="F68" i="1"/>
  <c r="G68" i="1" a="1"/>
  <c r="G68" i="1" s="1"/>
  <c r="E69" i="1" a="1"/>
  <c r="E69" i="1"/>
  <c r="F69" i="1" a="1"/>
  <c r="F69" i="1" s="1"/>
  <c r="G69" i="1" a="1"/>
  <c r="G69" i="1" s="1"/>
  <c r="E70" i="1" a="1"/>
  <c r="E70" i="1" s="1"/>
  <c r="F70" i="1" a="1"/>
  <c r="F70" i="1" s="1"/>
  <c r="G70" i="1" a="1"/>
  <c r="G70" i="1" s="1"/>
  <c r="E71" i="1" a="1"/>
  <c r="E71" i="1"/>
  <c r="F71" i="1" a="1"/>
  <c r="F71" i="1" s="1"/>
  <c r="G71" i="1" a="1"/>
  <c r="G71" i="1"/>
  <c r="E72" i="1" a="1"/>
  <c r="E72" i="1" s="1"/>
  <c r="F72" i="1" a="1"/>
  <c r="F72" i="1" s="1"/>
  <c r="G72" i="1" a="1"/>
  <c r="G72" i="1" s="1"/>
  <c r="E73" i="1" a="1"/>
  <c r="E73" i="1" s="1"/>
  <c r="F73" i="1" a="1"/>
  <c r="F73" i="1" s="1"/>
  <c r="G73" i="1" a="1"/>
  <c r="G73" i="1"/>
  <c r="E74" i="1" a="1"/>
  <c r="E74" i="1" s="1"/>
  <c r="F74" i="1" a="1"/>
  <c r="F74" i="1"/>
  <c r="G74" i="1" a="1"/>
  <c r="G74" i="1" s="1"/>
  <c r="E75" i="1" a="1"/>
  <c r="E75" i="1" s="1"/>
  <c r="F75" i="1" a="1"/>
  <c r="F75" i="1" s="1"/>
  <c r="G75" i="1" a="1"/>
  <c r="G75" i="1"/>
  <c r="E76" i="1" a="1"/>
  <c r="E76" i="1" s="1"/>
  <c r="F76" i="1" a="1"/>
  <c r="F76" i="1"/>
  <c r="G76" i="1" a="1"/>
  <c r="G76" i="1" s="1"/>
  <c r="E77" i="1" a="1"/>
  <c r="E77" i="1" s="1"/>
  <c r="F77" i="1" a="1"/>
  <c r="F77" i="1" s="1"/>
  <c r="G77" i="1" a="1"/>
  <c r="G77" i="1" s="1"/>
  <c r="E78" i="1" a="1"/>
  <c r="E78" i="1" s="1"/>
  <c r="F78" i="1" a="1"/>
  <c r="F78" i="1"/>
  <c r="G78" i="1" a="1"/>
  <c r="G78" i="1" s="1"/>
  <c r="E79" i="1" a="1"/>
  <c r="E79" i="1"/>
  <c r="F79" i="1" a="1"/>
  <c r="F79" i="1" s="1"/>
  <c r="G79" i="1" a="1"/>
  <c r="G79" i="1" s="1"/>
  <c r="E80" i="1" a="1"/>
  <c r="E80" i="1" s="1"/>
  <c r="F80" i="1" a="1"/>
  <c r="F80" i="1"/>
  <c r="G80" i="1" a="1"/>
  <c r="G80" i="1" s="1"/>
  <c r="E81" i="1" a="1"/>
  <c r="E81" i="1"/>
  <c r="F81" i="1" a="1"/>
  <c r="F81" i="1" s="1"/>
  <c r="G81" i="1" a="1"/>
  <c r="G81" i="1"/>
  <c r="E82" i="1" a="1"/>
  <c r="E82" i="1" s="1"/>
  <c r="F82" i="1" a="1"/>
  <c r="F82" i="1" s="1"/>
  <c r="G82" i="1" a="1"/>
  <c r="G82" i="1" s="1"/>
  <c r="E83" i="1" a="1"/>
  <c r="E83" i="1"/>
  <c r="F83" i="1" a="1"/>
  <c r="F83" i="1" s="1"/>
  <c r="G83" i="1" a="1"/>
  <c r="G83" i="1"/>
  <c r="E84" i="1" a="1"/>
  <c r="E84" i="1" s="1"/>
  <c r="F84" i="1" a="1"/>
  <c r="F84" i="1" s="1"/>
  <c r="G84" i="1" a="1"/>
  <c r="G84" i="1" s="1"/>
  <c r="E85" i="1" a="1"/>
  <c r="E85" i="1" s="1"/>
  <c r="F85" i="1" a="1"/>
  <c r="F85" i="1" s="1"/>
  <c r="G85" i="1" a="1"/>
  <c r="G85" i="1"/>
  <c r="E86" i="1" a="1"/>
  <c r="E86" i="1" s="1"/>
  <c r="F86" i="1" a="1"/>
  <c r="F86" i="1"/>
  <c r="G86" i="1" a="1"/>
  <c r="G86" i="1" s="1"/>
  <c r="E87" i="1" a="1"/>
  <c r="E87" i="1" s="1"/>
  <c r="F87" i="1" a="1"/>
  <c r="F87" i="1" s="1"/>
  <c r="G87" i="1" a="1"/>
  <c r="G87" i="1" s="1"/>
  <c r="E88" i="1" a="1"/>
  <c r="E88" i="1" s="1"/>
  <c r="F88" i="1" a="1"/>
  <c r="F88" i="1"/>
  <c r="G88" i="1" a="1"/>
  <c r="G88" i="1" s="1"/>
  <c r="E89" i="1" a="1"/>
  <c r="E89" i="1"/>
  <c r="F89" i="1" a="1"/>
  <c r="F89" i="1" s="1"/>
  <c r="G89" i="1" a="1"/>
  <c r="G89" i="1" s="1"/>
  <c r="E90" i="1" a="1"/>
  <c r="E90" i="1" s="1"/>
  <c r="F90" i="1" a="1"/>
  <c r="F90" i="1" s="1"/>
  <c r="G90" i="1" a="1"/>
  <c r="G90" i="1" s="1"/>
  <c r="E91" i="1" a="1"/>
  <c r="E91" i="1"/>
  <c r="F91" i="1" a="1"/>
  <c r="F91" i="1" s="1"/>
  <c r="G91" i="1" a="1"/>
  <c r="G91" i="1"/>
  <c r="E92" i="1" a="1"/>
  <c r="E92" i="1" s="1"/>
  <c r="F92" i="1" a="1"/>
  <c r="F92" i="1" s="1"/>
  <c r="G92" i="1" a="1"/>
  <c r="G92" i="1" s="1"/>
  <c r="E93" i="1" a="1"/>
  <c r="E93" i="1" s="1"/>
  <c r="F93" i="1" a="1"/>
  <c r="F93" i="1" s="1"/>
  <c r="G93" i="1" a="1"/>
  <c r="G93" i="1"/>
  <c r="E94" i="1" a="1"/>
  <c r="E94" i="1" s="1"/>
  <c r="F94" i="1" a="1"/>
  <c r="F94" i="1"/>
  <c r="G94" i="1" a="1"/>
  <c r="G94" i="1" s="1"/>
  <c r="E95" i="1" a="1"/>
  <c r="E95" i="1" s="1"/>
  <c r="F95" i="1" a="1"/>
  <c r="F95" i="1" s="1"/>
  <c r="G95" i="1" a="1"/>
  <c r="G95" i="1" s="1"/>
  <c r="E96" i="1" a="1"/>
  <c r="E96" i="1" s="1"/>
  <c r="F96" i="1" a="1"/>
  <c r="F96" i="1"/>
  <c r="G96" i="1" a="1"/>
  <c r="G96" i="1" s="1"/>
  <c r="E97" i="1" a="1"/>
  <c r="E97" i="1"/>
  <c r="F97" i="1" a="1"/>
  <c r="F97" i="1" s="1"/>
  <c r="G97" i="1" a="1"/>
  <c r="G97" i="1" s="1"/>
  <c r="E98" i="1" a="1"/>
  <c r="E98" i="1" s="1"/>
  <c r="F98" i="1" a="1"/>
  <c r="F98" i="1" s="1"/>
  <c r="G98" i="1" a="1"/>
  <c r="G98" i="1" s="1"/>
  <c r="E99" i="1" a="1"/>
  <c r="E99" i="1"/>
  <c r="F99" i="1" a="1"/>
  <c r="F99" i="1" s="1"/>
  <c r="G99" i="1" a="1"/>
  <c r="G99" i="1"/>
  <c r="E100" i="1" a="1"/>
  <c r="E100" i="1" s="1"/>
  <c r="F100" i="1" a="1"/>
  <c r="F100" i="1" s="1"/>
  <c r="G100" i="1" a="1"/>
  <c r="G100" i="1" s="1"/>
  <c r="E101" i="1" a="1"/>
  <c r="E101" i="1" s="1"/>
  <c r="F101" i="1" a="1"/>
  <c r="F101" i="1" s="1"/>
  <c r="G101" i="1" a="1"/>
  <c r="G101" i="1"/>
  <c r="E102" i="1" a="1"/>
  <c r="E102" i="1" s="1"/>
  <c r="F102" i="1" a="1"/>
  <c r="F102" i="1"/>
  <c r="G102" i="1" a="1"/>
  <c r="G102" i="1" s="1"/>
  <c r="E103" i="1" a="1"/>
  <c r="E103" i="1" s="1"/>
  <c r="F103" i="1" a="1"/>
  <c r="F103" i="1" s="1"/>
  <c r="G103" i="1" a="1"/>
  <c r="G103" i="1" s="1"/>
  <c r="E104" i="1" a="1"/>
  <c r="E104" i="1" s="1"/>
  <c r="F104" i="1" a="1"/>
  <c r="F104" i="1"/>
  <c r="G104" i="1" a="1"/>
  <c r="G104" i="1" s="1"/>
  <c r="E105" i="1" a="1"/>
  <c r="E105" i="1"/>
  <c r="F105" i="1" a="1"/>
  <c r="F105" i="1" s="1"/>
  <c r="G105" i="1" a="1"/>
  <c r="G105" i="1" s="1"/>
  <c r="E106" i="1" a="1"/>
  <c r="E106" i="1" s="1"/>
  <c r="F106" i="1" a="1"/>
  <c r="F106" i="1" s="1"/>
  <c r="G106" i="1" a="1"/>
  <c r="G106" i="1" s="1"/>
  <c r="E107" i="1" a="1"/>
  <c r="E107" i="1" s="1"/>
  <c r="F107" i="1" a="1"/>
  <c r="F107" i="1" s="1"/>
  <c r="G107" i="1" a="1"/>
  <c r="G107" i="1"/>
  <c r="E108" i="1" a="1"/>
  <c r="E108" i="1" s="1"/>
  <c r="F108" i="1" a="1"/>
  <c r="F108" i="1" s="1"/>
  <c r="G108" i="1" a="1"/>
  <c r="G108" i="1" s="1"/>
  <c r="E109" i="1" a="1"/>
  <c r="E109" i="1" s="1"/>
  <c r="F109" i="1" a="1"/>
  <c r="F109" i="1" s="1"/>
  <c r="G109" i="1" a="1"/>
  <c r="G109" i="1" s="1"/>
  <c r="E110" i="1" a="1"/>
  <c r="E110" i="1" s="1"/>
  <c r="F110" i="1" a="1"/>
  <c r="F110" i="1"/>
  <c r="G110" i="1" a="1"/>
  <c r="G110" i="1" s="1"/>
  <c r="E111" i="1" a="1"/>
  <c r="E111" i="1" s="1"/>
  <c r="F111" i="1" a="1"/>
  <c r="F111" i="1" s="1"/>
  <c r="G111" i="1" a="1"/>
  <c r="G111" i="1" s="1"/>
  <c r="E112" i="1" a="1"/>
  <c r="E112" i="1" s="1"/>
  <c r="F112" i="1" a="1"/>
  <c r="F112" i="1" s="1"/>
  <c r="G112" i="1" a="1"/>
  <c r="G112" i="1" s="1"/>
  <c r="E113" i="1" a="1"/>
  <c r="E113" i="1"/>
  <c r="F113" i="1" a="1"/>
  <c r="F113" i="1" s="1"/>
  <c r="G113" i="1" a="1"/>
  <c r="G113" i="1" s="1"/>
  <c r="E114" i="1" a="1"/>
  <c r="E114" i="1" s="1"/>
  <c r="F114" i="1" a="1"/>
  <c r="F114" i="1" s="1"/>
  <c r="G114" i="1" a="1"/>
  <c r="G114" i="1" s="1"/>
  <c r="E115" i="1" a="1"/>
  <c r="E115" i="1" s="1"/>
  <c r="F115" i="1" a="1"/>
  <c r="F115" i="1" s="1"/>
  <c r="G115" i="1" a="1"/>
  <c r="G115" i="1"/>
  <c r="E116" i="1" a="1"/>
  <c r="E116" i="1" s="1"/>
  <c r="F116" i="1" a="1"/>
  <c r="F116" i="1" s="1"/>
  <c r="G116" i="1" a="1"/>
  <c r="G116" i="1" s="1"/>
  <c r="E117" i="1" a="1"/>
  <c r="E117" i="1" s="1"/>
  <c r="F117" i="1" a="1"/>
  <c r="F117" i="1" s="1"/>
  <c r="G117" i="1" a="1"/>
  <c r="G117" i="1" s="1"/>
  <c r="E118" i="1" a="1"/>
  <c r="E118" i="1" s="1"/>
  <c r="F118" i="1" a="1"/>
  <c r="F118" i="1"/>
  <c r="G118" i="1" a="1"/>
  <c r="G118" i="1" s="1"/>
  <c r="E119" i="1" a="1"/>
  <c r="E119" i="1" s="1"/>
  <c r="F119" i="1" a="1"/>
  <c r="F119" i="1" s="1"/>
  <c r="G119" i="1" a="1"/>
  <c r="G119" i="1" s="1"/>
  <c r="E120" i="1" a="1"/>
  <c r="E120" i="1" s="1"/>
  <c r="F120" i="1" a="1"/>
  <c r="F120" i="1" s="1"/>
  <c r="G120" i="1" a="1"/>
  <c r="G120" i="1" s="1"/>
  <c r="E121" i="1" a="1"/>
  <c r="E121" i="1" s="1"/>
  <c r="F121" i="1" a="1"/>
  <c r="F121" i="1"/>
  <c r="G121" i="1" a="1"/>
  <c r="G121" i="1" s="1"/>
  <c r="E122" i="1" a="1"/>
  <c r="E122" i="1" s="1"/>
  <c r="F122" i="1" a="1"/>
  <c r="F122" i="1" s="1"/>
  <c r="G122" i="1" a="1"/>
  <c r="G122" i="1" s="1"/>
  <c r="E123" i="1" a="1"/>
  <c r="E123" i="1" s="1"/>
  <c r="F123" i="1" a="1"/>
  <c r="F123" i="1" s="1"/>
  <c r="G123" i="1" a="1"/>
  <c r="G123" i="1" s="1"/>
  <c r="E124" i="1" a="1"/>
  <c r="E124" i="1"/>
  <c r="F124" i="1" a="1"/>
  <c r="F124" i="1" s="1"/>
  <c r="G124" i="1" a="1"/>
  <c r="G124" i="1" s="1"/>
  <c r="E125" i="1" a="1"/>
  <c r="E125" i="1" s="1"/>
  <c r="F125" i="1" a="1"/>
  <c r="F125" i="1" s="1"/>
  <c r="G125" i="1" a="1"/>
  <c r="G125" i="1" s="1"/>
  <c r="E126" i="1" a="1"/>
  <c r="E126" i="1" s="1"/>
  <c r="F126" i="1" a="1"/>
  <c r="F126" i="1" s="1"/>
  <c r="G126" i="1" a="1"/>
  <c r="G126" i="1"/>
  <c r="E127" i="1" a="1"/>
  <c r="E127" i="1" s="1"/>
  <c r="F127" i="1" a="1"/>
  <c r="F127" i="1" s="1"/>
  <c r="G127" i="1" a="1"/>
  <c r="G127" i="1" s="1"/>
  <c r="E128" i="1" a="1"/>
  <c r="E128" i="1" s="1"/>
  <c r="F128" i="1" a="1"/>
  <c r="F128" i="1" s="1"/>
  <c r="G128" i="1" a="1"/>
  <c r="G128" i="1" s="1"/>
  <c r="E129" i="1" a="1"/>
  <c r="E129" i="1" s="1"/>
  <c r="F129" i="1" a="1"/>
  <c r="F129" i="1"/>
  <c r="G129" i="1" a="1"/>
  <c r="G129" i="1" s="1"/>
  <c r="E130" i="1" a="1"/>
  <c r="E130" i="1" s="1"/>
  <c r="F130" i="1" a="1"/>
  <c r="F130" i="1" s="1"/>
  <c r="G130" i="1" a="1"/>
  <c r="G130" i="1" s="1"/>
  <c r="E131" i="1" a="1"/>
  <c r="E131" i="1" s="1"/>
  <c r="F131" i="1" a="1"/>
  <c r="F131" i="1" s="1"/>
  <c r="G131" i="1" a="1"/>
  <c r="G131" i="1" s="1"/>
  <c r="E132" i="1" a="1"/>
  <c r="E132" i="1"/>
  <c r="F132" i="1" a="1"/>
  <c r="F132" i="1" s="1"/>
  <c r="G132" i="1" a="1"/>
  <c r="G132" i="1" s="1"/>
  <c r="E133" i="1" a="1"/>
  <c r="E133" i="1" s="1"/>
  <c r="F133" i="1" a="1"/>
  <c r="F133" i="1" s="1"/>
  <c r="G133" i="1" a="1"/>
  <c r="G133" i="1" s="1"/>
  <c r="E134" i="1" a="1"/>
  <c r="E134" i="1" s="1"/>
  <c r="F134" i="1" a="1"/>
  <c r="F134" i="1" s="1"/>
  <c r="G134" i="1" a="1"/>
  <c r="G134" i="1"/>
  <c r="E135" i="1" a="1"/>
  <c r="E135" i="1" s="1"/>
  <c r="F135" i="1" a="1"/>
  <c r="F135" i="1" s="1"/>
  <c r="G135" i="1" a="1"/>
  <c r="G135" i="1" s="1"/>
  <c r="E136" i="1" a="1"/>
  <c r="E136" i="1" s="1"/>
  <c r="F136" i="1" a="1"/>
  <c r="F136" i="1" s="1"/>
  <c r="G136" i="1" a="1"/>
  <c r="G136" i="1" s="1"/>
  <c r="E137" i="1" a="1"/>
  <c r="E137" i="1" s="1"/>
  <c r="F137" i="1" a="1"/>
  <c r="F137" i="1"/>
  <c r="G137" i="1" a="1"/>
  <c r="G137" i="1" s="1"/>
  <c r="E138" i="1" a="1"/>
  <c r="E138" i="1" s="1"/>
  <c r="F138" i="1" a="1"/>
  <c r="F138" i="1" s="1"/>
  <c r="G138" i="1" a="1"/>
  <c r="G138" i="1" s="1"/>
  <c r="E139" i="1" a="1"/>
  <c r="E139" i="1" s="1"/>
  <c r="F139" i="1" a="1"/>
  <c r="F139" i="1" s="1"/>
  <c r="G139" i="1" a="1"/>
  <c r="G139" i="1" s="1"/>
  <c r="E140" i="1" a="1"/>
  <c r="E140" i="1"/>
  <c r="F140" i="1" a="1"/>
  <c r="F140" i="1" s="1"/>
  <c r="G140" i="1" a="1"/>
  <c r="G140" i="1" s="1"/>
  <c r="E141" i="1" a="1"/>
  <c r="E141" i="1" s="1"/>
  <c r="F141" i="1" a="1"/>
  <c r="F141" i="1" s="1"/>
  <c r="G141" i="1" a="1"/>
  <c r="G141" i="1" s="1"/>
  <c r="E142" i="1" a="1"/>
  <c r="E142" i="1" s="1"/>
  <c r="F142" i="1" a="1"/>
  <c r="F142" i="1" s="1"/>
  <c r="G142" i="1" a="1"/>
  <c r="G142" i="1"/>
  <c r="E143" i="1" a="1"/>
  <c r="E143" i="1" s="1"/>
  <c r="F143" i="1" a="1"/>
  <c r="F143" i="1" s="1"/>
  <c r="G143" i="1" a="1"/>
  <c r="G143" i="1" s="1"/>
  <c r="E144" i="1" a="1"/>
  <c r="E144" i="1" s="1"/>
  <c r="F144" i="1" a="1"/>
  <c r="F144" i="1" s="1"/>
  <c r="G144" i="1" a="1"/>
  <c r="G144" i="1" s="1"/>
  <c r="E145" i="1" a="1"/>
  <c r="E145" i="1" s="1"/>
  <c r="F145" i="1" a="1"/>
  <c r="F145" i="1"/>
  <c r="G145" i="1" a="1"/>
  <c r="G145" i="1" s="1"/>
  <c r="E146" i="1" a="1"/>
  <c r="E146" i="1" s="1"/>
  <c r="F146" i="1" a="1"/>
  <c r="F146" i="1" s="1"/>
  <c r="G146" i="1" a="1"/>
  <c r="G146" i="1" s="1"/>
  <c r="E147" i="1" a="1"/>
  <c r="E147" i="1" s="1"/>
  <c r="F147" i="1" a="1"/>
  <c r="F147" i="1" s="1"/>
  <c r="G147" i="1" a="1"/>
  <c r="G147" i="1" s="1"/>
  <c r="E148" i="1" a="1"/>
  <c r="E148" i="1"/>
  <c r="F148" i="1" a="1"/>
  <c r="F148" i="1" s="1"/>
  <c r="G148" i="1" a="1"/>
  <c r="G148" i="1" s="1"/>
  <c r="E149" i="1" a="1"/>
  <c r="E149" i="1" s="1"/>
  <c r="F149" i="1" a="1"/>
  <c r="F149" i="1"/>
  <c r="G149" i="1" a="1"/>
  <c r="G149" i="1" s="1"/>
  <c r="E150" i="1" a="1"/>
  <c r="E150" i="1" s="1"/>
  <c r="F150" i="1" a="1"/>
  <c r="F150" i="1" s="1"/>
  <c r="G150" i="1" a="1"/>
  <c r="G150" i="1" s="1"/>
  <c r="E151" i="1" a="1"/>
  <c r="E151" i="1" s="1"/>
  <c r="F151" i="1" a="1"/>
  <c r="F151" i="1"/>
  <c r="G151" i="1" a="1"/>
  <c r="G151" i="1" s="1"/>
  <c r="E152" i="1" a="1"/>
  <c r="E152" i="1"/>
  <c r="F152" i="1" a="1"/>
  <c r="F152" i="1" s="1"/>
  <c r="G152" i="1" a="1"/>
  <c r="G152" i="1" s="1"/>
  <c r="E153" i="1" a="1"/>
  <c r="E153" i="1" s="1"/>
  <c r="F153" i="1" a="1"/>
  <c r="F153" i="1" s="1"/>
  <c r="G153" i="1" a="1"/>
  <c r="G153" i="1" s="1"/>
  <c r="E154" i="1" a="1"/>
  <c r="E154" i="1"/>
  <c r="F154" i="1" a="1"/>
  <c r="F154" i="1" s="1"/>
  <c r="G154" i="1" a="1"/>
  <c r="G154" i="1"/>
  <c r="E155" i="1" a="1"/>
  <c r="E155" i="1" s="1"/>
  <c r="F155" i="1" a="1"/>
  <c r="F155" i="1" s="1"/>
  <c r="G155" i="1" a="1"/>
  <c r="G155" i="1" s="1"/>
  <c r="E156" i="1" a="1"/>
  <c r="E156" i="1" s="1"/>
  <c r="F156" i="1" a="1"/>
  <c r="F156" i="1" s="1"/>
  <c r="G156" i="1" a="1"/>
  <c r="G156" i="1"/>
  <c r="E157" i="1" a="1"/>
  <c r="E157" i="1" s="1"/>
  <c r="F157" i="1" a="1"/>
  <c r="F157" i="1"/>
  <c r="G157" i="1" a="1"/>
  <c r="G157" i="1" s="1"/>
  <c r="E158" i="1" a="1"/>
  <c r="E158" i="1" s="1"/>
  <c r="F158" i="1" a="1"/>
  <c r="F158" i="1" s="1"/>
  <c r="G158" i="1" a="1"/>
  <c r="G158" i="1" s="1"/>
  <c r="E159" i="1" a="1"/>
  <c r="E159" i="1" s="1"/>
  <c r="F159" i="1" a="1"/>
  <c r="F159" i="1"/>
  <c r="G159" i="1" a="1"/>
  <c r="G159" i="1" s="1"/>
  <c r="E160" i="1" a="1"/>
  <c r="E160" i="1"/>
  <c r="F160" i="1" a="1"/>
  <c r="F160" i="1" s="1"/>
  <c r="G160" i="1" a="1"/>
  <c r="G160" i="1" s="1"/>
  <c r="E161" i="1" a="1"/>
  <c r="E161" i="1" s="1"/>
  <c r="F161" i="1" a="1"/>
  <c r="F161" i="1" s="1"/>
  <c r="G161" i="1" a="1"/>
  <c r="G161" i="1" s="1"/>
  <c r="E162" i="1" a="1"/>
  <c r="E162" i="1"/>
  <c r="F162" i="1" a="1"/>
  <c r="F162" i="1" s="1"/>
  <c r="G162" i="1" a="1"/>
  <c r="G162" i="1"/>
  <c r="E163" i="1" a="1"/>
  <c r="E163" i="1" s="1"/>
  <c r="F163" i="1" a="1"/>
  <c r="F163" i="1" s="1"/>
  <c r="G163" i="1" a="1"/>
  <c r="G163" i="1" s="1"/>
  <c r="E164" i="1" a="1"/>
  <c r="E164" i="1" s="1"/>
  <c r="F164" i="1" a="1"/>
  <c r="F164" i="1" s="1"/>
  <c r="G164" i="1" a="1"/>
  <c r="G164" i="1"/>
  <c r="E165" i="1" a="1"/>
  <c r="E165" i="1" s="1"/>
  <c r="F165" i="1" a="1"/>
  <c r="F165" i="1"/>
  <c r="G165" i="1" a="1"/>
  <c r="G165" i="1" s="1"/>
  <c r="E166" i="1" a="1"/>
  <c r="E166" i="1" s="1"/>
  <c r="F166" i="1" a="1"/>
  <c r="F166" i="1" s="1"/>
  <c r="G166" i="1" a="1"/>
  <c r="G166" i="1" s="1"/>
  <c r="E167" i="1" a="1"/>
  <c r="E167" i="1" s="1"/>
  <c r="F167" i="1" a="1"/>
  <c r="F167" i="1"/>
  <c r="G167" i="1" a="1"/>
  <c r="G167" i="1" s="1"/>
  <c r="E168" i="1" a="1"/>
  <c r="E168" i="1"/>
  <c r="F168" i="1" a="1"/>
  <c r="F168" i="1" s="1"/>
  <c r="G168" i="1" a="1"/>
  <c r="G168" i="1" s="1"/>
  <c r="E169" i="1" a="1"/>
  <c r="E169" i="1" s="1"/>
  <c r="F169" i="1" a="1"/>
  <c r="F169" i="1" s="1"/>
  <c r="G169" i="1" a="1"/>
  <c r="G169" i="1" s="1"/>
  <c r="E170" i="1" a="1"/>
  <c r="E170" i="1"/>
  <c r="F170" i="1" a="1"/>
  <c r="F170" i="1" s="1"/>
  <c r="G170" i="1" a="1"/>
  <c r="G170" i="1"/>
  <c r="E171" i="1" a="1"/>
  <c r="E171" i="1" s="1"/>
  <c r="F171" i="1" a="1"/>
  <c r="F171" i="1" s="1"/>
  <c r="G171" i="1" a="1"/>
  <c r="G171" i="1" s="1"/>
  <c r="E172" i="1" a="1"/>
  <c r="E172" i="1" s="1"/>
  <c r="F172" i="1" a="1"/>
  <c r="F172" i="1" s="1"/>
  <c r="G172" i="1" a="1"/>
  <c r="G172" i="1"/>
  <c r="E173" i="1" a="1"/>
  <c r="E173" i="1" s="1"/>
  <c r="F173" i="1" a="1"/>
  <c r="F173" i="1"/>
  <c r="G173" i="1" a="1"/>
  <c r="G173" i="1" s="1"/>
  <c r="E174" i="1" a="1"/>
  <c r="E174" i="1" s="1"/>
  <c r="F174" i="1" a="1"/>
  <c r="F174" i="1" s="1"/>
  <c r="G174" i="1" a="1"/>
  <c r="G174" i="1" s="1"/>
  <c r="E175" i="1" a="1"/>
  <c r="E175" i="1" s="1"/>
  <c r="F175" i="1" a="1"/>
  <c r="F175" i="1"/>
  <c r="G175" i="1" a="1"/>
  <c r="G175" i="1" s="1"/>
  <c r="E176" i="1" a="1"/>
  <c r="E176" i="1"/>
  <c r="F176" i="1" a="1"/>
  <c r="F176" i="1" s="1"/>
  <c r="G176" i="1" a="1"/>
  <c r="G176" i="1" s="1"/>
  <c r="E177" i="1" a="1"/>
  <c r="E177" i="1" s="1"/>
  <c r="F177" i="1" a="1"/>
  <c r="F177" i="1" s="1"/>
  <c r="G177" i="1" a="1"/>
  <c r="G177" i="1" s="1"/>
  <c r="E178" i="1" a="1"/>
  <c r="E178" i="1"/>
  <c r="F178" i="1" a="1"/>
  <c r="F178" i="1" s="1"/>
  <c r="G178" i="1" a="1"/>
  <c r="G178" i="1"/>
  <c r="E179" i="1" a="1"/>
  <c r="E179" i="1" s="1"/>
  <c r="F179" i="1" a="1"/>
  <c r="F179" i="1" s="1"/>
  <c r="G179" i="1" a="1"/>
  <c r="G179" i="1" s="1"/>
  <c r="E180" i="1" a="1"/>
  <c r="E180" i="1" s="1"/>
  <c r="F180" i="1" a="1"/>
  <c r="F180" i="1" s="1"/>
  <c r="G180" i="1" a="1"/>
  <c r="G180" i="1"/>
  <c r="E181" i="1" a="1"/>
  <c r="E181" i="1" s="1"/>
  <c r="F181" i="1" a="1"/>
  <c r="F181" i="1"/>
  <c r="G181" i="1" a="1"/>
  <c r="G181" i="1" s="1"/>
  <c r="E182" i="1" a="1"/>
  <c r="E182" i="1" s="1"/>
  <c r="F182" i="1" a="1"/>
  <c r="F182" i="1" s="1"/>
  <c r="G182" i="1" a="1"/>
  <c r="G182" i="1" s="1"/>
  <c r="E183" i="1" a="1"/>
  <c r="E183" i="1" s="1"/>
  <c r="F183" i="1" a="1"/>
  <c r="F183" i="1"/>
  <c r="G183" i="1" a="1"/>
  <c r="G183" i="1" s="1"/>
  <c r="E184" i="1" a="1"/>
  <c r="E184" i="1"/>
  <c r="F184" i="1" a="1"/>
  <c r="F184" i="1" s="1"/>
  <c r="G184" i="1" a="1"/>
  <c r="G184" i="1" s="1"/>
  <c r="E185" i="1" a="1"/>
  <c r="E185" i="1" s="1"/>
  <c r="F185" i="1" a="1"/>
  <c r="F185" i="1" s="1"/>
  <c r="G185" i="1" a="1"/>
  <c r="G185" i="1" s="1"/>
  <c r="E186" i="1" a="1"/>
  <c r="E186" i="1"/>
  <c r="F186" i="1" a="1"/>
  <c r="F186" i="1" s="1"/>
  <c r="G186" i="1" a="1"/>
  <c r="G186" i="1"/>
  <c r="E187" i="1" a="1"/>
  <c r="E187" i="1" s="1"/>
  <c r="F187" i="1" a="1"/>
  <c r="F187" i="1" s="1"/>
  <c r="G187" i="1" a="1"/>
  <c r="G187" i="1" s="1"/>
  <c r="E188" i="1" a="1"/>
  <c r="E188" i="1" s="1"/>
  <c r="F188" i="1" a="1"/>
  <c r="F188" i="1" s="1"/>
  <c r="G188" i="1" a="1"/>
  <c r="G188" i="1"/>
  <c r="E189" i="1" a="1"/>
  <c r="E189" i="1" s="1"/>
  <c r="F189" i="1" a="1"/>
  <c r="F189" i="1"/>
  <c r="G189" i="1" a="1"/>
  <c r="G189" i="1" s="1"/>
  <c r="E190" i="1" a="1"/>
  <c r="E190" i="1" s="1"/>
  <c r="F190" i="1" a="1"/>
  <c r="F190" i="1" s="1"/>
  <c r="G190" i="1" a="1"/>
  <c r="G190" i="1" s="1"/>
  <c r="E191" i="1" a="1"/>
  <c r="E191" i="1" s="1"/>
  <c r="F191" i="1" a="1"/>
  <c r="F191" i="1"/>
  <c r="G191" i="1" a="1"/>
  <c r="G191" i="1" s="1"/>
  <c r="E192" i="1" a="1"/>
  <c r="E192" i="1"/>
  <c r="F192" i="1" a="1"/>
  <c r="F192" i="1" s="1"/>
  <c r="G192" i="1" a="1"/>
  <c r="G192" i="1" s="1"/>
  <c r="E193" i="1" a="1"/>
  <c r="E193" i="1" s="1"/>
  <c r="F193" i="1" a="1"/>
  <c r="F193" i="1" s="1"/>
  <c r="G193" i="1" a="1"/>
  <c r="G193" i="1" s="1"/>
  <c r="E194" i="1" a="1"/>
  <c r="E194" i="1"/>
  <c r="F194" i="1" a="1"/>
  <c r="F194" i="1" s="1"/>
  <c r="G194" i="1" a="1"/>
  <c r="G194" i="1"/>
  <c r="E195" i="1" a="1"/>
  <c r="E195" i="1" s="1"/>
  <c r="F195" i="1" a="1"/>
  <c r="F195" i="1" s="1"/>
  <c r="G195" i="1" a="1"/>
  <c r="G195" i="1" s="1"/>
  <c r="E196" i="1" a="1"/>
  <c r="E196" i="1" s="1"/>
  <c r="F196" i="1" a="1"/>
  <c r="F196" i="1" s="1"/>
  <c r="G196" i="1" a="1"/>
  <c r="G196" i="1"/>
  <c r="E197" i="1" a="1"/>
  <c r="E197" i="1" s="1"/>
  <c r="F197" i="1" a="1"/>
  <c r="F197" i="1"/>
  <c r="G197" i="1" a="1"/>
  <c r="G197" i="1" s="1"/>
  <c r="E198" i="1" a="1"/>
  <c r="E198" i="1" s="1"/>
  <c r="F198" i="1" a="1"/>
  <c r="F198" i="1" s="1"/>
  <c r="G198" i="1" a="1"/>
  <c r="G198" i="1" s="1"/>
  <c r="E199" i="1" a="1"/>
  <c r="E199" i="1" s="1"/>
  <c r="F199" i="1" a="1"/>
  <c r="F199" i="1"/>
  <c r="G199" i="1" a="1"/>
  <c r="G199" i="1" s="1"/>
  <c r="E200" i="1" a="1"/>
  <c r="E200" i="1"/>
  <c r="F200" i="1" a="1"/>
  <c r="F200" i="1" s="1"/>
  <c r="G200" i="1" a="1"/>
  <c r="G200" i="1" s="1"/>
  <c r="E201" i="1" a="1"/>
  <c r="E201" i="1" s="1"/>
  <c r="F201" i="1" a="1"/>
  <c r="F201" i="1" s="1"/>
  <c r="G201" i="1" a="1"/>
  <c r="G201" i="1" s="1"/>
  <c r="E202" i="1" a="1"/>
  <c r="E202" i="1"/>
  <c r="F202" i="1" a="1"/>
  <c r="F202" i="1" s="1"/>
  <c r="G202" i="1" a="1"/>
  <c r="G202" i="1"/>
  <c r="E203" i="1" a="1"/>
  <c r="E203" i="1" s="1"/>
  <c r="F203" i="1" a="1"/>
  <c r="F203" i="1" s="1"/>
  <c r="G203" i="1" a="1"/>
  <c r="G203" i="1" s="1"/>
  <c r="E204" i="1" a="1"/>
  <c r="E204" i="1" s="1"/>
  <c r="F204" i="1" a="1"/>
  <c r="F204" i="1" s="1"/>
  <c r="G204" i="1" a="1"/>
  <c r="G204" i="1"/>
  <c r="E205" i="1" a="1"/>
  <c r="E205" i="1" s="1"/>
  <c r="F205" i="1" a="1"/>
  <c r="F205" i="1"/>
  <c r="G205" i="1" a="1"/>
  <c r="G205" i="1" s="1"/>
  <c r="E206" i="1" a="1"/>
  <c r="E206" i="1" s="1"/>
  <c r="F206" i="1" a="1"/>
  <c r="F206" i="1" s="1"/>
  <c r="G206" i="1" a="1"/>
  <c r="G206" i="1" s="1"/>
  <c r="E207" i="1" a="1"/>
  <c r="E207" i="1" s="1"/>
  <c r="F207" i="1" a="1"/>
  <c r="F207" i="1"/>
  <c r="G207" i="1" a="1"/>
  <c r="G207" i="1" s="1"/>
  <c r="E208" i="1" a="1"/>
  <c r="E208" i="1"/>
  <c r="F208" i="1" a="1"/>
  <c r="F208" i="1" s="1"/>
  <c r="G208" i="1" a="1"/>
  <c r="G208" i="1" s="1"/>
  <c r="E209" i="1" a="1"/>
  <c r="E209" i="1" s="1"/>
  <c r="F209" i="1" a="1"/>
  <c r="F209" i="1" s="1"/>
  <c r="G209" i="1" a="1"/>
  <c r="G209" i="1" s="1"/>
  <c r="E210" i="1" a="1"/>
  <c r="E210" i="1"/>
  <c r="F210" i="1" a="1"/>
  <c r="F210" i="1" s="1"/>
  <c r="G210" i="1" a="1"/>
  <c r="G210" i="1"/>
  <c r="E211" i="1" a="1"/>
  <c r="E211" i="1" s="1"/>
  <c r="F211" i="1" a="1"/>
  <c r="F211" i="1" s="1"/>
  <c r="G211" i="1" a="1"/>
  <c r="G211" i="1" s="1"/>
  <c r="E212" i="1" a="1"/>
  <c r="E212" i="1" s="1"/>
  <c r="F212" i="1" a="1"/>
  <c r="F212" i="1" s="1"/>
  <c r="G212" i="1" a="1"/>
  <c r="G212" i="1"/>
  <c r="E213" i="1" a="1"/>
  <c r="E213" i="1" s="1"/>
  <c r="F213" i="1" a="1"/>
  <c r="F213" i="1"/>
  <c r="G213" i="1" a="1"/>
  <c r="G213" i="1" s="1"/>
  <c r="E214" i="1" a="1"/>
  <c r="E214" i="1" s="1"/>
  <c r="F214" i="1" a="1"/>
  <c r="F214" i="1" s="1"/>
  <c r="G214" i="1" a="1"/>
  <c r="G214" i="1"/>
  <c r="E215" i="1" a="1"/>
  <c r="E215" i="1" s="1"/>
  <c r="F215" i="1" a="1"/>
  <c r="F215" i="1" s="1"/>
  <c r="G215" i="1" a="1"/>
  <c r="G215" i="1" s="1"/>
  <c r="E216" i="1" a="1"/>
  <c r="E216" i="1"/>
  <c r="F216" i="1" a="1"/>
  <c r="F216" i="1" s="1"/>
  <c r="G216" i="1" a="1"/>
  <c r="G216" i="1" s="1"/>
  <c r="E217" i="1" a="1"/>
  <c r="E217" i="1" s="1"/>
  <c r="F217" i="1" a="1"/>
  <c r="F217" i="1" s="1"/>
  <c r="G217" i="1" a="1"/>
  <c r="G217" i="1" s="1"/>
  <c r="E218" i="1" a="1"/>
  <c r="E218" i="1"/>
  <c r="F218" i="1" a="1"/>
  <c r="F218" i="1" s="1"/>
  <c r="G218" i="1" a="1"/>
  <c r="G218" i="1"/>
  <c r="E219" i="1" a="1"/>
  <c r="E219" i="1" s="1"/>
  <c r="F219" i="1" a="1"/>
  <c r="F219" i="1" s="1"/>
  <c r="G219" i="1" a="1"/>
  <c r="G219" i="1" s="1"/>
  <c r="E220" i="1" a="1"/>
  <c r="E220" i="1"/>
  <c r="F220" i="1" a="1"/>
  <c r="F220" i="1" s="1"/>
  <c r="G220" i="1" a="1"/>
  <c r="G220" i="1" s="1"/>
  <c r="E221" i="1" a="1"/>
  <c r="E221" i="1" s="1"/>
  <c r="F221" i="1" a="1"/>
  <c r="F221" i="1"/>
  <c r="G221" i="1" a="1"/>
  <c r="G221" i="1" s="1"/>
  <c r="E222" i="1" a="1"/>
  <c r="E222" i="1" s="1"/>
  <c r="F222" i="1" a="1"/>
  <c r="F222" i="1" s="1"/>
  <c r="G222" i="1" a="1"/>
  <c r="G222" i="1" s="1"/>
  <c r="E223" i="1" a="1"/>
  <c r="E223" i="1" s="1"/>
  <c r="F223" i="1" a="1"/>
  <c r="F223" i="1" s="1"/>
  <c r="G223" i="1" a="1"/>
  <c r="G223" i="1" s="1"/>
  <c r="E224" i="1" a="1"/>
  <c r="E224" i="1" s="1"/>
  <c r="F224" i="1" a="1"/>
  <c r="F224" i="1" s="1"/>
  <c r="G224" i="1" a="1"/>
  <c r="G224" i="1" s="1"/>
  <c r="E225" i="1" a="1"/>
  <c r="E225" i="1" s="1"/>
  <c r="F225" i="1" a="1"/>
  <c r="F225" i="1" s="1"/>
  <c r="G225" i="1" a="1"/>
  <c r="G225" i="1" s="1"/>
  <c r="E226" i="1" a="1"/>
  <c r="E226" i="1" s="1"/>
  <c r="F226" i="1" a="1"/>
  <c r="F226" i="1" s="1"/>
  <c r="G226" i="1" a="1"/>
  <c r="G226" i="1" s="1"/>
  <c r="E227" i="1" a="1"/>
  <c r="E227" i="1" s="1"/>
  <c r="F227" i="1" a="1"/>
  <c r="F227" i="1" s="1"/>
  <c r="G227" i="1" a="1"/>
  <c r="G227" i="1" s="1"/>
  <c r="E228" i="1" a="1"/>
  <c r="E228" i="1" s="1"/>
  <c r="F228" i="1" a="1"/>
  <c r="F228" i="1" s="1"/>
  <c r="G228" i="1" a="1"/>
  <c r="G228" i="1" s="1"/>
  <c r="E229" i="1" a="1"/>
  <c r="E229" i="1" s="1"/>
  <c r="F229" i="1" a="1"/>
  <c r="F229" i="1" s="1"/>
  <c r="G229" i="1" a="1"/>
  <c r="G229" i="1" s="1"/>
  <c r="E230" i="1" a="1"/>
  <c r="E230" i="1" s="1"/>
  <c r="F230" i="1" a="1"/>
  <c r="F230" i="1" s="1"/>
  <c r="G230" i="1" a="1"/>
  <c r="G230" i="1" s="1"/>
  <c r="E231" i="1" a="1"/>
  <c r="E231" i="1" s="1"/>
  <c r="F231" i="1" a="1"/>
  <c r="F231" i="1" s="1"/>
  <c r="G231" i="1" a="1"/>
  <c r="G231" i="1" s="1"/>
  <c r="E232" i="1" a="1"/>
  <c r="E232" i="1" s="1"/>
  <c r="F232" i="1" a="1"/>
  <c r="F232" i="1" s="1"/>
  <c r="G232" i="1" a="1"/>
  <c r="G232" i="1" s="1"/>
  <c r="E233" i="1" a="1"/>
  <c r="E233" i="1" s="1"/>
  <c r="F233" i="1" a="1"/>
  <c r="F233" i="1" s="1"/>
  <c r="G233" i="1" a="1"/>
  <c r="G233" i="1" s="1"/>
  <c r="E234" i="1" a="1"/>
  <c r="E234" i="1" s="1"/>
  <c r="F234" i="1" a="1"/>
  <c r="F234" i="1" s="1"/>
  <c r="G234" i="1" a="1"/>
  <c r="G234" i="1" s="1"/>
  <c r="E235" i="1" a="1"/>
  <c r="E235" i="1" s="1"/>
  <c r="F235" i="1" a="1"/>
  <c r="F235" i="1" s="1"/>
  <c r="G235" i="1" a="1"/>
  <c r="G235" i="1" s="1"/>
  <c r="E236" i="1" a="1"/>
  <c r="E236" i="1" s="1"/>
  <c r="F236" i="1" a="1"/>
  <c r="F236" i="1" s="1"/>
  <c r="G236" i="1" a="1"/>
  <c r="G236" i="1" s="1"/>
  <c r="E237" i="1" a="1"/>
  <c r="E237" i="1" s="1"/>
  <c r="F237" i="1" a="1"/>
  <c r="F237" i="1" s="1"/>
  <c r="G237" i="1" a="1"/>
  <c r="G237" i="1" s="1"/>
  <c r="E238" i="1" a="1"/>
  <c r="E238" i="1" s="1"/>
  <c r="F238" i="1" a="1"/>
  <c r="F238" i="1" s="1"/>
  <c r="G238" i="1" a="1"/>
  <c r="G238" i="1" s="1"/>
  <c r="E239" i="1" a="1"/>
  <c r="E239" i="1" s="1"/>
  <c r="F239" i="1" a="1"/>
  <c r="F239" i="1" s="1"/>
  <c r="G239" i="1" a="1"/>
  <c r="G239" i="1" s="1"/>
  <c r="E240" i="1" a="1"/>
  <c r="E240" i="1" s="1"/>
  <c r="F240" i="1" a="1"/>
  <c r="F240" i="1" s="1"/>
  <c r="G240" i="1" a="1"/>
  <c r="G240" i="1" s="1"/>
  <c r="E241" i="1" a="1"/>
  <c r="E241" i="1" s="1"/>
  <c r="F241" i="1" a="1"/>
  <c r="F241" i="1" s="1"/>
  <c r="G241" i="1" a="1"/>
  <c r="G241" i="1" s="1"/>
  <c r="E242" i="1" a="1"/>
  <c r="E242" i="1" s="1"/>
  <c r="F242" i="1" a="1"/>
  <c r="F242" i="1" s="1"/>
  <c r="G242" i="1" a="1"/>
  <c r="G242" i="1"/>
  <c r="E243" i="1" a="1"/>
  <c r="E243" i="1" s="1"/>
  <c r="F243" i="1" a="1"/>
  <c r="F243" i="1" s="1"/>
  <c r="G243" i="1" a="1"/>
  <c r="G243" i="1" s="1"/>
  <c r="E244" i="1" a="1"/>
  <c r="E244" i="1"/>
  <c r="F244" i="1" a="1"/>
  <c r="F244" i="1" s="1"/>
  <c r="G244" i="1" a="1"/>
  <c r="G244" i="1" s="1"/>
  <c r="E245" i="1" a="1"/>
  <c r="E245" i="1" s="1"/>
  <c r="F245" i="1" a="1"/>
  <c r="F245" i="1"/>
  <c r="G245" i="1" a="1"/>
  <c r="G245" i="1" s="1"/>
  <c r="E246" i="1" a="1"/>
  <c r="E246" i="1" s="1"/>
  <c r="F246" i="1" a="1"/>
  <c r="F246" i="1" s="1"/>
  <c r="G246" i="1" a="1"/>
  <c r="G246" i="1"/>
  <c r="E247" i="1" a="1"/>
  <c r="E247" i="1" s="1"/>
  <c r="F247" i="1" a="1"/>
  <c r="F247" i="1" s="1"/>
  <c r="G247" i="1" a="1"/>
  <c r="G247" i="1" s="1"/>
  <c r="E248" i="1" a="1"/>
  <c r="E248" i="1"/>
  <c r="F248" i="1" a="1"/>
  <c r="F248" i="1" s="1"/>
  <c r="G248" i="1" a="1"/>
  <c r="G248" i="1" s="1"/>
  <c r="E249" i="1" a="1"/>
  <c r="E249" i="1" s="1"/>
  <c r="F249" i="1" a="1"/>
  <c r="F249" i="1"/>
  <c r="G249" i="1" a="1"/>
  <c r="G249" i="1" s="1"/>
  <c r="E250" i="1" a="1"/>
  <c r="E250" i="1" s="1"/>
  <c r="F250" i="1" a="1"/>
  <c r="F250" i="1" s="1"/>
  <c r="G250" i="1" a="1"/>
  <c r="G250" i="1"/>
  <c r="E251" i="1" a="1"/>
  <c r="E251" i="1" s="1"/>
  <c r="F251" i="1" a="1"/>
  <c r="F251" i="1" s="1"/>
  <c r="G251" i="1" a="1"/>
  <c r="G251" i="1" s="1"/>
  <c r="E252" i="1" a="1"/>
  <c r="E252" i="1"/>
  <c r="F252" i="1" a="1"/>
  <c r="F252" i="1" s="1"/>
  <c r="G252" i="1" a="1"/>
  <c r="G252" i="1" s="1"/>
  <c r="E253" i="1" a="1"/>
  <c r="E253" i="1" s="1"/>
  <c r="F253" i="1" a="1"/>
  <c r="F253" i="1" s="1"/>
  <c r="G253" i="1" a="1"/>
  <c r="G253" i="1" s="1"/>
  <c r="E254" i="1" a="1"/>
  <c r="E254" i="1"/>
  <c r="F254" i="1" a="1"/>
  <c r="F254" i="1" s="1"/>
  <c r="G254" i="1" a="1"/>
  <c r="G254" i="1" s="1"/>
  <c r="E255" i="1" a="1"/>
  <c r="E255" i="1" s="1"/>
  <c r="F255" i="1" a="1"/>
  <c r="F255" i="1" s="1"/>
  <c r="G255" i="1" a="1"/>
  <c r="G255" i="1" s="1"/>
  <c r="E256" i="1" a="1"/>
  <c r="E256" i="1" s="1"/>
  <c r="F256" i="1" a="1"/>
  <c r="F256" i="1" s="1"/>
  <c r="G256" i="1" a="1"/>
  <c r="G256" i="1" s="1"/>
  <c r="E257" i="1" a="1"/>
  <c r="E257" i="1" s="1"/>
  <c r="F257" i="1" a="1"/>
  <c r="F257" i="1" s="1"/>
  <c r="G257" i="1" a="1"/>
  <c r="G257" i="1" s="1"/>
  <c r="E258" i="1" a="1"/>
  <c r="E258" i="1" s="1"/>
  <c r="F258" i="1" a="1"/>
  <c r="F258" i="1" s="1"/>
  <c r="G258" i="1" a="1"/>
  <c r="G258" i="1" s="1"/>
  <c r="E259" i="1" a="1"/>
  <c r="E259" i="1" s="1"/>
  <c r="F259" i="1" a="1"/>
  <c r="F259" i="1" s="1"/>
  <c r="G259" i="1" a="1"/>
  <c r="G259" i="1" s="1"/>
  <c r="E260" i="1" a="1"/>
  <c r="E260" i="1" s="1"/>
  <c r="F260" i="1" a="1"/>
  <c r="F260" i="1" s="1"/>
  <c r="G260" i="1" a="1"/>
  <c r="G260" i="1" s="1"/>
  <c r="E261" i="1" a="1"/>
  <c r="E261" i="1" s="1"/>
  <c r="F261" i="1" a="1"/>
  <c r="F261" i="1" s="1"/>
  <c r="G261" i="1" a="1"/>
  <c r="G261" i="1" s="1"/>
  <c r="E262" i="1" a="1"/>
  <c r="E262" i="1"/>
  <c r="F262" i="1" a="1"/>
  <c r="F262" i="1" s="1"/>
  <c r="G262" i="1" a="1"/>
  <c r="G262" i="1" s="1"/>
  <c r="E263" i="1" a="1"/>
  <c r="E263" i="1" s="1"/>
  <c r="F263" i="1" a="1"/>
  <c r="F263" i="1" s="1"/>
  <c r="G263" i="1" a="1"/>
  <c r="G263" i="1" s="1"/>
  <c r="E264" i="1" a="1"/>
  <c r="E264" i="1" s="1"/>
  <c r="F264" i="1" a="1"/>
  <c r="F264" i="1" s="1"/>
  <c r="G264" i="1" a="1"/>
  <c r="G264" i="1"/>
  <c r="E265" i="1" a="1"/>
  <c r="E265" i="1" s="1"/>
  <c r="F265" i="1" a="1"/>
  <c r="F265" i="1" s="1"/>
  <c r="G265" i="1" a="1"/>
  <c r="G265" i="1" s="1"/>
  <c r="E266" i="1" a="1"/>
  <c r="E266" i="1" s="1"/>
  <c r="F266" i="1" a="1"/>
  <c r="F266" i="1" s="1"/>
  <c r="G266" i="1" a="1"/>
  <c r="G266" i="1"/>
  <c r="E267" i="1" a="1"/>
  <c r="E267" i="1" s="1"/>
  <c r="F267" i="1" a="1"/>
  <c r="F267" i="1" s="1"/>
  <c r="G267" i="1" a="1"/>
  <c r="G267" i="1" s="1"/>
  <c r="E268" i="1" a="1"/>
  <c r="E268" i="1" s="1"/>
  <c r="F268" i="1" a="1"/>
  <c r="F268" i="1" s="1"/>
  <c r="G268" i="1" a="1"/>
  <c r="G268" i="1" s="1"/>
  <c r="E269" i="1" a="1"/>
  <c r="E269" i="1" s="1"/>
  <c r="F269" i="1" a="1"/>
  <c r="F269" i="1"/>
  <c r="G269" i="1" a="1"/>
  <c r="G269" i="1" s="1"/>
  <c r="E270" i="1" a="1"/>
  <c r="E270" i="1" s="1"/>
  <c r="F270" i="1" a="1"/>
  <c r="F270" i="1" s="1"/>
  <c r="G270" i="1" a="1"/>
  <c r="G270" i="1" s="1"/>
  <c r="E271" i="1" a="1"/>
  <c r="E271" i="1" s="1"/>
  <c r="F271" i="1" a="1"/>
  <c r="F271" i="1" s="1"/>
  <c r="G271" i="1" a="1"/>
  <c r="G271" i="1" s="1"/>
  <c r="E272" i="1" a="1"/>
  <c r="E272" i="1"/>
  <c r="F272" i="1" a="1"/>
  <c r="F272" i="1" s="1"/>
  <c r="G272" i="1" a="1"/>
  <c r="G272" i="1" s="1"/>
  <c r="E273" i="1" a="1"/>
  <c r="E273" i="1" s="1"/>
  <c r="F273" i="1" a="1"/>
  <c r="F273" i="1" s="1"/>
  <c r="G273" i="1" a="1"/>
  <c r="G273" i="1" s="1"/>
  <c r="E274" i="1" a="1"/>
  <c r="E274" i="1" s="1"/>
  <c r="F274" i="1" a="1"/>
  <c r="F274" i="1" s="1"/>
  <c r="G274" i="1" a="1"/>
  <c r="G274" i="1"/>
  <c r="E275" i="1" a="1"/>
  <c r="E275" i="1" s="1"/>
  <c r="F275" i="1" a="1"/>
  <c r="F275" i="1" s="1"/>
  <c r="G275" i="1" a="1"/>
  <c r="G275" i="1" s="1"/>
  <c r="E276" i="1" a="1"/>
  <c r="E276" i="1" s="1"/>
  <c r="F276" i="1" a="1"/>
  <c r="F276" i="1" s="1"/>
  <c r="G276" i="1" a="1"/>
  <c r="G276" i="1" s="1"/>
  <c r="E277" i="1" a="1"/>
  <c r="E277" i="1" s="1"/>
  <c r="F277" i="1" a="1"/>
  <c r="F277" i="1"/>
  <c r="G277" i="1" a="1"/>
  <c r="G277" i="1" s="1"/>
  <c r="E278" i="1" a="1"/>
  <c r="E278" i="1" s="1"/>
  <c r="F278" i="1" a="1"/>
  <c r="F278" i="1" s="1"/>
  <c r="G278" i="1" a="1"/>
  <c r="G278" i="1" s="1"/>
  <c r="E279" i="1" a="1"/>
  <c r="E279" i="1" s="1"/>
  <c r="F279" i="1" a="1"/>
  <c r="F279" i="1" s="1"/>
  <c r="G279" i="1" a="1"/>
  <c r="G279" i="1" s="1"/>
  <c r="E280" i="1" a="1"/>
  <c r="E280" i="1"/>
  <c r="F280" i="1" a="1"/>
  <c r="F280" i="1" s="1"/>
  <c r="G280" i="1" a="1"/>
  <c r="G280" i="1" s="1"/>
  <c r="E281" i="1" a="1"/>
  <c r="E281" i="1" s="1"/>
  <c r="F281" i="1" a="1"/>
  <c r="F281" i="1"/>
  <c r="G281" i="1" a="1"/>
  <c r="G281" i="1" s="1"/>
  <c r="E282" i="1" a="1"/>
  <c r="E282" i="1" s="1"/>
  <c r="F282" i="1" a="1"/>
  <c r="F282" i="1" s="1"/>
  <c r="G282" i="1" a="1"/>
  <c r="G282" i="1"/>
  <c r="E283" i="1" a="1"/>
  <c r="E283" i="1" s="1"/>
  <c r="F283" i="1" a="1"/>
  <c r="F283" i="1" s="1"/>
  <c r="G283" i="1" a="1"/>
  <c r="G283" i="1" s="1"/>
  <c r="E284" i="1" a="1"/>
  <c r="E284" i="1"/>
  <c r="F284" i="1" a="1"/>
  <c r="F284" i="1" s="1"/>
  <c r="G284" i="1" a="1"/>
  <c r="G284" i="1" s="1"/>
  <c r="E285" i="1" a="1"/>
  <c r="E285" i="1" s="1"/>
  <c r="F285" i="1" a="1"/>
  <c r="F285" i="1"/>
  <c r="G285" i="1" a="1"/>
  <c r="G285" i="1" s="1"/>
  <c r="E286" i="1" a="1"/>
  <c r="E286" i="1" s="1"/>
  <c r="F286" i="1" a="1"/>
  <c r="F286" i="1" s="1"/>
  <c r="G286" i="1" a="1"/>
  <c r="G286" i="1"/>
  <c r="E287" i="1" a="1"/>
  <c r="E287" i="1" s="1"/>
  <c r="F287" i="1" a="1"/>
  <c r="F287" i="1" s="1"/>
  <c r="G287" i="1" a="1"/>
  <c r="G287" i="1" s="1"/>
  <c r="E288" i="1" a="1"/>
  <c r="E288" i="1"/>
  <c r="F288" i="1" a="1"/>
  <c r="F288" i="1" s="1"/>
  <c r="G288" i="1" a="1"/>
  <c r="G288" i="1" s="1"/>
  <c r="E289" i="1" a="1"/>
  <c r="E289" i="1" s="1"/>
  <c r="F289" i="1" a="1"/>
  <c r="F289" i="1"/>
  <c r="G289" i="1" a="1"/>
  <c r="G289" i="1" s="1"/>
  <c r="E290" i="1" a="1"/>
  <c r="E290" i="1" s="1"/>
  <c r="F290" i="1" a="1"/>
  <c r="F290" i="1" s="1"/>
  <c r="G290" i="1" a="1"/>
  <c r="G290" i="1"/>
  <c r="E291" i="1" a="1"/>
  <c r="E291" i="1" s="1"/>
  <c r="F291" i="1" a="1"/>
  <c r="F291" i="1" s="1"/>
  <c r="G291" i="1" a="1"/>
  <c r="G291" i="1" s="1"/>
  <c r="E292" i="1" a="1"/>
  <c r="E292" i="1"/>
  <c r="F292" i="1" a="1"/>
  <c r="F292" i="1" s="1"/>
  <c r="G292" i="1" a="1"/>
  <c r="G292" i="1" s="1"/>
  <c r="E293" i="1" a="1"/>
  <c r="E293" i="1" s="1"/>
  <c r="F293" i="1" a="1"/>
  <c r="F293" i="1"/>
  <c r="G293" i="1" a="1"/>
  <c r="G293" i="1" s="1"/>
  <c r="E294" i="1" a="1"/>
  <c r="E294" i="1" s="1"/>
  <c r="F294" i="1" a="1"/>
  <c r="F294" i="1" s="1"/>
  <c r="G294" i="1" a="1"/>
  <c r="G294" i="1"/>
  <c r="E295" i="1" a="1"/>
  <c r="E295" i="1" s="1"/>
  <c r="F295" i="1" a="1"/>
  <c r="F295" i="1" s="1"/>
  <c r="G295" i="1" a="1"/>
  <c r="G295" i="1" s="1"/>
  <c r="E296" i="1" a="1"/>
  <c r="E296" i="1"/>
  <c r="F296" i="1" a="1"/>
  <c r="F296" i="1" s="1"/>
  <c r="G296" i="1" a="1"/>
  <c r="G296" i="1" s="1"/>
  <c r="E297" i="1" a="1"/>
  <c r="E297" i="1" s="1"/>
  <c r="F297" i="1" a="1"/>
  <c r="F297" i="1"/>
  <c r="G297" i="1" a="1"/>
  <c r="G297" i="1" s="1"/>
  <c r="E298" i="1" a="1"/>
  <c r="E298" i="1" s="1"/>
  <c r="F298" i="1" a="1"/>
  <c r="F298" i="1" s="1"/>
  <c r="G298" i="1" a="1"/>
  <c r="G298" i="1"/>
  <c r="E299" i="1" a="1"/>
  <c r="E299" i="1" s="1"/>
  <c r="F299" i="1" a="1"/>
  <c r="F299" i="1" s="1"/>
  <c r="G299" i="1" a="1"/>
  <c r="G299" i="1" s="1"/>
  <c r="E300" i="1" a="1"/>
  <c r="E300" i="1"/>
  <c r="F300" i="1" a="1"/>
  <c r="F300" i="1" s="1"/>
  <c r="G300" i="1" a="1"/>
  <c r="G300" i="1" s="1"/>
  <c r="E301" i="1" a="1"/>
  <c r="E301" i="1" s="1"/>
  <c r="F301" i="1" a="1"/>
  <c r="F301" i="1"/>
  <c r="G301" i="1" a="1"/>
  <c r="G301" i="1" s="1"/>
  <c r="E302" i="1" a="1"/>
  <c r="E302" i="1" s="1"/>
  <c r="F302" i="1" a="1"/>
  <c r="F302" i="1" s="1"/>
  <c r="G302" i="1" a="1"/>
  <c r="G302" i="1" s="1"/>
  <c r="E303" i="1" a="1"/>
  <c r="E303" i="1" s="1"/>
  <c r="F303" i="1" a="1"/>
  <c r="F303" i="1"/>
  <c r="G303" i="1" a="1"/>
  <c r="G303" i="1" s="1"/>
  <c r="E304" i="1" a="1"/>
  <c r="E304" i="1"/>
  <c r="F304" i="1" a="1"/>
  <c r="F304" i="1" s="1"/>
  <c r="G304" i="1" a="1"/>
  <c r="G304" i="1" s="1"/>
  <c r="E305" i="1" a="1"/>
  <c r="E305" i="1" s="1"/>
  <c r="F305" i="1" a="1"/>
  <c r="F305" i="1" s="1"/>
  <c r="G305" i="1" a="1"/>
  <c r="G305" i="1" s="1"/>
  <c r="E306" i="1" a="1"/>
  <c r="E306" i="1"/>
  <c r="F306" i="1" a="1"/>
  <c r="F306" i="1" s="1"/>
  <c r="G306" i="1" a="1"/>
  <c r="G306" i="1"/>
  <c r="E307" i="1" a="1"/>
  <c r="E307" i="1" s="1"/>
  <c r="F307" i="1" a="1"/>
  <c r="F307" i="1" s="1"/>
  <c r="G307" i="1" a="1"/>
  <c r="G307" i="1" s="1"/>
  <c r="E308" i="1" a="1"/>
  <c r="E308" i="1" s="1"/>
  <c r="F308" i="1" a="1"/>
  <c r="F308" i="1" s="1"/>
  <c r="G308" i="1" a="1"/>
  <c r="G308" i="1"/>
  <c r="E309" i="1" a="1"/>
  <c r="E309" i="1" s="1"/>
  <c r="F309" i="1" a="1"/>
  <c r="F309" i="1"/>
  <c r="G309" i="1" a="1"/>
  <c r="G309" i="1" s="1"/>
  <c r="E310" i="1" a="1"/>
  <c r="E310" i="1" s="1"/>
  <c r="F310" i="1" a="1"/>
  <c r="F310" i="1" s="1"/>
  <c r="G310" i="1" a="1"/>
  <c r="G310" i="1" s="1"/>
  <c r="E311" i="1" a="1"/>
  <c r="E311" i="1" s="1"/>
  <c r="F311" i="1" a="1"/>
  <c r="F311" i="1"/>
  <c r="G311" i="1" a="1"/>
  <c r="G311" i="1" s="1"/>
  <c r="E312" i="1" a="1"/>
  <c r="E312" i="1"/>
  <c r="F312" i="1" a="1"/>
  <c r="F312" i="1" s="1"/>
  <c r="G312" i="1" a="1"/>
  <c r="G312" i="1" s="1"/>
  <c r="E313" i="1" a="1"/>
  <c r="E313" i="1" s="1"/>
  <c r="F313" i="1" a="1"/>
  <c r="F313" i="1" s="1"/>
  <c r="G313" i="1" a="1"/>
  <c r="G313" i="1" s="1"/>
  <c r="E314" i="1" a="1"/>
  <c r="E314" i="1"/>
  <c r="F314" i="1" a="1"/>
  <c r="F314" i="1" s="1"/>
  <c r="G314" i="1" a="1"/>
  <c r="G314" i="1"/>
  <c r="E315" i="1" a="1"/>
  <c r="E315" i="1" s="1"/>
  <c r="F315" i="1" a="1"/>
  <c r="F315" i="1" s="1"/>
  <c r="G315" i="1" a="1"/>
  <c r="G315" i="1" s="1"/>
  <c r="E316" i="1" a="1"/>
  <c r="E316" i="1" s="1"/>
  <c r="F316" i="1" a="1"/>
  <c r="F316" i="1" s="1"/>
  <c r="G316" i="1" a="1"/>
  <c r="G316" i="1"/>
  <c r="E317" i="1" a="1"/>
  <c r="E317" i="1" s="1"/>
  <c r="F317" i="1" a="1"/>
  <c r="F317" i="1"/>
  <c r="G317" i="1" a="1"/>
  <c r="G317" i="1" s="1"/>
  <c r="E318" i="1" a="1"/>
  <c r="E318" i="1" s="1"/>
  <c r="F318" i="1" a="1"/>
  <c r="F318" i="1" s="1"/>
  <c r="G318" i="1" a="1"/>
  <c r="G318" i="1" s="1"/>
  <c r="E319" i="1" a="1"/>
  <c r="E319" i="1" s="1"/>
  <c r="F319" i="1" a="1"/>
  <c r="F319" i="1"/>
  <c r="G319" i="1" a="1"/>
  <c r="G319" i="1" s="1"/>
  <c r="E320" i="1" a="1"/>
  <c r="E320" i="1"/>
  <c r="F320" i="1" a="1"/>
  <c r="F320" i="1" s="1"/>
  <c r="G320" i="1" a="1"/>
  <c r="G320" i="1" s="1"/>
  <c r="E321" i="1" a="1"/>
  <c r="E321" i="1" s="1"/>
  <c r="F321" i="1" a="1"/>
  <c r="F321" i="1" s="1"/>
  <c r="G321" i="1" a="1"/>
  <c r="G321" i="1" s="1"/>
  <c r="E322" i="1" a="1"/>
  <c r="E322" i="1"/>
  <c r="F322" i="1" a="1"/>
  <c r="F322" i="1" s="1"/>
  <c r="G322" i="1" a="1"/>
  <c r="G322" i="1"/>
  <c r="E323" i="1" a="1"/>
  <c r="E323" i="1" s="1"/>
  <c r="F323" i="1" a="1"/>
  <c r="F323" i="1" s="1"/>
  <c r="G323" i="1" a="1"/>
  <c r="G323" i="1" s="1"/>
  <c r="E324" i="1" a="1"/>
  <c r="E324" i="1" s="1"/>
  <c r="F324" i="1" a="1"/>
  <c r="F324" i="1" s="1"/>
  <c r="G324" i="1" a="1"/>
  <c r="G324" i="1"/>
  <c r="E325" i="1" a="1"/>
  <c r="E325" i="1" s="1"/>
  <c r="F325" i="1" a="1"/>
  <c r="F325" i="1"/>
  <c r="G325" i="1" a="1"/>
  <c r="G325" i="1" s="1"/>
  <c r="E326" i="1" a="1"/>
  <c r="E326" i="1" s="1"/>
  <c r="F326" i="1" a="1"/>
  <c r="F326" i="1" s="1"/>
  <c r="G326" i="1" a="1"/>
  <c r="G326" i="1" s="1"/>
  <c r="E327" i="1" a="1"/>
  <c r="E327" i="1" s="1"/>
  <c r="F327" i="1" a="1"/>
  <c r="F327" i="1"/>
  <c r="G327" i="1" a="1"/>
  <c r="G327" i="1" s="1"/>
  <c r="E328" i="1" a="1"/>
  <c r="E328" i="1"/>
  <c r="F328" i="1" a="1"/>
  <c r="F328" i="1" s="1"/>
  <c r="G328" i="1" a="1"/>
  <c r="G328" i="1" s="1"/>
  <c r="E329" i="1" a="1"/>
  <c r="E329" i="1" s="1"/>
  <c r="F329" i="1" a="1"/>
  <c r="F329" i="1" s="1"/>
  <c r="G329" i="1" a="1"/>
  <c r="G329" i="1" s="1"/>
  <c r="E330" i="1" a="1"/>
  <c r="E330" i="1"/>
  <c r="F330" i="1" a="1"/>
  <c r="F330" i="1" s="1"/>
  <c r="G330" i="1" a="1"/>
  <c r="G330" i="1"/>
  <c r="E331" i="1" a="1"/>
  <c r="E331" i="1" s="1"/>
  <c r="F331" i="1" a="1"/>
  <c r="F331" i="1" s="1"/>
  <c r="G331" i="1" a="1"/>
  <c r="G331" i="1" s="1"/>
  <c r="E332" i="1" a="1"/>
  <c r="E332" i="1" s="1"/>
  <c r="F332" i="1" a="1"/>
  <c r="F332" i="1" s="1"/>
  <c r="G332" i="1" a="1"/>
  <c r="G332" i="1"/>
  <c r="E333" i="1" a="1"/>
  <c r="E333" i="1" s="1"/>
  <c r="F333" i="1" a="1"/>
  <c r="F333" i="1"/>
  <c r="G333" i="1" a="1"/>
  <c r="G333" i="1" s="1"/>
  <c r="E334" i="1" a="1"/>
  <c r="E334" i="1" s="1"/>
  <c r="F334" i="1" a="1"/>
  <c r="F334" i="1" s="1"/>
  <c r="G334" i="1" a="1"/>
  <c r="G334" i="1" s="1"/>
  <c r="E335" i="1" a="1"/>
  <c r="E335" i="1" s="1"/>
  <c r="F335" i="1" a="1"/>
  <c r="F335" i="1"/>
  <c r="G335" i="1" a="1"/>
  <c r="G335" i="1" s="1"/>
  <c r="E336" i="1" a="1"/>
  <c r="E336" i="1"/>
  <c r="F336" i="1" a="1"/>
  <c r="F336" i="1" s="1"/>
  <c r="G336" i="1" a="1"/>
  <c r="G336" i="1" s="1"/>
  <c r="E337" i="1" a="1"/>
  <c r="E337" i="1" s="1"/>
  <c r="F337" i="1" a="1"/>
  <c r="F337" i="1" s="1"/>
  <c r="G337" i="1" a="1"/>
  <c r="G337" i="1" s="1"/>
  <c r="E338" i="1" a="1"/>
  <c r="E338" i="1"/>
  <c r="F338" i="1" a="1"/>
  <c r="F338" i="1" s="1"/>
  <c r="G338" i="1" a="1"/>
  <c r="G338" i="1"/>
  <c r="E339" i="1" a="1"/>
  <c r="E339" i="1" s="1"/>
  <c r="F339" i="1" a="1"/>
  <c r="F339" i="1" s="1"/>
  <c r="G339" i="1" a="1"/>
  <c r="G339" i="1" s="1"/>
  <c r="E340" i="1" a="1"/>
  <c r="E340" i="1" s="1"/>
  <c r="F340" i="1" a="1"/>
  <c r="F340" i="1" s="1"/>
  <c r="G340" i="1" a="1"/>
  <c r="G340" i="1"/>
  <c r="E341" i="1" a="1"/>
  <c r="E341" i="1" s="1"/>
  <c r="F341" i="1" a="1"/>
  <c r="F341" i="1"/>
  <c r="G341" i="1" a="1"/>
  <c r="G341" i="1" s="1"/>
  <c r="E342" i="1" a="1"/>
  <c r="E342" i="1" s="1"/>
  <c r="F342" i="1" a="1"/>
  <c r="F342" i="1" s="1"/>
  <c r="G342" i="1" a="1"/>
  <c r="G342" i="1" s="1"/>
  <c r="E343" i="1" a="1"/>
  <c r="E343" i="1" s="1"/>
  <c r="F343" i="1" a="1"/>
  <c r="F343" i="1"/>
  <c r="G343" i="1" a="1"/>
  <c r="G343" i="1" s="1"/>
  <c r="E344" i="1" a="1"/>
  <c r="E344" i="1" s="1"/>
  <c r="F344" i="1" a="1"/>
  <c r="F344" i="1" s="1"/>
  <c r="G344" i="1" a="1"/>
  <c r="G344" i="1" s="1"/>
  <c r="E345" i="1" a="1"/>
  <c r="E345" i="1" s="1"/>
  <c r="F345" i="1" a="1"/>
  <c r="F345" i="1" s="1"/>
  <c r="G345" i="1" a="1"/>
  <c r="G345" i="1" s="1"/>
  <c r="E346" i="1" a="1"/>
  <c r="E346" i="1"/>
  <c r="F346" i="1" a="1"/>
  <c r="F346" i="1" s="1"/>
  <c r="G346" i="1" a="1"/>
  <c r="G346" i="1" s="1"/>
  <c r="E347" i="1" a="1"/>
  <c r="E347" i="1" s="1"/>
  <c r="F347" i="1" a="1"/>
  <c r="F347" i="1" s="1"/>
  <c r="G347" i="1" a="1"/>
  <c r="G347" i="1" s="1"/>
  <c r="E348" i="1" a="1"/>
  <c r="E348" i="1" s="1"/>
  <c r="F348" i="1" a="1"/>
  <c r="F348" i="1" s="1"/>
  <c r="G348" i="1" a="1"/>
  <c r="G348" i="1"/>
  <c r="E349" i="1" a="1"/>
  <c r="E349" i="1" s="1"/>
  <c r="F349" i="1" a="1"/>
  <c r="F349" i="1" s="1"/>
  <c r="G349" i="1" a="1"/>
  <c r="G349" i="1" s="1"/>
  <c r="E350" i="1" a="1"/>
  <c r="E350" i="1" s="1"/>
  <c r="F350" i="1" a="1"/>
  <c r="F350" i="1" s="1"/>
  <c r="G350" i="1" a="1"/>
  <c r="G350" i="1" s="1"/>
  <c r="E351" i="1" a="1"/>
  <c r="E351" i="1" s="1"/>
  <c r="F351" i="1" a="1"/>
  <c r="F351" i="1"/>
  <c r="G351" i="1" a="1"/>
  <c r="G351" i="1" s="1"/>
  <c r="E352" i="1" a="1"/>
  <c r="E352" i="1" s="1"/>
  <c r="F352" i="1" a="1"/>
  <c r="F352" i="1" s="1"/>
  <c r="G352" i="1" a="1"/>
  <c r="G352" i="1" s="1"/>
  <c r="E353" i="1" a="1"/>
  <c r="E353" i="1" s="1"/>
  <c r="F353" i="1" a="1"/>
  <c r="F353" i="1" s="1"/>
  <c r="G353" i="1" a="1"/>
  <c r="G353" i="1" s="1"/>
  <c r="E354" i="1" a="1"/>
  <c r="E354" i="1"/>
  <c r="F354" i="1" a="1"/>
  <c r="F354" i="1" s="1"/>
  <c r="G354" i="1" a="1"/>
  <c r="G354" i="1" s="1"/>
  <c r="E355" i="1" a="1"/>
  <c r="E355" i="1" s="1"/>
  <c r="F355" i="1" a="1"/>
  <c r="F355" i="1" s="1"/>
  <c r="G355" i="1" a="1"/>
  <c r="G355" i="1" s="1"/>
  <c r="E356" i="1" a="1"/>
  <c r="E356" i="1" s="1"/>
  <c r="F356" i="1" a="1"/>
  <c r="F356" i="1" s="1"/>
  <c r="G356" i="1" a="1"/>
  <c r="G356" i="1"/>
  <c r="E357" i="1" a="1"/>
  <c r="E357" i="1" s="1"/>
  <c r="F357" i="1" a="1"/>
  <c r="F357" i="1" s="1"/>
  <c r="G357" i="1" a="1"/>
  <c r="G357" i="1" s="1"/>
  <c r="E358" i="1" a="1"/>
  <c r="E358" i="1" s="1"/>
  <c r="F358" i="1" a="1"/>
  <c r="F358" i="1" s="1"/>
  <c r="G358" i="1" a="1"/>
  <c r="G358" i="1"/>
  <c r="E359" i="1" a="1"/>
  <c r="E359" i="1" s="1"/>
  <c r="F359" i="1" a="1"/>
  <c r="F359" i="1"/>
  <c r="G359" i="1" a="1"/>
  <c r="G359" i="1" s="1"/>
  <c r="E360" i="1" a="1"/>
  <c r="E360" i="1" s="1"/>
  <c r="F360" i="1" a="1"/>
  <c r="F360" i="1" s="1"/>
  <c r="G360" i="1" a="1"/>
  <c r="G360" i="1" s="1"/>
  <c r="E361" i="1" a="1"/>
  <c r="E361" i="1" s="1"/>
  <c r="F361" i="1" a="1"/>
  <c r="F361" i="1"/>
  <c r="G361" i="1" a="1"/>
  <c r="G361" i="1" s="1"/>
  <c r="E362" i="1" a="1"/>
  <c r="E362" i="1"/>
  <c r="F362" i="1" a="1"/>
  <c r="F362" i="1" s="1"/>
  <c r="G362" i="1" a="1"/>
  <c r="G362" i="1" s="1"/>
  <c r="E363" i="1" a="1"/>
  <c r="E363" i="1" s="1"/>
  <c r="F363" i="1" a="1"/>
  <c r="F363" i="1" s="1"/>
  <c r="G363" i="1" a="1"/>
  <c r="G363" i="1" s="1"/>
  <c r="E364" i="1" a="1"/>
  <c r="E364" i="1"/>
  <c r="F364" i="1" a="1"/>
  <c r="F364" i="1" s="1"/>
  <c r="G364" i="1" a="1"/>
  <c r="G364" i="1"/>
  <c r="E365" i="1" a="1"/>
  <c r="E365" i="1" s="1"/>
  <c r="F365" i="1" a="1"/>
  <c r="F365" i="1" s="1"/>
  <c r="G365" i="1" a="1"/>
  <c r="G365" i="1" s="1"/>
  <c r="E366" i="1" a="1"/>
  <c r="E366" i="1" s="1"/>
  <c r="F366" i="1" a="1"/>
  <c r="F366" i="1" s="1"/>
  <c r="G366" i="1" a="1"/>
  <c r="G366" i="1"/>
  <c r="E367" i="1" a="1"/>
  <c r="E367" i="1" s="1"/>
  <c r="F367" i="1" a="1"/>
  <c r="F367" i="1"/>
  <c r="G367" i="1" a="1"/>
  <c r="G367" i="1" s="1"/>
  <c r="E368" i="1" a="1"/>
  <c r="E368" i="1" s="1"/>
  <c r="F368" i="1" a="1"/>
  <c r="F368" i="1" s="1"/>
  <c r="G368" i="1" a="1"/>
  <c r="G368" i="1" s="1"/>
  <c r="E369" i="1" a="1"/>
  <c r="E369" i="1" s="1"/>
  <c r="F369" i="1" a="1"/>
  <c r="F369" i="1"/>
  <c r="G369" i="1" a="1"/>
  <c r="G369" i="1" s="1"/>
  <c r="E370" i="1" a="1"/>
  <c r="E370" i="1"/>
  <c r="F370" i="1" a="1"/>
  <c r="F370" i="1" s="1"/>
  <c r="G370" i="1" a="1"/>
  <c r="G370" i="1" s="1"/>
  <c r="E371" i="1" a="1"/>
  <c r="E371" i="1" s="1"/>
  <c r="F371" i="1" a="1"/>
  <c r="F371" i="1" s="1"/>
  <c r="G371" i="1" a="1"/>
  <c r="G371" i="1" s="1"/>
  <c r="E372" i="1" a="1"/>
  <c r="E372" i="1"/>
  <c r="F372" i="1" a="1"/>
  <c r="F372" i="1" s="1"/>
  <c r="G372" i="1" a="1"/>
  <c r="G372" i="1"/>
  <c r="E373" i="1" a="1"/>
  <c r="E373" i="1" s="1"/>
  <c r="F373" i="1" a="1"/>
  <c r="F373" i="1" s="1"/>
  <c r="G373" i="1" a="1"/>
  <c r="G373" i="1" s="1"/>
  <c r="E374" i="1" a="1"/>
  <c r="E374" i="1" s="1"/>
  <c r="F374" i="1" a="1"/>
  <c r="F374" i="1" s="1"/>
  <c r="G374" i="1" a="1"/>
  <c r="G374" i="1"/>
  <c r="E375" i="1" a="1"/>
  <c r="E375" i="1" s="1"/>
  <c r="F375" i="1" a="1"/>
  <c r="F375" i="1"/>
  <c r="G375" i="1" a="1"/>
  <c r="G375" i="1" s="1"/>
  <c r="E376" i="1" a="1"/>
  <c r="E376" i="1" s="1"/>
  <c r="F376" i="1" a="1"/>
  <c r="F376" i="1" s="1"/>
  <c r="G376" i="1" a="1"/>
  <c r="G376" i="1" s="1"/>
  <c r="E377" i="1" a="1"/>
  <c r="E377" i="1" s="1"/>
  <c r="F377" i="1" a="1"/>
  <c r="F377" i="1"/>
  <c r="G377" i="1" a="1"/>
  <c r="G377" i="1" s="1"/>
  <c r="E378" i="1" a="1"/>
  <c r="E378" i="1"/>
  <c r="F378" i="1" a="1"/>
  <c r="F378" i="1" s="1"/>
  <c r="G378" i="1" a="1"/>
  <c r="G378" i="1" s="1"/>
  <c r="E379" i="1" a="1"/>
  <c r="E379" i="1" s="1"/>
  <c r="F379" i="1" a="1"/>
  <c r="F379" i="1" s="1"/>
  <c r="G379" i="1" a="1"/>
  <c r="G379" i="1" s="1"/>
  <c r="E380" i="1" a="1"/>
  <c r="E380" i="1"/>
  <c r="F380" i="1" a="1"/>
  <c r="F380" i="1" s="1"/>
  <c r="G380" i="1" a="1"/>
  <c r="G380" i="1"/>
  <c r="E381" i="1" a="1"/>
  <c r="E381" i="1" s="1"/>
  <c r="F381" i="1" a="1"/>
  <c r="F381" i="1" s="1"/>
  <c r="G381" i="1" a="1"/>
  <c r="G381" i="1" s="1"/>
  <c r="E382" i="1" a="1"/>
  <c r="E382" i="1" s="1"/>
  <c r="F382" i="1" a="1"/>
  <c r="F382" i="1" s="1"/>
  <c r="G382" i="1" a="1"/>
  <c r="G382" i="1"/>
  <c r="E383" i="1" a="1"/>
  <c r="E383" i="1" s="1"/>
  <c r="F383" i="1" a="1"/>
  <c r="F383" i="1"/>
  <c r="G383" i="1" a="1"/>
  <c r="G383" i="1" s="1"/>
  <c r="E384" i="1" a="1"/>
  <c r="E384" i="1" s="1"/>
  <c r="F384" i="1" a="1"/>
  <c r="F384" i="1" s="1"/>
  <c r="G384" i="1" a="1"/>
  <c r="G384" i="1" s="1"/>
  <c r="E385" i="1" a="1"/>
  <c r="E385" i="1" s="1"/>
  <c r="F385" i="1" a="1"/>
  <c r="F385" i="1"/>
  <c r="G385" i="1" a="1"/>
  <c r="G385" i="1" s="1"/>
  <c r="E386" i="1" a="1"/>
  <c r="E386" i="1"/>
  <c r="F386" i="1" a="1"/>
  <c r="F386" i="1" s="1"/>
  <c r="G386" i="1" a="1"/>
  <c r="G386" i="1" s="1"/>
  <c r="E387" i="1" a="1"/>
  <c r="E387" i="1" s="1"/>
  <c r="F387" i="1" a="1"/>
  <c r="F387" i="1" s="1"/>
  <c r="G387" i="1" a="1"/>
  <c r="G387" i="1" s="1"/>
  <c r="E388" i="1" a="1"/>
  <c r="E388" i="1"/>
  <c r="F388" i="1" a="1"/>
  <c r="F388" i="1" s="1"/>
  <c r="G388" i="1" a="1"/>
  <c r="G388" i="1"/>
  <c r="E389" i="1" a="1"/>
  <c r="E389" i="1" s="1"/>
  <c r="F389" i="1" a="1"/>
  <c r="F389" i="1" s="1"/>
  <c r="G389" i="1" a="1"/>
  <c r="G389" i="1" s="1"/>
  <c r="E390" i="1" a="1"/>
  <c r="E390" i="1" s="1"/>
  <c r="F390" i="1" a="1"/>
  <c r="F390" i="1" s="1"/>
  <c r="G390" i="1" a="1"/>
  <c r="G390" i="1"/>
  <c r="E391" i="1" a="1"/>
  <c r="E391" i="1" s="1"/>
  <c r="F391" i="1" a="1"/>
  <c r="F391" i="1"/>
  <c r="G391" i="1" a="1"/>
  <c r="G391" i="1" s="1"/>
  <c r="E392" i="1" a="1"/>
  <c r="E392" i="1" s="1"/>
  <c r="F392" i="1" a="1"/>
  <c r="F392" i="1" s="1"/>
  <c r="G392" i="1" a="1"/>
  <c r="G392" i="1" s="1"/>
  <c r="E393" i="1" a="1"/>
  <c r="E393" i="1" s="1"/>
  <c r="F393" i="1" a="1"/>
  <c r="F393" i="1"/>
  <c r="G393" i="1" a="1"/>
  <c r="G393" i="1" s="1"/>
  <c r="E394" i="1" a="1"/>
  <c r="E394" i="1"/>
  <c r="F394" i="1" a="1"/>
  <c r="F394" i="1" s="1"/>
  <c r="G394" i="1" a="1"/>
  <c r="G394" i="1" s="1"/>
  <c r="E395" i="1" a="1"/>
  <c r="E395" i="1" s="1"/>
  <c r="F395" i="1" a="1"/>
  <c r="F395" i="1" s="1"/>
  <c r="G395" i="1" a="1"/>
  <c r="G395" i="1" s="1"/>
  <c r="E396" i="1" a="1"/>
  <c r="E396" i="1"/>
  <c r="F396" i="1" a="1"/>
  <c r="F396" i="1" s="1"/>
  <c r="G396" i="1" a="1"/>
  <c r="G396" i="1"/>
  <c r="E397" i="1" a="1"/>
  <c r="E397" i="1" s="1"/>
  <c r="F397" i="1" a="1"/>
  <c r="F397" i="1" s="1"/>
  <c r="G397" i="1" a="1"/>
  <c r="G397" i="1" s="1"/>
  <c r="E398" i="1" a="1"/>
  <c r="E398" i="1" s="1"/>
  <c r="F398" i="1" a="1"/>
  <c r="F398" i="1" s="1"/>
  <c r="G398" i="1" a="1"/>
  <c r="G398" i="1"/>
  <c r="E399" i="1" a="1"/>
  <c r="E399" i="1" s="1"/>
  <c r="F399" i="1" a="1"/>
  <c r="F399" i="1"/>
  <c r="G399" i="1" a="1"/>
  <c r="G399" i="1" s="1"/>
  <c r="E400" i="1" a="1"/>
  <c r="E400" i="1" s="1"/>
  <c r="F400" i="1" a="1"/>
  <c r="F400" i="1" s="1"/>
  <c r="G400" i="1" a="1"/>
  <c r="G400" i="1" s="1"/>
  <c r="E401" i="1" a="1"/>
  <c r="E401" i="1" s="1"/>
  <c r="F401" i="1" a="1"/>
  <c r="F401" i="1"/>
  <c r="G401" i="1" a="1"/>
  <c r="G401" i="1" s="1"/>
  <c r="E402" i="1" a="1"/>
  <c r="E402" i="1"/>
  <c r="F402" i="1" a="1"/>
  <c r="F402" i="1" s="1"/>
  <c r="G402" i="1" a="1"/>
  <c r="G402" i="1" s="1"/>
  <c r="E403" i="1" a="1"/>
  <c r="E403" i="1"/>
  <c r="F403" i="1" a="1"/>
  <c r="F403" i="1" s="1"/>
  <c r="G403" i="1" a="1"/>
  <c r="G403" i="1"/>
  <c r="E404" i="1" a="1"/>
  <c r="E404" i="1" s="1"/>
  <c r="F404" i="1" a="1"/>
  <c r="F404" i="1"/>
  <c r="G404" i="1" a="1"/>
  <c r="G404" i="1" s="1"/>
  <c r="E405" i="1" a="1"/>
  <c r="E405" i="1"/>
  <c r="F405" i="1" a="1"/>
  <c r="F405" i="1" s="1"/>
  <c r="G405" i="1" a="1"/>
  <c r="G405" i="1"/>
  <c r="E406" i="1" a="1"/>
  <c r="E406" i="1" s="1"/>
  <c r="F406" i="1" a="1"/>
  <c r="F406" i="1"/>
  <c r="G406" i="1" a="1"/>
  <c r="G406" i="1" s="1"/>
  <c r="E407" i="1" a="1"/>
  <c r="E407" i="1"/>
  <c r="F407" i="1" a="1"/>
  <c r="F407" i="1" s="1"/>
  <c r="G407" i="1" a="1"/>
  <c r="G407" i="1" s="1"/>
  <c r="E408" i="1" a="1"/>
  <c r="E408" i="1" s="1"/>
  <c r="F408" i="1" a="1"/>
  <c r="F408" i="1" s="1"/>
  <c r="G408" i="1" a="1"/>
  <c r="G408" i="1" s="1"/>
  <c r="E409" i="1" a="1"/>
  <c r="E409" i="1" s="1"/>
  <c r="F409" i="1" a="1"/>
  <c r="F409" i="1" s="1"/>
  <c r="G409" i="1" a="1"/>
  <c r="G409" i="1" s="1"/>
  <c r="E410" i="1" a="1"/>
  <c r="E410" i="1" s="1"/>
  <c r="F410" i="1" a="1"/>
  <c r="F410" i="1" s="1"/>
  <c r="G410" i="1" a="1"/>
  <c r="G410" i="1" s="1"/>
  <c r="E411" i="1" a="1"/>
  <c r="E411" i="1" s="1"/>
  <c r="F411" i="1" a="1"/>
  <c r="F411" i="1" s="1"/>
  <c r="G411" i="1" a="1"/>
  <c r="G411" i="1" s="1"/>
  <c r="E412" i="1" a="1"/>
  <c r="E412" i="1" s="1"/>
  <c r="F412" i="1" a="1"/>
  <c r="F412" i="1" s="1"/>
  <c r="G412" i="1" a="1"/>
  <c r="G412" i="1" s="1"/>
  <c r="E413" i="1" a="1"/>
  <c r="E413" i="1" s="1"/>
  <c r="F413" i="1" a="1"/>
  <c r="F413" i="1" s="1"/>
  <c r="G413" i="1" a="1"/>
  <c r="G413" i="1" s="1"/>
  <c r="E414" i="1" a="1"/>
  <c r="E414" i="1" s="1"/>
  <c r="F414" i="1" a="1"/>
  <c r="F414" i="1" s="1"/>
  <c r="G414" i="1" a="1"/>
  <c r="G414" i="1" s="1"/>
  <c r="E415" i="1" a="1"/>
  <c r="E415" i="1" s="1"/>
  <c r="F415" i="1" a="1"/>
  <c r="F415" i="1" s="1"/>
  <c r="G415" i="1" a="1"/>
  <c r="G415" i="1" s="1"/>
  <c r="E416" i="1" a="1"/>
  <c r="E416" i="1" s="1"/>
  <c r="F416" i="1" a="1"/>
  <c r="F416" i="1" s="1"/>
  <c r="G416" i="1" a="1"/>
  <c r="G416" i="1" s="1"/>
  <c r="E417" i="1" a="1"/>
  <c r="E417" i="1" s="1"/>
  <c r="F417" i="1" a="1"/>
  <c r="F417" i="1" s="1"/>
  <c r="G417" i="1" a="1"/>
  <c r="G417" i="1" s="1"/>
  <c r="E3" i="1" a="1"/>
  <c r="E3" i="1" s="1"/>
  <c r="F3" i="1" a="1"/>
  <c r="F3" i="1"/>
  <c r="G3" i="1" a="1"/>
  <c r="G3" i="1" s="1"/>
  <c r="E4" i="1" a="1"/>
  <c r="E4" i="1"/>
  <c r="F4" i="1" a="1"/>
  <c r="F4" i="1" s="1"/>
  <c r="G4" i="1" a="1"/>
  <c r="G4" i="1"/>
  <c r="E5" i="1" a="1"/>
  <c r="E5" i="1" s="1"/>
  <c r="F5" i="1" a="1"/>
  <c r="F5" i="1"/>
  <c r="G5" i="1" a="1"/>
  <c r="G5" i="1" s="1"/>
  <c r="E6" i="1" a="1"/>
  <c r="E6" i="1"/>
  <c r="F6" i="1" a="1"/>
  <c r="F6" i="1" s="1"/>
  <c r="G6" i="1" a="1"/>
  <c r="G6" i="1"/>
  <c r="E7" i="1" a="1"/>
  <c r="E7" i="1" s="1"/>
  <c r="F7" i="1" a="1"/>
  <c r="F7" i="1"/>
  <c r="G7" i="1" a="1"/>
  <c r="G7" i="1" s="1"/>
  <c r="E8" i="1" a="1"/>
  <c r="E8" i="1"/>
  <c r="F8" i="1" a="1"/>
  <c r="F8" i="1" s="1"/>
  <c r="G8" i="1" a="1"/>
  <c r="G8" i="1"/>
  <c r="E9" i="1" a="1"/>
  <c r="E9" i="1" s="1"/>
  <c r="F9" i="1" a="1"/>
  <c r="F9" i="1"/>
  <c r="G9" i="1" a="1"/>
  <c r="G9" i="1" s="1"/>
  <c r="E10" i="1" a="1"/>
  <c r="E10" i="1"/>
  <c r="F10" i="1" a="1"/>
  <c r="F10" i="1" s="1"/>
  <c r="G10" i="1" a="1"/>
  <c r="G10" i="1"/>
  <c r="E11" i="1" a="1"/>
  <c r="E11" i="1" s="1"/>
  <c r="F11" i="1" a="1"/>
  <c r="F11" i="1"/>
  <c r="G11" i="1" a="1"/>
  <c r="G11" i="1" s="1"/>
  <c r="E12" i="1" a="1"/>
  <c r="E12" i="1"/>
  <c r="F12" i="1" a="1"/>
  <c r="F12" i="1" s="1"/>
  <c r="G12" i="1" a="1"/>
  <c r="G12" i="1"/>
  <c r="E13" i="1" a="1"/>
  <c r="E13" i="1" s="1"/>
  <c r="F13" i="1" a="1"/>
  <c r="F13" i="1"/>
  <c r="G13" i="1" a="1"/>
  <c r="G13" i="1" s="1"/>
  <c r="E14" i="1" a="1"/>
  <c r="E14" i="1"/>
  <c r="F14" i="1" a="1"/>
  <c r="F14" i="1" s="1"/>
  <c r="G14" i="1" a="1"/>
  <c r="G14" i="1"/>
  <c r="E15" i="1" a="1"/>
  <c r="E15" i="1" s="1"/>
  <c r="F15" i="1" a="1"/>
  <c r="F15" i="1"/>
  <c r="G15" i="1" a="1"/>
  <c r="G15" i="1" s="1"/>
  <c r="E16" i="1" a="1"/>
  <c r="E16" i="1"/>
  <c r="F16" i="1" a="1"/>
  <c r="F16" i="1" s="1"/>
  <c r="G16" i="1" a="1"/>
  <c r="G16" i="1"/>
  <c r="E17" i="1" a="1"/>
  <c r="E17" i="1" s="1"/>
  <c r="F17" i="1" a="1"/>
  <c r="F17" i="1"/>
  <c r="G17" i="1" a="1"/>
  <c r="G17" i="1" s="1"/>
  <c r="E18" i="1" a="1"/>
  <c r="E18" i="1"/>
  <c r="F18" i="1" a="1"/>
  <c r="F18" i="1" s="1"/>
  <c r="G18" i="1" a="1"/>
  <c r="G18" i="1"/>
  <c r="E19" i="1" a="1"/>
  <c r="E19" i="1" s="1"/>
  <c r="F19" i="1" a="1"/>
  <c r="F19" i="1" s="1"/>
  <c r="G19" i="1" a="1"/>
  <c r="G19" i="1" s="1"/>
  <c r="F2" i="1" a="1"/>
  <c r="F2" i="1" s="1"/>
  <c r="G2" i="1" a="1"/>
  <c r="G2" i="1" s="1"/>
  <c r="P14" i="1"/>
  <c r="M2" i="1" l="1"/>
  <c r="P4" i="1"/>
  <c r="P6" i="1"/>
  <c r="P8" i="1"/>
  <c r="P10" i="1"/>
  <c r="P12" i="1"/>
  <c r="P16" i="1"/>
  <c r="P18" i="1"/>
  <c r="P20" i="1"/>
  <c r="P22" i="1"/>
  <c r="P23" i="1" s="1"/>
  <c r="P25" i="1"/>
  <c r="P26" i="1" s="1"/>
  <c r="P28" i="1"/>
  <c r="P29" i="1" s="1"/>
  <c r="P31" i="1"/>
  <c r="P33" i="1"/>
  <c r="P35" i="1"/>
  <c r="P37" i="1"/>
  <c r="P39" i="1"/>
  <c r="P41" i="1"/>
  <c r="P43" i="1"/>
  <c r="P44" i="1" s="1"/>
  <c r="P46" i="1"/>
  <c r="P47" i="1" s="1"/>
  <c r="P49" i="1"/>
  <c r="P50" i="1"/>
  <c r="P52" i="1"/>
  <c r="P53" i="1" s="1"/>
  <c r="P55" i="1"/>
  <c r="P56" i="1" s="1"/>
  <c r="P58" i="1"/>
  <c r="P60" i="1"/>
  <c r="P62" i="1"/>
  <c r="P63" i="1" s="1"/>
  <c r="P65" i="1"/>
  <c r="P66" i="1" s="1"/>
  <c r="P68" i="1"/>
  <c r="P69" i="1"/>
  <c r="P71" i="1"/>
  <c r="P72" i="1" s="1"/>
  <c r="P74" i="1"/>
  <c r="P75" i="1" s="1"/>
  <c r="P77" i="1"/>
  <c r="P78" i="1" s="1"/>
  <c r="P80" i="1"/>
  <c r="P81" i="1" s="1"/>
  <c r="P83" i="1"/>
  <c r="P84" i="1" s="1"/>
  <c r="P86" i="1"/>
  <c r="P87" i="1" s="1"/>
  <c r="P89" i="1"/>
  <c r="P90" i="1" s="1"/>
  <c r="P92" i="1"/>
  <c r="P95" i="1"/>
  <c r="P96" i="1" s="1"/>
  <c r="P98" i="1"/>
  <c r="P99" i="1"/>
  <c r="P101" i="1"/>
  <c r="P102" i="1" s="1"/>
  <c r="P104" i="1"/>
  <c r="P105" i="1"/>
  <c r="P107" i="1"/>
  <c r="P108" i="1" s="1"/>
  <c r="P110" i="1"/>
  <c r="P111" i="1" s="1"/>
  <c r="P113" i="1"/>
  <c r="P114" i="1" s="1"/>
  <c r="P116" i="1"/>
  <c r="P117" i="1"/>
  <c r="P119" i="1"/>
  <c r="P120" i="1" s="1"/>
  <c r="P122" i="1"/>
  <c r="P124" i="1"/>
  <c r="P126" i="1"/>
  <c r="P127" i="1" s="1"/>
  <c r="P129" i="1"/>
  <c r="P130" i="1" s="1"/>
  <c r="P132" i="1"/>
  <c r="P133" i="1" s="1"/>
  <c r="P135" i="1"/>
  <c r="P136" i="1" s="1"/>
  <c r="P138" i="1"/>
  <c r="P139" i="1" s="1"/>
  <c r="P141" i="1"/>
  <c r="P142" i="1"/>
  <c r="P144" i="1"/>
  <c r="P145" i="1" s="1"/>
  <c r="P147" i="1"/>
  <c r="P149" i="1"/>
  <c r="P151" i="1"/>
  <c r="P153" i="1"/>
  <c r="P155" i="1"/>
  <c r="P156" i="1" s="1"/>
  <c r="P158" i="1"/>
  <c r="P159" i="1" s="1"/>
  <c r="P161" i="1"/>
  <c r="P162" i="1" s="1"/>
  <c r="P164" i="1"/>
  <c r="P165" i="1" s="1"/>
  <c r="P167" i="1"/>
  <c r="P168" i="1" s="1"/>
  <c r="P170" i="1"/>
  <c r="P171" i="1" s="1"/>
  <c r="P173" i="1"/>
  <c r="P174" i="1"/>
  <c r="P176" i="1"/>
  <c r="P177" i="1" s="1"/>
  <c r="P179" i="1"/>
  <c r="P180" i="1" s="1"/>
  <c r="P182" i="1"/>
  <c r="P184" i="1"/>
  <c r="P186" i="1"/>
  <c r="P189" i="1"/>
  <c r="P190" i="1" s="1"/>
  <c r="P192" i="1"/>
  <c r="P193" i="1" s="1"/>
  <c r="P195" i="1"/>
  <c r="P196" i="1" s="1"/>
  <c r="P198" i="1"/>
  <c r="P199" i="1" s="1"/>
  <c r="P201" i="1"/>
  <c r="P202" i="1" s="1"/>
  <c r="P204" i="1"/>
  <c r="P207" i="1"/>
  <c r="P208" i="1" s="1"/>
  <c r="P210" i="1"/>
  <c r="P211" i="1" s="1"/>
  <c r="P213" i="1"/>
  <c r="P214" i="1" s="1"/>
  <c r="P216" i="1"/>
  <c r="P217" i="1"/>
  <c r="P219" i="1"/>
  <c r="P221" i="1"/>
  <c r="P223" i="1"/>
  <c r="P225" i="1"/>
  <c r="P228" i="1"/>
  <c r="P229" i="1" s="1"/>
  <c r="P231" i="1"/>
  <c r="P232" i="1" s="1"/>
  <c r="P234" i="1"/>
  <c r="P235" i="1" s="1"/>
  <c r="P237" i="1"/>
  <c r="P238" i="1" s="1"/>
  <c r="P240" i="1"/>
  <c r="P241" i="1"/>
  <c r="P243" i="1"/>
  <c r="P244" i="1" s="1"/>
  <c r="P246" i="1"/>
  <c r="P247" i="1"/>
  <c r="P249" i="1"/>
  <c r="P252" i="1"/>
  <c r="P253" i="1" s="1"/>
  <c r="P255" i="1"/>
  <c r="P256" i="1" s="1"/>
  <c r="P258" i="1"/>
  <c r="P259" i="1" s="1"/>
  <c r="P261" i="1"/>
  <c r="P263" i="1"/>
  <c r="P265" i="1"/>
  <c r="P266" i="1" s="1"/>
  <c r="P268" i="1"/>
  <c r="P269" i="1" s="1"/>
  <c r="P271" i="1"/>
  <c r="P272" i="1"/>
  <c r="P274" i="1"/>
  <c r="P275" i="1" s="1"/>
  <c r="P277" i="1"/>
  <c r="P278" i="1"/>
  <c r="P280" i="1"/>
  <c r="P281" i="1" s="1"/>
  <c r="P283" i="1"/>
  <c r="P285" i="1"/>
  <c r="P287" i="1"/>
  <c r="P289" i="1"/>
  <c r="P290" i="1" s="1"/>
  <c r="P292" i="1"/>
  <c r="P295" i="1"/>
  <c r="P296" i="1" s="1"/>
  <c r="P298" i="1"/>
  <c r="P299" i="1"/>
  <c r="P301" i="1"/>
  <c r="P302" i="1" s="1"/>
  <c r="P304" i="1"/>
  <c r="P305" i="1"/>
  <c r="P307" i="1"/>
  <c r="P308" i="1" s="1"/>
  <c r="P310" i="1"/>
  <c r="P311" i="1" s="1"/>
  <c r="P313" i="1"/>
  <c r="P314" i="1" s="1"/>
  <c r="P316" i="1"/>
  <c r="P318" i="1"/>
  <c r="P320" i="1"/>
  <c r="P321" i="1" s="1"/>
  <c r="P323" i="1"/>
  <c r="P324" i="1"/>
  <c r="P326" i="1"/>
  <c r="P327" i="1" s="1"/>
  <c r="P329" i="1"/>
  <c r="P330" i="1" s="1"/>
  <c r="P332" i="1"/>
  <c r="P333" i="1" s="1"/>
  <c r="P335" i="1"/>
  <c r="P337" i="1"/>
  <c r="P338" i="1" s="1"/>
  <c r="P340" i="1"/>
  <c r="P341" i="1"/>
  <c r="P343" i="1"/>
  <c r="P344" i="1" s="1"/>
  <c r="P346" i="1"/>
  <c r="P347" i="1" s="1"/>
  <c r="P349" i="1"/>
  <c r="P351" i="1"/>
  <c r="P353" i="1"/>
  <c r="P354" i="1" s="1"/>
  <c r="P356" i="1"/>
  <c r="P357" i="1" s="1"/>
  <c r="P359" i="1"/>
  <c r="P360" i="1" s="1"/>
  <c r="P362" i="1"/>
  <c r="P365" i="1"/>
  <c r="P366" i="1"/>
  <c r="P368" i="1"/>
  <c r="P370" i="1"/>
  <c r="P372" i="1"/>
  <c r="P374" i="1"/>
  <c r="P377" i="1"/>
  <c r="P378" i="1"/>
  <c r="P380" i="1"/>
  <c r="P383" i="1"/>
  <c r="P385" i="1"/>
  <c r="P387" i="1"/>
  <c r="P389" i="1"/>
  <c r="P391" i="1"/>
  <c r="P393" i="1"/>
  <c r="P394" i="1"/>
  <c r="P396" i="1"/>
  <c r="P397" i="1" s="1"/>
  <c r="P399" i="1"/>
  <c r="P400" i="1" s="1"/>
  <c r="P402" i="1"/>
  <c r="P403" i="1" s="1"/>
  <c r="P405" i="1"/>
  <c r="P406" i="1"/>
  <c r="P408" i="1"/>
  <c r="P409" i="1" s="1"/>
  <c r="P411" i="1"/>
  <c r="P412" i="1"/>
  <c r="P414" i="1"/>
  <c r="P417" i="1"/>
  <c r="P418" i="1"/>
  <c r="P420" i="1"/>
  <c r="P422" i="1"/>
  <c r="P424" i="1"/>
  <c r="P425" i="1"/>
  <c r="P427" i="1"/>
  <c r="P428" i="1" s="1"/>
  <c r="P430" i="1"/>
  <c r="P431" i="1" s="1"/>
  <c r="P433" i="1"/>
  <c r="P436" i="1"/>
  <c r="P437" i="1"/>
  <c r="P439" i="1"/>
  <c r="P440" i="1" s="1"/>
  <c r="P442" i="1"/>
  <c r="P443" i="1"/>
  <c r="P445" i="1"/>
  <c r="P446" i="1" s="1"/>
  <c r="P448" i="1"/>
  <c r="P449" i="1" s="1"/>
  <c r="P451" i="1"/>
  <c r="P452" i="1" s="1"/>
  <c r="P454" i="1"/>
  <c r="P455" i="1" s="1"/>
  <c r="P457" i="1"/>
  <c r="P458" i="1" s="1"/>
  <c r="P460" i="1"/>
  <c r="P461" i="1"/>
  <c r="P463" i="1"/>
  <c r="P464" i="1" s="1"/>
  <c r="P466" i="1"/>
  <c r="P467" i="1"/>
  <c r="P469" i="1"/>
  <c r="P472" i="1"/>
  <c r="P473" i="1"/>
  <c r="P475" i="1"/>
  <c r="P476" i="1" s="1"/>
  <c r="P478" i="1"/>
  <c r="P479" i="1" s="1"/>
  <c r="P481" i="1"/>
  <c r="P484" i="1"/>
  <c r="P485" i="1"/>
  <c r="P487" i="1"/>
  <c r="P488" i="1" s="1"/>
  <c r="P490" i="1"/>
  <c r="P491" i="1"/>
  <c r="P493" i="1"/>
  <c r="P495" i="1"/>
  <c r="P497" i="1"/>
  <c r="P498" i="1"/>
  <c r="P500" i="1"/>
  <c r="P501" i="1" s="1"/>
  <c r="P503" i="1"/>
  <c r="P504" i="1" s="1"/>
  <c r="P506" i="1"/>
  <c r="P508" i="1"/>
  <c r="P510" i="1"/>
  <c r="P511" i="1" s="1"/>
  <c r="P513" i="1"/>
  <c r="P514" i="1" s="1"/>
  <c r="P516" i="1"/>
  <c r="P518" i="1"/>
  <c r="P520" i="1"/>
  <c r="P521" i="1" s="1"/>
  <c r="P523" i="1"/>
  <c r="P524" i="1"/>
  <c r="P526" i="1"/>
  <c r="P528" i="1"/>
  <c r="P530" i="1"/>
  <c r="P532" i="1"/>
  <c r="P533" i="1" s="1"/>
  <c r="P535" i="1"/>
  <c r="P537" i="1"/>
  <c r="P539" i="1"/>
  <c r="P541" i="1"/>
  <c r="P543" i="1"/>
  <c r="P545" i="1"/>
  <c r="P547" i="1"/>
  <c r="P549" i="1"/>
  <c r="P551" i="1"/>
  <c r="P552" i="1" s="1"/>
  <c r="P554" i="1"/>
  <c r="P555" i="1" s="1"/>
  <c r="P557" i="1"/>
  <c r="P558" i="1" s="1"/>
  <c r="P560" i="1"/>
  <c r="P561" i="1" s="1"/>
  <c r="P563" i="1"/>
  <c r="P564" i="1"/>
  <c r="P566" i="1"/>
  <c r="P568" i="1"/>
  <c r="P570" i="1"/>
  <c r="P572" i="1"/>
  <c r="P574" i="1"/>
  <c r="P576" i="1"/>
  <c r="P578" i="1"/>
  <c r="P580" i="1"/>
  <c r="P582" i="1"/>
  <c r="P584" i="1"/>
  <c r="P586" i="1"/>
  <c r="P587" i="1"/>
  <c r="P589" i="1"/>
  <c r="P590" i="1" s="1"/>
  <c r="P592" i="1"/>
  <c r="P593" i="1"/>
  <c r="P595" i="1"/>
  <c r="P596" i="1" s="1"/>
  <c r="P598" i="1"/>
  <c r="P599" i="1" s="1"/>
  <c r="P601" i="1"/>
  <c r="P602" i="1"/>
  <c r="P604" i="1"/>
  <c r="P606" i="1"/>
  <c r="P607" i="1" s="1"/>
  <c r="P609" i="1"/>
  <c r="P610" i="1" s="1"/>
  <c r="P612" i="1"/>
  <c r="P613" i="1" s="1"/>
  <c r="P615" i="1"/>
  <c r="P616" i="1" s="1"/>
  <c r="P618" i="1"/>
  <c r="P619" i="1"/>
  <c r="P621" i="1"/>
  <c r="P623" i="1"/>
  <c r="P625" i="1"/>
  <c r="P626" i="1"/>
  <c r="P628" i="1"/>
  <c r="P629" i="1" s="1"/>
  <c r="P631" i="1"/>
  <c r="P633" i="1"/>
  <c r="P635" i="1"/>
  <c r="P636" i="1" s="1"/>
  <c r="P638" i="1"/>
  <c r="P639" i="1" s="1"/>
  <c r="P641" i="1"/>
  <c r="P642" i="1" s="1"/>
  <c r="P644" i="1"/>
  <c r="P645" i="1" s="1"/>
  <c r="P647" i="1"/>
  <c r="P648" i="1" s="1"/>
  <c r="P650" i="1"/>
  <c r="P651" i="1"/>
  <c r="P653" i="1"/>
  <c r="P655" i="1"/>
  <c r="P657" i="1"/>
  <c r="P658" i="1"/>
  <c r="P660" i="1"/>
  <c r="P661" i="1" s="1"/>
  <c r="P663" i="1"/>
  <c r="P664" i="1"/>
  <c r="P666" i="1"/>
  <c r="P667" i="1" s="1"/>
  <c r="P669" i="1"/>
  <c r="P670" i="1" s="1"/>
  <c r="P672" i="1"/>
  <c r="P673" i="1" s="1"/>
  <c r="P675" i="1"/>
  <c r="P676" i="1" s="1"/>
  <c r="P678" i="1"/>
  <c r="P679" i="1" s="1"/>
  <c r="P681" i="1"/>
  <c r="P682" i="1"/>
  <c r="P684" i="1"/>
  <c r="P685" i="1" s="1"/>
  <c r="P687" i="1"/>
  <c r="P688" i="1"/>
  <c r="P690" i="1"/>
  <c r="P691" i="1" s="1"/>
  <c r="P693" i="1"/>
  <c r="P694" i="1" s="1"/>
  <c r="P696" i="1"/>
  <c r="P697" i="1" s="1"/>
  <c r="P699" i="1"/>
  <c r="P700" i="1" s="1"/>
  <c r="P702" i="1"/>
  <c r="P703" i="1" s="1"/>
  <c r="P705" i="1"/>
  <c r="P706" i="1"/>
  <c r="P708" i="1"/>
  <c r="P709" i="1" s="1"/>
  <c r="P711" i="1"/>
  <c r="P712" i="1"/>
  <c r="P714" i="1"/>
  <c r="P715" i="1" s="1"/>
  <c r="P717" i="1"/>
  <c r="P718" i="1" s="1"/>
  <c r="P720" i="1"/>
  <c r="P721" i="1" s="1"/>
  <c r="P723" i="1"/>
  <c r="P724" i="1" s="1"/>
  <c r="P726" i="1"/>
  <c r="P727" i="1" s="1"/>
  <c r="P729" i="1"/>
  <c r="P730" i="1"/>
  <c r="P732" i="1"/>
  <c r="P733" i="1" s="1"/>
  <c r="P735" i="1"/>
  <c r="P736" i="1"/>
  <c r="P738" i="1"/>
  <c r="P739" i="1" s="1"/>
  <c r="P741" i="1"/>
  <c r="P742" i="1" s="1"/>
  <c r="P744" i="1"/>
  <c r="P745" i="1" s="1"/>
  <c r="P747" i="1"/>
  <c r="P748" i="1" s="1"/>
  <c r="P750" i="1"/>
  <c r="P751" i="1" s="1"/>
  <c r="P753" i="1"/>
  <c r="P754" i="1"/>
  <c r="P756" i="1"/>
  <c r="P757" i="1" s="1"/>
  <c r="P759" i="1"/>
  <c r="P760" i="1"/>
  <c r="P762" i="1"/>
  <c r="P763" i="1" s="1"/>
  <c r="P765" i="1"/>
  <c r="P766" i="1" s="1"/>
  <c r="P768" i="1"/>
  <c r="P771" i="1"/>
  <c r="P772" i="1" s="1"/>
  <c r="P774" i="1"/>
  <c r="P775" i="1" s="1"/>
  <c r="P777" i="1"/>
  <c r="P778" i="1"/>
  <c r="P780" i="1"/>
  <c r="P781" i="1" s="1"/>
  <c r="P783" i="1"/>
  <c r="P784" i="1"/>
  <c r="P786" i="1"/>
  <c r="P787" i="1" s="1"/>
  <c r="P789" i="1"/>
  <c r="P790" i="1" s="1"/>
  <c r="P792" i="1"/>
  <c r="P793" i="1" s="1"/>
  <c r="P795" i="1"/>
  <c r="P796" i="1" s="1"/>
  <c r="P798" i="1"/>
  <c r="P800" i="1"/>
  <c r="P801" i="1"/>
  <c r="P803" i="1"/>
  <c r="P804" i="1" s="1"/>
  <c r="P806" i="1"/>
  <c r="P807" i="1"/>
  <c r="P809" i="1"/>
  <c r="P810" i="1" s="1"/>
  <c r="P812" i="1"/>
  <c r="P813" i="1" s="1"/>
  <c r="P815" i="1"/>
  <c r="P816" i="1" s="1"/>
  <c r="P818" i="1"/>
  <c r="P819" i="1" s="1"/>
  <c r="P821" i="1"/>
  <c r="P823" i="1"/>
  <c r="P825" i="1"/>
  <c r="P827" i="1"/>
  <c r="P828" i="1" s="1"/>
  <c r="P830" i="1"/>
  <c r="P831" i="1" s="1"/>
  <c r="P833" i="1"/>
  <c r="P834" i="1" s="1"/>
  <c r="P836" i="1"/>
  <c r="P837" i="1" s="1"/>
  <c r="P839" i="1"/>
  <c r="P840" i="1"/>
  <c r="P842" i="1"/>
  <c r="P844" i="1"/>
  <c r="P845" i="1"/>
  <c r="P847" i="1"/>
  <c r="P848" i="1" s="1"/>
  <c r="P850" i="1"/>
  <c r="P851" i="1"/>
  <c r="P853" i="1"/>
  <c r="P854" i="1" s="1"/>
  <c r="P856" i="1"/>
  <c r="P858" i="1"/>
  <c r="P860" i="1"/>
  <c r="P861" i="1" s="1"/>
  <c r="P863" i="1"/>
  <c r="P864" i="1"/>
  <c r="P866" i="1"/>
  <c r="P867" i="1" s="1"/>
  <c r="P869" i="1"/>
  <c r="P870" i="1"/>
  <c r="P872" i="1"/>
  <c r="P873" i="1" s="1"/>
  <c r="P875" i="1"/>
  <c r="P876" i="1" s="1"/>
  <c r="P878" i="1"/>
  <c r="P880" i="1"/>
  <c r="P882" i="1"/>
  <c r="P883" i="1" s="1"/>
  <c r="P885" i="1"/>
  <c r="P886" i="1" s="1"/>
  <c r="P888" i="1"/>
  <c r="P889" i="1" s="1"/>
  <c r="P891" i="1"/>
  <c r="P893" i="1"/>
  <c r="P895" i="1"/>
  <c r="P897" i="1"/>
  <c r="P899" i="1"/>
  <c r="P901" i="1"/>
  <c r="P903" i="1"/>
  <c r="P904" i="1" s="1"/>
  <c r="P906" i="1"/>
  <c r="P907" i="1" s="1"/>
  <c r="P909" i="1"/>
  <c r="P911" i="1"/>
  <c r="P913" i="1"/>
  <c r="P914" i="1" s="1"/>
  <c r="P916" i="1"/>
  <c r="P917" i="1" s="1"/>
  <c r="P919" i="1"/>
  <c r="P920" i="1" s="1"/>
  <c r="P922" i="1"/>
  <c r="P923" i="1" s="1"/>
  <c r="P925" i="1"/>
  <c r="P926" i="1" s="1"/>
  <c r="P928" i="1"/>
  <c r="P929" i="1" s="1"/>
  <c r="P931" i="1"/>
  <c r="P933" i="1"/>
  <c r="P935" i="1"/>
  <c r="P937" i="1"/>
  <c r="P938" i="1" s="1"/>
  <c r="P940" i="1"/>
  <c r="P942" i="1"/>
  <c r="P943" i="1" s="1"/>
  <c r="P945" i="1"/>
  <c r="P947" i="1"/>
  <c r="P949" i="1"/>
  <c r="P951" i="1"/>
  <c r="P953" i="1"/>
  <c r="P955" i="1"/>
  <c r="P956" i="1" s="1"/>
  <c r="P958" i="1"/>
  <c r="P959" i="1"/>
  <c r="P961" i="1"/>
  <c r="P962" i="1" s="1"/>
  <c r="P964" i="1"/>
  <c r="P965" i="1" s="1"/>
  <c r="P967" i="1"/>
  <c r="P968" i="1" s="1"/>
  <c r="P970" i="1"/>
  <c r="P971" i="1" s="1"/>
  <c r="P973" i="1"/>
  <c r="P975" i="1"/>
  <c r="P976" i="1" s="1"/>
  <c r="P978" i="1"/>
  <c r="P980" i="1"/>
  <c r="P982" i="1"/>
  <c r="P983" i="1" s="1"/>
  <c r="P985" i="1"/>
  <c r="P986" i="1"/>
  <c r="P988" i="1"/>
  <c r="P989" i="1" s="1"/>
  <c r="P991" i="1"/>
  <c r="P993" i="1"/>
  <c r="P995" i="1"/>
  <c r="P997" i="1"/>
  <c r="P999" i="1"/>
  <c r="P1000" i="1" s="1"/>
  <c r="P1002" i="1"/>
  <c r="P1004" i="1"/>
  <c r="P1006" i="1"/>
  <c r="P1007" i="1" s="1"/>
  <c r="P1009" i="1"/>
  <c r="P1010" i="1" s="1"/>
  <c r="P1012" i="1"/>
  <c r="P1013" i="1"/>
  <c r="P1015" i="1"/>
  <c r="P1016" i="1" s="1"/>
  <c r="P1018" i="1"/>
  <c r="P1020" i="1"/>
  <c r="P1022" i="1"/>
  <c r="P1024" i="1"/>
  <c r="P1026" i="1"/>
  <c r="P1028" i="1"/>
  <c r="P1030" i="1"/>
  <c r="P1032" i="1"/>
  <c r="P1034" i="1"/>
  <c r="P1036" i="1"/>
  <c r="P1038" i="1"/>
  <c r="P1040" i="1"/>
  <c r="P1041" i="1" s="1"/>
  <c r="P1043" i="1"/>
  <c r="P1044" i="1" s="1"/>
  <c r="P1046" i="1"/>
  <c r="P1047" i="1" s="1"/>
  <c r="P1049" i="1"/>
  <c r="P1050" i="1" s="1"/>
  <c r="P1052" i="1"/>
  <c r="P1053" i="1"/>
  <c r="P1055" i="1"/>
  <c r="P1056" i="1" s="1"/>
  <c r="P1058" i="1"/>
  <c r="P1059" i="1"/>
  <c r="P1061" i="1"/>
  <c r="P1064" i="1"/>
  <c r="P1065" i="1" s="1"/>
  <c r="P1067" i="1"/>
  <c r="P1069" i="1"/>
  <c r="P1071" i="1"/>
  <c r="P1072" i="1" s="1"/>
  <c r="H2" i="1" l="1"/>
  <c r="L2" i="1"/>
  <c r="J2" i="1"/>
  <c r="K2" i="1"/>
  <c r="I2" i="1"/>
  <c r="H27" i="1"/>
  <c r="H6" i="1"/>
  <c r="I29" i="1"/>
  <c r="J28" i="1"/>
  <c r="H22" i="1"/>
  <c r="I21" i="1"/>
  <c r="J20" i="1"/>
  <c r="H17" i="1"/>
  <c r="I13" i="1"/>
  <c r="J12" i="1"/>
  <c r="H33" i="1"/>
  <c r="H11" i="1"/>
  <c r="I37" i="1"/>
  <c r="I5" i="1"/>
  <c r="J36" i="1"/>
  <c r="J4" i="1"/>
  <c r="H37" i="1"/>
  <c r="H31" i="1"/>
  <c r="H26" i="1"/>
  <c r="H21" i="1"/>
  <c r="H15" i="1"/>
  <c r="H10" i="1"/>
  <c r="H5" i="1"/>
  <c r="I36" i="1"/>
  <c r="I28" i="1"/>
  <c r="I20" i="1"/>
  <c r="I12" i="1"/>
  <c r="I4" i="1"/>
  <c r="J35" i="1"/>
  <c r="J27" i="1"/>
  <c r="J19" i="1"/>
  <c r="J11" i="1"/>
  <c r="J3" i="1"/>
  <c r="M4" i="1"/>
  <c r="M8" i="1"/>
  <c r="M12" i="1"/>
  <c r="M16" i="1"/>
  <c r="M20" i="1"/>
  <c r="M24" i="1"/>
  <c r="M28" i="1"/>
  <c r="M32" i="1"/>
  <c r="M36" i="1"/>
  <c r="L5" i="1"/>
  <c r="L9" i="1"/>
  <c r="L13" i="1"/>
  <c r="M7" i="1"/>
  <c r="M13" i="1"/>
  <c r="M18" i="1"/>
  <c r="M23" i="1"/>
  <c r="M29" i="1"/>
  <c r="M34" i="1"/>
  <c r="L3" i="1"/>
  <c r="L8" i="1"/>
  <c r="L14" i="1"/>
  <c r="L18" i="1"/>
  <c r="L22" i="1"/>
  <c r="L26" i="1"/>
  <c r="L30" i="1"/>
  <c r="L34" i="1"/>
  <c r="K3" i="1"/>
  <c r="K7" i="1"/>
  <c r="K11" i="1"/>
  <c r="K15" i="1"/>
  <c r="K19" i="1"/>
  <c r="K23" i="1"/>
  <c r="K27" i="1"/>
  <c r="K31" i="1"/>
  <c r="K35" i="1"/>
  <c r="M3" i="1"/>
  <c r="M9" i="1"/>
  <c r="M14" i="1"/>
  <c r="M19" i="1"/>
  <c r="M25" i="1"/>
  <c r="M30" i="1"/>
  <c r="M35" i="1"/>
  <c r="M11" i="1"/>
  <c r="M22" i="1"/>
  <c r="M33" i="1"/>
  <c r="L6" i="1"/>
  <c r="L12" i="1"/>
  <c r="L19" i="1"/>
  <c r="L24" i="1"/>
  <c r="L29" i="1"/>
  <c r="L35" i="1"/>
  <c r="K4" i="1"/>
  <c r="K9" i="1"/>
  <c r="K14" i="1"/>
  <c r="K20" i="1"/>
  <c r="K25" i="1"/>
  <c r="K30" i="1"/>
  <c r="K36" i="1"/>
  <c r="M5" i="1"/>
  <c r="M15" i="1"/>
  <c r="M26" i="1"/>
  <c r="M37" i="1"/>
  <c r="L7" i="1"/>
  <c r="L15" i="1"/>
  <c r="L20" i="1"/>
  <c r="L25" i="1"/>
  <c r="L31" i="1"/>
  <c r="L36" i="1"/>
  <c r="K5" i="1"/>
  <c r="K10" i="1"/>
  <c r="K16" i="1"/>
  <c r="K21" i="1"/>
  <c r="K26" i="1"/>
  <c r="K32" i="1"/>
  <c r="K37" i="1"/>
  <c r="M6" i="1"/>
  <c r="M27" i="1"/>
  <c r="L16" i="1"/>
  <c r="L27" i="1"/>
  <c r="L37" i="1"/>
  <c r="K6" i="1"/>
  <c r="K17" i="1"/>
  <c r="K28" i="1"/>
  <c r="M10" i="1"/>
  <c r="M31" i="1"/>
  <c r="L4" i="1"/>
  <c r="L17" i="1"/>
  <c r="L28" i="1"/>
  <c r="K8" i="1"/>
  <c r="K18" i="1"/>
  <c r="K29" i="1"/>
  <c r="M17" i="1"/>
  <c r="L10" i="1"/>
  <c r="L21" i="1"/>
  <c r="L32" i="1"/>
  <c r="K12" i="1"/>
  <c r="K22" i="1"/>
  <c r="K33" i="1"/>
  <c r="L23" i="1"/>
  <c r="K34" i="1"/>
  <c r="J5" i="1"/>
  <c r="J9" i="1"/>
  <c r="J13" i="1"/>
  <c r="J17" i="1"/>
  <c r="J21" i="1"/>
  <c r="J25" i="1"/>
  <c r="J29" i="1"/>
  <c r="J33" i="1"/>
  <c r="J37" i="1"/>
  <c r="I6" i="1"/>
  <c r="I10" i="1"/>
  <c r="I14" i="1"/>
  <c r="I18" i="1"/>
  <c r="I22" i="1"/>
  <c r="I26" i="1"/>
  <c r="I30" i="1"/>
  <c r="I34" i="1"/>
  <c r="L33" i="1"/>
  <c r="J6" i="1"/>
  <c r="J10" i="1"/>
  <c r="J14" i="1"/>
  <c r="J18" i="1"/>
  <c r="J22" i="1"/>
  <c r="J26" i="1"/>
  <c r="J30" i="1"/>
  <c r="J34" i="1"/>
  <c r="I3" i="1"/>
  <c r="I7" i="1"/>
  <c r="I11" i="1"/>
  <c r="I15" i="1"/>
  <c r="I19" i="1"/>
  <c r="I23" i="1"/>
  <c r="I27" i="1"/>
  <c r="N27" i="1" s="1"/>
  <c r="I31" i="1"/>
  <c r="I35" i="1"/>
  <c r="H4" i="1"/>
  <c r="H8" i="1"/>
  <c r="H12" i="1"/>
  <c r="H16" i="1"/>
  <c r="H20" i="1"/>
  <c r="H24" i="1"/>
  <c r="H28" i="1"/>
  <c r="H32" i="1"/>
  <c r="H36" i="1"/>
  <c r="H35" i="1"/>
  <c r="H30" i="1"/>
  <c r="H25" i="1"/>
  <c r="H19" i="1"/>
  <c r="H14" i="1"/>
  <c r="H9" i="1"/>
  <c r="H3" i="1"/>
  <c r="I33" i="1"/>
  <c r="I25" i="1"/>
  <c r="I17" i="1"/>
  <c r="I9" i="1"/>
  <c r="J32" i="1"/>
  <c r="J24" i="1"/>
  <c r="J16" i="1"/>
  <c r="J8" i="1"/>
  <c r="K24" i="1"/>
  <c r="L11" i="1"/>
  <c r="M21" i="1"/>
  <c r="N344" i="1"/>
  <c r="H34" i="1"/>
  <c r="H29" i="1"/>
  <c r="H23" i="1"/>
  <c r="H18" i="1"/>
  <c r="H13" i="1"/>
  <c r="H7" i="1"/>
  <c r="I32" i="1"/>
  <c r="I24" i="1"/>
  <c r="I16" i="1"/>
  <c r="I8" i="1"/>
  <c r="J31" i="1"/>
  <c r="J23" i="1"/>
  <c r="J15" i="1"/>
  <c r="J7" i="1"/>
  <c r="K98" i="1"/>
  <c r="K13" i="1"/>
  <c r="L172" i="1"/>
  <c r="M170" i="1"/>
  <c r="P205" i="1"/>
  <c r="K338" i="1" s="1"/>
  <c r="P293" i="1"/>
  <c r="P1062" i="1"/>
  <c r="P470" i="1"/>
  <c r="P415" i="1"/>
  <c r="P375" i="1"/>
  <c r="P250" i="1"/>
  <c r="P226" i="1"/>
  <c r="P93" i="1"/>
  <c r="J146" i="1" s="1"/>
  <c r="P769" i="1"/>
  <c r="P381" i="1"/>
  <c r="M298" i="1" s="1"/>
  <c r="P187" i="1"/>
  <c r="M411" i="1" s="1"/>
  <c r="P482" i="1"/>
  <c r="P434" i="1"/>
  <c r="P363" i="1"/>
  <c r="N19" i="1" l="1"/>
  <c r="N2" i="1"/>
  <c r="N5" i="1"/>
  <c r="N29" i="1"/>
  <c r="N35" i="1"/>
  <c r="N9" i="1"/>
  <c r="N10" i="1"/>
  <c r="N12" i="1"/>
  <c r="N6" i="1"/>
  <c r="N26" i="1"/>
  <c r="N11" i="1"/>
  <c r="N37" i="1"/>
  <c r="N22" i="1"/>
  <c r="N33" i="1"/>
  <c r="N20" i="1"/>
  <c r="N23" i="1"/>
  <c r="N21" i="1"/>
  <c r="N17" i="1"/>
  <c r="N28" i="1"/>
  <c r="N34" i="1"/>
  <c r="N36" i="1"/>
  <c r="K323" i="1"/>
  <c r="K370" i="1"/>
  <c r="K406" i="1"/>
  <c r="J55" i="1"/>
  <c r="J87" i="1"/>
  <c r="J119" i="1"/>
  <c r="J151" i="1"/>
  <c r="J183" i="1"/>
  <c r="J215" i="1"/>
  <c r="J247" i="1"/>
  <c r="J279" i="1"/>
  <c r="J311" i="1"/>
  <c r="J343" i="1"/>
  <c r="J375" i="1"/>
  <c r="J407" i="1"/>
  <c r="I56" i="1"/>
  <c r="I88" i="1"/>
  <c r="I120" i="1"/>
  <c r="I152" i="1"/>
  <c r="I184" i="1"/>
  <c r="I216" i="1"/>
  <c r="I248" i="1"/>
  <c r="I280" i="1"/>
  <c r="I312" i="1"/>
  <c r="I352" i="1"/>
  <c r="I380" i="1"/>
  <c r="I401" i="1"/>
  <c r="H50" i="1"/>
  <c r="H71" i="1"/>
  <c r="H93" i="1"/>
  <c r="H114" i="1"/>
  <c r="H135" i="1"/>
  <c r="H157" i="1"/>
  <c r="H178" i="1"/>
  <c r="H199" i="1"/>
  <c r="H221" i="1"/>
  <c r="H242" i="1"/>
  <c r="H263" i="1"/>
  <c r="H285" i="1"/>
  <c r="H306" i="1"/>
  <c r="H324" i="1"/>
  <c r="H340" i="1"/>
  <c r="H356" i="1"/>
  <c r="H372" i="1"/>
  <c r="H388" i="1"/>
  <c r="H404" i="1"/>
  <c r="L97" i="1"/>
  <c r="K202" i="1"/>
  <c r="K306" i="1"/>
  <c r="K361" i="1"/>
  <c r="K399" i="1"/>
  <c r="J48" i="1"/>
  <c r="J80" i="1"/>
  <c r="J112" i="1"/>
  <c r="J144" i="1"/>
  <c r="J176" i="1"/>
  <c r="J208" i="1"/>
  <c r="J240" i="1"/>
  <c r="J272" i="1"/>
  <c r="J304" i="1"/>
  <c r="J336" i="1"/>
  <c r="J376" i="1"/>
  <c r="J408" i="1"/>
  <c r="I65" i="1"/>
  <c r="I97" i="1"/>
  <c r="I137" i="1"/>
  <c r="I177" i="1"/>
  <c r="I265" i="1"/>
  <c r="I386" i="1"/>
  <c r="H121" i="1"/>
  <c r="H206" i="1"/>
  <c r="H291" i="1"/>
  <c r="H361" i="1"/>
  <c r="H308" i="1"/>
  <c r="H244" i="1"/>
  <c r="H180" i="1"/>
  <c r="H116" i="1"/>
  <c r="H52" i="1"/>
  <c r="I371" i="1"/>
  <c r="I307" i="1"/>
  <c r="I243" i="1"/>
  <c r="I179" i="1"/>
  <c r="I115" i="1"/>
  <c r="I51" i="1"/>
  <c r="J370" i="1"/>
  <c r="J306" i="1"/>
  <c r="J242" i="1"/>
  <c r="J178" i="1"/>
  <c r="J114" i="1"/>
  <c r="K225" i="1"/>
  <c r="K140" i="1"/>
  <c r="K381" i="1"/>
  <c r="K414" i="1"/>
  <c r="J63" i="1"/>
  <c r="J95" i="1"/>
  <c r="J127" i="1"/>
  <c r="J159" i="1"/>
  <c r="J191" i="1"/>
  <c r="J223" i="1"/>
  <c r="J255" i="1"/>
  <c r="J287" i="1"/>
  <c r="J319" i="1"/>
  <c r="J351" i="1"/>
  <c r="J383" i="1"/>
  <c r="J415" i="1"/>
  <c r="I64" i="1"/>
  <c r="I96" i="1"/>
  <c r="I128" i="1"/>
  <c r="I160" i="1"/>
  <c r="I192" i="1"/>
  <c r="I224" i="1"/>
  <c r="I256" i="1"/>
  <c r="I288" i="1"/>
  <c r="I320" i="1"/>
  <c r="I360" i="1"/>
  <c r="I385" i="1"/>
  <c r="I406" i="1"/>
  <c r="H55" i="1"/>
  <c r="H77" i="1"/>
  <c r="H98" i="1"/>
  <c r="H119" i="1"/>
  <c r="H141" i="1"/>
  <c r="H162" i="1"/>
  <c r="H183" i="1"/>
  <c r="H205" i="1"/>
  <c r="H226" i="1"/>
  <c r="H247" i="1"/>
  <c r="H269" i="1"/>
  <c r="H290" i="1"/>
  <c r="H311" i="1"/>
  <c r="H328" i="1"/>
  <c r="H360" i="1"/>
  <c r="H376" i="1"/>
  <c r="H392" i="1"/>
  <c r="H408" i="1"/>
  <c r="M191" i="1"/>
  <c r="L183" i="1"/>
  <c r="K109" i="1"/>
  <c r="K230" i="1"/>
  <c r="K325" i="1"/>
  <c r="K371" i="1"/>
  <c r="K407" i="1"/>
  <c r="J56" i="1"/>
  <c r="J88" i="1"/>
  <c r="J120" i="1"/>
  <c r="J152" i="1"/>
  <c r="J184" i="1"/>
  <c r="J216" i="1"/>
  <c r="J248" i="1"/>
  <c r="J280" i="1"/>
  <c r="J312" i="1"/>
  <c r="J352" i="1"/>
  <c r="J384" i="1"/>
  <c r="I41" i="1"/>
  <c r="I73" i="1"/>
  <c r="I105" i="1"/>
  <c r="I145" i="1"/>
  <c r="I185" i="1"/>
  <c r="I297" i="1"/>
  <c r="I408" i="1"/>
  <c r="H57" i="1"/>
  <c r="H142" i="1"/>
  <c r="H227" i="1"/>
  <c r="H313" i="1"/>
  <c r="H377" i="1"/>
  <c r="H292" i="1"/>
  <c r="H228" i="1"/>
  <c r="H164" i="1"/>
  <c r="H100" i="1"/>
  <c r="I355" i="1"/>
  <c r="I291" i="1"/>
  <c r="I227" i="1"/>
  <c r="I163" i="1"/>
  <c r="I99" i="1"/>
  <c r="J354" i="1"/>
  <c r="J290" i="1"/>
  <c r="J226" i="1"/>
  <c r="J162" i="1"/>
  <c r="J98" i="1"/>
  <c r="L257" i="1"/>
  <c r="K253" i="1"/>
  <c r="L343" i="1"/>
  <c r="K168" i="1"/>
  <c r="K281" i="1"/>
  <c r="K349" i="1"/>
  <c r="K390" i="1"/>
  <c r="J39" i="1"/>
  <c r="J71" i="1"/>
  <c r="J103" i="1"/>
  <c r="J135" i="1"/>
  <c r="J167" i="1"/>
  <c r="J199" i="1"/>
  <c r="J231" i="1"/>
  <c r="J263" i="1"/>
  <c r="J295" i="1"/>
  <c r="J327" i="1"/>
  <c r="J359" i="1"/>
  <c r="J391" i="1"/>
  <c r="I40" i="1"/>
  <c r="I72" i="1"/>
  <c r="I104" i="1"/>
  <c r="I136" i="1"/>
  <c r="I168" i="1"/>
  <c r="I200" i="1"/>
  <c r="I232" i="1"/>
  <c r="I264" i="1"/>
  <c r="I296" i="1"/>
  <c r="I328" i="1"/>
  <c r="I368" i="1"/>
  <c r="I390" i="1"/>
  <c r="I412" i="1"/>
  <c r="H39" i="1"/>
  <c r="H61" i="1"/>
  <c r="H82" i="1"/>
  <c r="H103" i="1"/>
  <c r="H125" i="1"/>
  <c r="H146" i="1"/>
  <c r="H167" i="1"/>
  <c r="H189" i="1"/>
  <c r="H210" i="1"/>
  <c r="H231" i="1"/>
  <c r="H253" i="1"/>
  <c r="H274" i="1"/>
  <c r="H295" i="1"/>
  <c r="H316" i="1"/>
  <c r="H332" i="1"/>
  <c r="H348" i="1"/>
  <c r="H364" i="1"/>
  <c r="H380" i="1"/>
  <c r="H396" i="1"/>
  <c r="H412" i="1"/>
  <c r="M313" i="1"/>
  <c r="L268" i="1"/>
  <c r="K145" i="1"/>
  <c r="K258" i="1"/>
  <c r="K339" i="1"/>
  <c r="K382" i="1"/>
  <c r="K415" i="1"/>
  <c r="J64" i="1"/>
  <c r="J96" i="1"/>
  <c r="J128" i="1"/>
  <c r="J160" i="1"/>
  <c r="J192" i="1"/>
  <c r="J224" i="1"/>
  <c r="J256" i="1"/>
  <c r="J288" i="1"/>
  <c r="J320" i="1"/>
  <c r="J360" i="1"/>
  <c r="J392" i="1"/>
  <c r="I49" i="1"/>
  <c r="I81" i="1"/>
  <c r="I113" i="1"/>
  <c r="I153" i="1"/>
  <c r="I201" i="1"/>
  <c r="I329" i="1"/>
  <c r="H78" i="1"/>
  <c r="H163" i="1"/>
  <c r="H249" i="1"/>
  <c r="H329" i="1"/>
  <c r="H393" i="1"/>
  <c r="H276" i="1"/>
  <c r="H212" i="1"/>
  <c r="H148" i="1"/>
  <c r="H84" i="1"/>
  <c r="I403" i="1"/>
  <c r="I339" i="1"/>
  <c r="I275" i="1"/>
  <c r="I211" i="1"/>
  <c r="I147" i="1"/>
  <c r="I83" i="1"/>
  <c r="J402" i="1"/>
  <c r="J338" i="1"/>
  <c r="J274" i="1"/>
  <c r="J210" i="1"/>
  <c r="K377" i="1"/>
  <c r="I189" i="1"/>
  <c r="H398" i="1"/>
  <c r="J220" i="1"/>
  <c r="I400" i="1"/>
  <c r="H374" i="1"/>
  <c r="I93" i="1"/>
  <c r="H91" i="1"/>
  <c r="H323" i="1"/>
  <c r="I157" i="1"/>
  <c r="H414" i="1"/>
  <c r="H219" i="1"/>
  <c r="I253" i="1"/>
  <c r="J156" i="1"/>
  <c r="H387" i="1"/>
  <c r="H331" i="1"/>
  <c r="H193" i="1"/>
  <c r="H43" i="1"/>
  <c r="I277" i="1"/>
  <c r="I85" i="1"/>
  <c r="J340" i="1"/>
  <c r="J180" i="1"/>
  <c r="J52" i="1"/>
  <c r="K317" i="1"/>
  <c r="M106" i="1"/>
  <c r="H202" i="1"/>
  <c r="H261" i="1"/>
  <c r="H309" i="1"/>
  <c r="H181" i="1"/>
  <c r="H239" i="1"/>
  <c r="H303" i="1"/>
  <c r="H117" i="1"/>
  <c r="H138" i="1"/>
  <c r="H191" i="1"/>
  <c r="H277" i="1"/>
  <c r="H402" i="1"/>
  <c r="H370" i="1"/>
  <c r="H338" i="1"/>
  <c r="H273" i="1"/>
  <c r="H187" i="1"/>
  <c r="H102" i="1"/>
  <c r="I333" i="1"/>
  <c r="I205" i="1"/>
  <c r="I77" i="1"/>
  <c r="J364" i="1"/>
  <c r="J236" i="1"/>
  <c r="J108" i="1"/>
  <c r="K395" i="1"/>
  <c r="L396" i="1"/>
  <c r="H363" i="1"/>
  <c r="H214" i="1"/>
  <c r="I416" i="1"/>
  <c r="I117" i="1"/>
  <c r="H407" i="1"/>
  <c r="H375" i="1"/>
  <c r="H343" i="1"/>
  <c r="H289" i="1"/>
  <c r="H203" i="1"/>
  <c r="H118" i="1"/>
  <c r="I357" i="1"/>
  <c r="I229" i="1"/>
  <c r="I101" i="1"/>
  <c r="J388" i="1"/>
  <c r="J260" i="1"/>
  <c r="J132" i="1"/>
  <c r="K160" i="1"/>
  <c r="H101" i="1"/>
  <c r="H79" i="1"/>
  <c r="H58" i="1"/>
  <c r="I404" i="1"/>
  <c r="I382" i="1"/>
  <c r="I348" i="1"/>
  <c r="I316" i="1"/>
  <c r="I284" i="1"/>
  <c r="I252" i="1"/>
  <c r="I220" i="1"/>
  <c r="I188" i="1"/>
  <c r="I156" i="1"/>
  <c r="I124" i="1"/>
  <c r="I92" i="1"/>
  <c r="I60" i="1"/>
  <c r="J411" i="1"/>
  <c r="J379" i="1"/>
  <c r="J347" i="1"/>
  <c r="J315" i="1"/>
  <c r="M255" i="1"/>
  <c r="J92" i="1"/>
  <c r="I221" i="1"/>
  <c r="H262" i="1"/>
  <c r="L225" i="1"/>
  <c r="H283" i="1"/>
  <c r="J124" i="1"/>
  <c r="I317" i="1"/>
  <c r="H155" i="1"/>
  <c r="J316" i="1"/>
  <c r="H382" i="1"/>
  <c r="H134" i="1"/>
  <c r="I125" i="1"/>
  <c r="H371" i="1"/>
  <c r="H299" i="1"/>
  <c r="H171" i="1"/>
  <c r="I245" i="1"/>
  <c r="J276" i="1"/>
  <c r="J148" i="1"/>
  <c r="K216" i="1"/>
  <c r="H149" i="1"/>
  <c r="H213" i="1"/>
  <c r="H271" i="1"/>
  <c r="H322" i="1"/>
  <c r="H197" i="1"/>
  <c r="H255" i="1"/>
  <c r="H314" i="1"/>
  <c r="H122" i="1"/>
  <c r="H154" i="1"/>
  <c r="H218" i="1"/>
  <c r="H293" i="1"/>
  <c r="H394" i="1"/>
  <c r="H362" i="1"/>
  <c r="H330" i="1"/>
  <c r="H251" i="1"/>
  <c r="H166" i="1"/>
  <c r="H81" i="1"/>
  <c r="I410" i="1"/>
  <c r="I301" i="1"/>
  <c r="I173" i="1"/>
  <c r="I45" i="1"/>
  <c r="J332" i="1"/>
  <c r="J204" i="1"/>
  <c r="J76" i="1"/>
  <c r="K355" i="1"/>
  <c r="L55" i="1"/>
  <c r="H339" i="1"/>
  <c r="H150" i="1"/>
  <c r="I373" i="1"/>
  <c r="I53" i="1"/>
  <c r="H399" i="1"/>
  <c r="H367" i="1"/>
  <c r="H335" i="1"/>
  <c r="H267" i="1"/>
  <c r="H182" i="1"/>
  <c r="H97" i="1"/>
  <c r="I325" i="1"/>
  <c r="I197" i="1"/>
  <c r="I69" i="1"/>
  <c r="J356" i="1"/>
  <c r="J228" i="1"/>
  <c r="J100" i="1"/>
  <c r="K387" i="1"/>
  <c r="L311" i="1"/>
  <c r="H95" i="1"/>
  <c r="H74" i="1"/>
  <c r="H53" i="1"/>
  <c r="I398" i="1"/>
  <c r="I372" i="1"/>
  <c r="I340" i="1"/>
  <c r="I308" i="1"/>
  <c r="I276" i="1"/>
  <c r="I244" i="1"/>
  <c r="I212" i="1"/>
  <c r="I180" i="1"/>
  <c r="I148" i="1"/>
  <c r="I116" i="1"/>
  <c r="I84" i="1"/>
  <c r="I52" i="1"/>
  <c r="J403" i="1"/>
  <c r="J371" i="1"/>
  <c r="J339" i="1"/>
  <c r="J307" i="1"/>
  <c r="K245" i="1"/>
  <c r="H366" i="1"/>
  <c r="H342" i="1"/>
  <c r="J252" i="1"/>
  <c r="H358" i="1"/>
  <c r="K333" i="1"/>
  <c r="H113" i="1"/>
  <c r="K130" i="1"/>
  <c r="J348" i="1"/>
  <c r="H70" i="1"/>
  <c r="J188" i="1"/>
  <c r="H350" i="1"/>
  <c r="H49" i="1"/>
  <c r="J412" i="1"/>
  <c r="H411" i="1"/>
  <c r="H355" i="1"/>
  <c r="H278" i="1"/>
  <c r="H129" i="1"/>
  <c r="I394" i="1"/>
  <c r="I181" i="1"/>
  <c r="J404" i="1"/>
  <c r="J244" i="1"/>
  <c r="J116" i="1"/>
  <c r="K403" i="1"/>
  <c r="K66" i="1"/>
  <c r="H170" i="1"/>
  <c r="H229" i="1"/>
  <c r="H282" i="1"/>
  <c r="H143" i="1"/>
  <c r="H207" i="1"/>
  <c r="H266" i="1"/>
  <c r="H326" i="1"/>
  <c r="H127" i="1"/>
  <c r="H159" i="1"/>
  <c r="H234" i="1"/>
  <c r="H318" i="1"/>
  <c r="H386" i="1"/>
  <c r="H354" i="1"/>
  <c r="H315" i="1"/>
  <c r="H230" i="1"/>
  <c r="H145" i="1"/>
  <c r="H59" i="1"/>
  <c r="I389" i="1"/>
  <c r="I269" i="1"/>
  <c r="I141" i="1"/>
  <c r="J300" i="1"/>
  <c r="J172" i="1"/>
  <c r="J44" i="1"/>
  <c r="K295" i="1"/>
  <c r="H395" i="1"/>
  <c r="H319" i="1"/>
  <c r="H107" i="1"/>
  <c r="I309" i="1"/>
  <c r="J308" i="1"/>
  <c r="H391" i="1"/>
  <c r="H359" i="1"/>
  <c r="H327" i="1"/>
  <c r="H246" i="1"/>
  <c r="H161" i="1"/>
  <c r="H75" i="1"/>
  <c r="I405" i="1"/>
  <c r="I293" i="1"/>
  <c r="I165" i="1"/>
  <c r="J324" i="1"/>
  <c r="J196" i="1"/>
  <c r="J68" i="1"/>
  <c r="K345" i="1"/>
  <c r="H177" i="1"/>
  <c r="H198" i="1"/>
  <c r="K411" i="1"/>
  <c r="I61" i="1"/>
  <c r="H241" i="1"/>
  <c r="H406" i="1"/>
  <c r="I349" i="1"/>
  <c r="H334" i="1"/>
  <c r="H390" i="1"/>
  <c r="I285" i="1"/>
  <c r="J60" i="1"/>
  <c r="H305" i="1"/>
  <c r="I378" i="1"/>
  <c r="J284" i="1"/>
  <c r="H403" i="1"/>
  <c r="H347" i="1"/>
  <c r="H235" i="1"/>
  <c r="H86" i="1"/>
  <c r="I341" i="1"/>
  <c r="I149" i="1"/>
  <c r="J372" i="1"/>
  <c r="J212" i="1"/>
  <c r="J84" i="1"/>
  <c r="K366" i="1"/>
  <c r="L140" i="1"/>
  <c r="H186" i="1"/>
  <c r="H245" i="1"/>
  <c r="H298" i="1"/>
  <c r="H165" i="1"/>
  <c r="H223" i="1"/>
  <c r="H287" i="1"/>
  <c r="H111" i="1"/>
  <c r="H133" i="1"/>
  <c r="H175" i="1"/>
  <c r="H250" i="1"/>
  <c r="H410" i="1"/>
  <c r="H378" i="1"/>
  <c r="H346" i="1"/>
  <c r="H294" i="1"/>
  <c r="H209" i="1"/>
  <c r="H123" i="1"/>
  <c r="H38" i="1"/>
  <c r="I365" i="1"/>
  <c r="I237" i="1"/>
  <c r="I109" i="1"/>
  <c r="J396" i="1"/>
  <c r="J268" i="1"/>
  <c r="J140" i="1"/>
  <c r="K188" i="1"/>
  <c r="H379" i="1"/>
  <c r="H257" i="1"/>
  <c r="H65" i="1"/>
  <c r="I213" i="1"/>
  <c r="H415" i="1"/>
  <c r="H383" i="1"/>
  <c r="H351" i="1"/>
  <c r="H310" i="1"/>
  <c r="H225" i="1"/>
  <c r="H139" i="1"/>
  <c r="H54" i="1"/>
  <c r="I384" i="1"/>
  <c r="I261" i="1"/>
  <c r="I133" i="1"/>
  <c r="J292" i="1"/>
  <c r="J164" i="1"/>
  <c r="M369" i="1"/>
  <c r="H69" i="1"/>
  <c r="I393" i="1"/>
  <c r="I332" i="1"/>
  <c r="I268" i="1"/>
  <c r="I204" i="1"/>
  <c r="I140" i="1"/>
  <c r="I76" i="1"/>
  <c r="J395" i="1"/>
  <c r="J331" i="1"/>
  <c r="J283" i="1"/>
  <c r="J251" i="1"/>
  <c r="J219" i="1"/>
  <c r="J187" i="1"/>
  <c r="J155" i="1"/>
  <c r="J123" i="1"/>
  <c r="J91" i="1"/>
  <c r="J59" i="1"/>
  <c r="K410" i="1"/>
  <c r="K375" i="1"/>
  <c r="K330" i="1"/>
  <c r="K240" i="1"/>
  <c r="K125" i="1"/>
  <c r="L215" i="1"/>
  <c r="M241" i="1"/>
  <c r="M44" i="1"/>
  <c r="M60" i="1"/>
  <c r="M76" i="1"/>
  <c r="M92" i="1"/>
  <c r="M108" i="1"/>
  <c r="M124" i="1"/>
  <c r="M140" i="1"/>
  <c r="M156" i="1"/>
  <c r="M172" i="1"/>
  <c r="M188" i="1"/>
  <c r="M204" i="1"/>
  <c r="M220" i="1"/>
  <c r="M236" i="1"/>
  <c r="M252" i="1"/>
  <c r="M268" i="1"/>
  <c r="M284" i="1"/>
  <c r="M300" i="1"/>
  <c r="M316" i="1"/>
  <c r="M332" i="1"/>
  <c r="M352" i="1"/>
  <c r="M368" i="1"/>
  <c r="M388" i="1"/>
  <c r="M404" i="1"/>
  <c r="M39" i="1"/>
  <c r="M61" i="1"/>
  <c r="M82" i="1"/>
  <c r="M103" i="1"/>
  <c r="M125" i="1"/>
  <c r="M146" i="1"/>
  <c r="M167" i="1"/>
  <c r="M189" i="1"/>
  <c r="M210" i="1"/>
  <c r="M231" i="1"/>
  <c r="M253" i="1"/>
  <c r="M274" i="1"/>
  <c r="M295" i="1"/>
  <c r="M317" i="1"/>
  <c r="M338" i="1"/>
  <c r="M359" i="1"/>
  <c r="M381" i="1"/>
  <c r="M402" i="1"/>
  <c r="L42" i="1"/>
  <c r="L58" i="1"/>
  <c r="L74" i="1"/>
  <c r="L90" i="1"/>
  <c r="L106" i="1"/>
  <c r="L122" i="1"/>
  <c r="L138" i="1"/>
  <c r="L154" i="1"/>
  <c r="L170" i="1"/>
  <c r="L186" i="1"/>
  <c r="L202" i="1"/>
  <c r="L218" i="1"/>
  <c r="L234" i="1"/>
  <c r="L250" i="1"/>
  <c r="L266" i="1"/>
  <c r="L282" i="1"/>
  <c r="L298" i="1"/>
  <c r="L314" i="1"/>
  <c r="L330" i="1"/>
  <c r="H106" i="1"/>
  <c r="H63" i="1"/>
  <c r="I388" i="1"/>
  <c r="I324" i="1"/>
  <c r="I260" i="1"/>
  <c r="I196" i="1"/>
  <c r="I132" i="1"/>
  <c r="I68" i="1"/>
  <c r="J387" i="1"/>
  <c r="J323" i="1"/>
  <c r="J275" i="1"/>
  <c r="J243" i="1"/>
  <c r="J211" i="1"/>
  <c r="J179" i="1"/>
  <c r="J147" i="1"/>
  <c r="J115" i="1"/>
  <c r="J83" i="1"/>
  <c r="J51" i="1"/>
  <c r="K402" i="1"/>
  <c r="K365" i="1"/>
  <c r="K313" i="1"/>
  <c r="K210" i="1"/>
  <c r="K56" i="1"/>
  <c r="L129" i="1"/>
  <c r="M85" i="1"/>
  <c r="M48" i="1"/>
  <c r="M64" i="1"/>
  <c r="M80" i="1"/>
  <c r="M96" i="1"/>
  <c r="M112" i="1"/>
  <c r="M128" i="1"/>
  <c r="M144" i="1"/>
  <c r="M160" i="1"/>
  <c r="M176" i="1"/>
  <c r="M192" i="1"/>
  <c r="M208" i="1"/>
  <c r="M224" i="1"/>
  <c r="M240" i="1"/>
  <c r="M256" i="1"/>
  <c r="M272" i="1"/>
  <c r="M288" i="1"/>
  <c r="M304" i="1"/>
  <c r="M320" i="1"/>
  <c r="M336" i="1"/>
  <c r="M356" i="1"/>
  <c r="M372" i="1"/>
  <c r="M392" i="1"/>
  <c r="M408" i="1"/>
  <c r="M45" i="1"/>
  <c r="M66" i="1"/>
  <c r="M87" i="1"/>
  <c r="M109" i="1"/>
  <c r="M130" i="1"/>
  <c r="M151" i="1"/>
  <c r="M173" i="1"/>
  <c r="M194" i="1"/>
  <c r="M215" i="1"/>
  <c r="M237" i="1"/>
  <c r="M258" i="1"/>
  <c r="M279" i="1"/>
  <c r="M301" i="1"/>
  <c r="M322" i="1"/>
  <c r="M343" i="1"/>
  <c r="M365" i="1"/>
  <c r="M386" i="1"/>
  <c r="M407" i="1"/>
  <c r="L46" i="1"/>
  <c r="L62" i="1"/>
  <c r="L78" i="1"/>
  <c r="L94" i="1"/>
  <c r="L110" i="1"/>
  <c r="L126" i="1"/>
  <c r="L142" i="1"/>
  <c r="L158" i="1"/>
  <c r="L174" i="1"/>
  <c r="L190" i="1"/>
  <c r="L206" i="1"/>
  <c r="L222" i="1"/>
  <c r="L238" i="1"/>
  <c r="L254" i="1"/>
  <c r="L270" i="1"/>
  <c r="L286" i="1"/>
  <c r="L302" i="1"/>
  <c r="L318" i="1"/>
  <c r="L334" i="1"/>
  <c r="H90" i="1"/>
  <c r="H47" i="1"/>
  <c r="I364" i="1"/>
  <c r="I300" i="1"/>
  <c r="I236" i="1"/>
  <c r="I172" i="1"/>
  <c r="I108" i="1"/>
  <c r="I44" i="1"/>
  <c r="J363" i="1"/>
  <c r="J299" i="1"/>
  <c r="J267" i="1"/>
  <c r="J235" i="1"/>
  <c r="J203" i="1"/>
  <c r="J171" i="1"/>
  <c r="J139" i="1"/>
  <c r="J107" i="1"/>
  <c r="J75" i="1"/>
  <c r="J43" i="1"/>
  <c r="K394" i="1"/>
  <c r="K354" i="1"/>
  <c r="K291" i="1"/>
  <c r="K182" i="1"/>
  <c r="L385" i="1"/>
  <c r="L44" i="1"/>
  <c r="M52" i="1"/>
  <c r="M68" i="1"/>
  <c r="M84" i="1"/>
  <c r="M100" i="1"/>
  <c r="M116" i="1"/>
  <c r="M132" i="1"/>
  <c r="M148" i="1"/>
  <c r="M164" i="1"/>
  <c r="M180" i="1"/>
  <c r="M196" i="1"/>
  <c r="M212" i="1"/>
  <c r="M228" i="1"/>
  <c r="M244" i="1"/>
  <c r="M260" i="1"/>
  <c r="M276" i="1"/>
  <c r="M292" i="1"/>
  <c r="M308" i="1"/>
  <c r="M324" i="1"/>
  <c r="M340" i="1"/>
  <c r="M360" i="1"/>
  <c r="M376" i="1"/>
  <c r="M396" i="1"/>
  <c r="M412" i="1"/>
  <c r="M50" i="1"/>
  <c r="M71" i="1"/>
  <c r="M93" i="1"/>
  <c r="M114" i="1"/>
  <c r="M135" i="1"/>
  <c r="M157" i="1"/>
  <c r="M178" i="1"/>
  <c r="M199" i="1"/>
  <c r="M221" i="1"/>
  <c r="M242" i="1"/>
  <c r="M263" i="1"/>
  <c r="M285" i="1"/>
  <c r="M306" i="1"/>
  <c r="M327" i="1"/>
  <c r="M349" i="1"/>
  <c r="M370" i="1"/>
  <c r="M391" i="1"/>
  <c r="M413" i="1"/>
  <c r="L50" i="1"/>
  <c r="L66" i="1"/>
  <c r="L82" i="1"/>
  <c r="L98" i="1"/>
  <c r="L114" i="1"/>
  <c r="L130" i="1"/>
  <c r="L146" i="1"/>
  <c r="L162" i="1"/>
  <c r="L178" i="1"/>
  <c r="L194" i="1"/>
  <c r="L210" i="1"/>
  <c r="L226" i="1"/>
  <c r="L242" i="1"/>
  <c r="L258" i="1"/>
  <c r="L274" i="1"/>
  <c r="L290" i="1"/>
  <c r="L306" i="1"/>
  <c r="L322" i="1"/>
  <c r="K273" i="1"/>
  <c r="H85" i="1"/>
  <c r="H42" i="1"/>
  <c r="I409" i="1"/>
  <c r="I356" i="1"/>
  <c r="I292" i="1"/>
  <c r="I228" i="1"/>
  <c r="I164" i="1"/>
  <c r="I100" i="1"/>
  <c r="J355" i="1"/>
  <c r="J291" i="1"/>
  <c r="J259" i="1"/>
  <c r="J227" i="1"/>
  <c r="J195" i="1"/>
  <c r="J163" i="1"/>
  <c r="J131" i="1"/>
  <c r="J99" i="1"/>
  <c r="J67" i="1"/>
  <c r="K386" i="1"/>
  <c r="K343" i="1"/>
  <c r="K268" i="1"/>
  <c r="K154" i="1"/>
  <c r="L300" i="1"/>
  <c r="M355" i="1"/>
  <c r="M40" i="1"/>
  <c r="M56" i="1"/>
  <c r="M72" i="1"/>
  <c r="M88" i="1"/>
  <c r="M104" i="1"/>
  <c r="M120" i="1"/>
  <c r="M136" i="1"/>
  <c r="M152" i="1"/>
  <c r="M168" i="1"/>
  <c r="M184" i="1"/>
  <c r="M200" i="1"/>
  <c r="M216" i="1"/>
  <c r="M232" i="1"/>
  <c r="M248" i="1"/>
  <c r="M264" i="1"/>
  <c r="M280" i="1"/>
  <c r="M296" i="1"/>
  <c r="M312" i="1"/>
  <c r="M328" i="1"/>
  <c r="M348" i="1"/>
  <c r="M364" i="1"/>
  <c r="M384" i="1"/>
  <c r="M400" i="1"/>
  <c r="M55" i="1"/>
  <c r="M77" i="1"/>
  <c r="M98" i="1"/>
  <c r="M119" i="1"/>
  <c r="M141" i="1"/>
  <c r="M162" i="1"/>
  <c r="M183" i="1"/>
  <c r="M205" i="1"/>
  <c r="M226" i="1"/>
  <c r="M247" i="1"/>
  <c r="M269" i="1"/>
  <c r="M290" i="1"/>
  <c r="M311" i="1"/>
  <c r="M333" i="1"/>
  <c r="M354" i="1"/>
  <c r="M375" i="1"/>
  <c r="M397" i="1"/>
  <c r="L38" i="1"/>
  <c r="L54" i="1"/>
  <c r="L70" i="1"/>
  <c r="L86" i="1"/>
  <c r="L102" i="1"/>
  <c r="L118" i="1"/>
  <c r="L134" i="1"/>
  <c r="L150" i="1"/>
  <c r="L166" i="1"/>
  <c r="L182" i="1"/>
  <c r="L198" i="1"/>
  <c r="L214" i="1"/>
  <c r="L230" i="1"/>
  <c r="L246" i="1"/>
  <c r="L262" i="1"/>
  <c r="L278" i="1"/>
  <c r="L294" i="1"/>
  <c r="L310" i="1"/>
  <c r="L326" i="1"/>
  <c r="L342" i="1"/>
  <c r="L358" i="1"/>
  <c r="L350" i="1"/>
  <c r="L370" i="1"/>
  <c r="L386" i="1"/>
  <c r="L402" i="1"/>
  <c r="K39" i="1"/>
  <c r="K55" i="1"/>
  <c r="K71" i="1"/>
  <c r="K87" i="1"/>
  <c r="K103" i="1"/>
  <c r="K119" i="1"/>
  <c r="K135" i="1"/>
  <c r="K151" i="1"/>
  <c r="K167" i="1"/>
  <c r="K183" i="1"/>
  <c r="K199" i="1"/>
  <c r="K215" i="1"/>
  <c r="K231" i="1"/>
  <c r="K247" i="1"/>
  <c r="K263" i="1"/>
  <c r="M46" i="1"/>
  <c r="M67" i="1"/>
  <c r="M89" i="1"/>
  <c r="M110" i="1"/>
  <c r="M131" i="1"/>
  <c r="M153" i="1"/>
  <c r="M174" i="1"/>
  <c r="M195" i="1"/>
  <c r="M54" i="1"/>
  <c r="M97" i="1"/>
  <c r="M139" i="1"/>
  <c r="M182" i="1"/>
  <c r="M222" i="1"/>
  <c r="M250" i="1"/>
  <c r="M278" i="1"/>
  <c r="M307" i="1"/>
  <c r="M335" i="1"/>
  <c r="M363" i="1"/>
  <c r="M393" i="1"/>
  <c r="L56" i="1"/>
  <c r="L77" i="1"/>
  <c r="L99" i="1"/>
  <c r="L120" i="1"/>
  <c r="L141" i="1"/>
  <c r="L163" i="1"/>
  <c r="L184" i="1"/>
  <c r="L205" i="1"/>
  <c r="L227" i="1"/>
  <c r="L248" i="1"/>
  <c r="L269" i="1"/>
  <c r="L291" i="1"/>
  <c r="L312" i="1"/>
  <c r="L333" i="1"/>
  <c r="L360" i="1"/>
  <c r="L381" i="1"/>
  <c r="L403" i="1"/>
  <c r="K52" i="1"/>
  <c r="K73" i="1"/>
  <c r="K94" i="1"/>
  <c r="K116" i="1"/>
  <c r="K137" i="1"/>
  <c r="K158" i="1"/>
  <c r="K180" i="1"/>
  <c r="K201" i="1"/>
  <c r="K222" i="1"/>
  <c r="K244" i="1"/>
  <c r="K265" i="1"/>
  <c r="K284" i="1"/>
  <c r="K300" i="1"/>
  <c r="K316" i="1"/>
  <c r="K332" i="1"/>
  <c r="K352" i="1"/>
  <c r="K368" i="1"/>
  <c r="K384" i="1"/>
  <c r="M79" i="1"/>
  <c r="M122" i="1"/>
  <c r="M165" i="1"/>
  <c r="M207" i="1"/>
  <c r="M238" i="1"/>
  <c r="M266" i="1"/>
  <c r="L354" i="1"/>
  <c r="L374" i="1"/>
  <c r="L390" i="1"/>
  <c r="L406" i="1"/>
  <c r="K43" i="1"/>
  <c r="K59" i="1"/>
  <c r="K75" i="1"/>
  <c r="K91" i="1"/>
  <c r="K107" i="1"/>
  <c r="K123" i="1"/>
  <c r="K139" i="1"/>
  <c r="K155" i="1"/>
  <c r="K171" i="1"/>
  <c r="K187" i="1"/>
  <c r="K203" i="1"/>
  <c r="K219" i="1"/>
  <c r="K235" i="1"/>
  <c r="K251" i="1"/>
  <c r="K267" i="1"/>
  <c r="M51" i="1"/>
  <c r="M73" i="1"/>
  <c r="M94" i="1"/>
  <c r="M115" i="1"/>
  <c r="M137" i="1"/>
  <c r="M158" i="1"/>
  <c r="M179" i="1"/>
  <c r="M201" i="1"/>
  <c r="M65" i="1"/>
  <c r="M107" i="1"/>
  <c r="M150" i="1"/>
  <c r="M193" i="1"/>
  <c r="M229" i="1"/>
  <c r="M257" i="1"/>
  <c r="M286" i="1"/>
  <c r="M314" i="1"/>
  <c r="M342" i="1"/>
  <c r="M371" i="1"/>
  <c r="M399" i="1"/>
  <c r="L40" i="1"/>
  <c r="L61" i="1"/>
  <c r="L83" i="1"/>
  <c r="L104" i="1"/>
  <c r="L125" i="1"/>
  <c r="L147" i="1"/>
  <c r="L168" i="1"/>
  <c r="L189" i="1"/>
  <c r="L211" i="1"/>
  <c r="L232" i="1"/>
  <c r="L253" i="1"/>
  <c r="L275" i="1"/>
  <c r="L296" i="1"/>
  <c r="L317" i="1"/>
  <c r="L339" i="1"/>
  <c r="L365" i="1"/>
  <c r="L387" i="1"/>
  <c r="L408" i="1"/>
  <c r="K57" i="1"/>
  <c r="K78" i="1"/>
  <c r="K100" i="1"/>
  <c r="K121" i="1"/>
  <c r="K142" i="1"/>
  <c r="K164" i="1"/>
  <c r="K185" i="1"/>
  <c r="K206" i="1"/>
  <c r="K228" i="1"/>
  <c r="K249" i="1"/>
  <c r="K270" i="1"/>
  <c r="K288" i="1"/>
  <c r="K304" i="1"/>
  <c r="K320" i="1"/>
  <c r="K336" i="1"/>
  <c r="K356" i="1"/>
  <c r="K372" i="1"/>
  <c r="M47" i="1"/>
  <c r="M90" i="1"/>
  <c r="M133" i="1"/>
  <c r="M175" i="1"/>
  <c r="M217" i="1"/>
  <c r="M245" i="1"/>
  <c r="M273" i="1"/>
  <c r="M302" i="1"/>
  <c r="L338" i="1"/>
  <c r="L362" i="1"/>
  <c r="L378" i="1"/>
  <c r="L394" i="1"/>
  <c r="L410" i="1"/>
  <c r="K47" i="1"/>
  <c r="K63" i="1"/>
  <c r="K79" i="1"/>
  <c r="K95" i="1"/>
  <c r="K111" i="1"/>
  <c r="K127" i="1"/>
  <c r="K143" i="1"/>
  <c r="K159" i="1"/>
  <c r="K175" i="1"/>
  <c r="K191" i="1"/>
  <c r="K207" i="1"/>
  <c r="K223" i="1"/>
  <c r="K239" i="1"/>
  <c r="K255" i="1"/>
  <c r="K271" i="1"/>
  <c r="M57" i="1"/>
  <c r="M78" i="1"/>
  <c r="M99" i="1"/>
  <c r="M121" i="1"/>
  <c r="M142" i="1"/>
  <c r="M163" i="1"/>
  <c r="M185" i="1"/>
  <c r="M206" i="1"/>
  <c r="M75" i="1"/>
  <c r="M118" i="1"/>
  <c r="M161" i="1"/>
  <c r="M203" i="1"/>
  <c r="M235" i="1"/>
  <c r="M265" i="1"/>
  <c r="M293" i="1"/>
  <c r="M321" i="1"/>
  <c r="M350" i="1"/>
  <c r="M378" i="1"/>
  <c r="M406" i="1"/>
  <c r="L45" i="1"/>
  <c r="L67" i="1"/>
  <c r="L88" i="1"/>
  <c r="L109" i="1"/>
  <c r="L131" i="1"/>
  <c r="L152" i="1"/>
  <c r="L173" i="1"/>
  <c r="L195" i="1"/>
  <c r="L216" i="1"/>
  <c r="L237" i="1"/>
  <c r="L259" i="1"/>
  <c r="L280" i="1"/>
  <c r="L301" i="1"/>
  <c r="L323" i="1"/>
  <c r="L349" i="1"/>
  <c r="L371" i="1"/>
  <c r="L392" i="1"/>
  <c r="L413" i="1"/>
  <c r="K41" i="1"/>
  <c r="K62" i="1"/>
  <c r="K84" i="1"/>
  <c r="K105" i="1"/>
  <c r="K126" i="1"/>
  <c r="K148" i="1"/>
  <c r="K169" i="1"/>
  <c r="K190" i="1"/>
  <c r="K212" i="1"/>
  <c r="K233" i="1"/>
  <c r="K254" i="1"/>
  <c r="K276" i="1"/>
  <c r="K292" i="1"/>
  <c r="K308" i="1"/>
  <c r="K324" i="1"/>
  <c r="K340" i="1"/>
  <c r="K360" i="1"/>
  <c r="K376" i="1"/>
  <c r="M58" i="1"/>
  <c r="M101" i="1"/>
  <c r="M143" i="1"/>
  <c r="M186" i="1"/>
  <c r="M223" i="1"/>
  <c r="M251" i="1"/>
  <c r="M281" i="1"/>
  <c r="M309" i="1"/>
  <c r="M337" i="1"/>
  <c r="M366" i="1"/>
  <c r="L346" i="1"/>
  <c r="L366" i="1"/>
  <c r="L382" i="1"/>
  <c r="L398" i="1"/>
  <c r="K51" i="1"/>
  <c r="K67" i="1"/>
  <c r="K83" i="1"/>
  <c r="K99" i="1"/>
  <c r="K115" i="1"/>
  <c r="K131" i="1"/>
  <c r="K147" i="1"/>
  <c r="K163" i="1"/>
  <c r="K179" i="1"/>
  <c r="K195" i="1"/>
  <c r="K211" i="1"/>
  <c r="K227" i="1"/>
  <c r="K243" i="1"/>
  <c r="K259" i="1"/>
  <c r="K275" i="1"/>
  <c r="M41" i="1"/>
  <c r="M62" i="1"/>
  <c r="M83" i="1"/>
  <c r="M105" i="1"/>
  <c r="M126" i="1"/>
  <c r="M147" i="1"/>
  <c r="M169" i="1"/>
  <c r="M190" i="1"/>
  <c r="M211" i="1"/>
  <c r="M43" i="1"/>
  <c r="M86" i="1"/>
  <c r="M129" i="1"/>
  <c r="M171" i="1"/>
  <c r="M214" i="1"/>
  <c r="M243" i="1"/>
  <c r="M271" i="1"/>
  <c r="M299" i="1"/>
  <c r="M329" i="1"/>
  <c r="M357" i="1"/>
  <c r="M385" i="1"/>
  <c r="L51" i="1"/>
  <c r="L72" i="1"/>
  <c r="L93" i="1"/>
  <c r="L115" i="1"/>
  <c r="L136" i="1"/>
  <c r="L157" i="1"/>
  <c r="L179" i="1"/>
  <c r="L200" i="1"/>
  <c r="L221" i="1"/>
  <c r="L243" i="1"/>
  <c r="L264" i="1"/>
  <c r="L285" i="1"/>
  <c r="L307" i="1"/>
  <c r="L328" i="1"/>
  <c r="L355" i="1"/>
  <c r="L376" i="1"/>
  <c r="L397" i="1"/>
  <c r="K46" i="1"/>
  <c r="K68" i="1"/>
  <c r="K89" i="1"/>
  <c r="K110" i="1"/>
  <c r="K132" i="1"/>
  <c r="K153" i="1"/>
  <c r="K174" i="1"/>
  <c r="K196" i="1"/>
  <c r="K217" i="1"/>
  <c r="K238" i="1"/>
  <c r="K260" i="1"/>
  <c r="K280" i="1"/>
  <c r="K296" i="1"/>
  <c r="K312" i="1"/>
  <c r="K328" i="1"/>
  <c r="K348" i="1"/>
  <c r="K364" i="1"/>
  <c r="K380" i="1"/>
  <c r="M69" i="1"/>
  <c r="M111" i="1"/>
  <c r="M154" i="1"/>
  <c r="M197" i="1"/>
  <c r="M230" i="1"/>
  <c r="M259" i="1"/>
  <c r="M287" i="1"/>
  <c r="M315" i="1"/>
  <c r="M345" i="1"/>
  <c r="M373" i="1"/>
  <c r="M330" i="1"/>
  <c r="M387" i="1"/>
  <c r="M415" i="1"/>
  <c r="L47" i="1"/>
  <c r="L68" i="1"/>
  <c r="L89" i="1"/>
  <c r="L111" i="1"/>
  <c r="L132" i="1"/>
  <c r="L153" i="1"/>
  <c r="L175" i="1"/>
  <c r="L196" i="1"/>
  <c r="L217" i="1"/>
  <c r="L239" i="1"/>
  <c r="L260" i="1"/>
  <c r="L281" i="1"/>
  <c r="L303" i="1"/>
  <c r="L324" i="1"/>
  <c r="L345" i="1"/>
  <c r="L367" i="1"/>
  <c r="L388" i="1"/>
  <c r="L409" i="1"/>
  <c r="K58" i="1"/>
  <c r="K80" i="1"/>
  <c r="K101" i="1"/>
  <c r="M113" i="1"/>
  <c r="M198" i="1"/>
  <c r="M261" i="1"/>
  <c r="M318" i="1"/>
  <c r="M374" i="1"/>
  <c r="L59" i="1"/>
  <c r="L101" i="1"/>
  <c r="L144" i="1"/>
  <c r="L187" i="1"/>
  <c r="L229" i="1"/>
  <c r="L272" i="1"/>
  <c r="L315" i="1"/>
  <c r="L357" i="1"/>
  <c r="L400" i="1"/>
  <c r="K70" i="1"/>
  <c r="K113" i="1"/>
  <c r="K141" i="1"/>
  <c r="K170" i="1"/>
  <c r="K198" i="1"/>
  <c r="K226" i="1"/>
  <c r="K256" i="1"/>
  <c r="K282" i="1"/>
  <c r="K303" i="1"/>
  <c r="M95" i="1"/>
  <c r="M181" i="1"/>
  <c r="M249" i="1"/>
  <c r="M305" i="1"/>
  <c r="M362" i="1"/>
  <c r="L60" i="1"/>
  <c r="L103" i="1"/>
  <c r="L145" i="1"/>
  <c r="L188" i="1"/>
  <c r="L231" i="1"/>
  <c r="L273" i="1"/>
  <c r="L316" i="1"/>
  <c r="L359" i="1"/>
  <c r="L412" i="1"/>
  <c r="K40" i="1"/>
  <c r="K82" i="1"/>
  <c r="K122" i="1"/>
  <c r="K150" i="1"/>
  <c r="K178" i="1"/>
  <c r="K208" i="1"/>
  <c r="K236" i="1"/>
  <c r="K264" i="1"/>
  <c r="K289" i="1"/>
  <c r="K310" i="1"/>
  <c r="K331" i="1"/>
  <c r="M59" i="1"/>
  <c r="M145" i="1"/>
  <c r="M225" i="1"/>
  <c r="M282" i="1"/>
  <c r="M339" i="1"/>
  <c r="M395" i="1"/>
  <c r="L75" i="1"/>
  <c r="L117" i="1"/>
  <c r="L160" i="1"/>
  <c r="L203" i="1"/>
  <c r="L245" i="1"/>
  <c r="M351" i="1"/>
  <c r="M394" i="1"/>
  <c r="L52" i="1"/>
  <c r="L73" i="1"/>
  <c r="L95" i="1"/>
  <c r="L116" i="1"/>
  <c r="L137" i="1"/>
  <c r="L159" i="1"/>
  <c r="L180" i="1"/>
  <c r="L201" i="1"/>
  <c r="L223" i="1"/>
  <c r="L244" i="1"/>
  <c r="L265" i="1"/>
  <c r="L287" i="1"/>
  <c r="L308" i="1"/>
  <c r="L329" i="1"/>
  <c r="L351" i="1"/>
  <c r="L372" i="1"/>
  <c r="L393" i="1"/>
  <c r="L415" i="1"/>
  <c r="K42" i="1"/>
  <c r="K64" i="1"/>
  <c r="K85" i="1"/>
  <c r="K106" i="1"/>
  <c r="M49" i="1"/>
  <c r="M134" i="1"/>
  <c r="M218" i="1"/>
  <c r="M275" i="1"/>
  <c r="M331" i="1"/>
  <c r="M389" i="1"/>
  <c r="L69" i="1"/>
  <c r="L112" i="1"/>
  <c r="L155" i="1"/>
  <c r="L197" i="1"/>
  <c r="L240" i="1"/>
  <c r="L283" i="1"/>
  <c r="L325" i="1"/>
  <c r="L368" i="1"/>
  <c r="L411" i="1"/>
  <c r="K38" i="1"/>
  <c r="K81" i="1"/>
  <c r="K120" i="1"/>
  <c r="K149" i="1"/>
  <c r="K177" i="1"/>
  <c r="K205" i="1"/>
  <c r="K234" i="1"/>
  <c r="K262" i="1"/>
  <c r="K287" i="1"/>
  <c r="K309" i="1"/>
  <c r="M117" i="1"/>
  <c r="M202" i="1"/>
  <c r="M262" i="1"/>
  <c r="M319" i="1"/>
  <c r="M390" i="1"/>
  <c r="L71" i="1"/>
  <c r="L113" i="1"/>
  <c r="L156" i="1"/>
  <c r="L199" i="1"/>
  <c r="L241" i="1"/>
  <c r="L284" i="1"/>
  <c r="L327" i="1"/>
  <c r="L369" i="1"/>
  <c r="K50" i="1"/>
  <c r="K93" i="1"/>
  <c r="K129" i="1"/>
  <c r="K157" i="1"/>
  <c r="K186" i="1"/>
  <c r="K214" i="1"/>
  <c r="K242" i="1"/>
  <c r="K272" i="1"/>
  <c r="K294" i="1"/>
  <c r="K315" i="1"/>
  <c r="K337" i="1"/>
  <c r="M81" i="1"/>
  <c r="M166" i="1"/>
  <c r="M239" i="1"/>
  <c r="M297" i="1"/>
  <c r="M353" i="1"/>
  <c r="M410" i="1"/>
  <c r="L43" i="1"/>
  <c r="L85" i="1"/>
  <c r="L128" i="1"/>
  <c r="L171" i="1"/>
  <c r="L213" i="1"/>
  <c r="L256" i="1"/>
  <c r="L299" i="1"/>
  <c r="M294" i="1"/>
  <c r="M358" i="1"/>
  <c r="M401" i="1"/>
  <c r="L57" i="1"/>
  <c r="L79" i="1"/>
  <c r="L100" i="1"/>
  <c r="L121" i="1"/>
  <c r="L143" i="1"/>
  <c r="L164" i="1"/>
  <c r="L185" i="1"/>
  <c r="L207" i="1"/>
  <c r="L228" i="1"/>
  <c r="L249" i="1"/>
  <c r="L271" i="1"/>
  <c r="L292" i="1"/>
  <c r="L313" i="1"/>
  <c r="L335" i="1"/>
  <c r="L356" i="1"/>
  <c r="L377" i="1"/>
  <c r="L399" i="1"/>
  <c r="K48" i="1"/>
  <c r="K69" i="1"/>
  <c r="K90" i="1"/>
  <c r="K112" i="1"/>
  <c r="M70" i="1"/>
  <c r="M155" i="1"/>
  <c r="M233" i="1"/>
  <c r="M289" i="1"/>
  <c r="M346" i="1"/>
  <c r="M403" i="1"/>
  <c r="L80" i="1"/>
  <c r="L123" i="1"/>
  <c r="L165" i="1"/>
  <c r="L208" i="1"/>
  <c r="L251" i="1"/>
  <c r="L293" i="1"/>
  <c r="L336" i="1"/>
  <c r="L379" i="1"/>
  <c r="K49" i="1"/>
  <c r="K92" i="1"/>
  <c r="K128" i="1"/>
  <c r="K156" i="1"/>
  <c r="K184" i="1"/>
  <c r="K213" i="1"/>
  <c r="K241" i="1"/>
  <c r="K269" i="1"/>
  <c r="K293" i="1"/>
  <c r="K314" i="1"/>
  <c r="M53" i="1"/>
  <c r="M138" i="1"/>
  <c r="M219" i="1"/>
  <c r="M277" i="1"/>
  <c r="M334" i="1"/>
  <c r="M405" i="1"/>
  <c r="L39" i="1"/>
  <c r="L81" i="1"/>
  <c r="L124" i="1"/>
  <c r="L167" i="1"/>
  <c r="L209" i="1"/>
  <c r="L252" i="1"/>
  <c r="L295" i="1"/>
  <c r="L337" i="1"/>
  <c r="L391" i="1"/>
  <c r="K61" i="1"/>
  <c r="K104" i="1"/>
  <c r="K136" i="1"/>
  <c r="K165" i="1"/>
  <c r="K193" i="1"/>
  <c r="K221" i="1"/>
  <c r="K250" i="1"/>
  <c r="K278" i="1"/>
  <c r="K299" i="1"/>
  <c r="K321" i="1"/>
  <c r="M102" i="1"/>
  <c r="M187" i="1"/>
  <c r="M254" i="1"/>
  <c r="M310" i="1"/>
  <c r="M367" i="1"/>
  <c r="L53" i="1"/>
  <c r="L96" i="1"/>
  <c r="L139" i="1"/>
  <c r="L181" i="1"/>
  <c r="L224" i="1"/>
  <c r="M323" i="1"/>
  <c r="M379" i="1"/>
  <c r="M409" i="1"/>
  <c r="L41" i="1"/>
  <c r="L63" i="1"/>
  <c r="L84" i="1"/>
  <c r="L105" i="1"/>
  <c r="L127" i="1"/>
  <c r="L148" i="1"/>
  <c r="L169" i="1"/>
  <c r="L191" i="1"/>
  <c r="L212" i="1"/>
  <c r="L233" i="1"/>
  <c r="L255" i="1"/>
  <c r="L276" i="1"/>
  <c r="L297" i="1"/>
  <c r="L319" i="1"/>
  <c r="L340" i="1"/>
  <c r="L361" i="1"/>
  <c r="L383" i="1"/>
  <c r="L404" i="1"/>
  <c r="K53" i="1"/>
  <c r="K74" i="1"/>
  <c r="K96" i="1"/>
  <c r="M91" i="1"/>
  <c r="M177" i="1"/>
  <c r="M246" i="1"/>
  <c r="M303" i="1"/>
  <c r="M361" i="1"/>
  <c r="M417" i="1"/>
  <c r="L48" i="1"/>
  <c r="L91" i="1"/>
  <c r="L133" i="1"/>
  <c r="L176" i="1"/>
  <c r="L219" i="1"/>
  <c r="L261" i="1"/>
  <c r="L304" i="1"/>
  <c r="L347" i="1"/>
  <c r="L389" i="1"/>
  <c r="K60" i="1"/>
  <c r="K102" i="1"/>
  <c r="K134" i="1"/>
  <c r="K162" i="1"/>
  <c r="K192" i="1"/>
  <c r="K220" i="1"/>
  <c r="K248" i="1"/>
  <c r="K277" i="1"/>
  <c r="K298" i="1"/>
  <c r="K319" i="1"/>
  <c r="M74" i="1"/>
  <c r="M159" i="1"/>
  <c r="M234" i="1"/>
  <c r="M291" i="1"/>
  <c r="M347" i="1"/>
  <c r="L49" i="1"/>
  <c r="L92" i="1"/>
  <c r="L135" i="1"/>
  <c r="L177" i="1"/>
  <c r="L220" i="1"/>
  <c r="L263" i="1"/>
  <c r="L305" i="1"/>
  <c r="L348" i="1"/>
  <c r="L401" i="1"/>
  <c r="K72" i="1"/>
  <c r="K114" i="1"/>
  <c r="K144" i="1"/>
  <c r="K172" i="1"/>
  <c r="K200" i="1"/>
  <c r="K229" i="1"/>
  <c r="K257" i="1"/>
  <c r="K283" i="1"/>
  <c r="K305" i="1"/>
  <c r="K326" i="1"/>
  <c r="M38" i="1"/>
  <c r="M123" i="1"/>
  <c r="M209" i="1"/>
  <c r="M267" i="1"/>
  <c r="M325" i="1"/>
  <c r="M382" i="1"/>
  <c r="L64" i="1"/>
  <c r="L107" i="1"/>
  <c r="L149" i="1"/>
  <c r="L192" i="1"/>
  <c r="L235" i="1"/>
  <c r="L277" i="1"/>
  <c r="L288" i="1"/>
  <c r="L341" i="1"/>
  <c r="L384" i="1"/>
  <c r="K65" i="1"/>
  <c r="K108" i="1"/>
  <c r="M213" i="1"/>
  <c r="L193" i="1"/>
  <c r="L364" i="1"/>
  <c r="K118" i="1"/>
  <c r="K176" i="1"/>
  <c r="K232" i="1"/>
  <c r="K286" i="1"/>
  <c r="K327" i="1"/>
  <c r="K351" i="1"/>
  <c r="K373" i="1"/>
  <c r="K392" i="1"/>
  <c r="K408" i="1"/>
  <c r="J41" i="1"/>
  <c r="J57" i="1"/>
  <c r="J73" i="1"/>
  <c r="J89" i="1"/>
  <c r="J105" i="1"/>
  <c r="J121" i="1"/>
  <c r="J137" i="1"/>
  <c r="J153" i="1"/>
  <c r="J169" i="1"/>
  <c r="J185" i="1"/>
  <c r="J201" i="1"/>
  <c r="J217" i="1"/>
  <c r="J233" i="1"/>
  <c r="J249" i="1"/>
  <c r="J265" i="1"/>
  <c r="J281" i="1"/>
  <c r="J297" i="1"/>
  <c r="J313" i="1"/>
  <c r="J329" i="1"/>
  <c r="J345" i="1"/>
  <c r="J361" i="1"/>
  <c r="J377" i="1"/>
  <c r="J393" i="1"/>
  <c r="J409" i="1"/>
  <c r="I42" i="1"/>
  <c r="I58" i="1"/>
  <c r="I74" i="1"/>
  <c r="I90" i="1"/>
  <c r="I106" i="1"/>
  <c r="I122" i="1"/>
  <c r="I138" i="1"/>
  <c r="I154" i="1"/>
  <c r="I170" i="1"/>
  <c r="I186" i="1"/>
  <c r="I202" i="1"/>
  <c r="I218" i="1"/>
  <c r="I234" i="1"/>
  <c r="I250" i="1"/>
  <c r="I266" i="1"/>
  <c r="I282" i="1"/>
  <c r="I298" i="1"/>
  <c r="I314" i="1"/>
  <c r="I330" i="1"/>
  <c r="I346" i="1"/>
  <c r="I362" i="1"/>
  <c r="M149" i="1"/>
  <c r="M398" i="1"/>
  <c r="L161" i="1"/>
  <c r="L332" i="1"/>
  <c r="K88" i="1"/>
  <c r="K166" i="1"/>
  <c r="K224" i="1"/>
  <c r="K279" i="1"/>
  <c r="K322" i="1"/>
  <c r="K347" i="1"/>
  <c r="K369" i="1"/>
  <c r="K389" i="1"/>
  <c r="K405" i="1"/>
  <c r="J38" i="1"/>
  <c r="J54" i="1"/>
  <c r="J70" i="1"/>
  <c r="J86" i="1"/>
  <c r="J102" i="1"/>
  <c r="J118" i="1"/>
  <c r="J134" i="1"/>
  <c r="J150" i="1"/>
  <c r="J166" i="1"/>
  <c r="J182" i="1"/>
  <c r="J198" i="1"/>
  <c r="J214" i="1"/>
  <c r="J230" i="1"/>
  <c r="J246" i="1"/>
  <c r="J262" i="1"/>
  <c r="J278" i="1"/>
  <c r="J294" i="1"/>
  <c r="J310" i="1"/>
  <c r="J326" i="1"/>
  <c r="J342" i="1"/>
  <c r="J358" i="1"/>
  <c r="J374" i="1"/>
  <c r="J390" i="1"/>
  <c r="J406" i="1"/>
  <c r="I39" i="1"/>
  <c r="I55" i="1"/>
  <c r="N55" i="1" s="1"/>
  <c r="I71" i="1"/>
  <c r="I87" i="1"/>
  <c r="I103" i="1"/>
  <c r="I119" i="1"/>
  <c r="I135" i="1"/>
  <c r="I151" i="1"/>
  <c r="I167" i="1"/>
  <c r="I183" i="1"/>
  <c r="I199" i="1"/>
  <c r="I215" i="1"/>
  <c r="I231" i="1"/>
  <c r="I247" i="1"/>
  <c r="I263" i="1"/>
  <c r="I279" i="1"/>
  <c r="I295" i="1"/>
  <c r="I311" i="1"/>
  <c r="I327" i="1"/>
  <c r="I343" i="1"/>
  <c r="I359" i="1"/>
  <c r="I375" i="1"/>
  <c r="I391" i="1"/>
  <c r="I407" i="1"/>
  <c r="H40" i="1"/>
  <c r="H56" i="1"/>
  <c r="H72" i="1"/>
  <c r="H88" i="1"/>
  <c r="H104" i="1"/>
  <c r="H120" i="1"/>
  <c r="H136" i="1"/>
  <c r="H152" i="1"/>
  <c r="H168" i="1"/>
  <c r="H184" i="1"/>
  <c r="N184" i="1" s="1"/>
  <c r="H200" i="1"/>
  <c r="H216" i="1"/>
  <c r="H232" i="1"/>
  <c r="H248" i="1"/>
  <c r="H264" i="1"/>
  <c r="H280" i="1"/>
  <c r="H296" i="1"/>
  <c r="H312" i="1"/>
  <c r="N312" i="1" s="1"/>
  <c r="H405" i="1"/>
  <c r="H389" i="1"/>
  <c r="H373" i="1"/>
  <c r="H357" i="1"/>
  <c r="H341" i="1"/>
  <c r="H325" i="1"/>
  <c r="H307" i="1"/>
  <c r="H286" i="1"/>
  <c r="H265" i="1"/>
  <c r="H243" i="1"/>
  <c r="H222" i="1"/>
  <c r="H201" i="1"/>
  <c r="H179" i="1"/>
  <c r="N179" i="1" s="1"/>
  <c r="H158" i="1"/>
  <c r="H137" i="1"/>
  <c r="H115" i="1"/>
  <c r="H94" i="1"/>
  <c r="H73" i="1"/>
  <c r="H51" i="1"/>
  <c r="I402" i="1"/>
  <c r="I381" i="1"/>
  <c r="I353" i="1"/>
  <c r="I321" i="1"/>
  <c r="I289" i="1"/>
  <c r="I257" i="1"/>
  <c r="I225" i="1"/>
  <c r="I193" i="1"/>
  <c r="I161" i="1"/>
  <c r="I129" i="1"/>
  <c r="L309" i="1"/>
  <c r="L352" i="1"/>
  <c r="L395" i="1"/>
  <c r="K76" i="1"/>
  <c r="K117" i="1"/>
  <c r="M270" i="1"/>
  <c r="L65" i="1"/>
  <c r="L236" i="1"/>
  <c r="L407" i="1"/>
  <c r="K133" i="1"/>
  <c r="K189" i="1"/>
  <c r="K246" i="1"/>
  <c r="K297" i="1"/>
  <c r="K334" i="1"/>
  <c r="K357" i="1"/>
  <c r="K378" i="1"/>
  <c r="K396" i="1"/>
  <c r="K412" i="1"/>
  <c r="J45" i="1"/>
  <c r="J61" i="1"/>
  <c r="J77" i="1"/>
  <c r="J93" i="1"/>
  <c r="J109" i="1"/>
  <c r="J125" i="1"/>
  <c r="J141" i="1"/>
  <c r="J157" i="1"/>
  <c r="J173" i="1"/>
  <c r="J189" i="1"/>
  <c r="J205" i="1"/>
  <c r="J221" i="1"/>
  <c r="J237" i="1"/>
  <c r="J253" i="1"/>
  <c r="J269" i="1"/>
  <c r="J285" i="1"/>
  <c r="J301" i="1"/>
  <c r="J317" i="1"/>
  <c r="J333" i="1"/>
  <c r="J349" i="1"/>
  <c r="J365" i="1"/>
  <c r="J381" i="1"/>
  <c r="J397" i="1"/>
  <c r="J413" i="1"/>
  <c r="I46" i="1"/>
  <c r="I62" i="1"/>
  <c r="I78" i="1"/>
  <c r="I94" i="1"/>
  <c r="I110" i="1"/>
  <c r="I126" i="1"/>
  <c r="I142" i="1"/>
  <c r="I158" i="1"/>
  <c r="I174" i="1"/>
  <c r="I190" i="1"/>
  <c r="I206" i="1"/>
  <c r="I222" i="1"/>
  <c r="I238" i="1"/>
  <c r="I254" i="1"/>
  <c r="I270" i="1"/>
  <c r="I286" i="1"/>
  <c r="I302" i="1"/>
  <c r="I318" i="1"/>
  <c r="I334" i="1"/>
  <c r="I350" i="1"/>
  <c r="I366" i="1"/>
  <c r="M227" i="1"/>
  <c r="L204" i="1"/>
  <c r="L375" i="1"/>
  <c r="K124" i="1"/>
  <c r="K181" i="1"/>
  <c r="K237" i="1"/>
  <c r="K290" i="1"/>
  <c r="K329" i="1"/>
  <c r="K353" i="1"/>
  <c r="K374" i="1"/>
  <c r="K393" i="1"/>
  <c r="K409" i="1"/>
  <c r="J42" i="1"/>
  <c r="J58" i="1"/>
  <c r="J74" i="1"/>
  <c r="J90" i="1"/>
  <c r="J106" i="1"/>
  <c r="J122" i="1"/>
  <c r="J138" i="1"/>
  <c r="J154" i="1"/>
  <c r="J170" i="1"/>
  <c r="J186" i="1"/>
  <c r="J202" i="1"/>
  <c r="J218" i="1"/>
  <c r="J234" i="1"/>
  <c r="J250" i="1"/>
  <c r="J266" i="1"/>
  <c r="J282" i="1"/>
  <c r="J298" i="1"/>
  <c r="J314" i="1"/>
  <c r="J330" i="1"/>
  <c r="J346" i="1"/>
  <c r="J362" i="1"/>
  <c r="J378" i="1"/>
  <c r="J394" i="1"/>
  <c r="J410" i="1"/>
  <c r="I43" i="1"/>
  <c r="I59" i="1"/>
  <c r="I75" i="1"/>
  <c r="I91" i="1"/>
  <c r="I107" i="1"/>
  <c r="I123" i="1"/>
  <c r="I139" i="1"/>
  <c r="I155" i="1"/>
  <c r="I171" i="1"/>
  <c r="I187" i="1"/>
  <c r="I203" i="1"/>
  <c r="I219" i="1"/>
  <c r="I235" i="1"/>
  <c r="I251" i="1"/>
  <c r="I267" i="1"/>
  <c r="I283" i="1"/>
  <c r="I299" i="1"/>
  <c r="I315" i="1"/>
  <c r="I331" i="1"/>
  <c r="I347" i="1"/>
  <c r="I363" i="1"/>
  <c r="I379" i="1"/>
  <c r="I395" i="1"/>
  <c r="I411" i="1"/>
  <c r="H44" i="1"/>
  <c r="H60" i="1"/>
  <c r="H76" i="1"/>
  <c r="H92" i="1"/>
  <c r="N92" i="1" s="1"/>
  <c r="H108" i="1"/>
  <c r="H124" i="1"/>
  <c r="H140" i="1"/>
  <c r="H156" i="1"/>
  <c r="H172" i="1"/>
  <c r="N172" i="1" s="1"/>
  <c r="H188" i="1"/>
  <c r="N188" i="1" s="1"/>
  <c r="H204" i="1"/>
  <c r="H220" i="1"/>
  <c r="H236" i="1"/>
  <c r="N236" i="1" s="1"/>
  <c r="H252" i="1"/>
  <c r="H268" i="1"/>
  <c r="H284" i="1"/>
  <c r="H300" i="1"/>
  <c r="N300" i="1" s="1"/>
  <c r="H417" i="1"/>
  <c r="H401" i="1"/>
  <c r="H385" i="1"/>
  <c r="H369" i="1"/>
  <c r="H353" i="1"/>
  <c r="H337" i="1"/>
  <c r="H321" i="1"/>
  <c r="H302" i="1"/>
  <c r="H281" i="1"/>
  <c r="H259" i="1"/>
  <c r="H238" i="1"/>
  <c r="H217" i="1"/>
  <c r="H195" i="1"/>
  <c r="H174" i="1"/>
  <c r="H153" i="1"/>
  <c r="N153" i="1" s="1"/>
  <c r="H131" i="1"/>
  <c r="H110" i="1"/>
  <c r="H89" i="1"/>
  <c r="H67" i="1"/>
  <c r="H46" i="1"/>
  <c r="I397" i="1"/>
  <c r="I376" i="1"/>
  <c r="I345" i="1"/>
  <c r="I313" i="1"/>
  <c r="I281" i="1"/>
  <c r="I249" i="1"/>
  <c r="I217" i="1"/>
  <c r="L320" i="1"/>
  <c r="L363" i="1"/>
  <c r="L405" i="1"/>
  <c r="K44" i="1"/>
  <c r="K86" i="1"/>
  <c r="M42" i="1"/>
  <c r="M326" i="1"/>
  <c r="L108" i="1"/>
  <c r="L279" i="1"/>
  <c r="K146" i="1"/>
  <c r="K204" i="1"/>
  <c r="K261" i="1"/>
  <c r="K307" i="1"/>
  <c r="K341" i="1"/>
  <c r="K362" i="1"/>
  <c r="K383" i="1"/>
  <c r="K400" i="1"/>
  <c r="K416" i="1"/>
  <c r="J49" i="1"/>
  <c r="J65" i="1"/>
  <c r="J81" i="1"/>
  <c r="J97" i="1"/>
  <c r="J113" i="1"/>
  <c r="J129" i="1"/>
  <c r="J145" i="1"/>
  <c r="J161" i="1"/>
  <c r="J177" i="1"/>
  <c r="J193" i="1"/>
  <c r="J209" i="1"/>
  <c r="J225" i="1"/>
  <c r="J241" i="1"/>
  <c r="J257" i="1"/>
  <c r="J273" i="1"/>
  <c r="J289" i="1"/>
  <c r="J305" i="1"/>
  <c r="J321" i="1"/>
  <c r="J337" i="1"/>
  <c r="J353" i="1"/>
  <c r="J369" i="1"/>
  <c r="J385" i="1"/>
  <c r="J401" i="1"/>
  <c r="J417" i="1"/>
  <c r="I50" i="1"/>
  <c r="I66" i="1"/>
  <c r="I82" i="1"/>
  <c r="I98" i="1"/>
  <c r="N98" i="1" s="1"/>
  <c r="I114" i="1"/>
  <c r="I130" i="1"/>
  <c r="I146" i="1"/>
  <c r="I162" i="1"/>
  <c r="I178" i="1"/>
  <c r="I194" i="1"/>
  <c r="I210" i="1"/>
  <c r="N210" i="1" s="1"/>
  <c r="I226" i="1"/>
  <c r="I242" i="1"/>
  <c r="I258" i="1"/>
  <c r="I274" i="1"/>
  <c r="I290" i="1"/>
  <c r="I306" i="1"/>
  <c r="I322" i="1"/>
  <c r="I338" i="1"/>
  <c r="N338" i="1" s="1"/>
  <c r="I354" i="1"/>
  <c r="I370" i="1"/>
  <c r="N370" i="1" s="1"/>
  <c r="M283" i="1"/>
  <c r="L76" i="1"/>
  <c r="L247" i="1"/>
  <c r="L417" i="1"/>
  <c r="K138" i="1"/>
  <c r="K194" i="1"/>
  <c r="K252" i="1"/>
  <c r="K301" i="1"/>
  <c r="K335" i="1"/>
  <c r="K358" i="1"/>
  <c r="K379" i="1"/>
  <c r="K397" i="1"/>
  <c r="K413" i="1"/>
  <c r="J46" i="1"/>
  <c r="J62" i="1"/>
  <c r="J78" i="1"/>
  <c r="J94" i="1"/>
  <c r="J110" i="1"/>
  <c r="J126" i="1"/>
  <c r="J142" i="1"/>
  <c r="J158" i="1"/>
  <c r="J174" i="1"/>
  <c r="J190" i="1"/>
  <c r="J206" i="1"/>
  <c r="J222" i="1"/>
  <c r="J238" i="1"/>
  <c r="J254" i="1"/>
  <c r="J270" i="1"/>
  <c r="J286" i="1"/>
  <c r="J302" i="1"/>
  <c r="J318" i="1"/>
  <c r="J334" i="1"/>
  <c r="J350" i="1"/>
  <c r="J366" i="1"/>
  <c r="J382" i="1"/>
  <c r="J398" i="1"/>
  <c r="J414" i="1"/>
  <c r="N414" i="1" s="1"/>
  <c r="I47" i="1"/>
  <c r="I63" i="1"/>
  <c r="I79" i="1"/>
  <c r="I95" i="1"/>
  <c r="I111" i="1"/>
  <c r="I127" i="1"/>
  <c r="I143" i="1"/>
  <c r="I159" i="1"/>
  <c r="I175" i="1"/>
  <c r="I191" i="1"/>
  <c r="I207" i="1"/>
  <c r="I223" i="1"/>
  <c r="I239" i="1"/>
  <c r="I255" i="1"/>
  <c r="I271" i="1"/>
  <c r="I287" i="1"/>
  <c r="I303" i="1"/>
  <c r="I319" i="1"/>
  <c r="I335" i="1"/>
  <c r="I351" i="1"/>
  <c r="I367" i="1"/>
  <c r="I383" i="1"/>
  <c r="I399" i="1"/>
  <c r="I415" i="1"/>
  <c r="H48" i="1"/>
  <c r="H64" i="1"/>
  <c r="N64" i="1" s="1"/>
  <c r="H80" i="1"/>
  <c r="H96" i="1"/>
  <c r="H112" i="1"/>
  <c r="H128" i="1"/>
  <c r="H144" i="1"/>
  <c r="H160" i="1"/>
  <c r="H176" i="1"/>
  <c r="H192" i="1"/>
  <c r="H208" i="1"/>
  <c r="H224" i="1"/>
  <c r="H240" i="1"/>
  <c r="H256" i="1"/>
  <c r="N256" i="1" s="1"/>
  <c r="H272" i="1"/>
  <c r="H288" i="1"/>
  <c r="N288" i="1" s="1"/>
  <c r="H304" i="1"/>
  <c r="H413" i="1"/>
  <c r="H397" i="1"/>
  <c r="H381" i="1"/>
  <c r="H365" i="1"/>
  <c r="H349" i="1"/>
  <c r="H333" i="1"/>
  <c r="H317" i="1"/>
  <c r="H297" i="1"/>
  <c r="N297" i="1" s="1"/>
  <c r="H275" i="1"/>
  <c r="H254" i="1"/>
  <c r="H233" i="1"/>
  <c r="H211" i="1"/>
  <c r="N211" i="1" s="1"/>
  <c r="H190" i="1"/>
  <c r="H169" i="1"/>
  <c r="H147" i="1"/>
  <c r="H126" i="1"/>
  <c r="N126" i="1" s="1"/>
  <c r="H105" i="1"/>
  <c r="H83" i="1"/>
  <c r="H62" i="1"/>
  <c r="H41" i="1"/>
  <c r="I413" i="1"/>
  <c r="I392" i="1"/>
  <c r="I369" i="1"/>
  <c r="I337" i="1"/>
  <c r="I305" i="1"/>
  <c r="I273" i="1"/>
  <c r="I241" i="1"/>
  <c r="I209" i="1"/>
  <c r="L267" i="1"/>
  <c r="L331" i="1"/>
  <c r="L373" i="1"/>
  <c r="K54" i="1"/>
  <c r="K97" i="1"/>
  <c r="M127" i="1"/>
  <c r="N127" i="1" s="1"/>
  <c r="M383" i="1"/>
  <c r="L151" i="1"/>
  <c r="L321" i="1"/>
  <c r="K77" i="1"/>
  <c r="K161" i="1"/>
  <c r="K218" i="1"/>
  <c r="K274" i="1"/>
  <c r="K318" i="1"/>
  <c r="K346" i="1"/>
  <c r="K367" i="1"/>
  <c r="K388" i="1"/>
  <c r="N388" i="1" s="1"/>
  <c r="K404" i="1"/>
  <c r="J53" i="1"/>
  <c r="J69" i="1"/>
  <c r="J85" i="1"/>
  <c r="J101" i="1"/>
  <c r="J117" i="1"/>
  <c r="J133" i="1"/>
  <c r="J149" i="1"/>
  <c r="J165" i="1"/>
  <c r="J181" i="1"/>
  <c r="J197" i="1"/>
  <c r="J213" i="1"/>
  <c r="J229" i="1"/>
  <c r="J245" i="1"/>
  <c r="J261" i="1"/>
  <c r="J277" i="1"/>
  <c r="J293" i="1"/>
  <c r="J309" i="1"/>
  <c r="J325" i="1"/>
  <c r="J341" i="1"/>
  <c r="J357" i="1"/>
  <c r="J373" i="1"/>
  <c r="J389" i="1"/>
  <c r="J405" i="1"/>
  <c r="I38" i="1"/>
  <c r="I54" i="1"/>
  <c r="I70" i="1"/>
  <c r="I86" i="1"/>
  <c r="I102" i="1"/>
  <c r="I118" i="1"/>
  <c r="I134" i="1"/>
  <c r="N134" i="1" s="1"/>
  <c r="I150" i="1"/>
  <c r="I166" i="1"/>
  <c r="I182" i="1"/>
  <c r="I198" i="1"/>
  <c r="I214" i="1"/>
  <c r="I230" i="1"/>
  <c r="I246" i="1"/>
  <c r="I262" i="1"/>
  <c r="I278" i="1"/>
  <c r="I294" i="1"/>
  <c r="I310" i="1"/>
  <c r="I326" i="1"/>
  <c r="I342" i="1"/>
  <c r="I358" i="1"/>
  <c r="M63" i="1"/>
  <c r="M341" i="1"/>
  <c r="L119" i="1"/>
  <c r="L289" i="1"/>
  <c r="K45" i="1"/>
  <c r="K152" i="1"/>
  <c r="K209" i="1"/>
  <c r="K266" i="1"/>
  <c r="K311" i="1"/>
  <c r="N311" i="1" s="1"/>
  <c r="K342" i="1"/>
  <c r="K363" i="1"/>
  <c r="K385" i="1"/>
  <c r="K401" i="1"/>
  <c r="K417" i="1"/>
  <c r="J50" i="1"/>
  <c r="J66" i="1"/>
  <c r="J82" i="1"/>
  <c r="L87" i="1"/>
  <c r="K197" i="1"/>
  <c r="K302" i="1"/>
  <c r="K359" i="1"/>
  <c r="N359" i="1" s="1"/>
  <c r="K398" i="1"/>
  <c r="J47" i="1"/>
  <c r="J79" i="1"/>
  <c r="J111" i="1"/>
  <c r="J143" i="1"/>
  <c r="J175" i="1"/>
  <c r="J207" i="1"/>
  <c r="J239" i="1"/>
  <c r="J271" i="1"/>
  <c r="J303" i="1"/>
  <c r="J335" i="1"/>
  <c r="J367" i="1"/>
  <c r="J399" i="1"/>
  <c r="I48" i="1"/>
  <c r="I80" i="1"/>
  <c r="I112" i="1"/>
  <c r="I144" i="1"/>
  <c r="I176" i="1"/>
  <c r="I208" i="1"/>
  <c r="I240" i="1"/>
  <c r="I272" i="1"/>
  <c r="I304" i="1"/>
  <c r="I336" i="1"/>
  <c r="I374" i="1"/>
  <c r="I396" i="1"/>
  <c r="I417" i="1"/>
  <c r="H45" i="1"/>
  <c r="H66" i="1"/>
  <c r="H87" i="1"/>
  <c r="H109" i="1"/>
  <c r="H130" i="1"/>
  <c r="H151" i="1"/>
  <c r="H173" i="1"/>
  <c r="H194" i="1"/>
  <c r="H215" i="1"/>
  <c r="H237" i="1"/>
  <c r="N237" i="1" s="1"/>
  <c r="H258" i="1"/>
  <c r="H279" i="1"/>
  <c r="N279" i="1" s="1"/>
  <c r="H301" i="1"/>
  <c r="H320" i="1"/>
  <c r="H336" i="1"/>
  <c r="H352" i="1"/>
  <c r="H368" i="1"/>
  <c r="H384" i="1"/>
  <c r="H400" i="1"/>
  <c r="H416" i="1"/>
  <c r="N416" i="1" s="1"/>
  <c r="L353" i="1"/>
  <c r="K173" i="1"/>
  <c r="K285" i="1"/>
  <c r="K350" i="1"/>
  <c r="K391" i="1"/>
  <c r="J40" i="1"/>
  <c r="J72" i="1"/>
  <c r="N72" i="1" s="1"/>
  <c r="J104" i="1"/>
  <c r="N104" i="1" s="1"/>
  <c r="J136" i="1"/>
  <c r="J168" i="1"/>
  <c r="J200" i="1"/>
  <c r="N200" i="1" s="1"/>
  <c r="J232" i="1"/>
  <c r="N232" i="1" s="1"/>
  <c r="J264" i="1"/>
  <c r="J296" i="1"/>
  <c r="J328" i="1"/>
  <c r="N328" i="1" s="1"/>
  <c r="J368" i="1"/>
  <c r="J400" i="1"/>
  <c r="I57" i="1"/>
  <c r="N57" i="1" s="1"/>
  <c r="I89" i="1"/>
  <c r="I121" i="1"/>
  <c r="I169" i="1"/>
  <c r="I233" i="1"/>
  <c r="I361" i="1"/>
  <c r="N361" i="1" s="1"/>
  <c r="H99" i="1"/>
  <c r="H185" i="1"/>
  <c r="H270" i="1"/>
  <c r="H345" i="1"/>
  <c r="N345" i="1" s="1"/>
  <c r="H409" i="1"/>
  <c r="H260" i="1"/>
  <c r="H196" i="1"/>
  <c r="H132" i="1"/>
  <c r="N132" i="1" s="1"/>
  <c r="H68" i="1"/>
  <c r="N68" i="1" s="1"/>
  <c r="I387" i="1"/>
  <c r="I323" i="1"/>
  <c r="N323" i="1" s="1"/>
  <c r="I259" i="1"/>
  <c r="I195" i="1"/>
  <c r="I131" i="1"/>
  <c r="I67" i="1"/>
  <c r="J386" i="1"/>
  <c r="J322" i="1"/>
  <c r="J258" i="1"/>
  <c r="J194" i="1"/>
  <c r="J130" i="1"/>
  <c r="N24" i="1"/>
  <c r="N195" i="1"/>
  <c r="N30" i="1"/>
  <c r="N406" i="1"/>
  <c r="N343" i="1"/>
  <c r="N263" i="1"/>
  <c r="N8" i="1"/>
  <c r="N18" i="1"/>
  <c r="N145" i="1"/>
  <c r="N32" i="1"/>
  <c r="N138" i="1"/>
  <c r="N16" i="1"/>
  <c r="N15" i="1"/>
  <c r="N39" i="1"/>
  <c r="N380" i="1"/>
  <c r="N25" i="1"/>
  <c r="N281" i="1"/>
  <c r="N252" i="1"/>
  <c r="N13" i="1"/>
  <c r="N381" i="1"/>
  <c r="N31" i="1"/>
  <c r="N95" i="1"/>
  <c r="N191" i="1"/>
  <c r="N255" i="1"/>
  <c r="N319" i="1"/>
  <c r="N128" i="1"/>
  <c r="N160" i="1"/>
  <c r="N7" i="1"/>
  <c r="N306" i="1"/>
  <c r="N41" i="1"/>
  <c r="N14" i="1"/>
  <c r="N249" i="1"/>
  <c r="N270" i="1"/>
  <c r="N275" i="1"/>
  <c r="N243" i="1"/>
  <c r="N115" i="1"/>
  <c r="N290" i="1"/>
  <c r="N226" i="1"/>
  <c r="N379" i="1"/>
  <c r="N3" i="1"/>
  <c r="N141" i="1"/>
  <c r="N4" i="1"/>
  <c r="N109" i="1"/>
  <c r="N85" i="1"/>
  <c r="N66" i="1" l="1"/>
  <c r="N347" i="1"/>
  <c r="N259" i="1"/>
  <c r="N400" i="1"/>
  <c r="N336" i="1"/>
  <c r="N272" i="1"/>
  <c r="N144" i="1"/>
  <c r="N399" i="1"/>
  <c r="N398" i="1"/>
  <c r="N417" i="1"/>
  <c r="N131" i="1"/>
  <c r="N363" i="1"/>
  <c r="N318" i="1"/>
  <c r="N199" i="1"/>
  <c r="N135" i="1"/>
  <c r="N390" i="1"/>
  <c r="N233" i="1"/>
  <c r="N351" i="1"/>
  <c r="N49" i="1"/>
  <c r="N329" i="1"/>
  <c r="N159" i="1"/>
  <c r="N208" i="1"/>
  <c r="N305" i="1"/>
  <c r="N376" i="1"/>
  <c r="N83" i="1"/>
  <c r="N339" i="1"/>
  <c r="N222" i="1"/>
  <c r="N40" i="1"/>
  <c r="N268" i="1"/>
  <c r="N360" i="1"/>
  <c r="N78" i="1"/>
  <c r="N383" i="1"/>
  <c r="N196" i="1"/>
  <c r="N168" i="1"/>
  <c r="N369" i="1"/>
  <c r="N224" i="1"/>
  <c r="N96" i="1"/>
  <c r="N223" i="1"/>
  <c r="N350" i="1"/>
  <c r="N158" i="1"/>
  <c r="N284" i="1"/>
  <c r="N220" i="1"/>
  <c r="N156" i="1"/>
  <c r="N283" i="1"/>
  <c r="N402" i="1"/>
  <c r="N247" i="1"/>
  <c r="N296" i="1"/>
  <c r="N147" i="1"/>
  <c r="N415" i="1"/>
  <c r="N387" i="1"/>
  <c r="N260" i="1"/>
  <c r="N185" i="1"/>
  <c r="N136" i="1"/>
  <c r="N169" i="1"/>
  <c r="N335" i="1"/>
  <c r="N76" i="1"/>
  <c r="N93" i="1"/>
  <c r="N412" i="1"/>
  <c r="N51" i="1"/>
  <c r="N99" i="1"/>
  <c r="N105" i="1"/>
  <c r="N192" i="1"/>
  <c r="N382" i="1"/>
  <c r="N216" i="1"/>
  <c r="N130" i="1"/>
  <c r="N409" i="1"/>
  <c r="N368" i="1"/>
  <c r="N349" i="1"/>
  <c r="N413" i="1"/>
  <c r="N397" i="1"/>
  <c r="N353" i="1"/>
  <c r="N60" i="1"/>
  <c r="N123" i="1"/>
  <c r="N73" i="1"/>
  <c r="N173" i="1"/>
  <c r="N209" i="1"/>
  <c r="N337" i="1"/>
  <c r="N365" i="1"/>
  <c r="N304" i="1"/>
  <c r="N240" i="1"/>
  <c r="N176" i="1"/>
  <c r="N112" i="1"/>
  <c r="N48" i="1"/>
  <c r="N367" i="1"/>
  <c r="N303" i="1"/>
  <c r="N239" i="1"/>
  <c r="N175" i="1"/>
  <c r="N111" i="1"/>
  <c r="N366" i="1"/>
  <c r="N302" i="1"/>
  <c r="N110" i="1"/>
  <c r="N46" i="1"/>
  <c r="N358" i="1"/>
  <c r="N274" i="1"/>
  <c r="N146" i="1"/>
  <c r="N82" i="1"/>
  <c r="N313" i="1"/>
  <c r="N217" i="1"/>
  <c r="N108" i="1"/>
  <c r="N44" i="1"/>
  <c r="N107" i="1"/>
  <c r="N257" i="1"/>
  <c r="N265" i="1"/>
  <c r="N129" i="1"/>
  <c r="N94" i="1"/>
  <c r="N170" i="1"/>
  <c r="N194" i="1"/>
  <c r="N264" i="1"/>
  <c r="N391" i="1"/>
  <c r="N301" i="1"/>
  <c r="N45" i="1"/>
  <c r="N273" i="1"/>
  <c r="N254" i="1"/>
  <c r="N333" i="1"/>
  <c r="N80" i="1"/>
  <c r="N271" i="1"/>
  <c r="N207" i="1"/>
  <c r="N143" i="1"/>
  <c r="N334" i="1"/>
  <c r="N142" i="1"/>
  <c r="N124" i="1"/>
  <c r="N298" i="1"/>
  <c r="N197" i="1"/>
  <c r="N190" i="1"/>
  <c r="N225" i="1"/>
  <c r="N325" i="1"/>
  <c r="N389" i="1"/>
  <c r="N90" i="1"/>
  <c r="N54" i="1"/>
  <c r="N410" i="1"/>
  <c r="N161" i="1"/>
  <c r="N315" i="1"/>
  <c r="N234" i="1"/>
  <c r="N266" i="1"/>
  <c r="N229" i="1"/>
  <c r="N342" i="1"/>
  <c r="N74" i="1"/>
  <c r="N267" i="1"/>
  <c r="N330" i="1"/>
  <c r="N218" i="1"/>
  <c r="N213" i="1"/>
  <c r="N101" i="1"/>
  <c r="N118" i="1"/>
  <c r="N375" i="1"/>
  <c r="N214" i="1"/>
  <c r="N277" i="1"/>
  <c r="N261" i="1"/>
  <c r="N212" i="1"/>
  <c r="N201" i="1"/>
  <c r="N396" i="1"/>
  <c r="N332" i="1"/>
  <c r="N228" i="1"/>
  <c r="N227" i="1"/>
  <c r="N408" i="1"/>
  <c r="N77" i="1"/>
  <c r="N140" i="1"/>
  <c r="N244" i="1"/>
  <c r="N206" i="1"/>
  <c r="N97" i="1"/>
  <c r="N356" i="1"/>
  <c r="N285" i="1"/>
  <c r="N114" i="1"/>
  <c r="N401" i="1"/>
  <c r="N280" i="1"/>
  <c r="N152" i="1"/>
  <c r="N407" i="1"/>
  <c r="N151" i="1"/>
  <c r="N258" i="1"/>
  <c r="N341" i="1"/>
  <c r="N405" i="1"/>
  <c r="N106" i="1"/>
  <c r="N69" i="1"/>
  <c r="N294" i="1"/>
  <c r="N250" i="1"/>
  <c r="N245" i="1"/>
  <c r="N246" i="1"/>
  <c r="N395" i="1"/>
  <c r="N59" i="1"/>
  <c r="N354" i="1"/>
  <c r="N70" i="1"/>
  <c r="N362" i="1"/>
  <c r="N149" i="1"/>
  <c r="N155" i="1"/>
  <c r="N203" i="1"/>
  <c r="N43" i="1"/>
  <c r="N374" i="1"/>
  <c r="N403" i="1"/>
  <c r="N276" i="1"/>
  <c r="N163" i="1"/>
  <c r="N316" i="1"/>
  <c r="N61" i="1"/>
  <c r="N231" i="1"/>
  <c r="N103" i="1"/>
  <c r="N253" i="1"/>
  <c r="N355" i="1"/>
  <c r="N292" i="1"/>
  <c r="N392" i="1"/>
  <c r="N320" i="1"/>
  <c r="N63" i="1"/>
  <c r="N52" i="1"/>
  <c r="N308" i="1"/>
  <c r="N121" i="1"/>
  <c r="N137" i="1"/>
  <c r="N404" i="1"/>
  <c r="N340" i="1"/>
  <c r="N248" i="1"/>
  <c r="N120" i="1"/>
  <c r="N241" i="1"/>
  <c r="N62" i="1"/>
  <c r="N317" i="1"/>
  <c r="N67" i="1"/>
  <c r="N238" i="1"/>
  <c r="N321" i="1"/>
  <c r="N289" i="1"/>
  <c r="N286" i="1"/>
  <c r="N357" i="1"/>
  <c r="N38" i="1"/>
  <c r="N346" i="1"/>
  <c r="N186" i="1"/>
  <c r="N86" i="1"/>
  <c r="N198" i="1"/>
  <c r="N278" i="1"/>
  <c r="N150" i="1"/>
  <c r="N166" i="1"/>
  <c r="N394" i="1"/>
  <c r="N122" i="1"/>
  <c r="N322" i="1"/>
  <c r="N171" i="1"/>
  <c r="N262" i="1"/>
  <c r="N58" i="1"/>
  <c r="N102" i="1"/>
  <c r="N181" i="1"/>
  <c r="N193" i="1"/>
  <c r="N84" i="1"/>
  <c r="N393" i="1"/>
  <c r="N113" i="1"/>
  <c r="N364" i="1"/>
  <c r="N125" i="1"/>
  <c r="N327" i="1"/>
  <c r="N100" i="1"/>
  <c r="N377" i="1"/>
  <c r="N384" i="1"/>
  <c r="N371" i="1"/>
  <c r="N205" i="1"/>
  <c r="N119" i="1"/>
  <c r="N116" i="1"/>
  <c r="N386" i="1"/>
  <c r="N324" i="1"/>
  <c r="N242" i="1"/>
  <c r="N157" i="1"/>
  <c r="N352" i="1"/>
  <c r="N88" i="1"/>
  <c r="N215" i="1"/>
  <c r="N87" i="1"/>
  <c r="N89" i="1"/>
  <c r="N204" i="1"/>
  <c r="N307" i="1"/>
  <c r="N373" i="1"/>
  <c r="N42" i="1"/>
  <c r="N47" i="1"/>
  <c r="N310" i="1"/>
  <c r="N378" i="1"/>
  <c r="N133" i="1"/>
  <c r="N165" i="1"/>
  <c r="N235" i="1"/>
  <c r="N177" i="1"/>
  <c r="N75" i="1"/>
  <c r="N230" i="1"/>
  <c r="N326" i="1"/>
  <c r="N282" i="1"/>
  <c r="N53" i="1"/>
  <c r="N182" i="1"/>
  <c r="N251" i="1"/>
  <c r="N293" i="1"/>
  <c r="N314" i="1"/>
  <c r="N299" i="1"/>
  <c r="N79" i="1"/>
  <c r="N187" i="1"/>
  <c r="N117" i="1"/>
  <c r="N309" i="1"/>
  <c r="N331" i="1"/>
  <c r="N219" i="1"/>
  <c r="N91" i="1"/>
  <c r="N148" i="1"/>
  <c r="N81" i="1"/>
  <c r="N348" i="1"/>
  <c r="N189" i="1"/>
  <c r="N295" i="1"/>
  <c r="N167" i="1"/>
  <c r="N164" i="1"/>
  <c r="N269" i="1"/>
  <c r="N183" i="1"/>
  <c r="N385" i="1"/>
  <c r="N180" i="1"/>
  <c r="N291" i="1"/>
  <c r="N65" i="1"/>
  <c r="N202" i="1"/>
  <c r="N372" i="1"/>
  <c r="N221" i="1"/>
  <c r="N50" i="1"/>
  <c r="N56" i="1"/>
  <c r="N287" i="1"/>
  <c r="N411" i="1"/>
  <c r="N162" i="1"/>
  <c r="N178" i="1"/>
  <c r="N139" i="1"/>
  <c r="N154" i="1"/>
  <c r="N174" i="1"/>
  <c r="N71" i="1"/>
</calcChain>
</file>

<file path=xl/sharedStrings.xml><?xml version="1.0" encoding="utf-8"?>
<sst xmlns="http://schemas.openxmlformats.org/spreadsheetml/2006/main" count="28351" uniqueCount="1903">
  <si>
    <t>Abilities</t>
  </si>
  <si>
    <t>HP</t>
  </si>
  <si>
    <t>Att</t>
  </si>
  <si>
    <t>Def</t>
  </si>
  <si>
    <t>S.Att</t>
  </si>
  <si>
    <t>S.Def</t>
  </si>
  <si>
    <t>Spd</t>
  </si>
  <si>
    <t>#001</t>
  </si>
  <si>
    <t>Grookey</t>
  </si>
  <si>
    <t>Overgrow</t>
  </si>
  <si>
    <t>Grassy Surge</t>
  </si>
  <si>
    <t>#002</t>
  </si>
  <si>
    <t>Thwackey</t>
  </si>
  <si>
    <t>#003</t>
  </si>
  <si>
    <t>Rillaboom</t>
  </si>
  <si>
    <t>#004</t>
  </si>
  <si>
    <t>Scorbunny</t>
  </si>
  <si>
    <t>Blaze</t>
  </si>
  <si>
    <t>Libero</t>
  </si>
  <si>
    <t>#005</t>
  </si>
  <si>
    <t>Raboot</t>
  </si>
  <si>
    <t>#006</t>
  </si>
  <si>
    <t>Cinderace</t>
  </si>
  <si>
    <t>#007</t>
  </si>
  <si>
    <t>Sobble</t>
  </si>
  <si>
    <t>Torrent</t>
  </si>
  <si>
    <t>Sniper</t>
  </si>
  <si>
    <t>#008</t>
  </si>
  <si>
    <t>Drizzile</t>
  </si>
  <si>
    <t>#009</t>
  </si>
  <si>
    <t>Inteleon</t>
  </si>
  <si>
    <t>#010</t>
  </si>
  <si>
    <t>Blipbug</t>
  </si>
  <si>
    <t>Swarm</t>
  </si>
  <si>
    <t>Compoundeyes</t>
  </si>
  <si>
    <t>Telepathy</t>
  </si>
  <si>
    <t>#011</t>
  </si>
  <si>
    <t>Dottler</t>
  </si>
  <si>
    <t>#012</t>
  </si>
  <si>
    <t>Orbeetle</t>
  </si>
  <si>
    <t>Frisk</t>
  </si>
  <si>
    <t>#013</t>
  </si>
  <si>
    <t>Caterpie</t>
  </si>
  <si>
    <t>Shield Dust</t>
  </si>
  <si>
    <t>Run Away</t>
  </si>
  <si>
    <t>#014</t>
  </si>
  <si>
    <t>Metapod</t>
  </si>
  <si>
    <t>Shed Skin</t>
  </si>
  <si>
    <t>#015</t>
  </si>
  <si>
    <t>Butterfree</t>
  </si>
  <si>
    <t>Tinted Lens</t>
  </si>
  <si>
    <t>#016</t>
  </si>
  <si>
    <t>Grubbin</t>
  </si>
  <si>
    <t>#017</t>
  </si>
  <si>
    <t>Charjabug</t>
  </si>
  <si>
    <t>Battery</t>
  </si>
  <si>
    <t>#018</t>
  </si>
  <si>
    <t>Vikavolt</t>
  </si>
  <si>
    <t>Levitate</t>
  </si>
  <si>
    <t>#019</t>
  </si>
  <si>
    <t>Hoothoot</t>
  </si>
  <si>
    <t>Insomnia</t>
  </si>
  <si>
    <t>Keen Eye</t>
  </si>
  <si>
    <t>#020</t>
  </si>
  <si>
    <t>Noctowl</t>
  </si>
  <si>
    <t>#021</t>
  </si>
  <si>
    <t>Rookidee</t>
  </si>
  <si>
    <t>Unnerve</t>
  </si>
  <si>
    <t>Big Pecks</t>
  </si>
  <si>
    <t>#022</t>
  </si>
  <si>
    <t>Corvisquire</t>
  </si>
  <si>
    <t>#023</t>
  </si>
  <si>
    <t>Corviknight</t>
  </si>
  <si>
    <t>Pressure</t>
  </si>
  <si>
    <t>Mirror Armor</t>
  </si>
  <si>
    <t>#024</t>
  </si>
  <si>
    <t>Skwovet</t>
  </si>
  <si>
    <t>Cheek Pouch</t>
  </si>
  <si>
    <t>Gluttony</t>
  </si>
  <si>
    <t>#025</t>
  </si>
  <si>
    <t>Greedent</t>
  </si>
  <si>
    <t>#026</t>
  </si>
  <si>
    <t>Pidove</t>
  </si>
  <si>
    <t>Super Luck</t>
  </si>
  <si>
    <t>Rivalry</t>
  </si>
  <si>
    <t>#027</t>
  </si>
  <si>
    <t>Tranquill</t>
  </si>
  <si>
    <t>#028</t>
  </si>
  <si>
    <t>Unfezant</t>
  </si>
  <si>
    <t>#029</t>
  </si>
  <si>
    <t>Nickit</t>
  </si>
  <si>
    <t>Unburden</t>
  </si>
  <si>
    <t>Stakeout</t>
  </si>
  <si>
    <t>#030</t>
  </si>
  <si>
    <t>Thievul</t>
  </si>
  <si>
    <t>#031</t>
  </si>
  <si>
    <t>Zigzagoon</t>
  </si>
  <si>
    <t>Pickup</t>
  </si>
  <si>
    <t>Quick Feet</t>
  </si>
  <si>
    <t>#032</t>
  </si>
  <si>
    <t>Linoone</t>
  </si>
  <si>
    <t>#033</t>
  </si>
  <si>
    <t>Obstagoon</t>
  </si>
  <si>
    <t>Reckless</t>
  </si>
  <si>
    <t>Guts</t>
  </si>
  <si>
    <t>Defiant</t>
  </si>
  <si>
    <t>#034</t>
  </si>
  <si>
    <t>Wooloo</t>
  </si>
  <si>
    <t>Fluffy</t>
  </si>
  <si>
    <t>Bulletproof</t>
  </si>
  <si>
    <t>#035</t>
  </si>
  <si>
    <t>Dubwool</t>
  </si>
  <si>
    <t>Steadfast</t>
  </si>
  <si>
    <t>#036</t>
  </si>
  <si>
    <t>Lotad</t>
  </si>
  <si>
    <t>Swift Swim</t>
  </si>
  <si>
    <t>Rain Dish</t>
  </si>
  <si>
    <t>Own Tempo</t>
  </si>
  <si>
    <t>#037</t>
  </si>
  <si>
    <t>Lombre</t>
  </si>
  <si>
    <t>#038</t>
  </si>
  <si>
    <t>Ludicolo</t>
  </si>
  <si>
    <t>#039</t>
  </si>
  <si>
    <t>Seedot</t>
  </si>
  <si>
    <t>Chlorophyll</t>
  </si>
  <si>
    <t>Early Bird</t>
  </si>
  <si>
    <t>Pickpocket</t>
  </si>
  <si>
    <t>#040</t>
  </si>
  <si>
    <t>Nuzleaf</t>
  </si>
  <si>
    <t>#041</t>
  </si>
  <si>
    <t>Shiftry</t>
  </si>
  <si>
    <t>#042</t>
  </si>
  <si>
    <t>Chewtle</t>
  </si>
  <si>
    <t>Strong Jaw</t>
  </si>
  <si>
    <t>Shell Armor</t>
  </si>
  <si>
    <t>#043</t>
  </si>
  <si>
    <t>Drednaw</t>
  </si>
  <si>
    <t>#044</t>
  </si>
  <si>
    <t>Purrloin</t>
  </si>
  <si>
    <t>Limber</t>
  </si>
  <si>
    <t>Prankster</t>
  </si>
  <si>
    <t>#045</t>
  </si>
  <si>
    <t>Liepard</t>
  </si>
  <si>
    <t>#046</t>
  </si>
  <si>
    <t>Yamper</t>
  </si>
  <si>
    <t>Ball Fetch</t>
  </si>
  <si>
    <t>Rattled</t>
  </si>
  <si>
    <t>#047</t>
  </si>
  <si>
    <t>Boltund</t>
  </si>
  <si>
    <t>Competitive</t>
  </si>
  <si>
    <t>#048</t>
  </si>
  <si>
    <t>Bunnelby</t>
  </si>
  <si>
    <t>Huge Power</t>
  </si>
  <si>
    <t>#049</t>
  </si>
  <si>
    <t>Diggersby</t>
  </si>
  <si>
    <t>#050</t>
  </si>
  <si>
    <t>Minccino</t>
  </si>
  <si>
    <t>Cute Charm</t>
  </si>
  <si>
    <t>Technician</t>
  </si>
  <si>
    <t>Skill Link</t>
  </si>
  <si>
    <t>#051</t>
  </si>
  <si>
    <t>Cinccino</t>
  </si>
  <si>
    <t>#052</t>
  </si>
  <si>
    <t>Bounsweet</t>
  </si>
  <si>
    <t>Leaf Guard</t>
  </si>
  <si>
    <t>Oblivious</t>
  </si>
  <si>
    <t>Sweet Veil</t>
  </si>
  <si>
    <t>#053</t>
  </si>
  <si>
    <t>Steenee</t>
  </si>
  <si>
    <t>#054</t>
  </si>
  <si>
    <t>Tsareena</t>
  </si>
  <si>
    <t>Queenly Majesty</t>
  </si>
  <si>
    <t>#055</t>
  </si>
  <si>
    <t>Oddish</t>
  </si>
  <si>
    <t>#056</t>
  </si>
  <si>
    <t>Gloom</t>
  </si>
  <si>
    <t>Stench</t>
  </si>
  <si>
    <t>#057</t>
  </si>
  <si>
    <t>Vileplume</t>
  </si>
  <si>
    <t>Effect Spore</t>
  </si>
  <si>
    <t>#058</t>
  </si>
  <si>
    <t>Bellossom</t>
  </si>
  <si>
    <t>Healer</t>
  </si>
  <si>
    <t>#059</t>
  </si>
  <si>
    <t>Budew</t>
  </si>
  <si>
    <t>Natural Cure</t>
  </si>
  <si>
    <t>Poison Point</t>
  </si>
  <si>
    <t>#060</t>
  </si>
  <si>
    <t>Roselia</t>
  </si>
  <si>
    <t>#061</t>
  </si>
  <si>
    <t>Roserade</t>
  </si>
  <si>
    <t>#062</t>
  </si>
  <si>
    <t>Wingull</t>
  </si>
  <si>
    <t>Hydration</t>
  </si>
  <si>
    <t>#063</t>
  </si>
  <si>
    <t>Pelipper</t>
  </si>
  <si>
    <t>Drizzle</t>
  </si>
  <si>
    <t>#064</t>
  </si>
  <si>
    <t>Joltik</t>
  </si>
  <si>
    <t>#065</t>
  </si>
  <si>
    <t>Galvantula</t>
  </si>
  <si>
    <t>#066</t>
  </si>
  <si>
    <t>Electrike</t>
  </si>
  <si>
    <t>Static</t>
  </si>
  <si>
    <t>Lightning Rod</t>
  </si>
  <si>
    <t>Minus</t>
  </si>
  <si>
    <t>#067</t>
  </si>
  <si>
    <t>Manectric</t>
  </si>
  <si>
    <t>#068</t>
  </si>
  <si>
    <t>Vulpix</t>
  </si>
  <si>
    <t>Flash Fire</t>
  </si>
  <si>
    <t>Drought</t>
  </si>
  <si>
    <t>#069</t>
  </si>
  <si>
    <t>Ninetales</t>
  </si>
  <si>
    <t>#070</t>
  </si>
  <si>
    <t>Growlithe</t>
  </si>
  <si>
    <t>Intimidate</t>
  </si>
  <si>
    <t>Justified</t>
  </si>
  <si>
    <t>#071</t>
  </si>
  <si>
    <t>Arcanine</t>
  </si>
  <si>
    <t>#072</t>
  </si>
  <si>
    <t>Vanillite</t>
  </si>
  <si>
    <t>Ice Body</t>
  </si>
  <si>
    <t>Snow Cloak</t>
  </si>
  <si>
    <t>Weak Armor</t>
  </si>
  <si>
    <t>#073</t>
  </si>
  <si>
    <t>Vanillish</t>
  </si>
  <si>
    <t>#074</t>
  </si>
  <si>
    <t>Vanilluxe</t>
  </si>
  <si>
    <t>Snow Warning</t>
  </si>
  <si>
    <t>#075</t>
  </si>
  <si>
    <t>Swinub</t>
  </si>
  <si>
    <t>Thick Fat</t>
  </si>
  <si>
    <t>#076</t>
  </si>
  <si>
    <t>Piloswine</t>
  </si>
  <si>
    <t>#077</t>
  </si>
  <si>
    <t>Mamoswine</t>
  </si>
  <si>
    <t>#078</t>
  </si>
  <si>
    <t>Delibird</t>
  </si>
  <si>
    <t>Vital Spirit</t>
  </si>
  <si>
    <t>Hustle</t>
  </si>
  <si>
    <t>#079</t>
  </si>
  <si>
    <t>Snorunt</t>
  </si>
  <si>
    <t>Inner Focus</t>
  </si>
  <si>
    <t>Moody</t>
  </si>
  <si>
    <t>#080</t>
  </si>
  <si>
    <t>Glalie</t>
  </si>
  <si>
    <t>#081</t>
  </si>
  <si>
    <t>Froslass</t>
  </si>
  <si>
    <t>Cursed Body</t>
  </si>
  <si>
    <t>#082</t>
  </si>
  <si>
    <t>Baltoy</t>
  </si>
  <si>
    <t>#083</t>
  </si>
  <si>
    <t>Claydol</t>
  </si>
  <si>
    <t>#084</t>
  </si>
  <si>
    <t>Mudbray</t>
  </si>
  <si>
    <t>Stamina</t>
  </si>
  <si>
    <t>#085</t>
  </si>
  <si>
    <t>Mudsdale</t>
  </si>
  <si>
    <t>#086</t>
  </si>
  <si>
    <t>Dwebble</t>
  </si>
  <si>
    <t>Sturdy</t>
  </si>
  <si>
    <t>#087</t>
  </si>
  <si>
    <t>Crustle</t>
  </si>
  <si>
    <t>#088</t>
  </si>
  <si>
    <t>Golett</t>
  </si>
  <si>
    <t>Iron Fist</t>
  </si>
  <si>
    <t>Klutz</t>
  </si>
  <si>
    <t>No Guard</t>
  </si>
  <si>
    <t>#089</t>
  </si>
  <si>
    <t>Golurk</t>
  </si>
  <si>
    <t>#090</t>
  </si>
  <si>
    <t>Munna</t>
  </si>
  <si>
    <t>Forewarn</t>
  </si>
  <si>
    <t>Synchronize</t>
  </si>
  <si>
    <t>#091</t>
  </si>
  <si>
    <t>Musharna</t>
  </si>
  <si>
    <t>#092</t>
  </si>
  <si>
    <t>Natu</t>
  </si>
  <si>
    <t>Magic Bounce</t>
  </si>
  <si>
    <t>#093</t>
  </si>
  <si>
    <t>Xatu</t>
  </si>
  <si>
    <t>#094</t>
  </si>
  <si>
    <t>Stufful</t>
  </si>
  <si>
    <t>#095</t>
  </si>
  <si>
    <t>Bewear</t>
  </si>
  <si>
    <t>#096</t>
  </si>
  <si>
    <t>Snover</t>
  </si>
  <si>
    <t>Soundproof</t>
  </si>
  <si>
    <t>#097</t>
  </si>
  <si>
    <t>Abomasnow</t>
  </si>
  <si>
    <t>#098</t>
  </si>
  <si>
    <t>Krabby</t>
  </si>
  <si>
    <t>Hyper Cutter</t>
  </si>
  <si>
    <t>Sheer Force</t>
  </si>
  <si>
    <t>#099</t>
  </si>
  <si>
    <t>Kingler</t>
  </si>
  <si>
    <t>#100</t>
  </si>
  <si>
    <t>Wooper</t>
  </si>
  <si>
    <t>Damp</t>
  </si>
  <si>
    <t>Water Absorb</t>
  </si>
  <si>
    <t>Unaware</t>
  </si>
  <si>
    <t>#101</t>
  </si>
  <si>
    <t>Quagsire</t>
  </si>
  <si>
    <t>#102</t>
  </si>
  <si>
    <t>Corphish</t>
  </si>
  <si>
    <t>Adaptability</t>
  </si>
  <si>
    <t>#103</t>
  </si>
  <si>
    <t>Crawdaunt</t>
  </si>
  <si>
    <t>#104</t>
  </si>
  <si>
    <t>Nincada</t>
  </si>
  <si>
    <t>#105</t>
  </si>
  <si>
    <t>Ninjask</t>
  </si>
  <si>
    <t>Speed Boost</t>
  </si>
  <si>
    <t>Infiltrator</t>
  </si>
  <si>
    <t>#106</t>
  </si>
  <si>
    <t>Shedinja</t>
  </si>
  <si>
    <t>Wonder Guard</t>
  </si>
  <si>
    <t>#107</t>
  </si>
  <si>
    <t>Tyrogue</t>
  </si>
  <si>
    <t>#108</t>
  </si>
  <si>
    <t>Hitmonlee</t>
  </si>
  <si>
    <t>#109</t>
  </si>
  <si>
    <t>Hitmonchan</t>
  </si>
  <si>
    <t>#110</t>
  </si>
  <si>
    <t>Hitmontop</t>
  </si>
  <si>
    <t>#111</t>
  </si>
  <si>
    <t>Pancham</t>
  </si>
  <si>
    <t>Mold Breaker</t>
  </si>
  <si>
    <t>Scrappy</t>
  </si>
  <si>
    <t>#112</t>
  </si>
  <si>
    <t>Pangoro</t>
  </si>
  <si>
    <t>#113</t>
  </si>
  <si>
    <t>Klink</t>
  </si>
  <si>
    <t>Plus</t>
  </si>
  <si>
    <t>Clear Body</t>
  </si>
  <si>
    <t>#114</t>
  </si>
  <si>
    <t>Klang</t>
  </si>
  <si>
    <t>#115</t>
  </si>
  <si>
    <t>Klinklang</t>
  </si>
  <si>
    <t>#116</t>
  </si>
  <si>
    <t>Combee</t>
  </si>
  <si>
    <t>Honey Gather</t>
  </si>
  <si>
    <t>#117</t>
  </si>
  <si>
    <t>Vespiquen</t>
  </si>
  <si>
    <t>#118</t>
  </si>
  <si>
    <t>Bronzor</t>
  </si>
  <si>
    <t>Heatproof</t>
  </si>
  <si>
    <t>Heavy Metal</t>
  </si>
  <si>
    <t>#119</t>
  </si>
  <si>
    <t>Bronzong</t>
  </si>
  <si>
    <t>#120</t>
  </si>
  <si>
    <t>Ralts</t>
  </si>
  <si>
    <t>Trace</t>
  </si>
  <si>
    <t>#121</t>
  </si>
  <si>
    <t>Kirlia</t>
  </si>
  <si>
    <t>#122</t>
  </si>
  <si>
    <t>Gardevoir</t>
  </si>
  <si>
    <t>#123</t>
  </si>
  <si>
    <t>Gallade</t>
  </si>
  <si>
    <t>#124</t>
  </si>
  <si>
    <t>Drifloon</t>
  </si>
  <si>
    <t>Aftermath</t>
  </si>
  <si>
    <t>Flare Boost</t>
  </si>
  <si>
    <t>#125</t>
  </si>
  <si>
    <t>Drifblim</t>
  </si>
  <si>
    <t>#126</t>
  </si>
  <si>
    <t>Gossifleur</t>
  </si>
  <si>
    <t>Cotton Down</t>
  </si>
  <si>
    <t>Regenerator</t>
  </si>
  <si>
    <t>#127</t>
  </si>
  <si>
    <t>Eldegoss</t>
  </si>
  <si>
    <t>#128</t>
  </si>
  <si>
    <t>Cherubi</t>
  </si>
  <si>
    <t>#129</t>
  </si>
  <si>
    <t>Cherrim</t>
  </si>
  <si>
    <t>Flower Gift</t>
  </si>
  <si>
    <t>#130</t>
  </si>
  <si>
    <t>Stunky</t>
  </si>
  <si>
    <t>#131</t>
  </si>
  <si>
    <t>Skuntank</t>
  </si>
  <si>
    <t>#132</t>
  </si>
  <si>
    <t>Tympole</t>
  </si>
  <si>
    <t>#133</t>
  </si>
  <si>
    <t>Palpitoad</t>
  </si>
  <si>
    <t>#134</t>
  </si>
  <si>
    <t>Seismitoad</t>
  </si>
  <si>
    <t>Poison Touch</t>
  </si>
  <si>
    <t>#135</t>
  </si>
  <si>
    <t>Duskull</t>
  </si>
  <si>
    <t>#136</t>
  </si>
  <si>
    <t>Dusclops</t>
  </si>
  <si>
    <t>#137</t>
  </si>
  <si>
    <t>Dusknoir</t>
  </si>
  <si>
    <t>#138</t>
  </si>
  <si>
    <t>Machop</t>
  </si>
  <si>
    <t>#139</t>
  </si>
  <si>
    <t>Machoke</t>
  </si>
  <si>
    <t>#140</t>
  </si>
  <si>
    <t>Machamp</t>
  </si>
  <si>
    <t>#141</t>
  </si>
  <si>
    <t>Gastly</t>
  </si>
  <si>
    <t>#142</t>
  </si>
  <si>
    <t>Haunter</t>
  </si>
  <si>
    <t>#143</t>
  </si>
  <si>
    <t>Gengar</t>
  </si>
  <si>
    <t>#144</t>
  </si>
  <si>
    <t>Magikarp</t>
  </si>
  <si>
    <t>#145</t>
  </si>
  <si>
    <t>Gyarados</t>
  </si>
  <si>
    <t>Moxie</t>
  </si>
  <si>
    <t>#146</t>
  </si>
  <si>
    <t>Goldeen</t>
  </si>
  <si>
    <t>Water Veil</t>
  </si>
  <si>
    <t>#147</t>
  </si>
  <si>
    <t>Seaking</t>
  </si>
  <si>
    <t>#148</t>
  </si>
  <si>
    <t>Remoraid</t>
  </si>
  <si>
    <t>#149</t>
  </si>
  <si>
    <t>Octillery</t>
  </si>
  <si>
    <t>Suction Cups</t>
  </si>
  <si>
    <t>#150</t>
  </si>
  <si>
    <t>Shellder</t>
  </si>
  <si>
    <t>Overcoat</t>
  </si>
  <si>
    <t>#151</t>
  </si>
  <si>
    <t>Cloyster</t>
  </si>
  <si>
    <t>#152</t>
  </si>
  <si>
    <t>Feebas</t>
  </si>
  <si>
    <t>#153</t>
  </si>
  <si>
    <t>Milotic</t>
  </si>
  <si>
    <t>Marvel Scale</t>
  </si>
  <si>
    <t>#154</t>
  </si>
  <si>
    <t>Basculin</t>
  </si>
  <si>
    <t>#155</t>
  </si>
  <si>
    <t>Wishiwashi</t>
  </si>
  <si>
    <t>Schooling</t>
  </si>
  <si>
    <t>#156</t>
  </si>
  <si>
    <t>Pyukumuku</t>
  </si>
  <si>
    <t>Innards Out</t>
  </si>
  <si>
    <t>#157</t>
  </si>
  <si>
    <t>Trubbish</t>
  </si>
  <si>
    <t>Sticky Hold</t>
  </si>
  <si>
    <t>#158</t>
  </si>
  <si>
    <t>Garbodor</t>
  </si>
  <si>
    <t>#159</t>
  </si>
  <si>
    <t>Sizzlipede</t>
  </si>
  <si>
    <t>White Smoke</t>
  </si>
  <si>
    <t>Flame Body</t>
  </si>
  <si>
    <t>#160</t>
  </si>
  <si>
    <t>Centiskorch</t>
  </si>
  <si>
    <t>#161</t>
  </si>
  <si>
    <t>Rolycoly</t>
  </si>
  <si>
    <t>Steam Engine</t>
  </si>
  <si>
    <t>#162</t>
  </si>
  <si>
    <t>Carkol</t>
  </si>
  <si>
    <t>#163</t>
  </si>
  <si>
    <t>Coalossal</t>
  </si>
  <si>
    <t>#164</t>
  </si>
  <si>
    <t>Diglett</t>
  </si>
  <si>
    <t>Sand Veil</t>
  </si>
  <si>
    <t>Arena Trap</t>
  </si>
  <si>
    <t>Sand Force</t>
  </si>
  <si>
    <t>#165</t>
  </si>
  <si>
    <t>Dugtrio</t>
  </si>
  <si>
    <t>#166</t>
  </si>
  <si>
    <t>Drilbur</t>
  </si>
  <si>
    <t>Sand Rush</t>
  </si>
  <si>
    <t>#167</t>
  </si>
  <si>
    <t>Excadrill</t>
  </si>
  <si>
    <t>#168</t>
  </si>
  <si>
    <t>Roggenrola</t>
  </si>
  <si>
    <t>#169</t>
  </si>
  <si>
    <t>Boldore</t>
  </si>
  <si>
    <t>#170</t>
  </si>
  <si>
    <t>Gigalith</t>
  </si>
  <si>
    <t>Sand Stream</t>
  </si>
  <si>
    <t>#171</t>
  </si>
  <si>
    <t>Timburr</t>
  </si>
  <si>
    <t>#172</t>
  </si>
  <si>
    <t>Gurdurr</t>
  </si>
  <si>
    <t>#173</t>
  </si>
  <si>
    <t>Conkeldurr</t>
  </si>
  <si>
    <t>#174</t>
  </si>
  <si>
    <t>Woobat</t>
  </si>
  <si>
    <t>Simple</t>
  </si>
  <si>
    <t>#175</t>
  </si>
  <si>
    <t>Swoobat</t>
  </si>
  <si>
    <t>#176</t>
  </si>
  <si>
    <t>Noibat</t>
  </si>
  <si>
    <t>#177</t>
  </si>
  <si>
    <t>Noivern</t>
  </si>
  <si>
    <t>#178</t>
  </si>
  <si>
    <t>Onix</t>
  </si>
  <si>
    <t>Rock Head</t>
  </si>
  <si>
    <t>#179</t>
  </si>
  <si>
    <t>Steelix</t>
  </si>
  <si>
    <t>#180</t>
  </si>
  <si>
    <t>Arrokuda</t>
  </si>
  <si>
    <t>Propeller Tail</t>
  </si>
  <si>
    <t>#181</t>
  </si>
  <si>
    <t>Barraskewda</t>
  </si>
  <si>
    <t>#182</t>
  </si>
  <si>
    <t>Meowth</t>
  </si>
  <si>
    <t>Tough Claws</t>
  </si>
  <si>
    <t>#183</t>
  </si>
  <si>
    <t>Perrserker</t>
  </si>
  <si>
    <t>Battle Armor</t>
  </si>
  <si>
    <t>Steely Spirit</t>
  </si>
  <si>
    <t>#184</t>
  </si>
  <si>
    <t>Persian</t>
  </si>
  <si>
    <t>#185</t>
  </si>
  <si>
    <t>Milcery</t>
  </si>
  <si>
    <t>Aroma Veil</t>
  </si>
  <si>
    <t>#186</t>
  </si>
  <si>
    <t>Alcremie</t>
  </si>
  <si>
    <t>#187</t>
  </si>
  <si>
    <t>Cutiefly</t>
  </si>
  <si>
    <t>#188</t>
  </si>
  <si>
    <t>Ribombee</t>
  </si>
  <si>
    <t>#189</t>
  </si>
  <si>
    <t>Ferroseed</t>
  </si>
  <si>
    <t>Iron Barbs</t>
  </si>
  <si>
    <t>#190</t>
  </si>
  <si>
    <t>Ferrothorn</t>
  </si>
  <si>
    <t>Anticipation</t>
  </si>
  <si>
    <t>#191</t>
  </si>
  <si>
    <t>Pumpkaboo</t>
  </si>
  <si>
    <t>#192</t>
  </si>
  <si>
    <t>Gourgeist</t>
  </si>
  <si>
    <t>#193</t>
  </si>
  <si>
    <t>Pichu</t>
  </si>
  <si>
    <t>#194</t>
  </si>
  <si>
    <t>Pikachu</t>
  </si>
  <si>
    <t>#195</t>
  </si>
  <si>
    <t>Raichu</t>
  </si>
  <si>
    <t>#196</t>
  </si>
  <si>
    <t>Eevee</t>
  </si>
  <si>
    <t>#197</t>
  </si>
  <si>
    <t>Vaporeon</t>
  </si>
  <si>
    <t>#198</t>
  </si>
  <si>
    <t>Jolteon</t>
  </si>
  <si>
    <t>Volt Absorb</t>
  </si>
  <si>
    <t>#199</t>
  </si>
  <si>
    <t>Flareon</t>
  </si>
  <si>
    <t>#200</t>
  </si>
  <si>
    <t>Espeon</t>
  </si>
  <si>
    <t>#201</t>
  </si>
  <si>
    <t>Umbreon</t>
  </si>
  <si>
    <t>#202</t>
  </si>
  <si>
    <t>Leafeon</t>
  </si>
  <si>
    <t>#203</t>
  </si>
  <si>
    <t>Glaceon</t>
  </si>
  <si>
    <t>#204</t>
  </si>
  <si>
    <t>Sylveon</t>
  </si>
  <si>
    <t>Pixilate</t>
  </si>
  <si>
    <t>#205</t>
  </si>
  <si>
    <t>Applin</t>
  </si>
  <si>
    <t>Ripen</t>
  </si>
  <si>
    <t>#206</t>
  </si>
  <si>
    <t>Flapple</t>
  </si>
  <si>
    <t>#207</t>
  </si>
  <si>
    <t>Appletun</t>
  </si>
  <si>
    <t>#208</t>
  </si>
  <si>
    <t>Espurr</t>
  </si>
  <si>
    <t>#209</t>
  </si>
  <si>
    <t>Meowstic</t>
  </si>
  <si>
    <t>#210</t>
  </si>
  <si>
    <t>Swirlix</t>
  </si>
  <si>
    <t>#211</t>
  </si>
  <si>
    <t>Slurpuff</t>
  </si>
  <si>
    <t>#212</t>
  </si>
  <si>
    <t>Spritzee</t>
  </si>
  <si>
    <t>#213</t>
  </si>
  <si>
    <t>Aromatisse</t>
  </si>
  <si>
    <t>#214</t>
  </si>
  <si>
    <t>Dewpider</t>
  </si>
  <si>
    <t>Water Bubble</t>
  </si>
  <si>
    <t>#215</t>
  </si>
  <si>
    <t>Araquanid</t>
  </si>
  <si>
    <t>#216</t>
  </si>
  <si>
    <t>Wynaut</t>
  </si>
  <si>
    <t>Shadow Tag</t>
  </si>
  <si>
    <t>#217</t>
  </si>
  <si>
    <t>Wobbuffet</t>
  </si>
  <si>
    <t>#218</t>
  </si>
  <si>
    <t>Farfetch'd</t>
  </si>
  <si>
    <t>#219</t>
  </si>
  <si>
    <t>Sirfetch'd</t>
  </si>
  <si>
    <t>#220</t>
  </si>
  <si>
    <t>Chinchou</t>
  </si>
  <si>
    <t>Illuminate</t>
  </si>
  <si>
    <t>#221</t>
  </si>
  <si>
    <t>Lanturn</t>
  </si>
  <si>
    <t>#222</t>
  </si>
  <si>
    <t>Croagunk</t>
  </si>
  <si>
    <t>Dry Skin</t>
  </si>
  <si>
    <t>#223</t>
  </si>
  <si>
    <t>Toxicroak</t>
  </si>
  <si>
    <t>#224</t>
  </si>
  <si>
    <t>Scraggy</t>
  </si>
  <si>
    <t>#225</t>
  </si>
  <si>
    <t>Scrafty</t>
  </si>
  <si>
    <t>#226</t>
  </si>
  <si>
    <t>Stunfisk</t>
  </si>
  <si>
    <t>Mimicry</t>
  </si>
  <si>
    <t>#227</t>
  </si>
  <si>
    <t>Shuckle</t>
  </si>
  <si>
    <t>Contrary</t>
  </si>
  <si>
    <t>#228</t>
  </si>
  <si>
    <t>Barboach</t>
  </si>
  <si>
    <t>#229</t>
  </si>
  <si>
    <t>Whiscash</t>
  </si>
  <si>
    <t>#230</t>
  </si>
  <si>
    <t>Shellos</t>
  </si>
  <si>
    <t>Storm Drain</t>
  </si>
  <si>
    <t>#231</t>
  </si>
  <si>
    <t>Gastrodon</t>
  </si>
  <si>
    <t>#232</t>
  </si>
  <si>
    <t>Wimpod</t>
  </si>
  <si>
    <t>Wimp Out</t>
  </si>
  <si>
    <t>#233</t>
  </si>
  <si>
    <t>Golisopod</t>
  </si>
  <si>
    <t>Emergency Exit</t>
  </si>
  <si>
    <t>#234</t>
  </si>
  <si>
    <t>Binacle</t>
  </si>
  <si>
    <t>#235</t>
  </si>
  <si>
    <t>Barbaracle</t>
  </si>
  <si>
    <t>#236</t>
  </si>
  <si>
    <t>Corsola</t>
  </si>
  <si>
    <t>#237</t>
  </si>
  <si>
    <t>Cursola</t>
  </si>
  <si>
    <t>Perish Body</t>
  </si>
  <si>
    <t>#238</t>
  </si>
  <si>
    <t>Impidimp</t>
  </si>
  <si>
    <t>#239</t>
  </si>
  <si>
    <t>Morgrem</t>
  </si>
  <si>
    <t>#240</t>
  </si>
  <si>
    <t>Grimmsnarl</t>
  </si>
  <si>
    <t>#241</t>
  </si>
  <si>
    <t>Hatenna</t>
  </si>
  <si>
    <t>#242</t>
  </si>
  <si>
    <t>Hattrem</t>
  </si>
  <si>
    <t>#243</t>
  </si>
  <si>
    <t>Hatterene</t>
  </si>
  <si>
    <t>#244</t>
  </si>
  <si>
    <t>Salandit</t>
  </si>
  <si>
    <t>Corrosion</t>
  </si>
  <si>
    <t>#245</t>
  </si>
  <si>
    <t>Salazzle</t>
  </si>
  <si>
    <t>#246</t>
  </si>
  <si>
    <t>Pawniard</t>
  </si>
  <si>
    <t>#247</t>
  </si>
  <si>
    <t>Bisharp</t>
  </si>
  <si>
    <t>#248</t>
  </si>
  <si>
    <t>Throh</t>
  </si>
  <si>
    <t>#249</t>
  </si>
  <si>
    <t>Sawk</t>
  </si>
  <si>
    <t>#250</t>
  </si>
  <si>
    <t>Koffing</t>
  </si>
  <si>
    <t>Neutralizing Gas</t>
  </si>
  <si>
    <t>#251</t>
  </si>
  <si>
    <t>Weezing</t>
  </si>
  <si>
    <t>Misty Surge</t>
  </si>
  <si>
    <t>#252</t>
  </si>
  <si>
    <t>Bonsly</t>
  </si>
  <si>
    <t>#253</t>
  </si>
  <si>
    <t>Sudowoodo</t>
  </si>
  <si>
    <t>#254</t>
  </si>
  <si>
    <t>Cleffa</t>
  </si>
  <si>
    <t>Magic Guard</t>
  </si>
  <si>
    <t>Friend Guard</t>
  </si>
  <si>
    <t>#255</t>
  </si>
  <si>
    <t>Clefairy</t>
  </si>
  <si>
    <t>#256</t>
  </si>
  <si>
    <t>Clefable</t>
  </si>
  <si>
    <t>#257</t>
  </si>
  <si>
    <t>Togepi</t>
  </si>
  <si>
    <t>Serene Grace</t>
  </si>
  <si>
    <t>#258</t>
  </si>
  <si>
    <t>Togetic</t>
  </si>
  <si>
    <t>#259</t>
  </si>
  <si>
    <t>Togekiss</t>
  </si>
  <si>
    <t>#260</t>
  </si>
  <si>
    <t>Munchlax</t>
  </si>
  <si>
    <t>#261</t>
  </si>
  <si>
    <t>Snorlax</t>
  </si>
  <si>
    <t>Immunity</t>
  </si>
  <si>
    <t>#262</t>
  </si>
  <si>
    <t>Cottonee</t>
  </si>
  <si>
    <t>#263</t>
  </si>
  <si>
    <t>Whimsicott</t>
  </si>
  <si>
    <t>#264</t>
  </si>
  <si>
    <t>Rhyhorn</t>
  </si>
  <si>
    <t>#265</t>
  </si>
  <si>
    <t>Rhydon</t>
  </si>
  <si>
    <t>#266</t>
  </si>
  <si>
    <t>Rhyperior</t>
  </si>
  <si>
    <t>Solid Rock</t>
  </si>
  <si>
    <t>#267</t>
  </si>
  <si>
    <t>Gothita</t>
  </si>
  <si>
    <t>#268</t>
  </si>
  <si>
    <t>Gothorita</t>
  </si>
  <si>
    <t>#269</t>
  </si>
  <si>
    <t>Gothitelle</t>
  </si>
  <si>
    <t>#270</t>
  </si>
  <si>
    <t>Solosis</t>
  </si>
  <si>
    <t>#271</t>
  </si>
  <si>
    <t>Duosion</t>
  </si>
  <si>
    <t>#272</t>
  </si>
  <si>
    <t>Reuniclus</t>
  </si>
  <si>
    <t>#273</t>
  </si>
  <si>
    <t>Karrablast</t>
  </si>
  <si>
    <t>#274</t>
  </si>
  <si>
    <t>Escavalier</t>
  </si>
  <si>
    <t>#275</t>
  </si>
  <si>
    <t>Shelmet</t>
  </si>
  <si>
    <t>#276</t>
  </si>
  <si>
    <t>Accelgor</t>
  </si>
  <si>
    <t>#277</t>
  </si>
  <si>
    <t>Elgyem</t>
  </si>
  <si>
    <t>Analytic</t>
  </si>
  <si>
    <t>#278</t>
  </si>
  <si>
    <t>Beheeyem</t>
  </si>
  <si>
    <t>#279</t>
  </si>
  <si>
    <t>Cubchoo</t>
  </si>
  <si>
    <t>Slush Rush</t>
  </si>
  <si>
    <t>#280</t>
  </si>
  <si>
    <t>Beartic</t>
  </si>
  <si>
    <t>#281</t>
  </si>
  <si>
    <t>Rufflet</t>
  </si>
  <si>
    <t>#282</t>
  </si>
  <si>
    <t>Braviary</t>
  </si>
  <si>
    <t>#283</t>
  </si>
  <si>
    <t>Vullaby</t>
  </si>
  <si>
    <t>#284</t>
  </si>
  <si>
    <t>Mandibuzz</t>
  </si>
  <si>
    <t>#285</t>
  </si>
  <si>
    <t>Skorupi</t>
  </si>
  <si>
    <t>#286</t>
  </si>
  <si>
    <t>Drapion</t>
  </si>
  <si>
    <t>#287</t>
  </si>
  <si>
    <t>Litwick</t>
  </si>
  <si>
    <t>#288</t>
  </si>
  <si>
    <t>Lampent</t>
  </si>
  <si>
    <t>#289</t>
  </si>
  <si>
    <t>Chandelure</t>
  </si>
  <si>
    <t>#290</t>
  </si>
  <si>
    <t>Inkay</t>
  </si>
  <si>
    <t>#291</t>
  </si>
  <si>
    <t>Malamar</t>
  </si>
  <si>
    <t>#292</t>
  </si>
  <si>
    <t>Sneasel</t>
  </si>
  <si>
    <t>#293</t>
  </si>
  <si>
    <t>Weavile</t>
  </si>
  <si>
    <t>#294</t>
  </si>
  <si>
    <t>Sableye</t>
  </si>
  <si>
    <t>Stall</t>
  </si>
  <si>
    <t>#295</t>
  </si>
  <si>
    <t>Mawile</t>
  </si>
  <si>
    <t>#296</t>
  </si>
  <si>
    <t>Maractus</t>
  </si>
  <si>
    <t>#297</t>
  </si>
  <si>
    <t>Sigilyph</t>
  </si>
  <si>
    <t xml:space="preserve">Wonder Skin </t>
  </si>
  <si>
    <t>#298</t>
  </si>
  <si>
    <t>Riolu</t>
  </si>
  <si>
    <t>#299</t>
  </si>
  <si>
    <t>Lucario</t>
  </si>
  <si>
    <t>#300</t>
  </si>
  <si>
    <t>Torkoal</t>
  </si>
  <si>
    <t>#301</t>
  </si>
  <si>
    <t>Mimikyu</t>
  </si>
  <si>
    <t>Disguise</t>
  </si>
  <si>
    <t>#302</t>
  </si>
  <si>
    <t>Cufant</t>
  </si>
  <si>
    <t>#303</t>
  </si>
  <si>
    <t>Copperajah</t>
  </si>
  <si>
    <t>#304</t>
  </si>
  <si>
    <t>Qwilfish</t>
  </si>
  <si>
    <t>#305</t>
  </si>
  <si>
    <t>Frillish</t>
  </si>
  <si>
    <t>#306</t>
  </si>
  <si>
    <t>Jellicent</t>
  </si>
  <si>
    <t>#307</t>
  </si>
  <si>
    <t>Mareanie</t>
  </si>
  <si>
    <t>Merciless</t>
  </si>
  <si>
    <t>#308</t>
  </si>
  <si>
    <t>Toxapex</t>
  </si>
  <si>
    <t>#309</t>
  </si>
  <si>
    <t>Cramorant</t>
  </si>
  <si>
    <t>Gulp Missile</t>
  </si>
  <si>
    <t>#310</t>
  </si>
  <si>
    <t>Toxel</t>
  </si>
  <si>
    <t>#311</t>
  </si>
  <si>
    <t>Toxtricity</t>
  </si>
  <si>
    <t>Punk Rock</t>
  </si>
  <si>
    <t>#312</t>
  </si>
  <si>
    <t>Silicobra</t>
  </si>
  <si>
    <t>Sand Spit</t>
  </si>
  <si>
    <t>#313</t>
  </si>
  <si>
    <t>Sandaconda</t>
  </si>
  <si>
    <t>#314</t>
  </si>
  <si>
    <t>Hippopotas</t>
  </si>
  <si>
    <t>#315</t>
  </si>
  <si>
    <t>Hippowdon</t>
  </si>
  <si>
    <t>#316</t>
  </si>
  <si>
    <t>Durant</t>
  </si>
  <si>
    <t>Truant</t>
  </si>
  <si>
    <t>#317</t>
  </si>
  <si>
    <t>Heatmor</t>
  </si>
  <si>
    <t>#318</t>
  </si>
  <si>
    <t>Helioptile</t>
  </si>
  <si>
    <t>Solar Power</t>
  </si>
  <si>
    <t>#319</t>
  </si>
  <si>
    <t>Heliolisk</t>
  </si>
  <si>
    <t>#320</t>
  </si>
  <si>
    <t>Hawlucha</t>
  </si>
  <si>
    <t>#321</t>
  </si>
  <si>
    <t>Trapinch</t>
  </si>
  <si>
    <t>#322</t>
  </si>
  <si>
    <t>Vibrava</t>
  </si>
  <si>
    <t>#323</t>
  </si>
  <si>
    <t>Flygon</t>
  </si>
  <si>
    <t>#324</t>
  </si>
  <si>
    <t>Axew</t>
  </si>
  <si>
    <t>#325</t>
  </si>
  <si>
    <t>Fraxure</t>
  </si>
  <si>
    <t>#326</t>
  </si>
  <si>
    <t>Haxorus</t>
  </si>
  <si>
    <t>#327</t>
  </si>
  <si>
    <t>Yamask</t>
  </si>
  <si>
    <t>Wandering Spirit</t>
  </si>
  <si>
    <t>#328</t>
  </si>
  <si>
    <t>Runerigus</t>
  </si>
  <si>
    <t>#329</t>
  </si>
  <si>
    <t>Cofagrigus</t>
  </si>
  <si>
    <t>Mummy</t>
  </si>
  <si>
    <t>#330</t>
  </si>
  <si>
    <t>Honedge</t>
  </si>
  <si>
    <t>#331</t>
  </si>
  <si>
    <t>Doublade</t>
  </si>
  <si>
    <t>#332</t>
  </si>
  <si>
    <t>Aegislash</t>
  </si>
  <si>
    <t>Stance Change</t>
  </si>
  <si>
    <t>#333</t>
  </si>
  <si>
    <t>Ponyta</t>
  </si>
  <si>
    <t>Pastel Veil</t>
  </si>
  <si>
    <t>#334</t>
  </si>
  <si>
    <t>Rapidash</t>
  </si>
  <si>
    <t>#335</t>
  </si>
  <si>
    <t>Sinistea</t>
  </si>
  <si>
    <t>#336</t>
  </si>
  <si>
    <t>Polteageist</t>
  </si>
  <si>
    <t>#337</t>
  </si>
  <si>
    <t>Psychic Surge</t>
  </si>
  <si>
    <t>#338</t>
  </si>
  <si>
    <t>Phantump</t>
  </si>
  <si>
    <t>Harvest</t>
  </si>
  <si>
    <t>#339</t>
  </si>
  <si>
    <t>Trevenant</t>
  </si>
  <si>
    <t>#340</t>
  </si>
  <si>
    <t>Morelull</t>
  </si>
  <si>
    <t>#341</t>
  </si>
  <si>
    <t>Shiinotic</t>
  </si>
  <si>
    <t>#342</t>
  </si>
  <si>
    <t>Oranguru</t>
  </si>
  <si>
    <t>Symbiosis</t>
  </si>
  <si>
    <t>#343</t>
  </si>
  <si>
    <t>Passimian</t>
  </si>
  <si>
    <t>Receiver</t>
  </si>
  <si>
    <t>#344</t>
  </si>
  <si>
    <t>Morpeko</t>
  </si>
  <si>
    <t>Hunger Switch</t>
  </si>
  <si>
    <t>#345</t>
  </si>
  <si>
    <t>Falinks</t>
  </si>
  <si>
    <t>#346</t>
  </si>
  <si>
    <t>Drampa</t>
  </si>
  <si>
    <t>Berserk</t>
  </si>
  <si>
    <t>Sap Sipper</t>
  </si>
  <si>
    <t>Cloud Nine</t>
  </si>
  <si>
    <t>#347</t>
  </si>
  <si>
    <t>Turtonator</t>
  </si>
  <si>
    <t>#348</t>
  </si>
  <si>
    <t>Togedemaru</t>
  </si>
  <si>
    <t>#349</t>
  </si>
  <si>
    <t>Snom</t>
  </si>
  <si>
    <t>Ice Scales</t>
  </si>
  <si>
    <t>#350</t>
  </si>
  <si>
    <t>Frosmoth</t>
  </si>
  <si>
    <t>#351</t>
  </si>
  <si>
    <t>Clobbopus</t>
  </si>
  <si>
    <t>#352</t>
  </si>
  <si>
    <t>Grapploct</t>
  </si>
  <si>
    <t>#353</t>
  </si>
  <si>
    <t>Pincurchin</t>
  </si>
  <si>
    <t>Electric Surge</t>
  </si>
  <si>
    <t>#354</t>
  </si>
  <si>
    <t>Mantyke</t>
  </si>
  <si>
    <t>#355</t>
  </si>
  <si>
    <t>Mantine</t>
  </si>
  <si>
    <t>#356</t>
  </si>
  <si>
    <t>Wailmer</t>
  </si>
  <si>
    <t>#357</t>
  </si>
  <si>
    <t>Wailord</t>
  </si>
  <si>
    <t>#358</t>
  </si>
  <si>
    <t>Bergmite</t>
  </si>
  <si>
    <t>#359</t>
  </si>
  <si>
    <t>Avalugg</t>
  </si>
  <si>
    <t>#360</t>
  </si>
  <si>
    <t>Dhelmise</t>
  </si>
  <si>
    <t>Steelworker</t>
  </si>
  <si>
    <t>#361</t>
  </si>
  <si>
    <t>Lapras</t>
  </si>
  <si>
    <t>#362</t>
  </si>
  <si>
    <t>Lunatone</t>
  </si>
  <si>
    <t>#363</t>
  </si>
  <si>
    <t>Solrock</t>
  </si>
  <si>
    <t>#364</t>
  </si>
  <si>
    <t>Mime Jr.</t>
  </si>
  <si>
    <t>Filter</t>
  </si>
  <si>
    <t>#365</t>
  </si>
  <si>
    <t>Mr. Mime</t>
  </si>
  <si>
    <t>Screen Cleaner</t>
  </si>
  <si>
    <t>#366</t>
  </si>
  <si>
    <t>Mr. Rime</t>
  </si>
  <si>
    <t>Tangled Feet</t>
  </si>
  <si>
    <t>#367</t>
  </si>
  <si>
    <t>Darumaka</t>
  </si>
  <si>
    <t>#368</t>
  </si>
  <si>
    <t>Darmanitan</t>
  </si>
  <si>
    <t>Gorilla Tactics</t>
  </si>
  <si>
    <t>Zen Mode</t>
  </si>
  <si>
    <t>#369</t>
  </si>
  <si>
    <t>Stonjourner</t>
  </si>
  <si>
    <t>Power Spot</t>
  </si>
  <si>
    <t>#370</t>
  </si>
  <si>
    <t>Eiscue</t>
  </si>
  <si>
    <t>Ice Face</t>
  </si>
  <si>
    <t>#371</t>
  </si>
  <si>
    <t>Duraludon</t>
  </si>
  <si>
    <t>Light Metal</t>
  </si>
  <si>
    <t>Stalwart</t>
  </si>
  <si>
    <t>#372</t>
  </si>
  <si>
    <t>Rotom</t>
  </si>
  <si>
    <t>#373</t>
  </si>
  <si>
    <t>Ditto</t>
  </si>
  <si>
    <t>Imposter</t>
  </si>
  <si>
    <t>#374</t>
  </si>
  <si>
    <t>Dracozolt</t>
  </si>
  <si>
    <t>#375</t>
  </si>
  <si>
    <t>Arctozolt</t>
  </si>
  <si>
    <t>#376</t>
  </si>
  <si>
    <t>Dracovish</t>
  </si>
  <si>
    <t>#377</t>
  </si>
  <si>
    <t>Arctovish</t>
  </si>
  <si>
    <t>#378</t>
  </si>
  <si>
    <t>Charmander</t>
  </si>
  <si>
    <t>#379</t>
  </si>
  <si>
    <t>Charmeleon</t>
  </si>
  <si>
    <t>#380</t>
  </si>
  <si>
    <t>Charizard</t>
  </si>
  <si>
    <t>#381</t>
  </si>
  <si>
    <t>Type: Null</t>
  </si>
  <si>
    <t>#382</t>
  </si>
  <si>
    <t>Silvally</t>
  </si>
  <si>
    <t>RKS System</t>
  </si>
  <si>
    <t>#383</t>
  </si>
  <si>
    <t>Larvitar</t>
  </si>
  <si>
    <t>#384</t>
  </si>
  <si>
    <t>Pupitar</t>
  </si>
  <si>
    <t>#385</t>
  </si>
  <si>
    <t>Tyranitar</t>
  </si>
  <si>
    <t>#386</t>
  </si>
  <si>
    <t>Deino</t>
  </si>
  <si>
    <t>#387</t>
  </si>
  <si>
    <t>Zweilous</t>
  </si>
  <si>
    <t>#388</t>
  </si>
  <si>
    <t>Hydreigon</t>
  </si>
  <si>
    <t>#389</t>
  </si>
  <si>
    <t>Goomy</t>
  </si>
  <si>
    <t>Gooey</t>
  </si>
  <si>
    <t>#390</t>
  </si>
  <si>
    <t>Sliggoo</t>
  </si>
  <si>
    <t>#391</t>
  </si>
  <si>
    <t>Goodra</t>
  </si>
  <si>
    <t>#392</t>
  </si>
  <si>
    <t>Jangmo-o</t>
  </si>
  <si>
    <t>#393</t>
  </si>
  <si>
    <t>Hakamo-o</t>
  </si>
  <si>
    <t>#394</t>
  </si>
  <si>
    <t>Kommo-o</t>
  </si>
  <si>
    <t>#395</t>
  </si>
  <si>
    <t>Dreepy</t>
  </si>
  <si>
    <t>#396</t>
  </si>
  <si>
    <t>Drakloak</t>
  </si>
  <si>
    <t>#397</t>
  </si>
  <si>
    <t>Dragapult</t>
  </si>
  <si>
    <t>#398</t>
  </si>
  <si>
    <t>Zacian</t>
  </si>
  <si>
    <t>Intrepid Sword</t>
  </si>
  <si>
    <t>#399</t>
  </si>
  <si>
    <t>Zamazenta</t>
  </si>
  <si>
    <t>Dauntless Shield</t>
  </si>
  <si>
    <t>#400</t>
  </si>
  <si>
    <t>Eternatus</t>
  </si>
  <si>
    <t>Gdex</t>
  </si>
  <si>
    <t>Pokémon</t>
  </si>
  <si>
    <t>Grass</t>
  </si>
  <si>
    <t>Fire</t>
  </si>
  <si>
    <t>Water</t>
  </si>
  <si>
    <t>Bug</t>
  </si>
  <si>
    <t>Psychic</t>
  </si>
  <si>
    <t>Flying</t>
  </si>
  <si>
    <t>Electric</t>
  </si>
  <si>
    <t>Normal</t>
  </si>
  <si>
    <t>Steel</t>
  </si>
  <si>
    <t>Dark</t>
  </si>
  <si>
    <t>Rock</t>
  </si>
  <si>
    <t>Ground</t>
  </si>
  <si>
    <t>Poison</t>
  </si>
  <si>
    <t>Ice</t>
  </si>
  <si>
    <t>Ghost</t>
  </si>
  <si>
    <t>Fighting</t>
  </si>
  <si>
    <t>Fairy</t>
  </si>
  <si>
    <t>Dragon</t>
  </si>
  <si>
    <t>Ability 1</t>
  </si>
  <si>
    <t>Ability 2</t>
  </si>
  <si>
    <t>Ability 3</t>
  </si>
  <si>
    <t>Type 1</t>
  </si>
  <si>
    <t>Type 2</t>
  </si>
  <si>
    <t>Zamazenta-Shield</t>
  </si>
  <si>
    <t>Zacian-Sword</t>
  </si>
  <si>
    <t>Darmanitan-Zen</t>
  </si>
  <si>
    <t>Base Stat Total</t>
  </si>
  <si>
    <t>Escue-Noice</t>
  </si>
  <si>
    <t>Indeedee-M</t>
  </si>
  <si>
    <t>Indeedee-F</t>
  </si>
  <si>
    <t/>
  </si>
  <si>
    <t>Wishiwashi-School</t>
  </si>
  <si>
    <t>Toxtricity-Amped</t>
  </si>
  <si>
    <t>Toxtricity-LowKey</t>
  </si>
  <si>
    <t>Attack</t>
  </si>
  <si>
    <t>Defense</t>
  </si>
  <si>
    <t>Origin</t>
  </si>
  <si>
    <t>Current</t>
  </si>
  <si>
    <t>#</t>
  </si>
  <si>
    <t>Sp. Attack</t>
  </si>
  <si>
    <t>Sp. Defense</t>
  </si>
  <si>
    <t>Speed</t>
  </si>
  <si>
    <t>Total</t>
  </si>
  <si>
    <t>Bulbasaur</t>
  </si>
  <si>
    <t>Ivysaur</t>
  </si>
  <si>
    <t>Venusaur</t>
  </si>
  <si>
    <t>Venusaur (Mega Venusaur)</t>
  </si>
  <si>
    <t>Charizard (Mega Charizard X)</t>
  </si>
  <si>
    <t>Charizard (Mega Charizard Y)</t>
  </si>
  <si>
    <t>Squirtle</t>
  </si>
  <si>
    <t>Wartortle</t>
  </si>
  <si>
    <t>Blastoise</t>
  </si>
  <si>
    <t>Blastoise (Mega Blastoise)</t>
  </si>
  <si>
    <t>Weedle</t>
  </si>
  <si>
    <t>Kakuna</t>
  </si>
  <si>
    <t>Beedrill</t>
  </si>
  <si>
    <t>Beedrill (Mega Beedrill)</t>
  </si>
  <si>
    <t>Pidgey</t>
  </si>
  <si>
    <t>Pidgeotto</t>
  </si>
  <si>
    <t>Pidgeot</t>
  </si>
  <si>
    <t>Pidgeot (Mega Pidgeot)</t>
  </si>
  <si>
    <t>Rattata</t>
  </si>
  <si>
    <t>Rattata (Alolan Rattata)</t>
  </si>
  <si>
    <t>Raticate</t>
  </si>
  <si>
    <t>Raticate (Alolan Raticate)</t>
  </si>
  <si>
    <t>Spearow</t>
  </si>
  <si>
    <t>Fearow</t>
  </si>
  <si>
    <t>Ekans</t>
  </si>
  <si>
    <t>Arbok</t>
  </si>
  <si>
    <t>Pikachu (Partner Pikachu)</t>
  </si>
  <si>
    <t>Raichu (Alolan Raichu)</t>
  </si>
  <si>
    <t>Sandshrew</t>
  </si>
  <si>
    <t>Sandshrew (Alolan Sandshrew)</t>
  </si>
  <si>
    <t>Sandslash</t>
  </si>
  <si>
    <t>Sandslash (Alolan Sandslash)</t>
  </si>
  <si>
    <t>Nidoran♀</t>
  </si>
  <si>
    <t>Nidorina</t>
  </si>
  <si>
    <t>Nidoqueen</t>
  </si>
  <si>
    <t>Nidoran♂</t>
  </si>
  <si>
    <t>Nidorino</t>
  </si>
  <si>
    <t>Nidoking</t>
  </si>
  <si>
    <t>Vulpix (Alolan Vulpix)</t>
  </si>
  <si>
    <t>Ninetales (Alolan Ninetales)</t>
  </si>
  <si>
    <t>Jigglypuff</t>
  </si>
  <si>
    <t>Wigglytuff</t>
  </si>
  <si>
    <t>Zubat</t>
  </si>
  <si>
    <t>Golbat</t>
  </si>
  <si>
    <t>Paras</t>
  </si>
  <si>
    <t>Parasect</t>
  </si>
  <si>
    <t>Venonat</t>
  </si>
  <si>
    <t>Venomoth</t>
  </si>
  <si>
    <t>Diglett (Alolan Diglett)</t>
  </si>
  <si>
    <t>Dugtrio (Alolan Dugtrio)</t>
  </si>
  <si>
    <t>Meowth (Alolan Meowth)</t>
  </si>
  <si>
    <t>Persian (Alolan Persian)</t>
  </si>
  <si>
    <t>Psyduck</t>
  </si>
  <si>
    <t>Golduck</t>
  </si>
  <si>
    <t>Mankey</t>
  </si>
  <si>
    <t>Primeape</t>
  </si>
  <si>
    <t>Poliwag</t>
  </si>
  <si>
    <t>Poliwhirl</t>
  </si>
  <si>
    <t>Poliwrath</t>
  </si>
  <si>
    <t>Abra</t>
  </si>
  <si>
    <t>Kadabra</t>
  </si>
  <si>
    <t>Alakazam</t>
  </si>
  <si>
    <t>Alakazam (Mega Alakazam)</t>
  </si>
  <si>
    <t>Bellsprout</t>
  </si>
  <si>
    <t>Weepinbell</t>
  </si>
  <si>
    <t>Victreebel</t>
  </si>
  <si>
    <t>Tentacool</t>
  </si>
  <si>
    <t>Tentacruel</t>
  </si>
  <si>
    <t>Geodude</t>
  </si>
  <si>
    <t>Geodude (Alolan Geodude)</t>
  </si>
  <si>
    <t>Graveler</t>
  </si>
  <si>
    <t>Graveler (Alolan Graveler)</t>
  </si>
  <si>
    <t>Golem</t>
  </si>
  <si>
    <t>Golem (Alolan Golem)</t>
  </si>
  <si>
    <t>Slowpoke</t>
  </si>
  <si>
    <t>Slowbro</t>
  </si>
  <si>
    <t>Slowbro (Mega Slowbro)</t>
  </si>
  <si>
    <t>Magnemite</t>
  </si>
  <si>
    <t>Magneton</t>
  </si>
  <si>
    <t>Doduo</t>
  </si>
  <si>
    <t>Dodrio</t>
  </si>
  <si>
    <t>Seel</t>
  </si>
  <si>
    <t>Dewgong</t>
  </si>
  <si>
    <t>Grimer</t>
  </si>
  <si>
    <t>Grimer (Alolan Grimer)</t>
  </si>
  <si>
    <t>Muk</t>
  </si>
  <si>
    <t>Muk (Alolan Muk)</t>
  </si>
  <si>
    <t>Gengar (Mega Gengar)</t>
  </si>
  <si>
    <t>Drowzee</t>
  </si>
  <si>
    <t>Hypno</t>
  </si>
  <si>
    <t>Voltorb</t>
  </si>
  <si>
    <t>Electrode</t>
  </si>
  <si>
    <t>Exeggcute</t>
  </si>
  <si>
    <t>Exeggutor</t>
  </si>
  <si>
    <t>Exeggutor (Alolan Exeggutor)</t>
  </si>
  <si>
    <t>Cubone</t>
  </si>
  <si>
    <t>Marowak</t>
  </si>
  <si>
    <t>Marowak (Alolan Marowak)</t>
  </si>
  <si>
    <t>Lickitung</t>
  </si>
  <si>
    <t>Chansey</t>
  </si>
  <si>
    <t>Tangela</t>
  </si>
  <si>
    <t>Kangaskhan</t>
  </si>
  <si>
    <t>Kangaskhan (Mega Kangaskhan)</t>
  </si>
  <si>
    <t>Horsea</t>
  </si>
  <si>
    <t>Seadra</t>
  </si>
  <si>
    <t>Staryu</t>
  </si>
  <si>
    <t>Starmie</t>
  </si>
  <si>
    <t>Scyther</t>
  </si>
  <si>
    <t>Jynx</t>
  </si>
  <si>
    <t>Electabuzz</t>
  </si>
  <si>
    <t>Magmar</t>
  </si>
  <si>
    <t>Pinsir</t>
  </si>
  <si>
    <t>Pinsir (Mega Pinsir)</t>
  </si>
  <si>
    <t>Tauros</t>
  </si>
  <si>
    <t>Gyarados (Mega Gyarados)</t>
  </si>
  <si>
    <t>Eevee (Partner Eevee)</t>
  </si>
  <si>
    <t>Porygon</t>
  </si>
  <si>
    <t>Omanyte</t>
  </si>
  <si>
    <t>Omastar</t>
  </si>
  <si>
    <t>Kabuto</t>
  </si>
  <si>
    <t>Kabutops</t>
  </si>
  <si>
    <t>Aerodactyl</t>
  </si>
  <si>
    <t>Aerodactyl (Mega Aerodactyl)</t>
  </si>
  <si>
    <t>Articuno</t>
  </si>
  <si>
    <t>Zapdos</t>
  </si>
  <si>
    <t>Moltres</t>
  </si>
  <si>
    <t>Dratini</t>
  </si>
  <si>
    <t>Dragonair</t>
  </si>
  <si>
    <t>Dragonite</t>
  </si>
  <si>
    <t>Mewtwo</t>
  </si>
  <si>
    <t>Mewtwo (Mega Mewtwo X)</t>
  </si>
  <si>
    <t>Mewtwo 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</si>
  <si>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</si>
  <si>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</si>
  <si>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</si>
  <si>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</si>
  <si>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</si>
  <si>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</si>
  <si>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</si>
  <si>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</si>
  <si>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</si>
  <si>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</si>
  <si>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</si>
  <si>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</si>
  <si>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Ledyba</t>
  </si>
  <si>
    <t>Ledian</t>
  </si>
  <si>
    <t>Spinarak</t>
  </si>
  <si>
    <t>Ariados</t>
  </si>
  <si>
    <t>Crobat</t>
  </si>
  <si>
    <t>Igglybuff</t>
  </si>
  <si>
    <t>Mareep</t>
  </si>
  <si>
    <t>Flaaffy</t>
  </si>
  <si>
    <t>Ampharos</t>
  </si>
  <si>
    <t>Ampharos (Mega Ampharos)</t>
  </si>
  <si>
    <t>Marill</t>
  </si>
  <si>
    <t>Azumarill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</si>
  <si>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</si>
  <si>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</si>
  <si>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</si>
  <si>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</si>
  <si>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</si>
  <si>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</si>
  <si>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</si>
  <si>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</si>
  <si>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Murkrow</t>
  </si>
  <si>
    <t>Slowking</t>
  </si>
  <si>
    <t>Misdreavus</t>
  </si>
  <si>
    <t>Unown</t>
  </si>
  <si>
    <t>Girafarig</t>
  </si>
  <si>
    <t>Pineco</t>
  </si>
  <si>
    <t>Forretress</t>
  </si>
  <si>
    <t>Dunsparce</t>
  </si>
  <si>
    <t>Gligar</t>
  </si>
  <si>
    <t>Steelix (Mega Steelix)</t>
  </si>
  <si>
    <t>Snubbull</t>
  </si>
  <si>
    <t>Granbull</t>
  </si>
  <si>
    <t>Scizor</t>
  </si>
  <si>
    <t>Scizor (Mega Scizor)</t>
  </si>
  <si>
    <t>Heracross</t>
  </si>
  <si>
    <t>Heracross (Mega Heracross)</t>
  </si>
  <si>
    <t>Teddiursa</t>
  </si>
  <si>
    <t>Ursaring</t>
  </si>
  <si>
    <t>Slugma</t>
  </si>
  <si>
    <t>Magcargo</t>
  </si>
  <si>
    <t>Skarmory</t>
  </si>
  <si>
    <t>Houndour</t>
  </si>
  <si>
    <t>Houndoom</t>
  </si>
  <si>
    <t>Houndoom (Mega Houndoom)</t>
  </si>
  <si>
    <t>Kingdra</t>
  </si>
  <si>
    <t>Phanpy</t>
  </si>
  <si>
    <t>Donphan</t>
  </si>
  <si>
    <t>Porygon2</t>
  </si>
  <si>
    <t>Stantler</t>
  </si>
  <si>
    <t>Smeargle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</si>
  <si>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</si>
  <si>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</si>
  <si>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</si>
  <si>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</si>
  <si>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</si>
  <si>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</si>
  <si>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</si>
  <si>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</si>
  <si>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Tyranitar (Mega Tyranitar)</t>
  </si>
  <si>
    <t>Lugia</t>
  </si>
  <si>
    <t>Ho-Oh</t>
  </si>
  <si>
    <t>Celebi</t>
  </si>
  <si>
    <t>Treecko</t>
  </si>
  <si>
    <t>Grovyle</t>
  </si>
  <si>
    <t>Sceptile</t>
  </si>
  <si>
    <t>Sceptile (Mega Sceptile)</t>
  </si>
  <si>
    <t>Torchic</t>
  </si>
  <si>
    <t>Combusken</t>
  </si>
  <si>
    <t>Blaziken</t>
  </si>
  <si>
    <t>Blaziken (Mega Blaziken)</t>
  </si>
  <si>
    <t>Mudkip</t>
  </si>
  <si>
    <t>Marshtomp</t>
  </si>
  <si>
    <t>Swampert</t>
  </si>
  <si>
    <t>Swampert (Mega Swampert)</t>
  </si>
  <si>
    <t>Poochyena</t>
  </si>
  <si>
    <t>Mightyena</t>
  </si>
  <si>
    <t>Wurmple</t>
  </si>
  <si>
    <t>Silcoon</t>
  </si>
  <si>
    <t>Beautifly</t>
  </si>
  <si>
    <t>Cascoon</t>
  </si>
  <si>
    <t>Dustox</t>
  </si>
  <si>
    <t>Taillow</t>
  </si>
  <si>
    <t>Swellow</t>
  </si>
  <si>
    <t>Gardevoir 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</si>
  <si>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</si>
  <si>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</si>
  <si>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</si>
  <si>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</si>
  <si>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</si>
  <si>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</si>
  <si>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</si>
  <si>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</si>
  <si>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</si>
  <si>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</si>
  <si>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</si>
  <si>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</si>
  <si>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</si>
  <si>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</si>
  <si>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</si>
  <si>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</si>
  <si>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 (Mega Sableye)</t>
  </si>
  <si>
    <t>Mawile (Mega Mawile)</t>
  </si>
  <si>
    <t>Aron</t>
  </si>
  <si>
    <t>Lairon</t>
  </si>
  <si>
    <t>Aggron</t>
  </si>
  <si>
    <t>Aggron (Mega Aggron)</t>
  </si>
  <si>
    <t>Meditite</t>
  </si>
  <si>
    <t>Medicham</t>
  </si>
  <si>
    <t>Medicham (Mega Medicham)</t>
  </si>
  <si>
    <t>Manectric (Mega Manectric)</t>
  </si>
  <si>
    <t>Plusle</t>
  </si>
  <si>
    <t>Minun</t>
  </si>
  <si>
    <t>Volbeat</t>
  </si>
  <si>
    <t>Illumise</t>
  </si>
  <si>
    <t>Gulpin</t>
  </si>
  <si>
    <t>Swalot</t>
  </si>
  <si>
    <t>Carvanha</t>
  </si>
  <si>
    <t>Sharpedo</t>
  </si>
  <si>
    <t>Sharpedo (Mega Sharpedo)</t>
  </si>
  <si>
    <t>Numel</t>
  </si>
  <si>
    <t>Camerupt</t>
  </si>
  <si>
    <t>Camerupt (Mega Camerupt)</t>
  </si>
  <si>
    <t>Spoink</t>
  </si>
  <si>
    <t>Grumpig</t>
  </si>
  <si>
    <t>Spinda</t>
  </si>
  <si>
    <t>Cacnea</t>
  </si>
  <si>
    <t>Cacturne</t>
  </si>
  <si>
    <t>Swablu</t>
  </si>
  <si>
    <t>Altaria</t>
  </si>
  <si>
    <t>Altaria (Mega Altaria)</t>
  </si>
  <si>
    <t>Zangoose</t>
  </si>
  <si>
    <t>Seviper</t>
  </si>
  <si>
    <t>Lileep</t>
  </si>
  <si>
    <t>Cradily</t>
  </si>
  <si>
    <t>Anorith</t>
  </si>
  <si>
    <t>Armaldo</t>
  </si>
  <si>
    <t>Castform</t>
  </si>
  <si>
    <t>Kecleon</t>
  </si>
  <si>
    <t>Shuppet</t>
  </si>
  <si>
    <t>Banette</t>
  </si>
  <si>
    <t>Banette (Mega Banette)</t>
  </si>
  <si>
    <t>Tropius</t>
  </si>
  <si>
    <t>Chimecho</t>
  </si>
  <si>
    <t>Absol</t>
  </si>
  <si>
    <t>Absol (Mega Absol)</t>
  </si>
  <si>
    <t>Glalie 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</si>
  <si>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</si>
  <si>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</si>
  <si>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</si>
  <si>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</si>
  <si>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</si>
  <si>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</si>
  <si>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</si>
  <si>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</si>
  <si>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</si>
  <si>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</si>
  <si>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</si>
  <si>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 (Mega Salamence)</t>
  </si>
  <si>
    <t>Beldum</t>
  </si>
  <si>
    <t>Metang</t>
  </si>
  <si>
    <t>Metagross</t>
  </si>
  <si>
    <t>Metagross (Mega Metagross)</t>
  </si>
  <si>
    <t>Regirock</t>
  </si>
  <si>
    <t>Regice</t>
  </si>
  <si>
    <t>Registeel</t>
  </si>
  <si>
    <t>Latias</t>
  </si>
  <si>
    <t>Latias (Mega Latias)</t>
  </si>
  <si>
    <t>Latios</t>
  </si>
  <si>
    <t>Latios (Mega Latios)</t>
  </si>
  <si>
    <t>Kyogre</t>
  </si>
  <si>
    <t>Kyogre (Primal Kyogre)</t>
  </si>
  <si>
    <t>Groudon</t>
  </si>
  <si>
    <t>Groudon (Primal Groudon)</t>
  </si>
  <si>
    <t>Rayquaza</t>
  </si>
  <si>
    <t>Rayquaza (Mega Rayquaza)</t>
  </si>
  <si>
    <t>Jirachi</t>
  </si>
  <si>
    <t>Deoxys (Normal Forme)</t>
  </si>
  <si>
    <t>Deoxys (Attack Forme)</t>
  </si>
  <si>
    <t>Deoxys (Defense Forme)</t>
  </si>
  <si>
    <t>Deoxys 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</si>
  <si>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</si>
  <si>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</si>
  <si>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</si>
  <si>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</si>
  <si>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</si>
  <si>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</si>
  <si>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</si>
  <si>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</si>
  <si>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</si>
  <si>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</si>
  <si>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</si>
  <si>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</si>
  <si>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</si>
  <si>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</si>
  <si>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</si>
  <si>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</si>
  <si>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</si>
  <si>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</si>
  <si>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</si>
  <si>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Cranidos</t>
  </si>
  <si>
    <t>Rampardos</t>
  </si>
  <si>
    <t>Shieldon</t>
  </si>
  <si>
    <t>Bastiodon</t>
  </si>
  <si>
    <t>Burmy</t>
  </si>
  <si>
    <t>Wormadam (Plant Cloak)</t>
  </si>
  <si>
    <t>Wormadam (Sandy Cloak)</t>
  </si>
  <si>
    <t>Wormadam (Trash Cloak)</t>
  </si>
  <si>
    <t>Mothim</t>
  </si>
  <si>
    <t>Pachirisu</t>
  </si>
  <si>
    <t>Buizel</t>
  </si>
  <si>
    <t>Floatzel</t>
  </si>
  <si>
    <t>Ambipom</t>
  </si>
  <si>
    <t>Buneary</t>
  </si>
  <si>
    <t>Lopunny</t>
  </si>
  <si>
    <t>Lopunny (Mega Lopunny)</t>
  </si>
  <si>
    <t>Mismagius</t>
  </si>
  <si>
    <t>Honchkrow</t>
  </si>
  <si>
    <t>Glameow</t>
  </si>
  <si>
    <t>Purugly</t>
  </si>
  <si>
    <t>Chingling</t>
  </si>
  <si>
    <t>Happiny</t>
  </si>
  <si>
    <t>Chatot</t>
  </si>
  <si>
    <t>Spiritomb</t>
  </si>
  <si>
    <t>Gible</t>
  </si>
  <si>
    <t>Gabite</t>
  </si>
  <si>
    <t>Garchomp</t>
  </si>
  <si>
    <t>Garchomp (Mega Garchomp)</t>
  </si>
  <si>
    <t>Lucario (Mega Lucario)</t>
  </si>
  <si>
    <t>Carnivine</t>
  </si>
  <si>
    <t>Finneon</t>
  </si>
  <si>
    <t>Lumineon</t>
  </si>
  <si>
    <t>Abomasnow (Mega Abomasnow)</t>
  </si>
  <si>
    <t>Magnezone</t>
  </si>
  <si>
    <t>Lickilicky</t>
  </si>
  <si>
    <t>Tangrowth</t>
  </si>
  <si>
    <t>Electivire</t>
  </si>
  <si>
    <t>Magmortar</t>
  </si>
  <si>
    <t>Yanmega</t>
  </si>
  <si>
    <t>Gliscor</t>
  </si>
  <si>
    <t>Porygon-Z</t>
  </si>
  <si>
    <t>Gallade (Mega Gallade)</t>
  </si>
  <si>
    <t>Probopass</t>
  </si>
  <si>
    <t>Rotom (Heat Rotom)</t>
  </si>
  <si>
    <t>Rotom (Wash Rotom)</t>
  </si>
  <si>
    <t>Rotom (Frost Rotom)</t>
  </si>
  <si>
    <t>Rotom (Fan Rotom)</t>
  </si>
  <si>
    <t>Rotom (Mow Rotom)</t>
  </si>
  <si>
    <t>Uxie</t>
  </si>
  <si>
    <t>Mesprit</t>
  </si>
  <si>
    <t>Azelf</t>
  </si>
  <si>
    <t>Dialga</t>
  </si>
  <si>
    <t>Palkia</t>
  </si>
  <si>
    <t>Heatran</t>
  </si>
  <si>
    <t>Regigigas</t>
  </si>
  <si>
    <t>Giratina (Altered Forme)</t>
  </si>
  <si>
    <t>Giratina (Origin Forme)</t>
  </si>
  <si>
    <t>Cresselia</t>
  </si>
  <si>
    <t>Phione</t>
  </si>
  <si>
    <t>Manaphy</t>
  </si>
  <si>
    <t>Darkrai</t>
  </si>
  <si>
    <t>Shaymin (Land Forme)</t>
  </si>
  <si>
    <t>Shaymin 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</si>
  <si>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</si>
  <si>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</si>
  <si>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</si>
  <si>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</si>
  <si>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</si>
  <si>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</si>
  <si>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</si>
  <si>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</si>
  <si>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</si>
  <si>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</si>
  <si>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</si>
  <si>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</si>
  <si>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</si>
  <si>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</si>
  <si>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</si>
  <si>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</si>
  <si>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Pansage</t>
  </si>
  <si>
    <t>Simisage</t>
  </si>
  <si>
    <t>Pansear</t>
  </si>
  <si>
    <t>Simisear</t>
  </si>
  <si>
    <t>Panpour</t>
  </si>
  <si>
    <t>Simipour</t>
  </si>
  <si>
    <t>Blitzle</t>
  </si>
  <si>
    <t>Zebstrika</t>
  </si>
  <si>
    <t>Audino</t>
  </si>
  <si>
    <t>Audino (Mega Audino)</t>
  </si>
  <si>
    <t>Sewaddle</t>
  </si>
  <si>
    <t>Swadloon</t>
  </si>
  <si>
    <t>Leavanny</t>
  </si>
  <si>
    <t>Venipede</t>
  </si>
  <si>
    <t>Whirlipede</t>
  </si>
  <si>
    <t>Scolipede</t>
  </si>
  <si>
    <t>Petilil</t>
  </si>
  <si>
    <t>Lilligant</t>
  </si>
  <si>
    <t>Sandile</t>
  </si>
  <si>
    <t>Krokorok</t>
  </si>
  <si>
    <t>Krookodile</t>
  </si>
  <si>
    <t>Darmanitan (Standard Mode)</t>
  </si>
  <si>
    <t>Darmanitan (Zen Mode)</t>
  </si>
  <si>
    <t>Tirtouga</t>
  </si>
  <si>
    <t>Carracosta</t>
  </si>
  <si>
    <t>Archen</t>
  </si>
  <si>
    <t>Archeops</t>
  </si>
  <si>
    <t>Zorua</t>
  </si>
  <si>
    <t>Zoroark</t>
  </si>
  <si>
    <t>Ducklett</t>
  </si>
  <si>
    <t>Swanna</t>
  </si>
  <si>
    <t>Deerling</t>
  </si>
  <si>
    <t>Sawsbuck</t>
  </si>
  <si>
    <t>Emolga</t>
  </si>
  <si>
    <t>Foongus</t>
  </si>
  <si>
    <t>Amoonguss</t>
  </si>
  <si>
    <t>Alomomola</t>
  </si>
  <si>
    <t>Tynamo</t>
  </si>
  <si>
    <t>Eelektrik</t>
  </si>
  <si>
    <t>Eelektross</t>
  </si>
  <si>
    <t>Cryogonal</t>
  </si>
  <si>
    <t>Mienfoo</t>
  </si>
  <si>
    <t>Mienshao</t>
  </si>
  <si>
    <t>Druddigon</t>
  </si>
  <si>
    <t>Bouffalant</t>
  </si>
  <si>
    <t>Larvesta</t>
  </si>
  <si>
    <t>Volcarona</t>
  </si>
  <si>
    <t>Cobalion</t>
  </si>
  <si>
    <t>Terrakion</t>
  </si>
  <si>
    <t>Virizion</t>
  </si>
  <si>
    <t>Tornadus (Incarnate Forme)</t>
  </si>
  <si>
    <t>Tornadus (Therian Forme)</t>
  </si>
  <si>
    <t>Thundurus (Incarnate Forme)</t>
  </si>
  <si>
    <t>Thundurus (Therian Forme)</t>
  </si>
  <si>
    <t>Reshiram</t>
  </si>
  <si>
    <t>Zekrom</t>
  </si>
  <si>
    <t>Landorus (Incarnate Forme)</t>
  </si>
  <si>
    <t>Landorus (Therian Forme)</t>
  </si>
  <si>
    <t>Kyurem (Normal Kyurem)</t>
  </si>
  <si>
    <t>Kyurem (Black Kyurem)</t>
  </si>
  <si>
    <t>Kyurem (White Kyurem)</t>
  </si>
  <si>
    <t>Keldeo</t>
  </si>
  <si>
    <t>Meloetta (Aria Forme)</t>
  </si>
  <si>
    <t>Meloetta 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</si>
  <si>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</si>
  <si>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</si>
  <si>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</si>
  <si>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</si>
  <si>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</si>
  <si>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</si>
  <si>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</si>
  <si>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</si>
  <si>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</si>
  <si>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</si>
  <si>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 (Ash-Greninja)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</si>
  <si>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</si>
  <si>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</si>
  <si>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</si>
  <si>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</si>
  <si>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</si>
  <si>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</si>
  <si>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</si>
  <si>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</si>
  <si>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</si>
  <si>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</si>
  <si>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</si>
  <si>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</si>
  <si>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</si>
  <si>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Furfrou</t>
  </si>
  <si>
    <t>Aegislash (Shield Forme)</t>
  </si>
  <si>
    <t>Aegislash (Blade Forme)</t>
  </si>
  <si>
    <t>Skrelp</t>
  </si>
  <si>
    <t>Dragalge</t>
  </si>
  <si>
    <t>Clauncher</t>
  </si>
  <si>
    <t>Clawitzer</t>
  </si>
  <si>
    <t>Tyrunt</t>
  </si>
  <si>
    <t>Tyrantrum</t>
  </si>
  <si>
    <t>Amaura</t>
  </si>
  <si>
    <t>Aurorus</t>
  </si>
  <si>
    <t>Dedenne</t>
  </si>
  <si>
    <t>Carbink</t>
  </si>
  <si>
    <t>Klefki</t>
  </si>
  <si>
    <t>Pumpkaboo (Small Size)</t>
  </si>
  <si>
    <t>Pumpkaboo (Average Size)</t>
  </si>
  <si>
    <t>Pumpkaboo (Large Size)</t>
  </si>
  <si>
    <t>Pumpkaboo (Super Size)</t>
  </si>
  <si>
    <t>Gourgeist (Small Size)</t>
  </si>
  <si>
    <t>Gourgeist (Average Size)</t>
  </si>
  <si>
    <t>Gourgeist (Large Size)</t>
  </si>
  <si>
    <t>Gourgeist (Super Size)</t>
  </si>
  <si>
    <t>Xerneas</t>
  </si>
  <si>
    <t>Yveltal</t>
  </si>
  <si>
    <t>Zygarde (50% Forme)</t>
  </si>
  <si>
    <t>Zygarde (10% Forme)</t>
  </si>
  <si>
    <t>Zygarde (Complete Forme)</t>
  </si>
  <si>
    <t>Diancie</t>
  </si>
  <si>
    <t>Diancie (Mega Diancie)</t>
  </si>
  <si>
    <t>Hoopa (Hoopa Confined)</t>
  </si>
  <si>
    <t>Hoopa (Hoopa Unbound)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</si>
  <si>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</si>
  <si>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</si>
  <si>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</si>
  <si>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</si>
  <si>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</si>
  <si>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</si>
  <si>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</si>
  <si>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</si>
  <si>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</si>
  <si>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</si>
  <si>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</si>
  <si>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</si>
  <si>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</si>
  <si>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</si>
  <si>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</si>
  <si>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Crabrawler</t>
  </si>
  <si>
    <t>Crabominable</t>
  </si>
  <si>
    <t>Oricorio</t>
  </si>
  <si>
    <t>Rockruff</t>
  </si>
  <si>
    <t>Lycanroc (Midday Form)</t>
  </si>
  <si>
    <t>Lycanroc (Midnight Form)</t>
  </si>
  <si>
    <t>Lycanroc (Dusk Form)</t>
  </si>
  <si>
    <t>Wishiwashi (Solo Form)</t>
  </si>
  <si>
    <t>Wishiwashi (School Form)</t>
  </si>
  <si>
    <t>Fomantis</t>
  </si>
  <si>
    <t>Lurantis</t>
  </si>
  <si>
    <t>Comfey</t>
  </si>
  <si>
    <t>Sandygast</t>
  </si>
  <si>
    <t>Palossand</t>
  </si>
  <si>
    <t>Minior (Meteor Form)</t>
  </si>
  <si>
    <t>Minior (Core Form)</t>
  </si>
  <si>
    <t>Komala</t>
  </si>
  <si>
    <t>Bruxish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</si>
  <si>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</si>
  <si>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</si>
  <si>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</si>
  <si>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</si>
  <si>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</si>
  <si>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</si>
  <si>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</si>
  <si>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</si>
  <si>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</si>
  <si>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</si>
  <si>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</si>
  <si>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</si>
  <si>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</si>
  <si>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</si>
  <si>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</si>
  <si>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</si>
  <si>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 (Dusk Mane)</t>
  </si>
  <si>
    <t>Necrozma (Dawn Wings)</t>
  </si>
  <si>
    <t>Necrozma 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</si>
  <si>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</si>
  <si>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</si>
  <si>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</si>
  <si>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</si>
  <si>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</si>
  <si>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</si>
  <si>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</si>
  <si>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</si>
  <si>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</si>
  <si>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Types</t>
  </si>
  <si>
    <t>DEC</t>
  </si>
  <si>
    <t>Name</t>
  </si>
  <si>
    <t>Deoxys</t>
  </si>
  <si>
    <t>Wormadam</t>
  </si>
  <si>
    <t>Giratina</t>
  </si>
  <si>
    <t>Shaymin</t>
  </si>
  <si>
    <t>Tornadus</t>
  </si>
  <si>
    <t>Thundurus</t>
  </si>
  <si>
    <t>Landorus</t>
  </si>
  <si>
    <t>Kyurem</t>
  </si>
  <si>
    <t>Meloetta</t>
  </si>
  <si>
    <t>Zygarde</t>
  </si>
  <si>
    <t>Hoopa</t>
  </si>
  <si>
    <t>Lycanroc</t>
  </si>
  <si>
    <t>Minior</t>
  </si>
  <si>
    <t>Gen Version</t>
  </si>
  <si>
    <t>Mega Venusaur</t>
  </si>
  <si>
    <t>Mega Charizard X</t>
  </si>
  <si>
    <t>Mega Charizard Y</t>
  </si>
  <si>
    <t>Mega Blastoise</t>
  </si>
  <si>
    <t>Mega Launcher</t>
  </si>
  <si>
    <t>Compound Eyes</t>
  </si>
  <si>
    <t>Mega Beedrill</t>
  </si>
  <si>
    <t>Tangled Feet*</t>
  </si>
  <si>
    <t>Mega Pidgeot</t>
  </si>
  <si>
    <t>Alolan Rattata</t>
  </si>
  <si>
    <t>Alolan Raticate</t>
  </si>
  <si>
    <t>Spiky-eared Pichu</t>
  </si>
  <si>
    <t>Cosplay Pikachu</t>
  </si>
  <si>
    <t>Pikachu in a cap</t>
  </si>
  <si>
    <t>Alolan Raichu</t>
  </si>
  <si>
    <t>Surge Surfer</t>
  </si>
  <si>
    <t>Alolan Sandshrew</t>
  </si>
  <si>
    <t>Alolan Sandslash</t>
  </si>
  <si>
    <t>Rivalry*</t>
  </si>
  <si>
    <t>Magic Guard*</t>
  </si>
  <si>
    <t>Alolan Vulpix</t>
  </si>
  <si>
    <t>Alolan Ninetales</t>
  </si>
  <si>
    <t>Competitive*</t>
  </si>
  <si>
    <t>Dry Skin*</t>
  </si>
  <si>
    <t>Tinted Lens*</t>
  </si>
  <si>
    <t>Wonder Skin</t>
  </si>
  <si>
    <t>Alolan Diglett</t>
  </si>
  <si>
    <t>Tangling Hair</t>
  </si>
  <si>
    <t>Alolan Dugtrio</t>
  </si>
  <si>
    <t>Technician*</t>
  </si>
  <si>
    <t>Alolan Meowth</t>
  </si>
  <si>
    <t>Galarian Meowth</t>
  </si>
  <si>
    <t>Alolan Persian</t>
  </si>
  <si>
    <t>Fur Coat</t>
  </si>
  <si>
    <t>Anger Point*</t>
  </si>
  <si>
    <t>Mega Alakazam</t>
  </si>
  <si>
    <t>No Guard*</t>
  </si>
  <si>
    <t>Liquid Ooze</t>
  </si>
  <si>
    <t>Alolan Geodude</t>
  </si>
  <si>
    <t>Magnet Pull</t>
  </si>
  <si>
    <t>Galvanize</t>
  </si>
  <si>
    <t>Alolan Graveler</t>
  </si>
  <si>
    <t>Alolan Golem</t>
  </si>
  <si>
    <t>Galarian Ponyta</t>
  </si>
  <si>
    <t>Galarian Rapidash</t>
  </si>
  <si>
    <t>Mega Slowbro</t>
  </si>
  <si>
    <t>Galarian Farfetch'd</t>
  </si>
  <si>
    <t>Hydration*</t>
  </si>
  <si>
    <t>Alolan Grimer</t>
  </si>
  <si>
    <t>Power of Alchemy</t>
  </si>
  <si>
    <t>Alolan Muk</t>
  </si>
  <si>
    <t>Skill Link*</t>
  </si>
  <si>
    <t>Gengar*</t>
  </si>
  <si>
    <t>Mega Gengar</t>
  </si>
  <si>
    <t>Mega Steelix</t>
  </si>
  <si>
    <t>Forewarn*</t>
  </si>
  <si>
    <t>Alolan Exeggutor</t>
  </si>
  <si>
    <t>Alolan Marowak</t>
  </si>
  <si>
    <t>Steadfast*</t>
  </si>
  <si>
    <t>Reckless*</t>
  </si>
  <si>
    <t>Iron Fist*</t>
  </si>
  <si>
    <t>Neutralizing Gas*</t>
  </si>
  <si>
    <t>Stench*</t>
  </si>
  <si>
    <t>Galarian Weezing</t>
  </si>
  <si>
    <t>Leaf Guard*</t>
  </si>
  <si>
    <t>Scrappy*</t>
  </si>
  <si>
    <t>Mega Kangaskhan</t>
  </si>
  <si>
    <t>Parental Bond</t>
  </si>
  <si>
    <t>Sniper*</t>
  </si>
  <si>
    <t>Filter*</t>
  </si>
  <si>
    <t>Galarian Mr. Mime</t>
  </si>
  <si>
    <t>Mega Scizor</t>
  </si>
  <si>
    <t>Motor Drive</t>
  </si>
  <si>
    <t>Mold Breaker*</t>
  </si>
  <si>
    <t>Mega Pinsir</t>
  </si>
  <si>
    <t>Aerilate</t>
  </si>
  <si>
    <t>Mega Gyarados</t>
  </si>
  <si>
    <t>Adaptability*</t>
  </si>
  <si>
    <t>Download*</t>
  </si>
  <si>
    <t>Download</t>
  </si>
  <si>
    <t>Mega Aerodactyl</t>
  </si>
  <si>
    <t>Zapdos*</t>
  </si>
  <si>
    <t>Static*</t>
  </si>
  <si>
    <t>Multiscale</t>
  </si>
  <si>
    <t>Mega Mewtwo X</t>
  </si>
  <si>
    <t>Mega Mewtwo Y</t>
  </si>
  <si>
    <t>Mega Ampharos</t>
  </si>
  <si>
    <t>Solar Power*</t>
  </si>
  <si>
    <t>Super Luck*</t>
  </si>
  <si>
    <t>Poison Heal</t>
  </si>
  <si>
    <t>Quick Feet*</t>
  </si>
  <si>
    <t>Gluttony*</t>
  </si>
  <si>
    <t>Mega Heracross</t>
  </si>
  <si>
    <t>Magma Armor</t>
  </si>
  <si>
    <t>Snow Cloak*</t>
  </si>
  <si>
    <t>Galarian Corsola</t>
  </si>
  <si>
    <t>Mega Houndoom</t>
  </si>
  <si>
    <t>Frisk*</t>
  </si>
  <si>
    <t>Raikou*</t>
  </si>
  <si>
    <t>Entei*</t>
  </si>
  <si>
    <t>Suicune*</t>
  </si>
  <si>
    <t>Mega Tyranitar</t>
  </si>
  <si>
    <t>Mega Sceptile</t>
  </si>
  <si>
    <t>Mega Blaziken</t>
  </si>
  <si>
    <t>Mega Swampert</t>
  </si>
  <si>
    <t>Galarian Zigzagoon</t>
  </si>
  <si>
    <t>Galarian Linoone</t>
  </si>
  <si>
    <t>Drizzle*</t>
  </si>
  <si>
    <t>Mega Gardevoir</t>
  </si>
  <si>
    <t>Mega Gallade</t>
  </si>
  <si>
    <t>Poison Heal*</t>
  </si>
  <si>
    <t>Normalize*</t>
  </si>
  <si>
    <t>Stall*</t>
  </si>
  <si>
    <t>Mega Sableye</t>
  </si>
  <si>
    <t>Mega Mawile</t>
  </si>
  <si>
    <t>Mega Aggron</t>
  </si>
  <si>
    <t>Pure Power</t>
  </si>
  <si>
    <t>Mega Medicham</t>
  </si>
  <si>
    <t>Mega Manectric</t>
  </si>
  <si>
    <t>Lightning Rod*</t>
  </si>
  <si>
    <t>Volt Absorb*</t>
  </si>
  <si>
    <t>Rough Skin</t>
  </si>
  <si>
    <t>Mega Sharpedo</t>
  </si>
  <si>
    <t>Simple*</t>
  </si>
  <si>
    <t>Solid Rock*</t>
  </si>
  <si>
    <t>Anger Point</t>
  </si>
  <si>
    <t>Mega Camerupt</t>
  </si>
  <si>
    <t>Drought*</t>
  </si>
  <si>
    <t>Mega Altaria</t>
  </si>
  <si>
    <t>Toxic Boost</t>
  </si>
  <si>
    <t>Anticipation*</t>
  </si>
  <si>
    <t>Oblivious*</t>
  </si>
  <si>
    <t>Forecast</t>
  </si>
  <si>
    <t>Color Change</t>
  </si>
  <si>
    <t>Protean*</t>
  </si>
  <si>
    <t>Mega Banette</t>
  </si>
  <si>
    <t>Mega Absol</t>
  </si>
  <si>
    <t>Ice Body*</t>
  </si>
  <si>
    <t>Mega Glalie</t>
  </si>
  <si>
    <t>Refrigerate</t>
  </si>
  <si>
    <t>Mega Salamence</t>
  </si>
  <si>
    <t>Mega Metagross</t>
  </si>
  <si>
    <t>Mega Latias</t>
  </si>
  <si>
    <t>Mega Latios</t>
  </si>
  <si>
    <t>Primal Kyogre</t>
  </si>
  <si>
    <t>Primordial Sea</t>
  </si>
  <si>
    <t>Primal Groudon</t>
  </si>
  <si>
    <t>Desolate Land</t>
  </si>
  <si>
    <t>Air Lock</t>
  </si>
  <si>
    <t>Mega Rayquaza</t>
  </si>
  <si>
    <t>Delta Stream</t>
  </si>
  <si>
    <t>Mega Lopunny</t>
  </si>
  <si>
    <t>Mega Garchomp</t>
  </si>
  <si>
    <t>Mega Lucario</t>
  </si>
  <si>
    <t>Mega Abomasnow</t>
  </si>
  <si>
    <t>Heat Rotom</t>
  </si>
  <si>
    <t>Wash Rotom</t>
  </si>
  <si>
    <t>Frost Rotom</t>
  </si>
  <si>
    <t>Fan Rotom</t>
  </si>
  <si>
    <t>Mow Rotom</t>
  </si>
  <si>
    <t>Slow Start</t>
  </si>
  <si>
    <t>Bad Dreams</t>
  </si>
  <si>
    <t>Multitype</t>
  </si>
  <si>
    <t>Victory Star</t>
  </si>
  <si>
    <t>Weak Armor*</t>
  </si>
  <si>
    <t>Sand Stream*</t>
  </si>
  <si>
    <t>Mega Audino</t>
  </si>
  <si>
    <t>Venipede*</t>
  </si>
  <si>
    <t>Speed Boost*</t>
  </si>
  <si>
    <t>Whirlipede*</t>
  </si>
  <si>
    <t>Scolipede*</t>
  </si>
  <si>
    <t>Basculin*</t>
  </si>
  <si>
    <t>Galarian Form</t>
  </si>
  <si>
    <t>Galarian Darmanitan</t>
  </si>
  <si>
    <t>Galarian Zen Mode</t>
  </si>
  <si>
    <t>Galarian Yamask</t>
  </si>
  <si>
    <t>Defeatist</t>
  </si>
  <si>
    <t>Illusion</t>
  </si>
  <si>
    <t>Snow Warning*</t>
  </si>
  <si>
    <t>Litwick*</t>
  </si>
  <si>
    <t>Infiltrator*</t>
  </si>
  <si>
    <t>Lampent*</t>
  </si>
  <si>
    <t>Chandelure*</t>
  </si>
  <si>
    <t>Slush Rush*</t>
  </si>
  <si>
    <t>Galarian Stunfisk</t>
  </si>
  <si>
    <t>Turboblaze</t>
  </si>
  <si>
    <t>Teravolt</t>
  </si>
  <si>
    <t>Black Kyurem</t>
  </si>
  <si>
    <t>White Kyurem</t>
  </si>
  <si>
    <t>Magician</t>
  </si>
  <si>
    <t>Protean</t>
  </si>
  <si>
    <t>Ash-Greninja</t>
  </si>
  <si>
    <t>Battle Bond</t>
  </si>
  <si>
    <t>Gale Wings</t>
  </si>
  <si>
    <t>Flower Veil</t>
  </si>
  <si>
    <t>Eternal Floette</t>
  </si>
  <si>
    <t>Grass Pelt</t>
  </si>
  <si>
    <t>Meowstic♂</t>
  </si>
  <si>
    <t>Meowstic♀</t>
  </si>
  <si>
    <t>Fairy Aura</t>
  </si>
  <si>
    <t>Dark Aura</t>
  </si>
  <si>
    <t>Aura Break</t>
  </si>
  <si>
    <t>Power Construct</t>
  </si>
  <si>
    <t>Zygarde 10% Forme</t>
  </si>
  <si>
    <t>Zygarde Complete Forme</t>
  </si>
  <si>
    <t>Mega Diancie</t>
  </si>
  <si>
    <t>Hoopa Confined</t>
  </si>
  <si>
    <t>Hoopa Unbound</t>
  </si>
  <si>
    <t>Long Reach</t>
  </si>
  <si>
    <t>Liquid Voice</t>
  </si>
  <si>
    <t>Dancer</t>
  </si>
  <si>
    <t>Special Rockruff</t>
  </si>
  <si>
    <t>Midday Form Lycanroc</t>
  </si>
  <si>
    <t>Midnight Form Lycanroc</t>
  </si>
  <si>
    <t>Dusk Form Lycanroc</t>
  </si>
  <si>
    <t>Triage</t>
  </si>
  <si>
    <t>Water Compaction</t>
  </si>
  <si>
    <t>Shields Down</t>
  </si>
  <si>
    <t>Comatose</t>
  </si>
  <si>
    <t>Dazzling</t>
  </si>
  <si>
    <t>Full Metal Body</t>
  </si>
  <si>
    <t>Shadow Shield</t>
  </si>
  <si>
    <t>Beast Boost</t>
  </si>
  <si>
    <t>Prism Armor</t>
  </si>
  <si>
    <t>Dusk Mane Necrozma</t>
  </si>
  <si>
    <t>Dawn Wings Necrozma</t>
  </si>
  <si>
    <t>Ultra Necrozma</t>
  </si>
  <si>
    <t>Neuroforce</t>
  </si>
  <si>
    <t>Soul-Heart</t>
  </si>
  <si>
    <t>Hidden Ability</t>
  </si>
  <si>
    <t>Normalize</t>
  </si>
  <si>
    <t>Number</t>
  </si>
  <si>
    <t>Average</t>
  </si>
  <si>
    <t>Rotom (Normal Rotom)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</si>
</sst>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00A1E9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ulbapedia.bulbagarden.net/wiki/National_Pok%C3%A9dex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bulbapedia.bulbagarden.net/wiki/Hitmonchan_(Pok%C3%A9mon)" TargetMode="External"/><Relationship Id="rId671" Type="http://schemas.openxmlformats.org/officeDocument/2006/relationships/hyperlink" Target="https://bulbapedia.bulbagarden.net/wiki/Lampent_(Pok%C3%A9mon)" TargetMode="External"/><Relationship Id="rId769" Type="http://schemas.openxmlformats.org/officeDocument/2006/relationships/hyperlink" Target="https://bulbapedia.bulbagarden.net/wiki/Aurorus_(Pok%C3%A9mon)" TargetMode="External"/><Relationship Id="rId21" Type="http://schemas.openxmlformats.org/officeDocument/2006/relationships/hyperlink" Target="https://bulbapedia.bulbagarden.net/wiki/Beedrill_(Pok%C3%A9mon)" TargetMode="External"/><Relationship Id="rId324" Type="http://schemas.openxmlformats.org/officeDocument/2006/relationships/hyperlink" Target="https://bulbapedia.bulbagarden.net/wiki/Azurill_(Pok%C3%A9mon)" TargetMode="External"/><Relationship Id="rId531" Type="http://schemas.openxmlformats.org/officeDocument/2006/relationships/hyperlink" Target="https://bulbapedia.bulbagarden.net/wiki/Dusknoir_(Pok%C3%A9mon)" TargetMode="External"/><Relationship Id="rId629" Type="http://schemas.openxmlformats.org/officeDocument/2006/relationships/hyperlink" Target="https://bulbapedia.bulbagarden.net/wiki/Archen_(Pok%C3%A9mon)" TargetMode="External"/><Relationship Id="rId170" Type="http://schemas.openxmlformats.org/officeDocument/2006/relationships/hyperlink" Target="https://bulbapedia.bulbagarden.net/wiki/Meganium_(Pok%C3%A9mon)" TargetMode="External"/><Relationship Id="rId268" Type="http://schemas.openxmlformats.org/officeDocument/2006/relationships/hyperlink" Target="https://bulbapedia.bulbagarden.net/wiki/Pupitar_(Pok%C3%A9mon)" TargetMode="External"/><Relationship Id="rId475" Type="http://schemas.openxmlformats.org/officeDocument/2006/relationships/hyperlink" Target="https://bulbapedia.bulbagarden.net/wiki/Drifblim_(Pok%C3%A9mon)" TargetMode="External"/><Relationship Id="rId682" Type="http://schemas.openxmlformats.org/officeDocument/2006/relationships/hyperlink" Target="https://bulbapedia.bulbagarden.net/wiki/Mienfoo_(Pok%C3%A9mon)" TargetMode="External"/><Relationship Id="rId32" Type="http://schemas.openxmlformats.org/officeDocument/2006/relationships/hyperlink" Target="https://bulbapedia.bulbagarden.net/wiki/Pikachu_(Pok%C3%A9mon)" TargetMode="External"/><Relationship Id="rId128" Type="http://schemas.openxmlformats.org/officeDocument/2006/relationships/hyperlink" Target="https://bulbapedia.bulbagarden.net/wiki/Seadra_(Pok%C3%A9mon)" TargetMode="External"/><Relationship Id="rId335" Type="http://schemas.openxmlformats.org/officeDocument/2006/relationships/hyperlink" Target="https://bulbapedia.bulbagarden.net/wiki/Aggron_(Pok%C3%A9mon)" TargetMode="External"/><Relationship Id="rId542" Type="http://schemas.openxmlformats.org/officeDocument/2006/relationships/hyperlink" Target="https://bulbapedia.bulbagarden.net/wiki/Dialga_(Pok%C3%A9mon)" TargetMode="External"/><Relationship Id="rId181" Type="http://schemas.openxmlformats.org/officeDocument/2006/relationships/hyperlink" Target="https://bulbapedia.bulbagarden.net/wiki/Ledyba_(Pok%C3%A9mon)" TargetMode="External"/><Relationship Id="rId402" Type="http://schemas.openxmlformats.org/officeDocument/2006/relationships/hyperlink" Target="https://bulbapedia.bulbagarden.net/wiki/Walrein_(Pok%C3%A9mon)" TargetMode="External"/><Relationship Id="rId279" Type="http://schemas.openxmlformats.org/officeDocument/2006/relationships/hyperlink" Target="https://bulbapedia.bulbagarden.net/wiki/Combusken_(Pok%C3%A9mon)" TargetMode="External"/><Relationship Id="rId444" Type="http://schemas.openxmlformats.org/officeDocument/2006/relationships/hyperlink" Target="https://bulbapedia.bulbagarden.net/wiki/Staravia_(Pok%C3%A9mon)" TargetMode="External"/><Relationship Id="rId486" Type="http://schemas.openxmlformats.org/officeDocument/2006/relationships/hyperlink" Target="https://bulbapedia.bulbagarden.net/wiki/Bronzor_(Pok%C3%A9mon)" TargetMode="External"/><Relationship Id="rId651" Type="http://schemas.openxmlformats.org/officeDocument/2006/relationships/hyperlink" Target="https://bulbapedia.bulbagarden.net/wiki/Karrablast_(Pok%C3%A9mon)" TargetMode="External"/><Relationship Id="rId693" Type="http://schemas.openxmlformats.org/officeDocument/2006/relationships/hyperlink" Target="https://bulbapedia.bulbagarden.net/wiki/Mandibuzz_(Pok%C3%A9mon)" TargetMode="External"/><Relationship Id="rId707" Type="http://schemas.openxmlformats.org/officeDocument/2006/relationships/hyperlink" Target="https://bulbapedia.bulbagarden.net/wiki/Thundurus_(Pok%C3%A9mon)" TargetMode="External"/><Relationship Id="rId749" Type="http://schemas.openxmlformats.org/officeDocument/2006/relationships/hyperlink" Target="https://bulbapedia.bulbagarden.net/wiki/Doublade_(Pok%C3%A9mon)" TargetMode="External"/><Relationship Id="rId43" Type="http://schemas.openxmlformats.org/officeDocument/2006/relationships/hyperlink" Target="https://bulbapedia.bulbagarden.net/wiki/Clefable_(Pok%C3%A9mon)" TargetMode="External"/><Relationship Id="rId139" Type="http://schemas.openxmlformats.org/officeDocument/2006/relationships/hyperlink" Target="https://bulbapedia.bulbagarden.net/wiki/Pinsir_(Pok%C3%A9mon)" TargetMode="External"/><Relationship Id="rId290" Type="http://schemas.openxmlformats.org/officeDocument/2006/relationships/hyperlink" Target="https://bulbapedia.bulbagarden.net/wiki/Wurmple_(Pok%C3%A9mon)" TargetMode="External"/><Relationship Id="rId304" Type="http://schemas.openxmlformats.org/officeDocument/2006/relationships/hyperlink" Target="https://bulbapedia.bulbagarden.net/wiki/Pelipper_(Pok%C3%A9mon)" TargetMode="External"/><Relationship Id="rId346" Type="http://schemas.openxmlformats.org/officeDocument/2006/relationships/hyperlink" Target="https://bulbapedia.bulbagarden.net/wiki/Roselia_(Pok%C3%A9mon)" TargetMode="External"/><Relationship Id="rId388" Type="http://schemas.openxmlformats.org/officeDocument/2006/relationships/hyperlink" Target="https://bulbapedia.bulbagarden.net/wiki/Banette_(Pok%C3%A9mon)" TargetMode="External"/><Relationship Id="rId511" Type="http://schemas.openxmlformats.org/officeDocument/2006/relationships/hyperlink" Target="https://bulbapedia.bulbagarden.net/wiki/Snover_(Pok%C3%A9mon)" TargetMode="External"/><Relationship Id="rId553" Type="http://schemas.openxmlformats.org/officeDocument/2006/relationships/hyperlink" Target="https://bulbapedia.bulbagarden.net/wiki/Shaymin_(Pok%C3%A9mon)" TargetMode="External"/><Relationship Id="rId609" Type="http://schemas.openxmlformats.org/officeDocument/2006/relationships/hyperlink" Target="https://bulbapedia.bulbagarden.net/wiki/Whimsicott_(Pok%C3%A9mon)" TargetMode="External"/><Relationship Id="rId760" Type="http://schemas.openxmlformats.org/officeDocument/2006/relationships/hyperlink" Target="https://bulbapedia.bulbagarden.net/wiki/Skrelp_(Pok%C3%A9mon)" TargetMode="External"/><Relationship Id="rId85" Type="http://schemas.openxmlformats.org/officeDocument/2006/relationships/hyperlink" Target="https://bulbapedia.bulbagarden.net/wiki/Ponyta_(Pok%C3%A9mon)" TargetMode="External"/><Relationship Id="rId150" Type="http://schemas.openxmlformats.org/officeDocument/2006/relationships/hyperlink" Target="https://bulbapedia.bulbagarden.net/wiki/Porygon_(Pok%C3%A9mon)" TargetMode="External"/><Relationship Id="rId192" Type="http://schemas.openxmlformats.org/officeDocument/2006/relationships/hyperlink" Target="https://bulbapedia.bulbagarden.net/wiki/Togetic_(Pok%C3%A9mon)" TargetMode="External"/><Relationship Id="rId206" Type="http://schemas.openxmlformats.org/officeDocument/2006/relationships/hyperlink" Target="https://bulbapedia.bulbagarden.net/wiki/Jumpluff_(Pok%C3%A9mon)" TargetMode="External"/><Relationship Id="rId413" Type="http://schemas.openxmlformats.org/officeDocument/2006/relationships/hyperlink" Target="https://bulbapedia.bulbagarden.net/wiki/Metang_(Pok%C3%A9mon)" TargetMode="External"/><Relationship Id="rId595" Type="http://schemas.openxmlformats.org/officeDocument/2006/relationships/hyperlink" Target="https://bulbapedia.bulbagarden.net/wiki/Gurdurr_(Pok%C3%A9mon)" TargetMode="External"/><Relationship Id="rId248" Type="http://schemas.openxmlformats.org/officeDocument/2006/relationships/hyperlink" Target="https://bulbapedia.bulbagarden.net/wiki/Houndour_(Pok%C3%A9mon)" TargetMode="External"/><Relationship Id="rId455" Type="http://schemas.openxmlformats.org/officeDocument/2006/relationships/hyperlink" Target="https://bulbapedia.bulbagarden.net/wiki/Cranidos_(Pok%C3%A9mon)" TargetMode="External"/><Relationship Id="rId497" Type="http://schemas.openxmlformats.org/officeDocument/2006/relationships/hyperlink" Target="https://bulbapedia.bulbagarden.net/wiki/Munchlax_(Pok%C3%A9mon)" TargetMode="External"/><Relationship Id="rId620" Type="http://schemas.openxmlformats.org/officeDocument/2006/relationships/hyperlink" Target="https://bulbapedia.bulbagarden.net/wiki/Dwebble_(Pok%C3%A9mon)" TargetMode="External"/><Relationship Id="rId662" Type="http://schemas.openxmlformats.org/officeDocument/2006/relationships/hyperlink" Target="https://bulbapedia.bulbagarden.net/wiki/Klink_(Pok%C3%A9mon)" TargetMode="External"/><Relationship Id="rId718" Type="http://schemas.openxmlformats.org/officeDocument/2006/relationships/hyperlink" Target="https://bulbapedia.bulbagarden.net/wiki/Genesect_(Pok%C3%A9mon)" TargetMode="External"/><Relationship Id="rId12" Type="http://schemas.openxmlformats.org/officeDocument/2006/relationships/hyperlink" Target="https://bulbapedia.bulbagarden.net/wiki/Wartortle_(Pok%C3%A9mon)" TargetMode="External"/><Relationship Id="rId108" Type="http://schemas.openxmlformats.org/officeDocument/2006/relationships/hyperlink" Target="https://bulbapedia.bulbagarden.net/wiki/Krabby_(Pok%C3%A9mon)" TargetMode="External"/><Relationship Id="rId315" Type="http://schemas.openxmlformats.org/officeDocument/2006/relationships/hyperlink" Target="https://bulbapedia.bulbagarden.net/wiki/Slaking_(Pok%C3%A9mon)" TargetMode="External"/><Relationship Id="rId357" Type="http://schemas.openxmlformats.org/officeDocument/2006/relationships/hyperlink" Target="https://bulbapedia.bulbagarden.net/wiki/Torkoal_(Pok%C3%A9mon)" TargetMode="External"/><Relationship Id="rId522" Type="http://schemas.openxmlformats.org/officeDocument/2006/relationships/hyperlink" Target="https://bulbapedia.bulbagarden.net/wiki/Yanmega_(Pok%C3%A9mon)" TargetMode="External"/><Relationship Id="rId54" Type="http://schemas.openxmlformats.org/officeDocument/2006/relationships/hyperlink" Target="https://bulbapedia.bulbagarden.net/wiki/Parasect_(Pok%C3%A9mon)" TargetMode="External"/><Relationship Id="rId96" Type="http://schemas.openxmlformats.org/officeDocument/2006/relationships/hyperlink" Target="https://bulbapedia.bulbagarden.net/wiki/Dewgong_(Pok%C3%A9mon)" TargetMode="External"/><Relationship Id="rId161" Type="http://schemas.openxmlformats.org/officeDocument/2006/relationships/hyperlink" Target="https://bulbapedia.bulbagarden.net/wiki/Dratini_(Pok%C3%A9mon)" TargetMode="External"/><Relationship Id="rId217" Type="http://schemas.openxmlformats.org/officeDocument/2006/relationships/hyperlink" Target="https://bulbapedia.bulbagarden.net/wiki/Misdreavus_(Pok%C3%A9mon)" TargetMode="External"/><Relationship Id="rId399" Type="http://schemas.openxmlformats.org/officeDocument/2006/relationships/hyperlink" Target="https://bulbapedia.bulbagarden.net/wiki/Glalie_(Pok%C3%A9mon)" TargetMode="External"/><Relationship Id="rId564" Type="http://schemas.openxmlformats.org/officeDocument/2006/relationships/hyperlink" Target="https://bulbapedia.bulbagarden.net/wiki/Samurott_(Pok%C3%A9mon)" TargetMode="External"/><Relationship Id="rId771" Type="http://schemas.openxmlformats.org/officeDocument/2006/relationships/hyperlink" Target="https://bulbapedia.bulbagarden.net/wiki/Hawlucha_(Pok%C3%A9mon)" TargetMode="External"/><Relationship Id="rId259" Type="http://schemas.openxmlformats.org/officeDocument/2006/relationships/hyperlink" Target="https://bulbapedia.bulbagarden.net/wiki/Smoochum_(Pok%C3%A9mon)" TargetMode="External"/><Relationship Id="rId424" Type="http://schemas.openxmlformats.org/officeDocument/2006/relationships/hyperlink" Target="https://bulbapedia.bulbagarden.net/wiki/Kyogre_(Pok%C3%A9mon)" TargetMode="External"/><Relationship Id="rId466" Type="http://schemas.openxmlformats.org/officeDocument/2006/relationships/hyperlink" Target="https://bulbapedia.bulbagarden.net/wiki/Pachirisu_(Pok%C3%A9mon)" TargetMode="External"/><Relationship Id="rId631" Type="http://schemas.openxmlformats.org/officeDocument/2006/relationships/hyperlink" Target="https://bulbapedia.bulbagarden.net/wiki/Trubbish_(Pok%C3%A9mon)" TargetMode="External"/><Relationship Id="rId673" Type="http://schemas.openxmlformats.org/officeDocument/2006/relationships/hyperlink" Target="https://bulbapedia.bulbagarden.net/wiki/Axew_(Pok%C3%A9mon)" TargetMode="External"/><Relationship Id="rId729" Type="http://schemas.openxmlformats.org/officeDocument/2006/relationships/hyperlink" Target="https://bulbapedia.bulbagarden.net/wiki/Diggersby_(Pok%C3%A9mon)" TargetMode="External"/><Relationship Id="rId23" Type="http://schemas.openxmlformats.org/officeDocument/2006/relationships/hyperlink" Target="https://bulbapedia.bulbagarden.net/wiki/Pidgeotto_(Pok%C3%A9mon)" TargetMode="External"/><Relationship Id="rId119" Type="http://schemas.openxmlformats.org/officeDocument/2006/relationships/hyperlink" Target="https://bulbapedia.bulbagarden.net/wiki/Koffing_(Pok%C3%A9mon)" TargetMode="External"/><Relationship Id="rId270" Type="http://schemas.openxmlformats.org/officeDocument/2006/relationships/hyperlink" Target="https://bulbapedia.bulbagarden.net/wiki/Tyranitar_(Pok%C3%A9mon)" TargetMode="External"/><Relationship Id="rId326" Type="http://schemas.openxmlformats.org/officeDocument/2006/relationships/hyperlink" Target="https://bulbapedia.bulbagarden.net/wiki/Skitty_(Pok%C3%A9mon)" TargetMode="External"/><Relationship Id="rId533" Type="http://schemas.openxmlformats.org/officeDocument/2006/relationships/hyperlink" Target="https://bulbapedia.bulbagarden.net/wiki/Rotom_(Pok%C3%A9mon)" TargetMode="External"/><Relationship Id="rId65" Type="http://schemas.openxmlformats.org/officeDocument/2006/relationships/hyperlink" Target="https://bulbapedia.bulbagarden.net/wiki/Growlithe_(Pok%C3%A9mon)" TargetMode="External"/><Relationship Id="rId130" Type="http://schemas.openxmlformats.org/officeDocument/2006/relationships/hyperlink" Target="https://bulbapedia.bulbagarden.net/wiki/Seaking_(Pok%C3%A9mon)" TargetMode="External"/><Relationship Id="rId368" Type="http://schemas.openxmlformats.org/officeDocument/2006/relationships/hyperlink" Target="https://bulbapedia.bulbagarden.net/wiki/Altaria_(Pok%C3%A9mon)" TargetMode="External"/><Relationship Id="rId575" Type="http://schemas.openxmlformats.org/officeDocument/2006/relationships/hyperlink" Target="https://bulbapedia.bulbagarden.net/wiki/Simisear_(Pok%C3%A9mon)" TargetMode="External"/><Relationship Id="rId740" Type="http://schemas.openxmlformats.org/officeDocument/2006/relationships/hyperlink" Target="https://bulbapedia.bulbagarden.net/wiki/Florges_(Pok%C3%A9mon)" TargetMode="External"/><Relationship Id="rId782" Type="http://schemas.openxmlformats.org/officeDocument/2006/relationships/hyperlink" Target="https://bulbapedia.bulbagarden.net/wiki/Pumpkaboo_(Pok%C3%A9mon)" TargetMode="External"/><Relationship Id="rId172" Type="http://schemas.openxmlformats.org/officeDocument/2006/relationships/hyperlink" Target="https://bulbapedia.bulbagarden.net/wiki/Quilava_(Pok%C3%A9mon)" TargetMode="External"/><Relationship Id="rId228" Type="http://schemas.openxmlformats.org/officeDocument/2006/relationships/hyperlink" Target="https://bulbapedia.bulbagarden.net/wiki/Granbull_(Pok%C3%A9mon)" TargetMode="External"/><Relationship Id="rId435" Type="http://schemas.openxmlformats.org/officeDocument/2006/relationships/hyperlink" Target="https://bulbapedia.bulbagarden.net/wiki/Grotle_(Pok%C3%A9mon)" TargetMode="External"/><Relationship Id="rId477" Type="http://schemas.openxmlformats.org/officeDocument/2006/relationships/hyperlink" Target="https://bulbapedia.bulbagarden.net/wiki/Lopunny_(Pok%C3%A9mon)" TargetMode="External"/><Relationship Id="rId600" Type="http://schemas.openxmlformats.org/officeDocument/2006/relationships/hyperlink" Target="https://bulbapedia.bulbagarden.net/wiki/Throh_(Pok%C3%A9mon)" TargetMode="External"/><Relationship Id="rId642" Type="http://schemas.openxmlformats.org/officeDocument/2006/relationships/hyperlink" Target="https://bulbapedia.bulbagarden.net/wiki/Reuniclus_(Pok%C3%A9mon)" TargetMode="External"/><Relationship Id="rId684" Type="http://schemas.openxmlformats.org/officeDocument/2006/relationships/hyperlink" Target="https://bulbapedia.bulbagarden.net/wiki/Druddigon_(Pok%C3%A9mon)" TargetMode="External"/><Relationship Id="rId281" Type="http://schemas.openxmlformats.org/officeDocument/2006/relationships/hyperlink" Target="https://bulbapedia.bulbagarden.net/wiki/Blaziken_(Pok%C3%A9mon)" TargetMode="External"/><Relationship Id="rId337" Type="http://schemas.openxmlformats.org/officeDocument/2006/relationships/hyperlink" Target="https://bulbapedia.bulbagarden.net/wiki/Medicham_(Pok%C3%A9mon)" TargetMode="External"/><Relationship Id="rId502" Type="http://schemas.openxmlformats.org/officeDocument/2006/relationships/hyperlink" Target="https://bulbapedia.bulbagarden.net/wiki/Hippowdon_(Pok%C3%A9mon)" TargetMode="External"/><Relationship Id="rId34" Type="http://schemas.openxmlformats.org/officeDocument/2006/relationships/hyperlink" Target="https://bulbapedia.bulbagarden.net/wiki/Sandshrew_(Pok%C3%A9mon)" TargetMode="External"/><Relationship Id="rId76" Type="http://schemas.openxmlformats.org/officeDocument/2006/relationships/hyperlink" Target="https://bulbapedia.bulbagarden.net/wiki/Machamp_(Pok%C3%A9mon)" TargetMode="External"/><Relationship Id="rId141" Type="http://schemas.openxmlformats.org/officeDocument/2006/relationships/hyperlink" Target="https://bulbapedia.bulbagarden.net/wiki/Magikarp_(Pok%C3%A9mon)" TargetMode="External"/><Relationship Id="rId379" Type="http://schemas.openxmlformats.org/officeDocument/2006/relationships/hyperlink" Target="https://bulbapedia.bulbagarden.net/wiki/Lileep_(Pok%C3%A9mon)" TargetMode="External"/><Relationship Id="rId544" Type="http://schemas.openxmlformats.org/officeDocument/2006/relationships/hyperlink" Target="https://bulbapedia.bulbagarden.net/wiki/Heatran_(Pok%C3%A9mon)" TargetMode="External"/><Relationship Id="rId586" Type="http://schemas.openxmlformats.org/officeDocument/2006/relationships/hyperlink" Target="https://bulbapedia.bulbagarden.net/wiki/Boldore_(Pok%C3%A9mon)" TargetMode="External"/><Relationship Id="rId751" Type="http://schemas.openxmlformats.org/officeDocument/2006/relationships/hyperlink" Target="https://bulbapedia.bulbagarden.net/wiki/Aegislash_(Pok%C3%A9mon)" TargetMode="External"/><Relationship Id="rId793" Type="http://schemas.openxmlformats.org/officeDocument/2006/relationships/hyperlink" Target="https://bulbapedia.bulbagarden.net/wiki/Yveltal_(Pok%C3%A9mon)" TargetMode="External"/><Relationship Id="rId7" Type="http://schemas.openxmlformats.org/officeDocument/2006/relationships/hyperlink" Target="https://bulbapedia.bulbagarden.net/wiki/Charmeleon_(Pok%C3%A9mon)" TargetMode="External"/><Relationship Id="rId183" Type="http://schemas.openxmlformats.org/officeDocument/2006/relationships/hyperlink" Target="https://bulbapedia.bulbagarden.net/wiki/Spinarak_(Pok%C3%A9mon)" TargetMode="External"/><Relationship Id="rId239" Type="http://schemas.openxmlformats.org/officeDocument/2006/relationships/hyperlink" Target="https://bulbapedia.bulbagarden.net/wiki/Magcargo_(Pok%C3%A9mon)" TargetMode="External"/><Relationship Id="rId390" Type="http://schemas.openxmlformats.org/officeDocument/2006/relationships/hyperlink" Target="https://bulbapedia.bulbagarden.net/wiki/Duskull_(Pok%C3%A9mon)" TargetMode="External"/><Relationship Id="rId404" Type="http://schemas.openxmlformats.org/officeDocument/2006/relationships/hyperlink" Target="https://bulbapedia.bulbagarden.net/wiki/Huntail_(Pok%C3%A9mon)" TargetMode="External"/><Relationship Id="rId446" Type="http://schemas.openxmlformats.org/officeDocument/2006/relationships/hyperlink" Target="https://bulbapedia.bulbagarden.net/wiki/Bidoof_(Pok%C3%A9mon)" TargetMode="External"/><Relationship Id="rId611" Type="http://schemas.openxmlformats.org/officeDocument/2006/relationships/hyperlink" Target="https://bulbapedia.bulbagarden.net/wiki/Lilligant_(Pok%C3%A9mon)" TargetMode="External"/><Relationship Id="rId653" Type="http://schemas.openxmlformats.org/officeDocument/2006/relationships/hyperlink" Target="https://bulbapedia.bulbagarden.net/wiki/Foongus_(Pok%C3%A9mon)" TargetMode="External"/><Relationship Id="rId250" Type="http://schemas.openxmlformats.org/officeDocument/2006/relationships/hyperlink" Target="https://bulbapedia.bulbagarden.net/wiki/Houndoom_(Pok%C3%A9mon)" TargetMode="External"/><Relationship Id="rId292" Type="http://schemas.openxmlformats.org/officeDocument/2006/relationships/hyperlink" Target="https://bulbapedia.bulbagarden.net/wiki/Beautifly_(Pok%C3%A9mon)" TargetMode="External"/><Relationship Id="rId306" Type="http://schemas.openxmlformats.org/officeDocument/2006/relationships/hyperlink" Target="https://bulbapedia.bulbagarden.net/wiki/Kirlia_(Pok%C3%A9mon)" TargetMode="External"/><Relationship Id="rId488" Type="http://schemas.openxmlformats.org/officeDocument/2006/relationships/hyperlink" Target="https://bulbapedia.bulbagarden.net/wiki/Bonsly_(Pok%C3%A9mon)" TargetMode="External"/><Relationship Id="rId695" Type="http://schemas.openxmlformats.org/officeDocument/2006/relationships/hyperlink" Target="https://bulbapedia.bulbagarden.net/wiki/Durant_(Pok%C3%A9mon)" TargetMode="External"/><Relationship Id="rId709" Type="http://schemas.openxmlformats.org/officeDocument/2006/relationships/hyperlink" Target="https://bulbapedia.bulbagarden.net/wiki/Zekrom_(Pok%C3%A9mon)" TargetMode="External"/><Relationship Id="rId45" Type="http://schemas.openxmlformats.org/officeDocument/2006/relationships/hyperlink" Target="https://bulbapedia.bulbagarden.net/wiki/Ninetales_(Pok%C3%A9mon)" TargetMode="External"/><Relationship Id="rId87" Type="http://schemas.openxmlformats.org/officeDocument/2006/relationships/hyperlink" Target="https://bulbapedia.bulbagarden.net/wiki/Slowpoke_(Pok%C3%A9mon)" TargetMode="External"/><Relationship Id="rId110" Type="http://schemas.openxmlformats.org/officeDocument/2006/relationships/hyperlink" Target="https://bulbapedia.bulbagarden.net/wiki/Voltorb_(Pok%C3%A9mon)" TargetMode="External"/><Relationship Id="rId348" Type="http://schemas.openxmlformats.org/officeDocument/2006/relationships/hyperlink" Target="https://bulbapedia.bulbagarden.net/wiki/Swalot_(Pok%C3%A9mon)" TargetMode="External"/><Relationship Id="rId513" Type="http://schemas.openxmlformats.org/officeDocument/2006/relationships/hyperlink" Target="https://bulbapedia.bulbagarden.net/wiki/Abomasnow_(Pok%C3%A9mon)" TargetMode="External"/><Relationship Id="rId555" Type="http://schemas.openxmlformats.org/officeDocument/2006/relationships/hyperlink" Target="https://bulbapedia.bulbagarden.net/wiki/Victini_(Pok%C3%A9mon)" TargetMode="External"/><Relationship Id="rId597" Type="http://schemas.openxmlformats.org/officeDocument/2006/relationships/hyperlink" Target="https://bulbapedia.bulbagarden.net/wiki/Tympole_(Pok%C3%A9mon)" TargetMode="External"/><Relationship Id="rId720" Type="http://schemas.openxmlformats.org/officeDocument/2006/relationships/hyperlink" Target="https://bulbapedia.bulbagarden.net/wiki/Quilladin_(Pok%C3%A9mon)" TargetMode="External"/><Relationship Id="rId762" Type="http://schemas.openxmlformats.org/officeDocument/2006/relationships/hyperlink" Target="https://bulbapedia.bulbagarden.net/wiki/Clauncher_(Pok%C3%A9mon)" TargetMode="External"/><Relationship Id="rId152" Type="http://schemas.openxmlformats.org/officeDocument/2006/relationships/hyperlink" Target="https://bulbapedia.bulbagarden.net/wiki/Omastar_(Pok%C3%A9mon)" TargetMode="External"/><Relationship Id="rId194" Type="http://schemas.openxmlformats.org/officeDocument/2006/relationships/hyperlink" Target="https://bulbapedia.bulbagarden.net/wiki/Xatu_(Pok%C3%A9mon)" TargetMode="External"/><Relationship Id="rId208" Type="http://schemas.openxmlformats.org/officeDocument/2006/relationships/hyperlink" Target="https://bulbapedia.bulbagarden.net/wiki/Sunkern_(Pok%C3%A9mon)" TargetMode="External"/><Relationship Id="rId415" Type="http://schemas.openxmlformats.org/officeDocument/2006/relationships/hyperlink" Target="https://bulbapedia.bulbagarden.net/wiki/Metagross_(Pok%C3%A9mon)" TargetMode="External"/><Relationship Id="rId457" Type="http://schemas.openxmlformats.org/officeDocument/2006/relationships/hyperlink" Target="https://bulbapedia.bulbagarden.net/wiki/Shieldon_(Pok%C3%A9mon)" TargetMode="External"/><Relationship Id="rId622" Type="http://schemas.openxmlformats.org/officeDocument/2006/relationships/hyperlink" Target="https://bulbapedia.bulbagarden.net/wiki/Scraggy_(Pok%C3%A9mon)" TargetMode="External"/><Relationship Id="rId261" Type="http://schemas.openxmlformats.org/officeDocument/2006/relationships/hyperlink" Target="https://bulbapedia.bulbagarden.net/wiki/Magby_(Pok%C3%A9mon)" TargetMode="External"/><Relationship Id="rId499" Type="http://schemas.openxmlformats.org/officeDocument/2006/relationships/hyperlink" Target="https://bulbapedia.bulbagarden.net/wiki/Lucario_(Pok%C3%A9mon)" TargetMode="External"/><Relationship Id="rId664" Type="http://schemas.openxmlformats.org/officeDocument/2006/relationships/hyperlink" Target="https://bulbapedia.bulbagarden.net/wiki/Klinklang_(Pok%C3%A9mon)" TargetMode="External"/><Relationship Id="rId14" Type="http://schemas.openxmlformats.org/officeDocument/2006/relationships/hyperlink" Target="https://bulbapedia.bulbagarden.net/wiki/Blastoise_(Pok%C3%A9mon)" TargetMode="External"/><Relationship Id="rId56" Type="http://schemas.openxmlformats.org/officeDocument/2006/relationships/hyperlink" Target="https://bulbapedia.bulbagarden.net/wiki/Venomoth_(Pok%C3%A9mon)" TargetMode="External"/><Relationship Id="rId317" Type="http://schemas.openxmlformats.org/officeDocument/2006/relationships/hyperlink" Target="https://bulbapedia.bulbagarden.net/wiki/Ninjask_(Pok%C3%A9mon)" TargetMode="External"/><Relationship Id="rId359" Type="http://schemas.openxmlformats.org/officeDocument/2006/relationships/hyperlink" Target="https://bulbapedia.bulbagarden.net/wiki/Grumpig_(Pok%C3%A9mon)" TargetMode="External"/><Relationship Id="rId524" Type="http://schemas.openxmlformats.org/officeDocument/2006/relationships/hyperlink" Target="https://bulbapedia.bulbagarden.net/wiki/Glaceon_(Pok%C3%A9mon)" TargetMode="External"/><Relationship Id="rId566" Type="http://schemas.openxmlformats.org/officeDocument/2006/relationships/hyperlink" Target="https://bulbapedia.bulbagarden.net/wiki/Watchog_(Pok%C3%A9mon)" TargetMode="External"/><Relationship Id="rId731" Type="http://schemas.openxmlformats.org/officeDocument/2006/relationships/hyperlink" Target="https://bulbapedia.bulbagarden.net/wiki/Fletchinder_(Pok%C3%A9mon)" TargetMode="External"/><Relationship Id="rId773" Type="http://schemas.openxmlformats.org/officeDocument/2006/relationships/hyperlink" Target="https://bulbapedia.bulbagarden.net/wiki/Carbink_(Pok%C3%A9mon)" TargetMode="External"/><Relationship Id="rId98" Type="http://schemas.openxmlformats.org/officeDocument/2006/relationships/hyperlink" Target="https://bulbapedia.bulbagarden.net/wiki/Muk_(Pok%C3%A9mon)" TargetMode="External"/><Relationship Id="rId121" Type="http://schemas.openxmlformats.org/officeDocument/2006/relationships/hyperlink" Target="https://bulbapedia.bulbagarden.net/wiki/Rhyhorn_(Pok%C3%A9mon)" TargetMode="External"/><Relationship Id="rId163" Type="http://schemas.openxmlformats.org/officeDocument/2006/relationships/hyperlink" Target="https://bulbapedia.bulbagarden.net/wiki/Dragonite_(Pok%C3%A9mon)" TargetMode="External"/><Relationship Id="rId219" Type="http://schemas.openxmlformats.org/officeDocument/2006/relationships/hyperlink" Target="https://bulbapedia.bulbagarden.net/wiki/Wobbuffet_(Pok%C3%A9mon)" TargetMode="External"/><Relationship Id="rId370" Type="http://schemas.openxmlformats.org/officeDocument/2006/relationships/hyperlink" Target="https://bulbapedia.bulbagarden.net/wiki/Seviper_(Pok%C3%A9mon)" TargetMode="External"/><Relationship Id="rId426" Type="http://schemas.openxmlformats.org/officeDocument/2006/relationships/hyperlink" Target="https://bulbapedia.bulbagarden.net/wiki/Groudon_(Pok%C3%A9mon)" TargetMode="External"/><Relationship Id="rId633" Type="http://schemas.openxmlformats.org/officeDocument/2006/relationships/hyperlink" Target="https://bulbapedia.bulbagarden.net/wiki/Zorua_(Pok%C3%A9mon)" TargetMode="External"/><Relationship Id="rId230" Type="http://schemas.openxmlformats.org/officeDocument/2006/relationships/hyperlink" Target="https://bulbapedia.bulbagarden.net/wiki/Scizor_(Pok%C3%A9mon)" TargetMode="External"/><Relationship Id="rId468" Type="http://schemas.openxmlformats.org/officeDocument/2006/relationships/hyperlink" Target="https://bulbapedia.bulbagarden.net/wiki/Floatzel_(Pok%C3%A9mon)" TargetMode="External"/><Relationship Id="rId675" Type="http://schemas.openxmlformats.org/officeDocument/2006/relationships/hyperlink" Target="https://bulbapedia.bulbagarden.net/wiki/Haxorus_(Pok%C3%A9mon)" TargetMode="External"/><Relationship Id="rId25" Type="http://schemas.openxmlformats.org/officeDocument/2006/relationships/hyperlink" Target="https://bulbapedia.bulbagarden.net/wiki/Pidgeot_(Pok%C3%A9mon)" TargetMode="External"/><Relationship Id="rId67" Type="http://schemas.openxmlformats.org/officeDocument/2006/relationships/hyperlink" Target="https://bulbapedia.bulbagarden.net/wiki/Poliwag_(Pok%C3%A9mon)" TargetMode="External"/><Relationship Id="rId272" Type="http://schemas.openxmlformats.org/officeDocument/2006/relationships/hyperlink" Target="https://bulbapedia.bulbagarden.net/wiki/Ho-Oh_(Pok%C3%A9mon)" TargetMode="External"/><Relationship Id="rId328" Type="http://schemas.openxmlformats.org/officeDocument/2006/relationships/hyperlink" Target="https://bulbapedia.bulbagarden.net/wiki/Sableye_(Pok%C3%A9mon)" TargetMode="External"/><Relationship Id="rId535" Type="http://schemas.openxmlformats.org/officeDocument/2006/relationships/hyperlink" Target="https://bulbapedia.bulbagarden.net/wiki/Rotom_(Pok%C3%A9mon)" TargetMode="External"/><Relationship Id="rId577" Type="http://schemas.openxmlformats.org/officeDocument/2006/relationships/hyperlink" Target="https://bulbapedia.bulbagarden.net/wiki/Simipour_(Pok%C3%A9mon)" TargetMode="External"/><Relationship Id="rId700" Type="http://schemas.openxmlformats.org/officeDocument/2006/relationships/hyperlink" Target="https://bulbapedia.bulbagarden.net/wiki/Volcarona_(Pok%C3%A9mon)" TargetMode="External"/><Relationship Id="rId742" Type="http://schemas.openxmlformats.org/officeDocument/2006/relationships/hyperlink" Target="https://bulbapedia.bulbagarden.net/wiki/Gogoat_(Pok%C3%A9mon)" TargetMode="External"/><Relationship Id="rId132" Type="http://schemas.openxmlformats.org/officeDocument/2006/relationships/hyperlink" Target="https://bulbapedia.bulbagarden.net/wiki/Starmie_(Pok%C3%A9mon)" TargetMode="External"/><Relationship Id="rId174" Type="http://schemas.openxmlformats.org/officeDocument/2006/relationships/hyperlink" Target="https://bulbapedia.bulbagarden.net/wiki/Totodile_(Pok%C3%A9mon)" TargetMode="External"/><Relationship Id="rId381" Type="http://schemas.openxmlformats.org/officeDocument/2006/relationships/hyperlink" Target="https://bulbapedia.bulbagarden.net/wiki/Anorith_(Pok%C3%A9mon)" TargetMode="External"/><Relationship Id="rId602" Type="http://schemas.openxmlformats.org/officeDocument/2006/relationships/hyperlink" Target="https://bulbapedia.bulbagarden.net/wiki/Sewaddle_(Pok%C3%A9mon)" TargetMode="External"/><Relationship Id="rId784" Type="http://schemas.openxmlformats.org/officeDocument/2006/relationships/hyperlink" Target="https://bulbapedia.bulbagarden.net/wiki/Gourgeist_(Pok%C3%A9mon)" TargetMode="External"/><Relationship Id="rId241" Type="http://schemas.openxmlformats.org/officeDocument/2006/relationships/hyperlink" Target="https://bulbapedia.bulbagarden.net/wiki/Piloswine_(Pok%C3%A9mon)" TargetMode="External"/><Relationship Id="rId437" Type="http://schemas.openxmlformats.org/officeDocument/2006/relationships/hyperlink" Target="https://bulbapedia.bulbagarden.net/wiki/Chimchar_(Pok%C3%A9mon)" TargetMode="External"/><Relationship Id="rId479" Type="http://schemas.openxmlformats.org/officeDocument/2006/relationships/hyperlink" Target="https://bulbapedia.bulbagarden.net/wiki/Mismagius_(Pok%C3%A9mon)" TargetMode="External"/><Relationship Id="rId644" Type="http://schemas.openxmlformats.org/officeDocument/2006/relationships/hyperlink" Target="https://bulbapedia.bulbagarden.net/wiki/Swanna_(Pok%C3%A9mon)" TargetMode="External"/><Relationship Id="rId686" Type="http://schemas.openxmlformats.org/officeDocument/2006/relationships/hyperlink" Target="https://bulbapedia.bulbagarden.net/wiki/Golurk_(Pok%C3%A9mon)" TargetMode="External"/><Relationship Id="rId36" Type="http://schemas.openxmlformats.org/officeDocument/2006/relationships/hyperlink" Target="https://bulbapedia.bulbagarden.net/wiki/Nidoran%E2%99%80_(Pok%C3%A9mon)" TargetMode="External"/><Relationship Id="rId283" Type="http://schemas.openxmlformats.org/officeDocument/2006/relationships/hyperlink" Target="https://bulbapedia.bulbagarden.net/wiki/Marshtomp_(Pok%C3%A9mon)" TargetMode="External"/><Relationship Id="rId339" Type="http://schemas.openxmlformats.org/officeDocument/2006/relationships/hyperlink" Target="https://bulbapedia.bulbagarden.net/wiki/Electrike_(Pok%C3%A9mon)" TargetMode="External"/><Relationship Id="rId490" Type="http://schemas.openxmlformats.org/officeDocument/2006/relationships/hyperlink" Target="https://bulbapedia.bulbagarden.net/wiki/Happiny_(Pok%C3%A9mon)" TargetMode="External"/><Relationship Id="rId504" Type="http://schemas.openxmlformats.org/officeDocument/2006/relationships/hyperlink" Target="https://bulbapedia.bulbagarden.net/wiki/Drapion_(Pok%C3%A9mon)" TargetMode="External"/><Relationship Id="rId546" Type="http://schemas.openxmlformats.org/officeDocument/2006/relationships/hyperlink" Target="https://bulbapedia.bulbagarden.net/wiki/Giratina_(Pok%C3%A9mon)" TargetMode="External"/><Relationship Id="rId711" Type="http://schemas.openxmlformats.org/officeDocument/2006/relationships/hyperlink" Target="https://bulbapedia.bulbagarden.net/wiki/Landorus_(Pok%C3%A9mon)" TargetMode="External"/><Relationship Id="rId753" Type="http://schemas.openxmlformats.org/officeDocument/2006/relationships/hyperlink" Target="https://bulbapedia.bulbagarden.net/wiki/Aromatisse_(Pok%C3%A9mon)" TargetMode="External"/><Relationship Id="rId78" Type="http://schemas.openxmlformats.org/officeDocument/2006/relationships/hyperlink" Target="https://bulbapedia.bulbagarden.net/wiki/Weepinbell_(Pok%C3%A9mon)" TargetMode="External"/><Relationship Id="rId101" Type="http://schemas.openxmlformats.org/officeDocument/2006/relationships/hyperlink" Target="https://bulbapedia.bulbagarden.net/wiki/Gastly_(Pok%C3%A9mon)" TargetMode="External"/><Relationship Id="rId143" Type="http://schemas.openxmlformats.org/officeDocument/2006/relationships/hyperlink" Target="https://bulbapedia.bulbagarden.net/wiki/Gyarados_(Pok%C3%A9mon)" TargetMode="External"/><Relationship Id="rId185" Type="http://schemas.openxmlformats.org/officeDocument/2006/relationships/hyperlink" Target="https://bulbapedia.bulbagarden.net/wiki/Crobat_(Pok%C3%A9mon)" TargetMode="External"/><Relationship Id="rId350" Type="http://schemas.openxmlformats.org/officeDocument/2006/relationships/hyperlink" Target="https://bulbapedia.bulbagarden.net/wiki/Sharpedo_(Pok%C3%A9mon)" TargetMode="External"/><Relationship Id="rId406" Type="http://schemas.openxmlformats.org/officeDocument/2006/relationships/hyperlink" Target="https://bulbapedia.bulbagarden.net/wiki/Relicanth_(Pok%C3%A9mon)" TargetMode="External"/><Relationship Id="rId588" Type="http://schemas.openxmlformats.org/officeDocument/2006/relationships/hyperlink" Target="https://bulbapedia.bulbagarden.net/wiki/Woobat_(Pok%C3%A9mon)" TargetMode="External"/><Relationship Id="rId795" Type="http://schemas.openxmlformats.org/officeDocument/2006/relationships/hyperlink" Target="https://bulbapedia.bulbagarden.net/wiki/Diancie_(Pok%C3%A9mon)" TargetMode="External"/><Relationship Id="rId9" Type="http://schemas.openxmlformats.org/officeDocument/2006/relationships/hyperlink" Target="https://bulbapedia.bulbagarden.net/wiki/Charizard_(Pok%C3%A9mon)" TargetMode="External"/><Relationship Id="rId210" Type="http://schemas.openxmlformats.org/officeDocument/2006/relationships/hyperlink" Target="https://bulbapedia.bulbagarden.net/wiki/Yanma_(Pok%C3%A9mon)" TargetMode="External"/><Relationship Id="rId392" Type="http://schemas.openxmlformats.org/officeDocument/2006/relationships/hyperlink" Target="https://bulbapedia.bulbagarden.net/wiki/Tropius_(Pok%C3%A9mon)" TargetMode="External"/><Relationship Id="rId448" Type="http://schemas.openxmlformats.org/officeDocument/2006/relationships/hyperlink" Target="https://bulbapedia.bulbagarden.net/wiki/Kricketot_(Pok%C3%A9mon)" TargetMode="External"/><Relationship Id="rId613" Type="http://schemas.openxmlformats.org/officeDocument/2006/relationships/hyperlink" Target="https://bulbapedia.bulbagarden.net/wiki/Sandile_(Pok%C3%A9mon)" TargetMode="External"/><Relationship Id="rId655" Type="http://schemas.openxmlformats.org/officeDocument/2006/relationships/hyperlink" Target="https://bulbapedia.bulbagarden.net/wiki/Frillish_(Pok%C3%A9mon)" TargetMode="External"/><Relationship Id="rId697" Type="http://schemas.openxmlformats.org/officeDocument/2006/relationships/hyperlink" Target="https://bulbapedia.bulbagarden.net/wiki/Zweilous_(Pok%C3%A9mon)" TargetMode="External"/><Relationship Id="rId252" Type="http://schemas.openxmlformats.org/officeDocument/2006/relationships/hyperlink" Target="https://bulbapedia.bulbagarden.net/wiki/Phanpy_(Pok%C3%A9mon)" TargetMode="External"/><Relationship Id="rId294" Type="http://schemas.openxmlformats.org/officeDocument/2006/relationships/hyperlink" Target="https://bulbapedia.bulbagarden.net/wiki/Dustox_(Pok%C3%A9mon)" TargetMode="External"/><Relationship Id="rId308" Type="http://schemas.openxmlformats.org/officeDocument/2006/relationships/hyperlink" Target="https://bulbapedia.bulbagarden.net/wiki/Gardevoir_(Pok%C3%A9mon)" TargetMode="External"/><Relationship Id="rId515" Type="http://schemas.openxmlformats.org/officeDocument/2006/relationships/hyperlink" Target="https://bulbapedia.bulbagarden.net/wiki/Magnezone_(Pok%C3%A9mon)" TargetMode="External"/><Relationship Id="rId722" Type="http://schemas.openxmlformats.org/officeDocument/2006/relationships/hyperlink" Target="https://bulbapedia.bulbagarden.net/wiki/Fennekin_(Pok%C3%A9mon)" TargetMode="External"/><Relationship Id="rId47" Type="http://schemas.openxmlformats.org/officeDocument/2006/relationships/hyperlink" Target="https://bulbapedia.bulbagarden.net/wiki/Wigglytuff_(Pok%C3%A9mon)" TargetMode="External"/><Relationship Id="rId89" Type="http://schemas.openxmlformats.org/officeDocument/2006/relationships/hyperlink" Target="https://bulbapedia.bulbagarden.net/wiki/Slowbro_(Pok%C3%A9mon)" TargetMode="External"/><Relationship Id="rId112" Type="http://schemas.openxmlformats.org/officeDocument/2006/relationships/hyperlink" Target="https://bulbapedia.bulbagarden.net/wiki/Exeggcute_(Pok%C3%A9mon)" TargetMode="External"/><Relationship Id="rId154" Type="http://schemas.openxmlformats.org/officeDocument/2006/relationships/hyperlink" Target="https://bulbapedia.bulbagarden.net/wiki/Kabutops_(Pok%C3%A9mon)" TargetMode="External"/><Relationship Id="rId361" Type="http://schemas.openxmlformats.org/officeDocument/2006/relationships/hyperlink" Target="https://bulbapedia.bulbagarden.net/wiki/Trapinch_(Pok%C3%A9mon)" TargetMode="External"/><Relationship Id="rId557" Type="http://schemas.openxmlformats.org/officeDocument/2006/relationships/hyperlink" Target="https://bulbapedia.bulbagarden.net/wiki/Servine_(Pok%C3%A9mon)" TargetMode="External"/><Relationship Id="rId599" Type="http://schemas.openxmlformats.org/officeDocument/2006/relationships/hyperlink" Target="https://bulbapedia.bulbagarden.net/wiki/Seismitoad_(Pok%C3%A9mon)" TargetMode="External"/><Relationship Id="rId764" Type="http://schemas.openxmlformats.org/officeDocument/2006/relationships/hyperlink" Target="https://bulbapedia.bulbagarden.net/wiki/Helioptile_(Pok%C3%A9mon)" TargetMode="External"/><Relationship Id="rId196" Type="http://schemas.openxmlformats.org/officeDocument/2006/relationships/hyperlink" Target="https://bulbapedia.bulbagarden.net/wiki/Flaaffy_(Pok%C3%A9mon)" TargetMode="External"/><Relationship Id="rId417" Type="http://schemas.openxmlformats.org/officeDocument/2006/relationships/hyperlink" Target="https://bulbapedia.bulbagarden.net/wiki/Regice_(Pok%C3%A9mon)" TargetMode="External"/><Relationship Id="rId459" Type="http://schemas.openxmlformats.org/officeDocument/2006/relationships/hyperlink" Target="https://bulbapedia.bulbagarden.net/wiki/Burmy_(Pok%C3%A9mon)" TargetMode="External"/><Relationship Id="rId624" Type="http://schemas.openxmlformats.org/officeDocument/2006/relationships/hyperlink" Target="https://bulbapedia.bulbagarden.net/wiki/Sigilyph_(Pok%C3%A9mon)" TargetMode="External"/><Relationship Id="rId666" Type="http://schemas.openxmlformats.org/officeDocument/2006/relationships/hyperlink" Target="https://bulbapedia.bulbagarden.net/wiki/Eelektrik_(Pok%C3%A9mon)" TargetMode="External"/><Relationship Id="rId16" Type="http://schemas.openxmlformats.org/officeDocument/2006/relationships/hyperlink" Target="https://bulbapedia.bulbagarden.net/wiki/Metapod_(Pok%C3%A9mon)" TargetMode="External"/><Relationship Id="rId221" Type="http://schemas.openxmlformats.org/officeDocument/2006/relationships/hyperlink" Target="https://bulbapedia.bulbagarden.net/wiki/Pineco_(Pok%C3%A9mon)" TargetMode="External"/><Relationship Id="rId263" Type="http://schemas.openxmlformats.org/officeDocument/2006/relationships/hyperlink" Target="https://bulbapedia.bulbagarden.net/wiki/Blissey_(Pok%C3%A9mon)" TargetMode="External"/><Relationship Id="rId319" Type="http://schemas.openxmlformats.org/officeDocument/2006/relationships/hyperlink" Target="https://bulbapedia.bulbagarden.net/wiki/Whismur_(Pok%C3%A9mon)" TargetMode="External"/><Relationship Id="rId470" Type="http://schemas.openxmlformats.org/officeDocument/2006/relationships/hyperlink" Target="https://bulbapedia.bulbagarden.net/wiki/Cherrim_(Pok%C3%A9mon)" TargetMode="External"/><Relationship Id="rId526" Type="http://schemas.openxmlformats.org/officeDocument/2006/relationships/hyperlink" Target="https://bulbapedia.bulbagarden.net/wiki/Mamoswine_(Pok%C3%A9mon)" TargetMode="External"/><Relationship Id="rId58" Type="http://schemas.openxmlformats.org/officeDocument/2006/relationships/hyperlink" Target="https://bulbapedia.bulbagarden.net/wiki/Dugtrio_(Pok%C3%A9mon)" TargetMode="External"/><Relationship Id="rId123" Type="http://schemas.openxmlformats.org/officeDocument/2006/relationships/hyperlink" Target="https://bulbapedia.bulbagarden.net/wiki/Chansey_(Pok%C3%A9mon)" TargetMode="External"/><Relationship Id="rId330" Type="http://schemas.openxmlformats.org/officeDocument/2006/relationships/hyperlink" Target="https://bulbapedia.bulbagarden.net/wiki/Mawile_(Pok%C3%A9mon)" TargetMode="External"/><Relationship Id="rId568" Type="http://schemas.openxmlformats.org/officeDocument/2006/relationships/hyperlink" Target="https://bulbapedia.bulbagarden.net/wiki/Herdier_(Pok%C3%A9mon)" TargetMode="External"/><Relationship Id="rId733" Type="http://schemas.openxmlformats.org/officeDocument/2006/relationships/hyperlink" Target="https://bulbapedia.bulbagarden.net/wiki/Scatterbug_(Pok%C3%A9mon)" TargetMode="External"/><Relationship Id="rId775" Type="http://schemas.openxmlformats.org/officeDocument/2006/relationships/hyperlink" Target="https://bulbapedia.bulbagarden.net/wiki/Sliggoo_(Pok%C3%A9mon)" TargetMode="External"/><Relationship Id="rId165" Type="http://schemas.openxmlformats.org/officeDocument/2006/relationships/hyperlink" Target="https://bulbapedia.bulbagarden.net/wiki/Mewtwo_(Pok%C3%A9mon)" TargetMode="External"/><Relationship Id="rId372" Type="http://schemas.openxmlformats.org/officeDocument/2006/relationships/hyperlink" Target="https://bulbapedia.bulbagarden.net/wiki/Solrock_(Pok%C3%A9mon)" TargetMode="External"/><Relationship Id="rId428" Type="http://schemas.openxmlformats.org/officeDocument/2006/relationships/hyperlink" Target="https://bulbapedia.bulbagarden.net/wiki/Rayquaza_(Pok%C3%A9mon)" TargetMode="External"/><Relationship Id="rId635" Type="http://schemas.openxmlformats.org/officeDocument/2006/relationships/hyperlink" Target="https://bulbapedia.bulbagarden.net/wiki/Minccino_(Pok%C3%A9mon)" TargetMode="External"/><Relationship Id="rId677" Type="http://schemas.openxmlformats.org/officeDocument/2006/relationships/hyperlink" Target="https://bulbapedia.bulbagarden.net/wiki/Beartic_(Pok%C3%A9mon)" TargetMode="External"/><Relationship Id="rId232" Type="http://schemas.openxmlformats.org/officeDocument/2006/relationships/hyperlink" Target="https://bulbapedia.bulbagarden.net/wiki/Shuckle_(Pok%C3%A9mon)" TargetMode="External"/><Relationship Id="rId274" Type="http://schemas.openxmlformats.org/officeDocument/2006/relationships/hyperlink" Target="https://bulbapedia.bulbagarden.net/wiki/Treecko_(Pok%C3%A9mon)" TargetMode="External"/><Relationship Id="rId481" Type="http://schemas.openxmlformats.org/officeDocument/2006/relationships/hyperlink" Target="https://bulbapedia.bulbagarden.net/wiki/Glameow_(Pok%C3%A9mon)" TargetMode="External"/><Relationship Id="rId702" Type="http://schemas.openxmlformats.org/officeDocument/2006/relationships/hyperlink" Target="https://bulbapedia.bulbagarden.net/wiki/Terrakion_(Pok%C3%A9mon)" TargetMode="External"/><Relationship Id="rId27" Type="http://schemas.openxmlformats.org/officeDocument/2006/relationships/hyperlink" Target="https://bulbapedia.bulbagarden.net/wiki/Raticate_(Pok%C3%A9mon)" TargetMode="External"/><Relationship Id="rId69" Type="http://schemas.openxmlformats.org/officeDocument/2006/relationships/hyperlink" Target="https://bulbapedia.bulbagarden.net/wiki/Poliwrath_(Pok%C3%A9mon)" TargetMode="External"/><Relationship Id="rId134" Type="http://schemas.openxmlformats.org/officeDocument/2006/relationships/hyperlink" Target="https://bulbapedia.bulbagarden.net/wiki/Scyther_(Pok%C3%A9mon)" TargetMode="External"/><Relationship Id="rId537" Type="http://schemas.openxmlformats.org/officeDocument/2006/relationships/hyperlink" Target="https://bulbapedia.bulbagarden.net/wiki/Rotom_(Pok%C3%A9mon)" TargetMode="External"/><Relationship Id="rId579" Type="http://schemas.openxmlformats.org/officeDocument/2006/relationships/hyperlink" Target="https://bulbapedia.bulbagarden.net/wiki/Musharna_(Pok%C3%A9mon)" TargetMode="External"/><Relationship Id="rId744" Type="http://schemas.openxmlformats.org/officeDocument/2006/relationships/hyperlink" Target="https://bulbapedia.bulbagarden.net/wiki/Pangoro_(Pok%C3%A9mon)" TargetMode="External"/><Relationship Id="rId786" Type="http://schemas.openxmlformats.org/officeDocument/2006/relationships/hyperlink" Target="https://bulbapedia.bulbagarden.net/wiki/Gourgeist_(Pok%C3%A9mon)" TargetMode="External"/><Relationship Id="rId80" Type="http://schemas.openxmlformats.org/officeDocument/2006/relationships/hyperlink" Target="https://bulbapedia.bulbagarden.net/wiki/Tentacool_(Pok%C3%A9mon)" TargetMode="External"/><Relationship Id="rId176" Type="http://schemas.openxmlformats.org/officeDocument/2006/relationships/hyperlink" Target="https://bulbapedia.bulbagarden.net/wiki/Feraligatr_(Pok%C3%A9mon)" TargetMode="External"/><Relationship Id="rId341" Type="http://schemas.openxmlformats.org/officeDocument/2006/relationships/hyperlink" Target="https://bulbapedia.bulbagarden.net/wiki/Manectric_(Pok%C3%A9mon)" TargetMode="External"/><Relationship Id="rId383" Type="http://schemas.openxmlformats.org/officeDocument/2006/relationships/hyperlink" Target="https://bulbapedia.bulbagarden.net/wiki/Feebas_(Pok%C3%A9mon)" TargetMode="External"/><Relationship Id="rId439" Type="http://schemas.openxmlformats.org/officeDocument/2006/relationships/hyperlink" Target="https://bulbapedia.bulbagarden.net/wiki/Infernape_(Pok%C3%A9mon)" TargetMode="External"/><Relationship Id="rId590" Type="http://schemas.openxmlformats.org/officeDocument/2006/relationships/hyperlink" Target="https://bulbapedia.bulbagarden.net/wiki/Drilbur_(Pok%C3%A9mon)" TargetMode="External"/><Relationship Id="rId604" Type="http://schemas.openxmlformats.org/officeDocument/2006/relationships/hyperlink" Target="https://bulbapedia.bulbagarden.net/wiki/Leavanny_(Pok%C3%A9mon)" TargetMode="External"/><Relationship Id="rId646" Type="http://schemas.openxmlformats.org/officeDocument/2006/relationships/hyperlink" Target="https://bulbapedia.bulbagarden.net/wiki/Vanillish_(Pok%C3%A9mon)" TargetMode="External"/><Relationship Id="rId201" Type="http://schemas.openxmlformats.org/officeDocument/2006/relationships/hyperlink" Target="https://bulbapedia.bulbagarden.net/wiki/Azumarill_(Pok%C3%A9mon)" TargetMode="External"/><Relationship Id="rId243" Type="http://schemas.openxmlformats.org/officeDocument/2006/relationships/hyperlink" Target="https://bulbapedia.bulbagarden.net/wiki/Remoraid_(Pok%C3%A9mon)" TargetMode="External"/><Relationship Id="rId285" Type="http://schemas.openxmlformats.org/officeDocument/2006/relationships/hyperlink" Target="https://bulbapedia.bulbagarden.net/wiki/Swampert_(Pok%C3%A9mon)" TargetMode="External"/><Relationship Id="rId450" Type="http://schemas.openxmlformats.org/officeDocument/2006/relationships/hyperlink" Target="https://bulbapedia.bulbagarden.net/wiki/Shinx_(Pok%C3%A9mon)" TargetMode="External"/><Relationship Id="rId506" Type="http://schemas.openxmlformats.org/officeDocument/2006/relationships/hyperlink" Target="https://bulbapedia.bulbagarden.net/wiki/Toxicroak_(Pok%C3%A9mon)" TargetMode="External"/><Relationship Id="rId688" Type="http://schemas.openxmlformats.org/officeDocument/2006/relationships/hyperlink" Target="https://bulbapedia.bulbagarden.net/wiki/Bisharp_(Pok%C3%A9mon)" TargetMode="External"/><Relationship Id="rId38" Type="http://schemas.openxmlformats.org/officeDocument/2006/relationships/hyperlink" Target="https://bulbapedia.bulbagarden.net/wiki/Nidoqueen_(Pok%C3%A9mon)" TargetMode="External"/><Relationship Id="rId103" Type="http://schemas.openxmlformats.org/officeDocument/2006/relationships/hyperlink" Target="https://bulbapedia.bulbagarden.net/wiki/Gengar_(Pok%C3%A9mon)" TargetMode="External"/><Relationship Id="rId310" Type="http://schemas.openxmlformats.org/officeDocument/2006/relationships/hyperlink" Target="https://bulbapedia.bulbagarden.net/wiki/Masquerain_(Pok%C3%A9mon)" TargetMode="External"/><Relationship Id="rId492" Type="http://schemas.openxmlformats.org/officeDocument/2006/relationships/hyperlink" Target="https://bulbapedia.bulbagarden.net/wiki/Spiritomb_(Pok%C3%A9mon)" TargetMode="External"/><Relationship Id="rId548" Type="http://schemas.openxmlformats.org/officeDocument/2006/relationships/hyperlink" Target="https://bulbapedia.bulbagarden.net/wiki/Cresselia_(Pok%C3%A9mon)" TargetMode="External"/><Relationship Id="rId713" Type="http://schemas.openxmlformats.org/officeDocument/2006/relationships/hyperlink" Target="https://bulbapedia.bulbagarden.net/wiki/Kyurem_(Pok%C3%A9mon)" TargetMode="External"/><Relationship Id="rId755" Type="http://schemas.openxmlformats.org/officeDocument/2006/relationships/hyperlink" Target="https://bulbapedia.bulbagarden.net/wiki/Slurpuff_(Pok%C3%A9mon)" TargetMode="External"/><Relationship Id="rId797" Type="http://schemas.openxmlformats.org/officeDocument/2006/relationships/hyperlink" Target="https://bulbapedia.bulbagarden.net/wiki/Hoopa_(Pok%C3%A9mon)" TargetMode="External"/><Relationship Id="rId91" Type="http://schemas.openxmlformats.org/officeDocument/2006/relationships/hyperlink" Target="https://bulbapedia.bulbagarden.net/wiki/Magneton_(Pok%C3%A9mon)" TargetMode="External"/><Relationship Id="rId145" Type="http://schemas.openxmlformats.org/officeDocument/2006/relationships/hyperlink" Target="https://bulbapedia.bulbagarden.net/wiki/Ditto_(Pok%C3%A9mon)" TargetMode="External"/><Relationship Id="rId187" Type="http://schemas.openxmlformats.org/officeDocument/2006/relationships/hyperlink" Target="https://bulbapedia.bulbagarden.net/wiki/Lanturn_(Pok%C3%A9mon)" TargetMode="External"/><Relationship Id="rId352" Type="http://schemas.openxmlformats.org/officeDocument/2006/relationships/hyperlink" Target="https://bulbapedia.bulbagarden.net/wiki/Wailmer_(Pok%C3%A9mon)" TargetMode="External"/><Relationship Id="rId394" Type="http://schemas.openxmlformats.org/officeDocument/2006/relationships/hyperlink" Target="https://bulbapedia.bulbagarden.net/wiki/Absol_(Pok%C3%A9mon)" TargetMode="External"/><Relationship Id="rId408" Type="http://schemas.openxmlformats.org/officeDocument/2006/relationships/hyperlink" Target="https://bulbapedia.bulbagarden.net/wiki/Bagon_(Pok%C3%A9mon)" TargetMode="External"/><Relationship Id="rId615" Type="http://schemas.openxmlformats.org/officeDocument/2006/relationships/hyperlink" Target="https://bulbapedia.bulbagarden.net/wiki/Krookodile_(Pok%C3%A9mon)" TargetMode="External"/><Relationship Id="rId212" Type="http://schemas.openxmlformats.org/officeDocument/2006/relationships/hyperlink" Target="https://bulbapedia.bulbagarden.net/wiki/Quagsire_(Pok%C3%A9mon)" TargetMode="External"/><Relationship Id="rId254" Type="http://schemas.openxmlformats.org/officeDocument/2006/relationships/hyperlink" Target="https://bulbapedia.bulbagarden.net/wiki/Porygon2_(Pok%C3%A9mon)" TargetMode="External"/><Relationship Id="rId657" Type="http://schemas.openxmlformats.org/officeDocument/2006/relationships/hyperlink" Target="https://bulbapedia.bulbagarden.net/wiki/Alomomola_(Pok%C3%A9mon)" TargetMode="External"/><Relationship Id="rId699" Type="http://schemas.openxmlformats.org/officeDocument/2006/relationships/hyperlink" Target="https://bulbapedia.bulbagarden.net/wiki/Larvesta_(Pok%C3%A9mon)" TargetMode="External"/><Relationship Id="rId49" Type="http://schemas.openxmlformats.org/officeDocument/2006/relationships/hyperlink" Target="https://bulbapedia.bulbagarden.net/wiki/Golbat_(Pok%C3%A9mon)" TargetMode="External"/><Relationship Id="rId114" Type="http://schemas.openxmlformats.org/officeDocument/2006/relationships/hyperlink" Target="https://bulbapedia.bulbagarden.net/wiki/Cubone_(Pok%C3%A9mon)" TargetMode="External"/><Relationship Id="rId296" Type="http://schemas.openxmlformats.org/officeDocument/2006/relationships/hyperlink" Target="https://bulbapedia.bulbagarden.net/wiki/Lombre_(Pok%C3%A9mon)" TargetMode="External"/><Relationship Id="rId461" Type="http://schemas.openxmlformats.org/officeDocument/2006/relationships/hyperlink" Target="https://bulbapedia.bulbagarden.net/wiki/Wormadam_(Pok%C3%A9mon)" TargetMode="External"/><Relationship Id="rId517" Type="http://schemas.openxmlformats.org/officeDocument/2006/relationships/hyperlink" Target="https://bulbapedia.bulbagarden.net/wiki/Rhyperior_(Pok%C3%A9mon)" TargetMode="External"/><Relationship Id="rId559" Type="http://schemas.openxmlformats.org/officeDocument/2006/relationships/hyperlink" Target="https://bulbapedia.bulbagarden.net/wiki/Tepig_(Pok%C3%A9mon)" TargetMode="External"/><Relationship Id="rId724" Type="http://schemas.openxmlformats.org/officeDocument/2006/relationships/hyperlink" Target="https://bulbapedia.bulbagarden.net/wiki/Delphox_(Pok%C3%A9mon)" TargetMode="External"/><Relationship Id="rId766" Type="http://schemas.openxmlformats.org/officeDocument/2006/relationships/hyperlink" Target="https://bulbapedia.bulbagarden.net/wiki/Tyrunt_(Pok%C3%A9mon)" TargetMode="External"/><Relationship Id="rId60" Type="http://schemas.openxmlformats.org/officeDocument/2006/relationships/hyperlink" Target="https://bulbapedia.bulbagarden.net/wiki/Persian_(Pok%C3%A9mon)" TargetMode="External"/><Relationship Id="rId156" Type="http://schemas.openxmlformats.org/officeDocument/2006/relationships/hyperlink" Target="https://bulbapedia.bulbagarden.net/wiki/Aerodactyl_(Pok%C3%A9mon)" TargetMode="External"/><Relationship Id="rId198" Type="http://schemas.openxmlformats.org/officeDocument/2006/relationships/hyperlink" Target="https://bulbapedia.bulbagarden.net/wiki/Ampharos_(Pok%C3%A9mon)" TargetMode="External"/><Relationship Id="rId321" Type="http://schemas.openxmlformats.org/officeDocument/2006/relationships/hyperlink" Target="https://bulbapedia.bulbagarden.net/wiki/Exploud_(Pok%C3%A9mon)" TargetMode="External"/><Relationship Id="rId363" Type="http://schemas.openxmlformats.org/officeDocument/2006/relationships/hyperlink" Target="https://bulbapedia.bulbagarden.net/wiki/Flygon_(Pok%C3%A9mon)" TargetMode="External"/><Relationship Id="rId419" Type="http://schemas.openxmlformats.org/officeDocument/2006/relationships/hyperlink" Target="https://bulbapedia.bulbagarden.net/wiki/Latias_(Pok%C3%A9mon)" TargetMode="External"/><Relationship Id="rId570" Type="http://schemas.openxmlformats.org/officeDocument/2006/relationships/hyperlink" Target="https://bulbapedia.bulbagarden.net/wiki/Purrloin_(Pok%C3%A9mon)" TargetMode="External"/><Relationship Id="rId626" Type="http://schemas.openxmlformats.org/officeDocument/2006/relationships/hyperlink" Target="https://bulbapedia.bulbagarden.net/wiki/Cofagrigus_(Pok%C3%A9mon)" TargetMode="External"/><Relationship Id="rId223" Type="http://schemas.openxmlformats.org/officeDocument/2006/relationships/hyperlink" Target="https://bulbapedia.bulbagarden.net/wiki/Dunsparce_(Pok%C3%A9mon)" TargetMode="External"/><Relationship Id="rId430" Type="http://schemas.openxmlformats.org/officeDocument/2006/relationships/hyperlink" Target="https://bulbapedia.bulbagarden.net/wiki/Deoxys_(Pok%C3%A9mon)" TargetMode="External"/><Relationship Id="rId668" Type="http://schemas.openxmlformats.org/officeDocument/2006/relationships/hyperlink" Target="https://bulbapedia.bulbagarden.net/wiki/Elgyem_(Pok%C3%A9mon)" TargetMode="External"/><Relationship Id="rId18" Type="http://schemas.openxmlformats.org/officeDocument/2006/relationships/hyperlink" Target="https://bulbapedia.bulbagarden.net/wiki/Weedle_(Pok%C3%A9mon)" TargetMode="External"/><Relationship Id="rId265" Type="http://schemas.openxmlformats.org/officeDocument/2006/relationships/hyperlink" Target="https://bulbapedia.bulbagarden.net/wiki/Entei_(Pok%C3%A9mon)" TargetMode="External"/><Relationship Id="rId472" Type="http://schemas.openxmlformats.org/officeDocument/2006/relationships/hyperlink" Target="https://bulbapedia.bulbagarden.net/wiki/Gastrodon_(Pok%C3%A9mon)" TargetMode="External"/><Relationship Id="rId528" Type="http://schemas.openxmlformats.org/officeDocument/2006/relationships/hyperlink" Target="https://bulbapedia.bulbagarden.net/wiki/Gallade_(Pok%C3%A9mon)" TargetMode="External"/><Relationship Id="rId735" Type="http://schemas.openxmlformats.org/officeDocument/2006/relationships/hyperlink" Target="https://bulbapedia.bulbagarden.net/wiki/Vivillon_(Pok%C3%A9mon)" TargetMode="External"/><Relationship Id="rId125" Type="http://schemas.openxmlformats.org/officeDocument/2006/relationships/hyperlink" Target="https://bulbapedia.bulbagarden.net/wiki/Kangaskhan_(Pok%C3%A9mon)" TargetMode="External"/><Relationship Id="rId167" Type="http://schemas.openxmlformats.org/officeDocument/2006/relationships/hyperlink" Target="https://bulbapedia.bulbagarden.net/wiki/Mew_(Pok%C3%A9mon)" TargetMode="External"/><Relationship Id="rId332" Type="http://schemas.openxmlformats.org/officeDocument/2006/relationships/hyperlink" Target="https://bulbapedia.bulbagarden.net/wiki/Aron_(Pok%C3%A9mon)" TargetMode="External"/><Relationship Id="rId374" Type="http://schemas.openxmlformats.org/officeDocument/2006/relationships/hyperlink" Target="https://bulbapedia.bulbagarden.net/wiki/Whiscash_(Pok%C3%A9mon)" TargetMode="External"/><Relationship Id="rId581" Type="http://schemas.openxmlformats.org/officeDocument/2006/relationships/hyperlink" Target="https://bulbapedia.bulbagarden.net/wiki/Tranquill_(Pok%C3%A9mon)" TargetMode="External"/><Relationship Id="rId777" Type="http://schemas.openxmlformats.org/officeDocument/2006/relationships/hyperlink" Target="https://bulbapedia.bulbagarden.net/wiki/Klefki_(Pok%C3%A9mon)" TargetMode="External"/><Relationship Id="rId71" Type="http://schemas.openxmlformats.org/officeDocument/2006/relationships/hyperlink" Target="https://bulbapedia.bulbagarden.net/wiki/Kadabra_(Pok%C3%A9mon)" TargetMode="External"/><Relationship Id="rId234" Type="http://schemas.openxmlformats.org/officeDocument/2006/relationships/hyperlink" Target="https://bulbapedia.bulbagarden.net/wiki/Heracross_(Pok%C3%A9mon)" TargetMode="External"/><Relationship Id="rId637" Type="http://schemas.openxmlformats.org/officeDocument/2006/relationships/hyperlink" Target="https://bulbapedia.bulbagarden.net/wiki/Gothita_(Pok%C3%A9mon)" TargetMode="External"/><Relationship Id="rId679" Type="http://schemas.openxmlformats.org/officeDocument/2006/relationships/hyperlink" Target="https://bulbapedia.bulbagarden.net/wiki/Shelmet_(Pok%C3%A9mon)" TargetMode="External"/><Relationship Id="rId2" Type="http://schemas.openxmlformats.org/officeDocument/2006/relationships/hyperlink" Target="https://bulbapedia.bulbagarden.net/wiki/Bulbasaur_(Pok%C3%A9mon)" TargetMode="External"/><Relationship Id="rId29" Type="http://schemas.openxmlformats.org/officeDocument/2006/relationships/hyperlink" Target="https://bulbapedia.bulbagarden.net/wiki/Fearow_(Pok%C3%A9mon)" TargetMode="External"/><Relationship Id="rId276" Type="http://schemas.openxmlformats.org/officeDocument/2006/relationships/hyperlink" Target="https://bulbapedia.bulbagarden.net/wiki/Sceptile_(Pok%C3%A9mon)" TargetMode="External"/><Relationship Id="rId441" Type="http://schemas.openxmlformats.org/officeDocument/2006/relationships/hyperlink" Target="https://bulbapedia.bulbagarden.net/wiki/Prinplup_(Pok%C3%A9mon)" TargetMode="External"/><Relationship Id="rId483" Type="http://schemas.openxmlformats.org/officeDocument/2006/relationships/hyperlink" Target="https://bulbapedia.bulbagarden.net/wiki/Chingling_(Pok%C3%A9mon)" TargetMode="External"/><Relationship Id="rId539" Type="http://schemas.openxmlformats.org/officeDocument/2006/relationships/hyperlink" Target="https://bulbapedia.bulbagarden.net/wiki/Uxie_(Pok%C3%A9mon)" TargetMode="External"/><Relationship Id="rId690" Type="http://schemas.openxmlformats.org/officeDocument/2006/relationships/hyperlink" Target="https://bulbapedia.bulbagarden.net/wiki/Rufflet_(Pok%C3%A9mon)" TargetMode="External"/><Relationship Id="rId704" Type="http://schemas.openxmlformats.org/officeDocument/2006/relationships/hyperlink" Target="https://bulbapedia.bulbagarden.net/wiki/Tornadus_(Pok%C3%A9mon)" TargetMode="External"/><Relationship Id="rId746" Type="http://schemas.openxmlformats.org/officeDocument/2006/relationships/hyperlink" Target="https://bulbapedia.bulbagarden.net/wiki/Espurr_(Pok%C3%A9mon)" TargetMode="External"/><Relationship Id="rId40" Type="http://schemas.openxmlformats.org/officeDocument/2006/relationships/hyperlink" Target="https://bulbapedia.bulbagarden.net/wiki/Nidorino_(Pok%C3%A9mon)" TargetMode="External"/><Relationship Id="rId136" Type="http://schemas.openxmlformats.org/officeDocument/2006/relationships/hyperlink" Target="https://bulbapedia.bulbagarden.net/wiki/Electabuzz_(Pok%C3%A9mon)" TargetMode="External"/><Relationship Id="rId178" Type="http://schemas.openxmlformats.org/officeDocument/2006/relationships/hyperlink" Target="https://bulbapedia.bulbagarden.net/wiki/Furret_(Pok%C3%A9mon)" TargetMode="External"/><Relationship Id="rId301" Type="http://schemas.openxmlformats.org/officeDocument/2006/relationships/hyperlink" Target="https://bulbapedia.bulbagarden.net/wiki/Taillow_(Pok%C3%A9mon)" TargetMode="External"/><Relationship Id="rId343" Type="http://schemas.openxmlformats.org/officeDocument/2006/relationships/hyperlink" Target="https://bulbapedia.bulbagarden.net/wiki/Minun_(Pok%C3%A9mon)" TargetMode="External"/><Relationship Id="rId550" Type="http://schemas.openxmlformats.org/officeDocument/2006/relationships/hyperlink" Target="https://bulbapedia.bulbagarden.net/wiki/Manaphy_(Pok%C3%A9mon)" TargetMode="External"/><Relationship Id="rId788" Type="http://schemas.openxmlformats.org/officeDocument/2006/relationships/hyperlink" Target="https://bulbapedia.bulbagarden.net/wiki/Bergmite_(Pok%C3%A9mon)" TargetMode="External"/><Relationship Id="rId82" Type="http://schemas.openxmlformats.org/officeDocument/2006/relationships/hyperlink" Target="https://bulbapedia.bulbagarden.net/wiki/Geodude_(Pok%C3%A9mon)" TargetMode="External"/><Relationship Id="rId203" Type="http://schemas.openxmlformats.org/officeDocument/2006/relationships/hyperlink" Target="https://bulbapedia.bulbagarden.net/wiki/Politoed_(Pok%C3%A9mon)" TargetMode="External"/><Relationship Id="rId385" Type="http://schemas.openxmlformats.org/officeDocument/2006/relationships/hyperlink" Target="https://bulbapedia.bulbagarden.net/wiki/Castform_(Pok%C3%A9mon)" TargetMode="External"/><Relationship Id="rId592" Type="http://schemas.openxmlformats.org/officeDocument/2006/relationships/hyperlink" Target="https://bulbapedia.bulbagarden.net/wiki/Audino_(Pok%C3%A9mon)" TargetMode="External"/><Relationship Id="rId606" Type="http://schemas.openxmlformats.org/officeDocument/2006/relationships/hyperlink" Target="https://bulbapedia.bulbagarden.net/wiki/Whirlipede_(Pok%C3%A9mon)" TargetMode="External"/><Relationship Id="rId648" Type="http://schemas.openxmlformats.org/officeDocument/2006/relationships/hyperlink" Target="https://bulbapedia.bulbagarden.net/wiki/Deerling_(Pok%C3%A9mon)" TargetMode="External"/><Relationship Id="rId245" Type="http://schemas.openxmlformats.org/officeDocument/2006/relationships/hyperlink" Target="https://bulbapedia.bulbagarden.net/wiki/Delibird_(Pok%C3%A9mon)" TargetMode="External"/><Relationship Id="rId287" Type="http://schemas.openxmlformats.org/officeDocument/2006/relationships/hyperlink" Target="https://bulbapedia.bulbagarden.net/wiki/Mightyena_(Pok%C3%A9mon)" TargetMode="External"/><Relationship Id="rId410" Type="http://schemas.openxmlformats.org/officeDocument/2006/relationships/hyperlink" Target="https://bulbapedia.bulbagarden.net/wiki/Salamence_(Pok%C3%A9mon)" TargetMode="External"/><Relationship Id="rId452" Type="http://schemas.openxmlformats.org/officeDocument/2006/relationships/hyperlink" Target="https://bulbapedia.bulbagarden.net/wiki/Luxray_(Pok%C3%A9mon)" TargetMode="External"/><Relationship Id="rId494" Type="http://schemas.openxmlformats.org/officeDocument/2006/relationships/hyperlink" Target="https://bulbapedia.bulbagarden.net/wiki/Gabite_(Pok%C3%A9mon)" TargetMode="External"/><Relationship Id="rId508" Type="http://schemas.openxmlformats.org/officeDocument/2006/relationships/hyperlink" Target="https://bulbapedia.bulbagarden.net/wiki/Finneon_(Pok%C3%A9mon)" TargetMode="External"/><Relationship Id="rId715" Type="http://schemas.openxmlformats.org/officeDocument/2006/relationships/hyperlink" Target="https://bulbapedia.bulbagarden.net/wiki/Keldeo_(Pok%C3%A9mon)" TargetMode="External"/><Relationship Id="rId105" Type="http://schemas.openxmlformats.org/officeDocument/2006/relationships/hyperlink" Target="https://bulbapedia.bulbagarden.net/wiki/Onix_(Pok%C3%A9mon)" TargetMode="External"/><Relationship Id="rId147" Type="http://schemas.openxmlformats.org/officeDocument/2006/relationships/hyperlink" Target="https://bulbapedia.bulbagarden.net/wiki/Vaporeon_(Pok%C3%A9mon)" TargetMode="External"/><Relationship Id="rId312" Type="http://schemas.openxmlformats.org/officeDocument/2006/relationships/hyperlink" Target="https://bulbapedia.bulbagarden.net/wiki/Breloom_(Pok%C3%A9mon)" TargetMode="External"/><Relationship Id="rId354" Type="http://schemas.openxmlformats.org/officeDocument/2006/relationships/hyperlink" Target="https://bulbapedia.bulbagarden.net/wiki/Numel_(Pok%C3%A9mon)" TargetMode="External"/><Relationship Id="rId757" Type="http://schemas.openxmlformats.org/officeDocument/2006/relationships/hyperlink" Target="https://bulbapedia.bulbagarden.net/wiki/Malamar_(Pok%C3%A9mon)" TargetMode="External"/><Relationship Id="rId799" Type="http://schemas.openxmlformats.org/officeDocument/2006/relationships/hyperlink" Target="https://bulbapedia.bulbagarden.net/wiki/Volcanion_(Pok%C3%A9mon)" TargetMode="External"/><Relationship Id="rId51" Type="http://schemas.openxmlformats.org/officeDocument/2006/relationships/hyperlink" Target="https://bulbapedia.bulbagarden.net/wiki/Gloom_(Pok%C3%A9mon)" TargetMode="External"/><Relationship Id="rId93" Type="http://schemas.openxmlformats.org/officeDocument/2006/relationships/hyperlink" Target="https://bulbapedia.bulbagarden.net/wiki/Doduo_(Pok%C3%A9mon)" TargetMode="External"/><Relationship Id="rId189" Type="http://schemas.openxmlformats.org/officeDocument/2006/relationships/hyperlink" Target="https://bulbapedia.bulbagarden.net/wiki/Cleffa_(Pok%C3%A9mon)" TargetMode="External"/><Relationship Id="rId396" Type="http://schemas.openxmlformats.org/officeDocument/2006/relationships/hyperlink" Target="https://bulbapedia.bulbagarden.net/wiki/Wynaut_(Pok%C3%A9mon)" TargetMode="External"/><Relationship Id="rId561" Type="http://schemas.openxmlformats.org/officeDocument/2006/relationships/hyperlink" Target="https://bulbapedia.bulbagarden.net/wiki/Emboar_(Pok%C3%A9mon)" TargetMode="External"/><Relationship Id="rId617" Type="http://schemas.openxmlformats.org/officeDocument/2006/relationships/hyperlink" Target="https://bulbapedia.bulbagarden.net/wiki/Darmanitan_(Pok%C3%A9mon)" TargetMode="External"/><Relationship Id="rId659" Type="http://schemas.openxmlformats.org/officeDocument/2006/relationships/hyperlink" Target="https://bulbapedia.bulbagarden.net/wiki/Galvantula_(Pok%C3%A9mon)" TargetMode="External"/><Relationship Id="rId214" Type="http://schemas.openxmlformats.org/officeDocument/2006/relationships/hyperlink" Target="https://bulbapedia.bulbagarden.net/wiki/Umbreon_(Pok%C3%A9mon)" TargetMode="External"/><Relationship Id="rId256" Type="http://schemas.openxmlformats.org/officeDocument/2006/relationships/hyperlink" Target="https://bulbapedia.bulbagarden.net/wiki/Smeargle_(Pok%C3%A9mon)" TargetMode="External"/><Relationship Id="rId298" Type="http://schemas.openxmlformats.org/officeDocument/2006/relationships/hyperlink" Target="https://bulbapedia.bulbagarden.net/wiki/Seedot_(Pok%C3%A9mon)" TargetMode="External"/><Relationship Id="rId421" Type="http://schemas.openxmlformats.org/officeDocument/2006/relationships/hyperlink" Target="https://bulbapedia.bulbagarden.net/wiki/Latios_(Pok%C3%A9mon)" TargetMode="External"/><Relationship Id="rId463" Type="http://schemas.openxmlformats.org/officeDocument/2006/relationships/hyperlink" Target="https://bulbapedia.bulbagarden.net/wiki/Mothim_(Pok%C3%A9mon)" TargetMode="External"/><Relationship Id="rId519" Type="http://schemas.openxmlformats.org/officeDocument/2006/relationships/hyperlink" Target="https://bulbapedia.bulbagarden.net/wiki/Electivire_(Pok%C3%A9mon)" TargetMode="External"/><Relationship Id="rId670" Type="http://schemas.openxmlformats.org/officeDocument/2006/relationships/hyperlink" Target="https://bulbapedia.bulbagarden.net/wiki/Litwick_(Pok%C3%A9mon)" TargetMode="External"/><Relationship Id="rId116" Type="http://schemas.openxmlformats.org/officeDocument/2006/relationships/hyperlink" Target="https://bulbapedia.bulbagarden.net/wiki/Hitmonlee_(Pok%C3%A9mon)" TargetMode="External"/><Relationship Id="rId158" Type="http://schemas.openxmlformats.org/officeDocument/2006/relationships/hyperlink" Target="https://bulbapedia.bulbagarden.net/wiki/Articuno_(Pok%C3%A9mon)" TargetMode="External"/><Relationship Id="rId323" Type="http://schemas.openxmlformats.org/officeDocument/2006/relationships/hyperlink" Target="https://bulbapedia.bulbagarden.net/wiki/Hariyama_(Pok%C3%A9mon)" TargetMode="External"/><Relationship Id="rId530" Type="http://schemas.openxmlformats.org/officeDocument/2006/relationships/hyperlink" Target="https://bulbapedia.bulbagarden.net/wiki/Probopass_(Pok%C3%A9mon)" TargetMode="External"/><Relationship Id="rId726" Type="http://schemas.openxmlformats.org/officeDocument/2006/relationships/hyperlink" Target="https://bulbapedia.bulbagarden.net/wiki/Frogadier_(Pok%C3%A9mon)" TargetMode="External"/><Relationship Id="rId768" Type="http://schemas.openxmlformats.org/officeDocument/2006/relationships/hyperlink" Target="https://bulbapedia.bulbagarden.net/wiki/Amaura_(Pok%C3%A9mon)" TargetMode="External"/><Relationship Id="rId20" Type="http://schemas.openxmlformats.org/officeDocument/2006/relationships/hyperlink" Target="https://bulbapedia.bulbagarden.net/wiki/Beedrill_(Pok%C3%A9mon)" TargetMode="External"/><Relationship Id="rId62" Type="http://schemas.openxmlformats.org/officeDocument/2006/relationships/hyperlink" Target="https://bulbapedia.bulbagarden.net/wiki/Golduck_(Pok%C3%A9mon)" TargetMode="External"/><Relationship Id="rId365" Type="http://schemas.openxmlformats.org/officeDocument/2006/relationships/hyperlink" Target="https://bulbapedia.bulbagarden.net/wiki/Cacturne_(Pok%C3%A9mon)" TargetMode="External"/><Relationship Id="rId572" Type="http://schemas.openxmlformats.org/officeDocument/2006/relationships/hyperlink" Target="https://bulbapedia.bulbagarden.net/wiki/Pansage_(Pok%C3%A9mon)" TargetMode="External"/><Relationship Id="rId628" Type="http://schemas.openxmlformats.org/officeDocument/2006/relationships/hyperlink" Target="https://bulbapedia.bulbagarden.net/wiki/Carracosta_(Pok%C3%A9mon)" TargetMode="External"/><Relationship Id="rId225" Type="http://schemas.openxmlformats.org/officeDocument/2006/relationships/hyperlink" Target="https://bulbapedia.bulbagarden.net/wiki/Steelix_(Pok%C3%A9mon)" TargetMode="External"/><Relationship Id="rId267" Type="http://schemas.openxmlformats.org/officeDocument/2006/relationships/hyperlink" Target="https://bulbapedia.bulbagarden.net/wiki/Larvitar_(Pok%C3%A9mon)" TargetMode="External"/><Relationship Id="rId432" Type="http://schemas.openxmlformats.org/officeDocument/2006/relationships/hyperlink" Target="https://bulbapedia.bulbagarden.net/wiki/Deoxys_(Pok%C3%A9mon)" TargetMode="External"/><Relationship Id="rId474" Type="http://schemas.openxmlformats.org/officeDocument/2006/relationships/hyperlink" Target="https://bulbapedia.bulbagarden.net/wiki/Drifloon_(Pok%C3%A9mon)" TargetMode="External"/><Relationship Id="rId127" Type="http://schemas.openxmlformats.org/officeDocument/2006/relationships/hyperlink" Target="https://bulbapedia.bulbagarden.net/wiki/Horsea_(Pok%C3%A9mon)" TargetMode="External"/><Relationship Id="rId681" Type="http://schemas.openxmlformats.org/officeDocument/2006/relationships/hyperlink" Target="https://bulbapedia.bulbagarden.net/wiki/Stunfisk_(Pok%C3%A9mon)" TargetMode="External"/><Relationship Id="rId737" Type="http://schemas.openxmlformats.org/officeDocument/2006/relationships/hyperlink" Target="https://bulbapedia.bulbagarden.net/wiki/Pyroar_(Pok%C3%A9mon)" TargetMode="External"/><Relationship Id="rId779" Type="http://schemas.openxmlformats.org/officeDocument/2006/relationships/hyperlink" Target="https://bulbapedia.bulbagarden.net/wiki/Trevenant_(Pok%C3%A9mon)" TargetMode="External"/><Relationship Id="rId31" Type="http://schemas.openxmlformats.org/officeDocument/2006/relationships/hyperlink" Target="https://bulbapedia.bulbagarden.net/wiki/Arbok_(Pok%C3%A9mon)" TargetMode="External"/><Relationship Id="rId73" Type="http://schemas.openxmlformats.org/officeDocument/2006/relationships/hyperlink" Target="https://bulbapedia.bulbagarden.net/wiki/Alakazam_(Pok%C3%A9mon)" TargetMode="External"/><Relationship Id="rId169" Type="http://schemas.openxmlformats.org/officeDocument/2006/relationships/hyperlink" Target="https://bulbapedia.bulbagarden.net/wiki/Bayleef_(Pok%C3%A9mon)" TargetMode="External"/><Relationship Id="rId334" Type="http://schemas.openxmlformats.org/officeDocument/2006/relationships/hyperlink" Target="https://bulbapedia.bulbagarden.net/wiki/Aggron_(Pok%C3%A9mon)" TargetMode="External"/><Relationship Id="rId376" Type="http://schemas.openxmlformats.org/officeDocument/2006/relationships/hyperlink" Target="https://bulbapedia.bulbagarden.net/wiki/Crawdaunt_(Pok%C3%A9mon)" TargetMode="External"/><Relationship Id="rId541" Type="http://schemas.openxmlformats.org/officeDocument/2006/relationships/hyperlink" Target="https://bulbapedia.bulbagarden.net/wiki/Azelf_(Pok%C3%A9mon)" TargetMode="External"/><Relationship Id="rId583" Type="http://schemas.openxmlformats.org/officeDocument/2006/relationships/hyperlink" Target="https://bulbapedia.bulbagarden.net/wiki/Blitzle_(Pok%C3%A9mon)" TargetMode="External"/><Relationship Id="rId639" Type="http://schemas.openxmlformats.org/officeDocument/2006/relationships/hyperlink" Target="https://bulbapedia.bulbagarden.net/wiki/Gothitelle_(Pok%C3%A9mon)" TargetMode="External"/><Relationship Id="rId790" Type="http://schemas.openxmlformats.org/officeDocument/2006/relationships/hyperlink" Target="https://bulbapedia.bulbagarden.net/wiki/Noibat_(Pok%C3%A9mon)" TargetMode="External"/><Relationship Id="rId4" Type="http://schemas.openxmlformats.org/officeDocument/2006/relationships/hyperlink" Target="https://bulbapedia.bulbagarden.net/wiki/Venusaur_(Pok%C3%A9mon)" TargetMode="External"/><Relationship Id="rId180" Type="http://schemas.openxmlformats.org/officeDocument/2006/relationships/hyperlink" Target="https://bulbapedia.bulbagarden.net/wiki/Noctowl_(Pok%C3%A9mon)" TargetMode="External"/><Relationship Id="rId236" Type="http://schemas.openxmlformats.org/officeDocument/2006/relationships/hyperlink" Target="https://bulbapedia.bulbagarden.net/wiki/Teddiursa_(Pok%C3%A9mon)" TargetMode="External"/><Relationship Id="rId278" Type="http://schemas.openxmlformats.org/officeDocument/2006/relationships/hyperlink" Target="https://bulbapedia.bulbagarden.net/wiki/Torchic_(Pok%C3%A9mon)" TargetMode="External"/><Relationship Id="rId401" Type="http://schemas.openxmlformats.org/officeDocument/2006/relationships/hyperlink" Target="https://bulbapedia.bulbagarden.net/wiki/Sealeo_(Pok%C3%A9mon)" TargetMode="External"/><Relationship Id="rId443" Type="http://schemas.openxmlformats.org/officeDocument/2006/relationships/hyperlink" Target="https://bulbapedia.bulbagarden.net/wiki/Starly_(Pok%C3%A9mon)" TargetMode="External"/><Relationship Id="rId650" Type="http://schemas.openxmlformats.org/officeDocument/2006/relationships/hyperlink" Target="https://bulbapedia.bulbagarden.net/wiki/Emolga_(Pok%C3%A9mon)" TargetMode="External"/><Relationship Id="rId303" Type="http://schemas.openxmlformats.org/officeDocument/2006/relationships/hyperlink" Target="https://bulbapedia.bulbagarden.net/wiki/Wingull_(Pok%C3%A9mon)" TargetMode="External"/><Relationship Id="rId485" Type="http://schemas.openxmlformats.org/officeDocument/2006/relationships/hyperlink" Target="https://bulbapedia.bulbagarden.net/wiki/Skuntank_(Pok%C3%A9mon)" TargetMode="External"/><Relationship Id="rId692" Type="http://schemas.openxmlformats.org/officeDocument/2006/relationships/hyperlink" Target="https://bulbapedia.bulbagarden.net/wiki/Vullaby_(Pok%C3%A9mon)" TargetMode="External"/><Relationship Id="rId706" Type="http://schemas.openxmlformats.org/officeDocument/2006/relationships/hyperlink" Target="https://bulbapedia.bulbagarden.net/wiki/Thundurus_(Pok%C3%A9mon)" TargetMode="External"/><Relationship Id="rId748" Type="http://schemas.openxmlformats.org/officeDocument/2006/relationships/hyperlink" Target="https://bulbapedia.bulbagarden.net/wiki/Honedge_(Pok%C3%A9mon)" TargetMode="External"/><Relationship Id="rId42" Type="http://schemas.openxmlformats.org/officeDocument/2006/relationships/hyperlink" Target="https://bulbapedia.bulbagarden.net/wiki/Clefairy_(Pok%C3%A9mon)" TargetMode="External"/><Relationship Id="rId84" Type="http://schemas.openxmlformats.org/officeDocument/2006/relationships/hyperlink" Target="https://bulbapedia.bulbagarden.net/wiki/Golem_(Pok%C3%A9mon)" TargetMode="External"/><Relationship Id="rId138" Type="http://schemas.openxmlformats.org/officeDocument/2006/relationships/hyperlink" Target="https://bulbapedia.bulbagarden.net/wiki/Pinsir_(Pok%C3%A9mon)" TargetMode="External"/><Relationship Id="rId345" Type="http://schemas.openxmlformats.org/officeDocument/2006/relationships/hyperlink" Target="https://bulbapedia.bulbagarden.net/wiki/Illumise_(Pok%C3%A9mon)" TargetMode="External"/><Relationship Id="rId387" Type="http://schemas.openxmlformats.org/officeDocument/2006/relationships/hyperlink" Target="https://bulbapedia.bulbagarden.net/wiki/Shuppet_(Pok%C3%A9mon)" TargetMode="External"/><Relationship Id="rId510" Type="http://schemas.openxmlformats.org/officeDocument/2006/relationships/hyperlink" Target="https://bulbapedia.bulbagarden.net/wiki/Mantyke_(Pok%C3%A9mon)" TargetMode="External"/><Relationship Id="rId552" Type="http://schemas.openxmlformats.org/officeDocument/2006/relationships/hyperlink" Target="https://bulbapedia.bulbagarden.net/wiki/Shaymin_(Pok%C3%A9mon)" TargetMode="External"/><Relationship Id="rId594" Type="http://schemas.openxmlformats.org/officeDocument/2006/relationships/hyperlink" Target="https://bulbapedia.bulbagarden.net/wiki/Timburr_(Pok%C3%A9mon)" TargetMode="External"/><Relationship Id="rId608" Type="http://schemas.openxmlformats.org/officeDocument/2006/relationships/hyperlink" Target="https://bulbapedia.bulbagarden.net/wiki/Cottonee_(Pok%C3%A9mon)" TargetMode="External"/><Relationship Id="rId191" Type="http://schemas.openxmlformats.org/officeDocument/2006/relationships/hyperlink" Target="https://bulbapedia.bulbagarden.net/wiki/Togepi_(Pok%C3%A9mon)" TargetMode="External"/><Relationship Id="rId205" Type="http://schemas.openxmlformats.org/officeDocument/2006/relationships/hyperlink" Target="https://bulbapedia.bulbagarden.net/wiki/Skiploom_(Pok%C3%A9mon)" TargetMode="External"/><Relationship Id="rId247" Type="http://schemas.openxmlformats.org/officeDocument/2006/relationships/hyperlink" Target="https://bulbapedia.bulbagarden.net/wiki/Skarmory_(Pok%C3%A9mon)" TargetMode="External"/><Relationship Id="rId412" Type="http://schemas.openxmlformats.org/officeDocument/2006/relationships/hyperlink" Target="https://bulbapedia.bulbagarden.net/wiki/Beldum_(Pok%C3%A9mon)" TargetMode="External"/><Relationship Id="rId107" Type="http://schemas.openxmlformats.org/officeDocument/2006/relationships/hyperlink" Target="https://bulbapedia.bulbagarden.net/wiki/Hypno_(Pok%C3%A9mon)" TargetMode="External"/><Relationship Id="rId289" Type="http://schemas.openxmlformats.org/officeDocument/2006/relationships/hyperlink" Target="https://bulbapedia.bulbagarden.net/wiki/Linoone_(Pok%C3%A9mon)" TargetMode="External"/><Relationship Id="rId454" Type="http://schemas.openxmlformats.org/officeDocument/2006/relationships/hyperlink" Target="https://bulbapedia.bulbagarden.net/wiki/Roserade_(Pok%C3%A9mon)" TargetMode="External"/><Relationship Id="rId496" Type="http://schemas.openxmlformats.org/officeDocument/2006/relationships/hyperlink" Target="https://bulbapedia.bulbagarden.net/wiki/Garchomp_(Pok%C3%A9mon)" TargetMode="External"/><Relationship Id="rId661" Type="http://schemas.openxmlformats.org/officeDocument/2006/relationships/hyperlink" Target="https://bulbapedia.bulbagarden.net/wiki/Ferrothorn_(Pok%C3%A9mon)" TargetMode="External"/><Relationship Id="rId717" Type="http://schemas.openxmlformats.org/officeDocument/2006/relationships/hyperlink" Target="https://bulbapedia.bulbagarden.net/wiki/Meloetta_(Pok%C3%A9mon)" TargetMode="External"/><Relationship Id="rId759" Type="http://schemas.openxmlformats.org/officeDocument/2006/relationships/hyperlink" Target="https://bulbapedia.bulbagarden.net/wiki/Barbaracle_(Pok%C3%A9mon)" TargetMode="External"/><Relationship Id="rId11" Type="http://schemas.openxmlformats.org/officeDocument/2006/relationships/hyperlink" Target="https://bulbapedia.bulbagarden.net/wiki/Squirtle_(Pok%C3%A9mon)" TargetMode="External"/><Relationship Id="rId53" Type="http://schemas.openxmlformats.org/officeDocument/2006/relationships/hyperlink" Target="https://bulbapedia.bulbagarden.net/wiki/Paras_(Pok%C3%A9mon)" TargetMode="External"/><Relationship Id="rId149" Type="http://schemas.openxmlformats.org/officeDocument/2006/relationships/hyperlink" Target="https://bulbapedia.bulbagarden.net/wiki/Flareon_(Pok%C3%A9mon)" TargetMode="External"/><Relationship Id="rId314" Type="http://schemas.openxmlformats.org/officeDocument/2006/relationships/hyperlink" Target="https://bulbapedia.bulbagarden.net/wiki/Vigoroth_(Pok%C3%A9mon)" TargetMode="External"/><Relationship Id="rId356" Type="http://schemas.openxmlformats.org/officeDocument/2006/relationships/hyperlink" Target="https://bulbapedia.bulbagarden.net/wiki/Camerupt_(Pok%C3%A9mon)" TargetMode="External"/><Relationship Id="rId398" Type="http://schemas.openxmlformats.org/officeDocument/2006/relationships/hyperlink" Target="https://bulbapedia.bulbagarden.net/wiki/Glalie_(Pok%C3%A9mon)" TargetMode="External"/><Relationship Id="rId521" Type="http://schemas.openxmlformats.org/officeDocument/2006/relationships/hyperlink" Target="https://bulbapedia.bulbagarden.net/wiki/Togekiss_(Pok%C3%A9mon)" TargetMode="External"/><Relationship Id="rId563" Type="http://schemas.openxmlformats.org/officeDocument/2006/relationships/hyperlink" Target="https://bulbapedia.bulbagarden.net/wiki/Dewott_(Pok%C3%A9mon)" TargetMode="External"/><Relationship Id="rId619" Type="http://schemas.openxmlformats.org/officeDocument/2006/relationships/hyperlink" Target="https://bulbapedia.bulbagarden.net/wiki/Maractus_(Pok%C3%A9mon)" TargetMode="External"/><Relationship Id="rId770" Type="http://schemas.openxmlformats.org/officeDocument/2006/relationships/hyperlink" Target="https://bulbapedia.bulbagarden.net/wiki/Sylveon_(Pok%C3%A9mon)" TargetMode="External"/><Relationship Id="rId95" Type="http://schemas.openxmlformats.org/officeDocument/2006/relationships/hyperlink" Target="https://bulbapedia.bulbagarden.net/wiki/Seel_(Pok%C3%A9mon)" TargetMode="External"/><Relationship Id="rId160" Type="http://schemas.openxmlformats.org/officeDocument/2006/relationships/hyperlink" Target="https://bulbapedia.bulbagarden.net/wiki/Moltres_(Pok%C3%A9mon)" TargetMode="External"/><Relationship Id="rId216" Type="http://schemas.openxmlformats.org/officeDocument/2006/relationships/hyperlink" Target="https://bulbapedia.bulbagarden.net/wiki/Slowking_(Pok%C3%A9mon)" TargetMode="External"/><Relationship Id="rId423" Type="http://schemas.openxmlformats.org/officeDocument/2006/relationships/hyperlink" Target="https://bulbapedia.bulbagarden.net/wiki/Kyogre_(Pok%C3%A9mon)" TargetMode="External"/><Relationship Id="rId258" Type="http://schemas.openxmlformats.org/officeDocument/2006/relationships/hyperlink" Target="https://bulbapedia.bulbagarden.net/wiki/Hitmontop_(Pok%C3%A9mon)" TargetMode="External"/><Relationship Id="rId465" Type="http://schemas.openxmlformats.org/officeDocument/2006/relationships/hyperlink" Target="https://bulbapedia.bulbagarden.net/wiki/Vespiquen_(Pok%C3%A9mon)" TargetMode="External"/><Relationship Id="rId630" Type="http://schemas.openxmlformats.org/officeDocument/2006/relationships/hyperlink" Target="https://bulbapedia.bulbagarden.net/wiki/Archeops_(Pok%C3%A9mon)" TargetMode="External"/><Relationship Id="rId672" Type="http://schemas.openxmlformats.org/officeDocument/2006/relationships/hyperlink" Target="https://bulbapedia.bulbagarden.net/wiki/Chandelure_(Pok%C3%A9mon)" TargetMode="External"/><Relationship Id="rId728" Type="http://schemas.openxmlformats.org/officeDocument/2006/relationships/hyperlink" Target="https://bulbapedia.bulbagarden.net/wiki/Bunnelby_(Pok%C3%A9mon)" TargetMode="External"/><Relationship Id="rId22" Type="http://schemas.openxmlformats.org/officeDocument/2006/relationships/hyperlink" Target="https://bulbapedia.bulbagarden.net/wiki/Pidgey_(Pok%C3%A9mon)" TargetMode="External"/><Relationship Id="rId64" Type="http://schemas.openxmlformats.org/officeDocument/2006/relationships/hyperlink" Target="https://bulbapedia.bulbagarden.net/wiki/Primeape_(Pok%C3%A9mon)" TargetMode="External"/><Relationship Id="rId118" Type="http://schemas.openxmlformats.org/officeDocument/2006/relationships/hyperlink" Target="https://bulbapedia.bulbagarden.net/wiki/Lickitung_(Pok%C3%A9mon)" TargetMode="External"/><Relationship Id="rId325" Type="http://schemas.openxmlformats.org/officeDocument/2006/relationships/hyperlink" Target="https://bulbapedia.bulbagarden.net/wiki/Nosepass_(Pok%C3%A9mon)" TargetMode="External"/><Relationship Id="rId367" Type="http://schemas.openxmlformats.org/officeDocument/2006/relationships/hyperlink" Target="https://bulbapedia.bulbagarden.net/wiki/Altaria_(Pok%C3%A9mon)" TargetMode="External"/><Relationship Id="rId532" Type="http://schemas.openxmlformats.org/officeDocument/2006/relationships/hyperlink" Target="https://bulbapedia.bulbagarden.net/wiki/Froslass_(Pok%C3%A9mon)" TargetMode="External"/><Relationship Id="rId574" Type="http://schemas.openxmlformats.org/officeDocument/2006/relationships/hyperlink" Target="https://bulbapedia.bulbagarden.net/wiki/Pansear_(Pok%C3%A9mon)" TargetMode="External"/><Relationship Id="rId171" Type="http://schemas.openxmlformats.org/officeDocument/2006/relationships/hyperlink" Target="https://bulbapedia.bulbagarden.net/wiki/Cyndaquil_(Pok%C3%A9mon)" TargetMode="External"/><Relationship Id="rId227" Type="http://schemas.openxmlformats.org/officeDocument/2006/relationships/hyperlink" Target="https://bulbapedia.bulbagarden.net/wiki/Snubbull_(Pok%C3%A9mon)" TargetMode="External"/><Relationship Id="rId781" Type="http://schemas.openxmlformats.org/officeDocument/2006/relationships/hyperlink" Target="https://bulbapedia.bulbagarden.net/wiki/Pumpkaboo_(Pok%C3%A9mon)" TargetMode="External"/><Relationship Id="rId269" Type="http://schemas.openxmlformats.org/officeDocument/2006/relationships/hyperlink" Target="https://bulbapedia.bulbagarden.net/wiki/Tyranitar_(Pok%C3%A9mon)" TargetMode="External"/><Relationship Id="rId434" Type="http://schemas.openxmlformats.org/officeDocument/2006/relationships/hyperlink" Target="https://bulbapedia.bulbagarden.net/wiki/Turtwig_(Pok%C3%A9mon)" TargetMode="External"/><Relationship Id="rId476" Type="http://schemas.openxmlformats.org/officeDocument/2006/relationships/hyperlink" Target="https://bulbapedia.bulbagarden.net/wiki/Buneary_(Pok%C3%A9mon)" TargetMode="External"/><Relationship Id="rId641" Type="http://schemas.openxmlformats.org/officeDocument/2006/relationships/hyperlink" Target="https://bulbapedia.bulbagarden.net/wiki/Duosion_(Pok%C3%A9mon)" TargetMode="External"/><Relationship Id="rId683" Type="http://schemas.openxmlformats.org/officeDocument/2006/relationships/hyperlink" Target="https://bulbapedia.bulbagarden.net/wiki/Mienshao_(Pok%C3%A9mon)" TargetMode="External"/><Relationship Id="rId739" Type="http://schemas.openxmlformats.org/officeDocument/2006/relationships/hyperlink" Target="https://bulbapedia.bulbagarden.net/wiki/Floette_(Pok%C3%A9mon)" TargetMode="External"/><Relationship Id="rId33" Type="http://schemas.openxmlformats.org/officeDocument/2006/relationships/hyperlink" Target="https://bulbapedia.bulbagarden.net/wiki/Raichu_(Pok%C3%A9mon)" TargetMode="External"/><Relationship Id="rId129" Type="http://schemas.openxmlformats.org/officeDocument/2006/relationships/hyperlink" Target="https://bulbapedia.bulbagarden.net/wiki/Goldeen_(Pok%C3%A9mon)" TargetMode="External"/><Relationship Id="rId280" Type="http://schemas.openxmlformats.org/officeDocument/2006/relationships/hyperlink" Target="https://bulbapedia.bulbagarden.net/wiki/Blaziken_(Pok%C3%A9mon)" TargetMode="External"/><Relationship Id="rId336" Type="http://schemas.openxmlformats.org/officeDocument/2006/relationships/hyperlink" Target="https://bulbapedia.bulbagarden.net/wiki/Meditite_(Pok%C3%A9mon)" TargetMode="External"/><Relationship Id="rId501" Type="http://schemas.openxmlformats.org/officeDocument/2006/relationships/hyperlink" Target="https://bulbapedia.bulbagarden.net/wiki/Hippopotas_(Pok%C3%A9mon)" TargetMode="External"/><Relationship Id="rId543" Type="http://schemas.openxmlformats.org/officeDocument/2006/relationships/hyperlink" Target="https://bulbapedia.bulbagarden.net/wiki/Palkia_(Pok%C3%A9mon)" TargetMode="External"/><Relationship Id="rId75" Type="http://schemas.openxmlformats.org/officeDocument/2006/relationships/hyperlink" Target="https://bulbapedia.bulbagarden.net/wiki/Machoke_(Pok%C3%A9mon)" TargetMode="External"/><Relationship Id="rId140" Type="http://schemas.openxmlformats.org/officeDocument/2006/relationships/hyperlink" Target="https://bulbapedia.bulbagarden.net/wiki/Tauros_(Pok%C3%A9mon)" TargetMode="External"/><Relationship Id="rId182" Type="http://schemas.openxmlformats.org/officeDocument/2006/relationships/hyperlink" Target="https://bulbapedia.bulbagarden.net/wiki/Ledian_(Pok%C3%A9mon)" TargetMode="External"/><Relationship Id="rId378" Type="http://schemas.openxmlformats.org/officeDocument/2006/relationships/hyperlink" Target="https://bulbapedia.bulbagarden.net/wiki/Claydol_(Pok%C3%A9mon)" TargetMode="External"/><Relationship Id="rId403" Type="http://schemas.openxmlformats.org/officeDocument/2006/relationships/hyperlink" Target="https://bulbapedia.bulbagarden.net/wiki/Clamperl_(Pok%C3%A9mon)" TargetMode="External"/><Relationship Id="rId585" Type="http://schemas.openxmlformats.org/officeDocument/2006/relationships/hyperlink" Target="https://bulbapedia.bulbagarden.net/wiki/Roggenrola_(Pok%C3%A9mon)" TargetMode="External"/><Relationship Id="rId750" Type="http://schemas.openxmlformats.org/officeDocument/2006/relationships/hyperlink" Target="https://bulbapedia.bulbagarden.net/wiki/Aegislash_(Pok%C3%A9mon)" TargetMode="External"/><Relationship Id="rId792" Type="http://schemas.openxmlformats.org/officeDocument/2006/relationships/hyperlink" Target="https://bulbapedia.bulbagarden.net/wiki/Xerneas_(Pok%C3%A9mon)" TargetMode="External"/><Relationship Id="rId6" Type="http://schemas.openxmlformats.org/officeDocument/2006/relationships/hyperlink" Target="https://bulbapedia.bulbagarden.net/wiki/Charmander_(Pok%C3%A9mon)" TargetMode="External"/><Relationship Id="rId238" Type="http://schemas.openxmlformats.org/officeDocument/2006/relationships/hyperlink" Target="https://bulbapedia.bulbagarden.net/wiki/Slugma_(Pok%C3%A9mon)" TargetMode="External"/><Relationship Id="rId445" Type="http://schemas.openxmlformats.org/officeDocument/2006/relationships/hyperlink" Target="https://bulbapedia.bulbagarden.net/wiki/Staraptor_(Pok%C3%A9mon)" TargetMode="External"/><Relationship Id="rId487" Type="http://schemas.openxmlformats.org/officeDocument/2006/relationships/hyperlink" Target="https://bulbapedia.bulbagarden.net/wiki/Bronzong_(Pok%C3%A9mon)" TargetMode="External"/><Relationship Id="rId610" Type="http://schemas.openxmlformats.org/officeDocument/2006/relationships/hyperlink" Target="https://bulbapedia.bulbagarden.net/wiki/Petilil_(Pok%C3%A9mon)" TargetMode="External"/><Relationship Id="rId652" Type="http://schemas.openxmlformats.org/officeDocument/2006/relationships/hyperlink" Target="https://bulbapedia.bulbagarden.net/wiki/Escavalier_(Pok%C3%A9mon)" TargetMode="External"/><Relationship Id="rId694" Type="http://schemas.openxmlformats.org/officeDocument/2006/relationships/hyperlink" Target="https://bulbapedia.bulbagarden.net/wiki/Heatmor_(Pok%C3%A9mon)" TargetMode="External"/><Relationship Id="rId708" Type="http://schemas.openxmlformats.org/officeDocument/2006/relationships/hyperlink" Target="https://bulbapedia.bulbagarden.net/wiki/Reshiram_(Pok%C3%A9mon)" TargetMode="External"/><Relationship Id="rId291" Type="http://schemas.openxmlformats.org/officeDocument/2006/relationships/hyperlink" Target="https://bulbapedia.bulbagarden.net/wiki/Silcoon_(Pok%C3%A9mon)" TargetMode="External"/><Relationship Id="rId305" Type="http://schemas.openxmlformats.org/officeDocument/2006/relationships/hyperlink" Target="https://bulbapedia.bulbagarden.net/wiki/Ralts_(Pok%C3%A9mon)" TargetMode="External"/><Relationship Id="rId347" Type="http://schemas.openxmlformats.org/officeDocument/2006/relationships/hyperlink" Target="https://bulbapedia.bulbagarden.net/wiki/Gulpin_(Pok%C3%A9mon)" TargetMode="External"/><Relationship Id="rId512" Type="http://schemas.openxmlformats.org/officeDocument/2006/relationships/hyperlink" Target="https://bulbapedia.bulbagarden.net/wiki/Abomasnow_(Pok%C3%A9mon)" TargetMode="External"/><Relationship Id="rId44" Type="http://schemas.openxmlformats.org/officeDocument/2006/relationships/hyperlink" Target="https://bulbapedia.bulbagarden.net/wiki/Vulpix_(Pok%C3%A9mon)" TargetMode="External"/><Relationship Id="rId86" Type="http://schemas.openxmlformats.org/officeDocument/2006/relationships/hyperlink" Target="https://bulbapedia.bulbagarden.net/wiki/Rapidash_(Pok%C3%A9mon)" TargetMode="External"/><Relationship Id="rId151" Type="http://schemas.openxmlformats.org/officeDocument/2006/relationships/hyperlink" Target="https://bulbapedia.bulbagarden.net/wiki/Omanyte_(Pok%C3%A9mon)" TargetMode="External"/><Relationship Id="rId389" Type="http://schemas.openxmlformats.org/officeDocument/2006/relationships/hyperlink" Target="https://bulbapedia.bulbagarden.net/wiki/Banette_(Pok%C3%A9mon)" TargetMode="External"/><Relationship Id="rId554" Type="http://schemas.openxmlformats.org/officeDocument/2006/relationships/hyperlink" Target="https://bulbapedia.bulbagarden.net/wiki/Arceus_(Pok%C3%A9mon)" TargetMode="External"/><Relationship Id="rId596" Type="http://schemas.openxmlformats.org/officeDocument/2006/relationships/hyperlink" Target="https://bulbapedia.bulbagarden.net/wiki/Conkeldurr_(Pok%C3%A9mon)" TargetMode="External"/><Relationship Id="rId761" Type="http://schemas.openxmlformats.org/officeDocument/2006/relationships/hyperlink" Target="https://bulbapedia.bulbagarden.net/wiki/Dragalge_(Pok%C3%A9mon)" TargetMode="External"/><Relationship Id="rId193" Type="http://schemas.openxmlformats.org/officeDocument/2006/relationships/hyperlink" Target="https://bulbapedia.bulbagarden.net/wiki/Natu_(Pok%C3%A9mon)" TargetMode="External"/><Relationship Id="rId207" Type="http://schemas.openxmlformats.org/officeDocument/2006/relationships/hyperlink" Target="https://bulbapedia.bulbagarden.net/wiki/Aipom_(Pok%C3%A9mon)" TargetMode="External"/><Relationship Id="rId249" Type="http://schemas.openxmlformats.org/officeDocument/2006/relationships/hyperlink" Target="https://bulbapedia.bulbagarden.net/wiki/Houndoom_(Pok%C3%A9mon)" TargetMode="External"/><Relationship Id="rId414" Type="http://schemas.openxmlformats.org/officeDocument/2006/relationships/hyperlink" Target="https://bulbapedia.bulbagarden.net/wiki/Metagross_(Pok%C3%A9mon)" TargetMode="External"/><Relationship Id="rId456" Type="http://schemas.openxmlformats.org/officeDocument/2006/relationships/hyperlink" Target="https://bulbapedia.bulbagarden.net/wiki/Rampardos_(Pok%C3%A9mon)" TargetMode="External"/><Relationship Id="rId498" Type="http://schemas.openxmlformats.org/officeDocument/2006/relationships/hyperlink" Target="https://bulbapedia.bulbagarden.net/wiki/Riolu_(Pok%C3%A9mon)" TargetMode="External"/><Relationship Id="rId621" Type="http://schemas.openxmlformats.org/officeDocument/2006/relationships/hyperlink" Target="https://bulbapedia.bulbagarden.net/wiki/Crustle_(Pok%C3%A9mon)" TargetMode="External"/><Relationship Id="rId663" Type="http://schemas.openxmlformats.org/officeDocument/2006/relationships/hyperlink" Target="https://bulbapedia.bulbagarden.net/wiki/Klang_(Pok%C3%A9mon)" TargetMode="External"/><Relationship Id="rId13" Type="http://schemas.openxmlformats.org/officeDocument/2006/relationships/hyperlink" Target="https://bulbapedia.bulbagarden.net/wiki/Blastoise_(Pok%C3%A9mon)" TargetMode="External"/><Relationship Id="rId109" Type="http://schemas.openxmlformats.org/officeDocument/2006/relationships/hyperlink" Target="https://bulbapedia.bulbagarden.net/wiki/Kingler_(Pok%C3%A9mon)" TargetMode="External"/><Relationship Id="rId260" Type="http://schemas.openxmlformats.org/officeDocument/2006/relationships/hyperlink" Target="https://bulbapedia.bulbagarden.net/wiki/Elekid_(Pok%C3%A9mon)" TargetMode="External"/><Relationship Id="rId316" Type="http://schemas.openxmlformats.org/officeDocument/2006/relationships/hyperlink" Target="https://bulbapedia.bulbagarden.net/wiki/Nincada_(Pok%C3%A9mon)" TargetMode="External"/><Relationship Id="rId523" Type="http://schemas.openxmlformats.org/officeDocument/2006/relationships/hyperlink" Target="https://bulbapedia.bulbagarden.net/wiki/Leafeon_(Pok%C3%A9mon)" TargetMode="External"/><Relationship Id="rId719" Type="http://schemas.openxmlformats.org/officeDocument/2006/relationships/hyperlink" Target="https://bulbapedia.bulbagarden.net/wiki/Chespin_(Pok%C3%A9mon)" TargetMode="External"/><Relationship Id="rId55" Type="http://schemas.openxmlformats.org/officeDocument/2006/relationships/hyperlink" Target="https://bulbapedia.bulbagarden.net/wiki/Venonat_(Pok%C3%A9mon)" TargetMode="External"/><Relationship Id="rId97" Type="http://schemas.openxmlformats.org/officeDocument/2006/relationships/hyperlink" Target="https://bulbapedia.bulbagarden.net/wiki/Grimer_(Pok%C3%A9mon)" TargetMode="External"/><Relationship Id="rId120" Type="http://schemas.openxmlformats.org/officeDocument/2006/relationships/hyperlink" Target="https://bulbapedia.bulbagarden.net/wiki/Weezing_(Pok%C3%A9mon)" TargetMode="External"/><Relationship Id="rId358" Type="http://schemas.openxmlformats.org/officeDocument/2006/relationships/hyperlink" Target="https://bulbapedia.bulbagarden.net/wiki/Spoink_(Pok%C3%A9mon)" TargetMode="External"/><Relationship Id="rId565" Type="http://schemas.openxmlformats.org/officeDocument/2006/relationships/hyperlink" Target="https://bulbapedia.bulbagarden.net/wiki/Patrat_(Pok%C3%A9mon)" TargetMode="External"/><Relationship Id="rId730" Type="http://schemas.openxmlformats.org/officeDocument/2006/relationships/hyperlink" Target="https://bulbapedia.bulbagarden.net/wiki/Fletchling_(Pok%C3%A9mon)" TargetMode="External"/><Relationship Id="rId772" Type="http://schemas.openxmlformats.org/officeDocument/2006/relationships/hyperlink" Target="https://bulbapedia.bulbagarden.net/wiki/Dedenne_(Pok%C3%A9mon)" TargetMode="External"/><Relationship Id="rId162" Type="http://schemas.openxmlformats.org/officeDocument/2006/relationships/hyperlink" Target="https://bulbapedia.bulbagarden.net/wiki/Dragonair_(Pok%C3%A9mon)" TargetMode="External"/><Relationship Id="rId218" Type="http://schemas.openxmlformats.org/officeDocument/2006/relationships/hyperlink" Target="https://bulbapedia.bulbagarden.net/wiki/Unown_(Pok%C3%A9mon)" TargetMode="External"/><Relationship Id="rId425" Type="http://schemas.openxmlformats.org/officeDocument/2006/relationships/hyperlink" Target="https://bulbapedia.bulbagarden.net/wiki/Groudon_(Pok%C3%A9mon)" TargetMode="External"/><Relationship Id="rId467" Type="http://schemas.openxmlformats.org/officeDocument/2006/relationships/hyperlink" Target="https://bulbapedia.bulbagarden.net/wiki/Buizel_(Pok%C3%A9mon)" TargetMode="External"/><Relationship Id="rId632" Type="http://schemas.openxmlformats.org/officeDocument/2006/relationships/hyperlink" Target="https://bulbapedia.bulbagarden.net/wiki/Garbodor_(Pok%C3%A9mon)" TargetMode="External"/><Relationship Id="rId271" Type="http://schemas.openxmlformats.org/officeDocument/2006/relationships/hyperlink" Target="https://bulbapedia.bulbagarden.net/wiki/Lugia_(Pok%C3%A9mon)" TargetMode="External"/><Relationship Id="rId674" Type="http://schemas.openxmlformats.org/officeDocument/2006/relationships/hyperlink" Target="https://bulbapedia.bulbagarden.net/wiki/Fraxure_(Pok%C3%A9mon)" TargetMode="External"/><Relationship Id="rId24" Type="http://schemas.openxmlformats.org/officeDocument/2006/relationships/hyperlink" Target="https://bulbapedia.bulbagarden.net/wiki/Pidgeot_(Pok%C3%A9mon)" TargetMode="External"/><Relationship Id="rId66" Type="http://schemas.openxmlformats.org/officeDocument/2006/relationships/hyperlink" Target="https://bulbapedia.bulbagarden.net/wiki/Arcanine_(Pok%C3%A9mon)" TargetMode="External"/><Relationship Id="rId131" Type="http://schemas.openxmlformats.org/officeDocument/2006/relationships/hyperlink" Target="https://bulbapedia.bulbagarden.net/wiki/Staryu_(Pok%C3%A9mon)" TargetMode="External"/><Relationship Id="rId327" Type="http://schemas.openxmlformats.org/officeDocument/2006/relationships/hyperlink" Target="https://bulbapedia.bulbagarden.net/wiki/Delcatty_(Pok%C3%A9mon)" TargetMode="External"/><Relationship Id="rId369" Type="http://schemas.openxmlformats.org/officeDocument/2006/relationships/hyperlink" Target="https://bulbapedia.bulbagarden.net/wiki/Zangoose_(Pok%C3%A9mon)" TargetMode="External"/><Relationship Id="rId534" Type="http://schemas.openxmlformats.org/officeDocument/2006/relationships/hyperlink" Target="https://bulbapedia.bulbagarden.net/wiki/Rotom_(Pok%C3%A9mon)" TargetMode="External"/><Relationship Id="rId576" Type="http://schemas.openxmlformats.org/officeDocument/2006/relationships/hyperlink" Target="https://bulbapedia.bulbagarden.net/wiki/Panpour_(Pok%C3%A9mon)" TargetMode="External"/><Relationship Id="rId741" Type="http://schemas.openxmlformats.org/officeDocument/2006/relationships/hyperlink" Target="https://bulbapedia.bulbagarden.net/wiki/Skiddo_(Pok%C3%A9mon)" TargetMode="External"/><Relationship Id="rId783" Type="http://schemas.openxmlformats.org/officeDocument/2006/relationships/hyperlink" Target="https://bulbapedia.bulbagarden.net/wiki/Pumpkaboo_(Pok%C3%A9mon)" TargetMode="External"/><Relationship Id="rId173" Type="http://schemas.openxmlformats.org/officeDocument/2006/relationships/hyperlink" Target="https://bulbapedia.bulbagarden.net/wiki/Typhlosion_(Pok%C3%A9mon)" TargetMode="External"/><Relationship Id="rId229" Type="http://schemas.openxmlformats.org/officeDocument/2006/relationships/hyperlink" Target="https://bulbapedia.bulbagarden.net/wiki/Qwilfish_(Pok%C3%A9mon)" TargetMode="External"/><Relationship Id="rId380" Type="http://schemas.openxmlformats.org/officeDocument/2006/relationships/hyperlink" Target="https://bulbapedia.bulbagarden.net/wiki/Cradily_(Pok%C3%A9mon)" TargetMode="External"/><Relationship Id="rId436" Type="http://schemas.openxmlformats.org/officeDocument/2006/relationships/hyperlink" Target="https://bulbapedia.bulbagarden.net/wiki/Torterra_(Pok%C3%A9mon)" TargetMode="External"/><Relationship Id="rId601" Type="http://schemas.openxmlformats.org/officeDocument/2006/relationships/hyperlink" Target="https://bulbapedia.bulbagarden.net/wiki/Sawk_(Pok%C3%A9mon)" TargetMode="External"/><Relationship Id="rId643" Type="http://schemas.openxmlformats.org/officeDocument/2006/relationships/hyperlink" Target="https://bulbapedia.bulbagarden.net/wiki/Ducklett_(Pok%C3%A9mon)" TargetMode="External"/><Relationship Id="rId240" Type="http://schemas.openxmlformats.org/officeDocument/2006/relationships/hyperlink" Target="https://bulbapedia.bulbagarden.net/wiki/Swinub_(Pok%C3%A9mon)" TargetMode="External"/><Relationship Id="rId478" Type="http://schemas.openxmlformats.org/officeDocument/2006/relationships/hyperlink" Target="https://bulbapedia.bulbagarden.net/wiki/Lopunny_(Pok%C3%A9mon)" TargetMode="External"/><Relationship Id="rId685" Type="http://schemas.openxmlformats.org/officeDocument/2006/relationships/hyperlink" Target="https://bulbapedia.bulbagarden.net/wiki/Golett_(Pok%C3%A9mon)" TargetMode="External"/><Relationship Id="rId35" Type="http://schemas.openxmlformats.org/officeDocument/2006/relationships/hyperlink" Target="https://bulbapedia.bulbagarden.net/wiki/Sandslash_(Pok%C3%A9mon)" TargetMode="External"/><Relationship Id="rId77" Type="http://schemas.openxmlformats.org/officeDocument/2006/relationships/hyperlink" Target="https://bulbapedia.bulbagarden.net/wiki/Bellsprout_(Pok%C3%A9mon)" TargetMode="External"/><Relationship Id="rId100" Type="http://schemas.openxmlformats.org/officeDocument/2006/relationships/hyperlink" Target="https://bulbapedia.bulbagarden.net/wiki/Cloyster_(Pok%C3%A9mon)" TargetMode="External"/><Relationship Id="rId282" Type="http://schemas.openxmlformats.org/officeDocument/2006/relationships/hyperlink" Target="https://bulbapedia.bulbagarden.net/wiki/Mudkip_(Pok%C3%A9mon)" TargetMode="External"/><Relationship Id="rId338" Type="http://schemas.openxmlformats.org/officeDocument/2006/relationships/hyperlink" Target="https://bulbapedia.bulbagarden.net/wiki/Medicham_(Pok%C3%A9mon)" TargetMode="External"/><Relationship Id="rId503" Type="http://schemas.openxmlformats.org/officeDocument/2006/relationships/hyperlink" Target="https://bulbapedia.bulbagarden.net/wiki/Skorupi_(Pok%C3%A9mon)" TargetMode="External"/><Relationship Id="rId545" Type="http://schemas.openxmlformats.org/officeDocument/2006/relationships/hyperlink" Target="https://bulbapedia.bulbagarden.net/wiki/Regigigas_(Pok%C3%A9mon)" TargetMode="External"/><Relationship Id="rId587" Type="http://schemas.openxmlformats.org/officeDocument/2006/relationships/hyperlink" Target="https://bulbapedia.bulbagarden.net/wiki/Gigalith_(Pok%C3%A9mon)" TargetMode="External"/><Relationship Id="rId710" Type="http://schemas.openxmlformats.org/officeDocument/2006/relationships/hyperlink" Target="https://bulbapedia.bulbagarden.net/wiki/Landorus_(Pok%C3%A9mon)" TargetMode="External"/><Relationship Id="rId752" Type="http://schemas.openxmlformats.org/officeDocument/2006/relationships/hyperlink" Target="https://bulbapedia.bulbagarden.net/wiki/Spritzee_(Pok%C3%A9mon)" TargetMode="External"/><Relationship Id="rId8" Type="http://schemas.openxmlformats.org/officeDocument/2006/relationships/hyperlink" Target="https://bulbapedia.bulbagarden.net/wiki/Charizard_(Pok%C3%A9mon)" TargetMode="External"/><Relationship Id="rId142" Type="http://schemas.openxmlformats.org/officeDocument/2006/relationships/hyperlink" Target="https://bulbapedia.bulbagarden.net/wiki/Gyarados_(Pok%C3%A9mon)" TargetMode="External"/><Relationship Id="rId184" Type="http://schemas.openxmlformats.org/officeDocument/2006/relationships/hyperlink" Target="https://bulbapedia.bulbagarden.net/wiki/Ariados_(Pok%C3%A9mon)" TargetMode="External"/><Relationship Id="rId391" Type="http://schemas.openxmlformats.org/officeDocument/2006/relationships/hyperlink" Target="https://bulbapedia.bulbagarden.net/wiki/Dusclops_(Pok%C3%A9mon)" TargetMode="External"/><Relationship Id="rId405" Type="http://schemas.openxmlformats.org/officeDocument/2006/relationships/hyperlink" Target="https://bulbapedia.bulbagarden.net/wiki/Gorebyss_(Pok%C3%A9mon)" TargetMode="External"/><Relationship Id="rId447" Type="http://schemas.openxmlformats.org/officeDocument/2006/relationships/hyperlink" Target="https://bulbapedia.bulbagarden.net/wiki/Bibarel_(Pok%C3%A9mon)" TargetMode="External"/><Relationship Id="rId612" Type="http://schemas.openxmlformats.org/officeDocument/2006/relationships/hyperlink" Target="https://bulbapedia.bulbagarden.net/wiki/Basculin_(Pok%C3%A9mon)" TargetMode="External"/><Relationship Id="rId794" Type="http://schemas.openxmlformats.org/officeDocument/2006/relationships/hyperlink" Target="https://bulbapedia.bulbagarden.net/wiki/Zygarde_(Pok%C3%A9mon)" TargetMode="External"/><Relationship Id="rId251" Type="http://schemas.openxmlformats.org/officeDocument/2006/relationships/hyperlink" Target="https://bulbapedia.bulbagarden.net/wiki/Kingdra_(Pok%C3%A9mon)" TargetMode="External"/><Relationship Id="rId489" Type="http://schemas.openxmlformats.org/officeDocument/2006/relationships/hyperlink" Target="https://bulbapedia.bulbagarden.net/wiki/Mime_Jr._(Pok%C3%A9mon)" TargetMode="External"/><Relationship Id="rId654" Type="http://schemas.openxmlformats.org/officeDocument/2006/relationships/hyperlink" Target="https://bulbapedia.bulbagarden.net/wiki/Amoonguss_(Pok%C3%A9mon)" TargetMode="External"/><Relationship Id="rId696" Type="http://schemas.openxmlformats.org/officeDocument/2006/relationships/hyperlink" Target="https://bulbapedia.bulbagarden.net/wiki/Deino_(Pok%C3%A9mon)" TargetMode="External"/><Relationship Id="rId46" Type="http://schemas.openxmlformats.org/officeDocument/2006/relationships/hyperlink" Target="https://bulbapedia.bulbagarden.net/wiki/Jigglypuff_(Pok%C3%A9mon)" TargetMode="External"/><Relationship Id="rId293" Type="http://schemas.openxmlformats.org/officeDocument/2006/relationships/hyperlink" Target="https://bulbapedia.bulbagarden.net/wiki/Cascoon_(Pok%C3%A9mon)" TargetMode="External"/><Relationship Id="rId307" Type="http://schemas.openxmlformats.org/officeDocument/2006/relationships/hyperlink" Target="https://bulbapedia.bulbagarden.net/wiki/Gardevoir_(Pok%C3%A9mon)" TargetMode="External"/><Relationship Id="rId349" Type="http://schemas.openxmlformats.org/officeDocument/2006/relationships/hyperlink" Target="https://bulbapedia.bulbagarden.net/wiki/Carvanha_(Pok%C3%A9mon)" TargetMode="External"/><Relationship Id="rId514" Type="http://schemas.openxmlformats.org/officeDocument/2006/relationships/hyperlink" Target="https://bulbapedia.bulbagarden.net/wiki/Weavile_(Pok%C3%A9mon)" TargetMode="External"/><Relationship Id="rId556" Type="http://schemas.openxmlformats.org/officeDocument/2006/relationships/hyperlink" Target="https://bulbapedia.bulbagarden.net/wiki/Snivy_(Pok%C3%A9mon)" TargetMode="External"/><Relationship Id="rId721" Type="http://schemas.openxmlformats.org/officeDocument/2006/relationships/hyperlink" Target="https://bulbapedia.bulbagarden.net/wiki/Chesnaught_(Pok%C3%A9mon)" TargetMode="External"/><Relationship Id="rId763" Type="http://schemas.openxmlformats.org/officeDocument/2006/relationships/hyperlink" Target="https://bulbapedia.bulbagarden.net/wiki/Clawitzer_(Pok%C3%A9mon)" TargetMode="External"/><Relationship Id="rId88" Type="http://schemas.openxmlformats.org/officeDocument/2006/relationships/hyperlink" Target="https://bulbapedia.bulbagarden.net/wiki/Slowbro_(Pok%C3%A9mon)" TargetMode="External"/><Relationship Id="rId111" Type="http://schemas.openxmlformats.org/officeDocument/2006/relationships/hyperlink" Target="https://bulbapedia.bulbagarden.net/wiki/Electrode_(Pok%C3%A9mon)" TargetMode="External"/><Relationship Id="rId153" Type="http://schemas.openxmlformats.org/officeDocument/2006/relationships/hyperlink" Target="https://bulbapedia.bulbagarden.net/wiki/Kabuto_(Pok%C3%A9mon)" TargetMode="External"/><Relationship Id="rId195" Type="http://schemas.openxmlformats.org/officeDocument/2006/relationships/hyperlink" Target="https://bulbapedia.bulbagarden.net/wiki/Mareep_(Pok%C3%A9mon)" TargetMode="External"/><Relationship Id="rId209" Type="http://schemas.openxmlformats.org/officeDocument/2006/relationships/hyperlink" Target="https://bulbapedia.bulbagarden.net/wiki/Sunflora_(Pok%C3%A9mon)" TargetMode="External"/><Relationship Id="rId360" Type="http://schemas.openxmlformats.org/officeDocument/2006/relationships/hyperlink" Target="https://bulbapedia.bulbagarden.net/wiki/Spinda_(Pok%C3%A9mon)" TargetMode="External"/><Relationship Id="rId416" Type="http://schemas.openxmlformats.org/officeDocument/2006/relationships/hyperlink" Target="https://bulbapedia.bulbagarden.net/wiki/Regirock_(Pok%C3%A9mon)" TargetMode="External"/><Relationship Id="rId598" Type="http://schemas.openxmlformats.org/officeDocument/2006/relationships/hyperlink" Target="https://bulbapedia.bulbagarden.net/wiki/Palpitoad_(Pok%C3%A9mon)" TargetMode="External"/><Relationship Id="rId220" Type="http://schemas.openxmlformats.org/officeDocument/2006/relationships/hyperlink" Target="https://bulbapedia.bulbagarden.net/wiki/Girafarig_(Pok%C3%A9mon)" TargetMode="External"/><Relationship Id="rId458" Type="http://schemas.openxmlformats.org/officeDocument/2006/relationships/hyperlink" Target="https://bulbapedia.bulbagarden.net/wiki/Bastiodon_(Pok%C3%A9mon)" TargetMode="External"/><Relationship Id="rId623" Type="http://schemas.openxmlformats.org/officeDocument/2006/relationships/hyperlink" Target="https://bulbapedia.bulbagarden.net/wiki/Scrafty_(Pok%C3%A9mon)" TargetMode="External"/><Relationship Id="rId665" Type="http://schemas.openxmlformats.org/officeDocument/2006/relationships/hyperlink" Target="https://bulbapedia.bulbagarden.net/wiki/Tynamo_(Pok%C3%A9mon)" TargetMode="External"/><Relationship Id="rId15" Type="http://schemas.openxmlformats.org/officeDocument/2006/relationships/hyperlink" Target="https://bulbapedia.bulbagarden.net/wiki/Caterpie_(Pok%C3%A9mon)" TargetMode="External"/><Relationship Id="rId57" Type="http://schemas.openxmlformats.org/officeDocument/2006/relationships/hyperlink" Target="https://bulbapedia.bulbagarden.net/wiki/Diglett_(Pok%C3%A9mon)" TargetMode="External"/><Relationship Id="rId262" Type="http://schemas.openxmlformats.org/officeDocument/2006/relationships/hyperlink" Target="https://bulbapedia.bulbagarden.net/wiki/Miltank_(Pok%C3%A9mon)" TargetMode="External"/><Relationship Id="rId318" Type="http://schemas.openxmlformats.org/officeDocument/2006/relationships/hyperlink" Target="https://bulbapedia.bulbagarden.net/wiki/Shedinja_(Pok%C3%A9mon)" TargetMode="External"/><Relationship Id="rId525" Type="http://schemas.openxmlformats.org/officeDocument/2006/relationships/hyperlink" Target="https://bulbapedia.bulbagarden.net/wiki/Gliscor_(Pok%C3%A9mon)" TargetMode="External"/><Relationship Id="rId567" Type="http://schemas.openxmlformats.org/officeDocument/2006/relationships/hyperlink" Target="https://bulbapedia.bulbagarden.net/wiki/Lillipup_(Pok%C3%A9mon)" TargetMode="External"/><Relationship Id="rId732" Type="http://schemas.openxmlformats.org/officeDocument/2006/relationships/hyperlink" Target="https://bulbapedia.bulbagarden.net/wiki/Talonflame_(Pok%C3%A9mon)" TargetMode="External"/><Relationship Id="rId99" Type="http://schemas.openxmlformats.org/officeDocument/2006/relationships/hyperlink" Target="https://bulbapedia.bulbagarden.net/wiki/Shellder_(Pok%C3%A9mon)" TargetMode="External"/><Relationship Id="rId122" Type="http://schemas.openxmlformats.org/officeDocument/2006/relationships/hyperlink" Target="https://bulbapedia.bulbagarden.net/wiki/Rhydon_(Pok%C3%A9mon)" TargetMode="External"/><Relationship Id="rId164" Type="http://schemas.openxmlformats.org/officeDocument/2006/relationships/hyperlink" Target="https://bulbapedia.bulbagarden.net/wiki/Mewtwo_(Pok%C3%A9mon)" TargetMode="External"/><Relationship Id="rId371" Type="http://schemas.openxmlformats.org/officeDocument/2006/relationships/hyperlink" Target="https://bulbapedia.bulbagarden.net/wiki/Lunatone_(Pok%C3%A9mon)" TargetMode="External"/><Relationship Id="rId774" Type="http://schemas.openxmlformats.org/officeDocument/2006/relationships/hyperlink" Target="https://bulbapedia.bulbagarden.net/wiki/Goomy_(Pok%C3%A9mon)" TargetMode="External"/><Relationship Id="rId427" Type="http://schemas.openxmlformats.org/officeDocument/2006/relationships/hyperlink" Target="https://bulbapedia.bulbagarden.net/wiki/Rayquaza_(Pok%C3%A9mon)" TargetMode="External"/><Relationship Id="rId469" Type="http://schemas.openxmlformats.org/officeDocument/2006/relationships/hyperlink" Target="https://bulbapedia.bulbagarden.net/wiki/Cherubi_(Pok%C3%A9mon)" TargetMode="External"/><Relationship Id="rId634" Type="http://schemas.openxmlformats.org/officeDocument/2006/relationships/hyperlink" Target="https://bulbapedia.bulbagarden.net/wiki/Zoroark_(Pok%C3%A9mon)" TargetMode="External"/><Relationship Id="rId676" Type="http://schemas.openxmlformats.org/officeDocument/2006/relationships/hyperlink" Target="https://bulbapedia.bulbagarden.net/wiki/Cubchoo_(Pok%C3%A9mon)" TargetMode="External"/><Relationship Id="rId26" Type="http://schemas.openxmlformats.org/officeDocument/2006/relationships/hyperlink" Target="https://bulbapedia.bulbagarden.net/wiki/Rattata_(Pok%C3%A9mon)" TargetMode="External"/><Relationship Id="rId231" Type="http://schemas.openxmlformats.org/officeDocument/2006/relationships/hyperlink" Target="https://bulbapedia.bulbagarden.net/wiki/Scizor_(Pok%C3%A9mon)" TargetMode="External"/><Relationship Id="rId273" Type="http://schemas.openxmlformats.org/officeDocument/2006/relationships/hyperlink" Target="https://bulbapedia.bulbagarden.net/wiki/Celebi_(Pok%C3%A9mon)" TargetMode="External"/><Relationship Id="rId329" Type="http://schemas.openxmlformats.org/officeDocument/2006/relationships/hyperlink" Target="https://bulbapedia.bulbagarden.net/wiki/Sableye_(Pok%C3%A9mon)" TargetMode="External"/><Relationship Id="rId480" Type="http://schemas.openxmlformats.org/officeDocument/2006/relationships/hyperlink" Target="https://bulbapedia.bulbagarden.net/wiki/Honchkrow_(Pok%C3%A9mon)" TargetMode="External"/><Relationship Id="rId536" Type="http://schemas.openxmlformats.org/officeDocument/2006/relationships/hyperlink" Target="https://bulbapedia.bulbagarden.net/wiki/Rotom_(Pok%C3%A9mon)" TargetMode="External"/><Relationship Id="rId701" Type="http://schemas.openxmlformats.org/officeDocument/2006/relationships/hyperlink" Target="https://bulbapedia.bulbagarden.net/wiki/Cobalion_(Pok%C3%A9mon)" TargetMode="External"/><Relationship Id="rId68" Type="http://schemas.openxmlformats.org/officeDocument/2006/relationships/hyperlink" Target="https://bulbapedia.bulbagarden.net/wiki/Poliwhirl_(Pok%C3%A9mon)" TargetMode="External"/><Relationship Id="rId133" Type="http://schemas.openxmlformats.org/officeDocument/2006/relationships/hyperlink" Target="https://bulbapedia.bulbagarden.net/wiki/Mr._Mime_(Pok%C3%A9mon)" TargetMode="External"/><Relationship Id="rId175" Type="http://schemas.openxmlformats.org/officeDocument/2006/relationships/hyperlink" Target="https://bulbapedia.bulbagarden.net/wiki/Croconaw_(Pok%C3%A9mon)" TargetMode="External"/><Relationship Id="rId340" Type="http://schemas.openxmlformats.org/officeDocument/2006/relationships/hyperlink" Target="https://bulbapedia.bulbagarden.net/wiki/Manectric_(Pok%C3%A9mon)" TargetMode="External"/><Relationship Id="rId578" Type="http://schemas.openxmlformats.org/officeDocument/2006/relationships/hyperlink" Target="https://bulbapedia.bulbagarden.net/wiki/Munna_(Pok%C3%A9mon)" TargetMode="External"/><Relationship Id="rId743" Type="http://schemas.openxmlformats.org/officeDocument/2006/relationships/hyperlink" Target="https://bulbapedia.bulbagarden.net/wiki/Pancham_(Pok%C3%A9mon)" TargetMode="External"/><Relationship Id="rId785" Type="http://schemas.openxmlformats.org/officeDocument/2006/relationships/hyperlink" Target="https://bulbapedia.bulbagarden.net/wiki/Gourgeist_(Pok%C3%A9mon)" TargetMode="External"/><Relationship Id="rId200" Type="http://schemas.openxmlformats.org/officeDocument/2006/relationships/hyperlink" Target="https://bulbapedia.bulbagarden.net/wiki/Marill_(Pok%C3%A9mon)" TargetMode="External"/><Relationship Id="rId382" Type="http://schemas.openxmlformats.org/officeDocument/2006/relationships/hyperlink" Target="https://bulbapedia.bulbagarden.net/wiki/Armaldo_(Pok%C3%A9mon)" TargetMode="External"/><Relationship Id="rId438" Type="http://schemas.openxmlformats.org/officeDocument/2006/relationships/hyperlink" Target="https://bulbapedia.bulbagarden.net/wiki/Monferno_(Pok%C3%A9mon)" TargetMode="External"/><Relationship Id="rId603" Type="http://schemas.openxmlformats.org/officeDocument/2006/relationships/hyperlink" Target="https://bulbapedia.bulbagarden.net/wiki/Swadloon_(Pok%C3%A9mon)" TargetMode="External"/><Relationship Id="rId645" Type="http://schemas.openxmlformats.org/officeDocument/2006/relationships/hyperlink" Target="https://bulbapedia.bulbagarden.net/wiki/Vanillite_(Pok%C3%A9mon)" TargetMode="External"/><Relationship Id="rId687" Type="http://schemas.openxmlformats.org/officeDocument/2006/relationships/hyperlink" Target="https://bulbapedia.bulbagarden.net/wiki/Pawniard_(Pok%C3%A9mon)" TargetMode="External"/><Relationship Id="rId242" Type="http://schemas.openxmlformats.org/officeDocument/2006/relationships/hyperlink" Target="https://bulbapedia.bulbagarden.net/wiki/Corsola_(Pok%C3%A9mon)" TargetMode="External"/><Relationship Id="rId284" Type="http://schemas.openxmlformats.org/officeDocument/2006/relationships/hyperlink" Target="https://bulbapedia.bulbagarden.net/wiki/Swampert_(Pok%C3%A9mon)" TargetMode="External"/><Relationship Id="rId491" Type="http://schemas.openxmlformats.org/officeDocument/2006/relationships/hyperlink" Target="https://bulbapedia.bulbagarden.net/wiki/Chatot_(Pok%C3%A9mon)" TargetMode="External"/><Relationship Id="rId505" Type="http://schemas.openxmlformats.org/officeDocument/2006/relationships/hyperlink" Target="https://bulbapedia.bulbagarden.net/wiki/Croagunk_(Pok%C3%A9mon)" TargetMode="External"/><Relationship Id="rId712" Type="http://schemas.openxmlformats.org/officeDocument/2006/relationships/hyperlink" Target="https://bulbapedia.bulbagarden.net/wiki/Kyurem_(Pok%C3%A9mon)" TargetMode="External"/><Relationship Id="rId37" Type="http://schemas.openxmlformats.org/officeDocument/2006/relationships/hyperlink" Target="https://bulbapedia.bulbagarden.net/wiki/Nidorina_(Pok%C3%A9mon)" TargetMode="External"/><Relationship Id="rId79" Type="http://schemas.openxmlformats.org/officeDocument/2006/relationships/hyperlink" Target="https://bulbapedia.bulbagarden.net/wiki/Victreebel_(Pok%C3%A9mon)" TargetMode="External"/><Relationship Id="rId102" Type="http://schemas.openxmlformats.org/officeDocument/2006/relationships/hyperlink" Target="https://bulbapedia.bulbagarden.net/wiki/Haunter_(Pok%C3%A9mon)" TargetMode="External"/><Relationship Id="rId144" Type="http://schemas.openxmlformats.org/officeDocument/2006/relationships/hyperlink" Target="https://bulbapedia.bulbagarden.net/wiki/Lapras_(Pok%C3%A9mon)" TargetMode="External"/><Relationship Id="rId547" Type="http://schemas.openxmlformats.org/officeDocument/2006/relationships/hyperlink" Target="https://bulbapedia.bulbagarden.net/wiki/Giratina_(Pok%C3%A9mon)" TargetMode="External"/><Relationship Id="rId589" Type="http://schemas.openxmlformats.org/officeDocument/2006/relationships/hyperlink" Target="https://bulbapedia.bulbagarden.net/wiki/Swoobat_(Pok%C3%A9mon)" TargetMode="External"/><Relationship Id="rId754" Type="http://schemas.openxmlformats.org/officeDocument/2006/relationships/hyperlink" Target="https://bulbapedia.bulbagarden.net/wiki/Swirlix_(Pok%C3%A9mon)" TargetMode="External"/><Relationship Id="rId796" Type="http://schemas.openxmlformats.org/officeDocument/2006/relationships/hyperlink" Target="https://bulbapedia.bulbagarden.net/wiki/Diancie_(Pok%C3%A9mon)" TargetMode="External"/><Relationship Id="rId90" Type="http://schemas.openxmlformats.org/officeDocument/2006/relationships/hyperlink" Target="https://bulbapedia.bulbagarden.net/wiki/Magnemite_(Pok%C3%A9mon)" TargetMode="External"/><Relationship Id="rId186" Type="http://schemas.openxmlformats.org/officeDocument/2006/relationships/hyperlink" Target="https://bulbapedia.bulbagarden.net/wiki/Chinchou_(Pok%C3%A9mon)" TargetMode="External"/><Relationship Id="rId351" Type="http://schemas.openxmlformats.org/officeDocument/2006/relationships/hyperlink" Target="https://bulbapedia.bulbagarden.net/wiki/Sharpedo_(Pok%C3%A9mon)" TargetMode="External"/><Relationship Id="rId393" Type="http://schemas.openxmlformats.org/officeDocument/2006/relationships/hyperlink" Target="https://bulbapedia.bulbagarden.net/wiki/Chimecho_(Pok%C3%A9mon)" TargetMode="External"/><Relationship Id="rId407" Type="http://schemas.openxmlformats.org/officeDocument/2006/relationships/hyperlink" Target="https://bulbapedia.bulbagarden.net/wiki/Luvdisc_(Pok%C3%A9mon)" TargetMode="External"/><Relationship Id="rId449" Type="http://schemas.openxmlformats.org/officeDocument/2006/relationships/hyperlink" Target="https://bulbapedia.bulbagarden.net/wiki/Kricketune_(Pok%C3%A9mon)" TargetMode="External"/><Relationship Id="rId614" Type="http://schemas.openxmlformats.org/officeDocument/2006/relationships/hyperlink" Target="https://bulbapedia.bulbagarden.net/wiki/Krokorok_(Pok%C3%A9mon)" TargetMode="External"/><Relationship Id="rId656" Type="http://schemas.openxmlformats.org/officeDocument/2006/relationships/hyperlink" Target="https://bulbapedia.bulbagarden.net/wiki/Jellicent_(Pok%C3%A9mon)" TargetMode="External"/><Relationship Id="rId211" Type="http://schemas.openxmlformats.org/officeDocument/2006/relationships/hyperlink" Target="https://bulbapedia.bulbagarden.net/wiki/Wooper_(Pok%C3%A9mon)" TargetMode="External"/><Relationship Id="rId253" Type="http://schemas.openxmlformats.org/officeDocument/2006/relationships/hyperlink" Target="https://bulbapedia.bulbagarden.net/wiki/Donphan_(Pok%C3%A9mon)" TargetMode="External"/><Relationship Id="rId295" Type="http://schemas.openxmlformats.org/officeDocument/2006/relationships/hyperlink" Target="https://bulbapedia.bulbagarden.net/wiki/Lotad_(Pok%C3%A9mon)" TargetMode="External"/><Relationship Id="rId309" Type="http://schemas.openxmlformats.org/officeDocument/2006/relationships/hyperlink" Target="https://bulbapedia.bulbagarden.net/wiki/Surskit_(Pok%C3%A9mon)" TargetMode="External"/><Relationship Id="rId460" Type="http://schemas.openxmlformats.org/officeDocument/2006/relationships/hyperlink" Target="https://bulbapedia.bulbagarden.net/wiki/Wormadam_(Pok%C3%A9mon)" TargetMode="External"/><Relationship Id="rId516" Type="http://schemas.openxmlformats.org/officeDocument/2006/relationships/hyperlink" Target="https://bulbapedia.bulbagarden.net/wiki/Lickilicky_(Pok%C3%A9mon)" TargetMode="External"/><Relationship Id="rId698" Type="http://schemas.openxmlformats.org/officeDocument/2006/relationships/hyperlink" Target="https://bulbapedia.bulbagarden.net/wiki/Hydreigon_(Pok%C3%A9mon)" TargetMode="External"/><Relationship Id="rId48" Type="http://schemas.openxmlformats.org/officeDocument/2006/relationships/hyperlink" Target="https://bulbapedia.bulbagarden.net/wiki/Zubat_(Pok%C3%A9mon)" TargetMode="External"/><Relationship Id="rId113" Type="http://schemas.openxmlformats.org/officeDocument/2006/relationships/hyperlink" Target="https://bulbapedia.bulbagarden.net/wiki/Exeggutor_(Pok%C3%A9mon)" TargetMode="External"/><Relationship Id="rId320" Type="http://schemas.openxmlformats.org/officeDocument/2006/relationships/hyperlink" Target="https://bulbapedia.bulbagarden.net/wiki/Loudred_(Pok%C3%A9mon)" TargetMode="External"/><Relationship Id="rId558" Type="http://schemas.openxmlformats.org/officeDocument/2006/relationships/hyperlink" Target="https://bulbapedia.bulbagarden.net/wiki/Serperior_(Pok%C3%A9mon)" TargetMode="External"/><Relationship Id="rId723" Type="http://schemas.openxmlformats.org/officeDocument/2006/relationships/hyperlink" Target="https://bulbapedia.bulbagarden.net/wiki/Braixen_(Pok%C3%A9mon)" TargetMode="External"/><Relationship Id="rId765" Type="http://schemas.openxmlformats.org/officeDocument/2006/relationships/hyperlink" Target="https://bulbapedia.bulbagarden.net/wiki/Heliolisk_(Pok%C3%A9mon)" TargetMode="External"/><Relationship Id="rId155" Type="http://schemas.openxmlformats.org/officeDocument/2006/relationships/hyperlink" Target="https://bulbapedia.bulbagarden.net/wiki/Aerodactyl_(Pok%C3%A9mon)" TargetMode="External"/><Relationship Id="rId197" Type="http://schemas.openxmlformats.org/officeDocument/2006/relationships/hyperlink" Target="https://bulbapedia.bulbagarden.net/wiki/Ampharos_(Pok%C3%A9mon)" TargetMode="External"/><Relationship Id="rId362" Type="http://schemas.openxmlformats.org/officeDocument/2006/relationships/hyperlink" Target="https://bulbapedia.bulbagarden.net/wiki/Vibrava_(Pok%C3%A9mon)" TargetMode="External"/><Relationship Id="rId418" Type="http://schemas.openxmlformats.org/officeDocument/2006/relationships/hyperlink" Target="https://bulbapedia.bulbagarden.net/wiki/Registeel_(Pok%C3%A9mon)" TargetMode="External"/><Relationship Id="rId625" Type="http://schemas.openxmlformats.org/officeDocument/2006/relationships/hyperlink" Target="https://bulbapedia.bulbagarden.net/wiki/Yamask_(Pok%C3%A9mon)" TargetMode="External"/><Relationship Id="rId222" Type="http://schemas.openxmlformats.org/officeDocument/2006/relationships/hyperlink" Target="https://bulbapedia.bulbagarden.net/wiki/Forretress_(Pok%C3%A9mon)" TargetMode="External"/><Relationship Id="rId264" Type="http://schemas.openxmlformats.org/officeDocument/2006/relationships/hyperlink" Target="https://bulbapedia.bulbagarden.net/wiki/Raikou_(Pok%C3%A9mon)" TargetMode="External"/><Relationship Id="rId471" Type="http://schemas.openxmlformats.org/officeDocument/2006/relationships/hyperlink" Target="https://bulbapedia.bulbagarden.net/wiki/Shellos_(Pok%C3%A9mon)" TargetMode="External"/><Relationship Id="rId667" Type="http://schemas.openxmlformats.org/officeDocument/2006/relationships/hyperlink" Target="https://bulbapedia.bulbagarden.net/wiki/Eelektross_(Pok%C3%A9mon)" TargetMode="External"/><Relationship Id="rId17" Type="http://schemas.openxmlformats.org/officeDocument/2006/relationships/hyperlink" Target="https://bulbapedia.bulbagarden.net/wiki/Butterfree_(Pok%C3%A9mon)" TargetMode="External"/><Relationship Id="rId59" Type="http://schemas.openxmlformats.org/officeDocument/2006/relationships/hyperlink" Target="https://bulbapedia.bulbagarden.net/wiki/Meowth_(Pok%C3%A9mon)" TargetMode="External"/><Relationship Id="rId124" Type="http://schemas.openxmlformats.org/officeDocument/2006/relationships/hyperlink" Target="https://bulbapedia.bulbagarden.net/wiki/Tangela_(Pok%C3%A9mon)" TargetMode="External"/><Relationship Id="rId527" Type="http://schemas.openxmlformats.org/officeDocument/2006/relationships/hyperlink" Target="https://bulbapedia.bulbagarden.net/wiki/Porygon-Z_(Pok%C3%A9mon)" TargetMode="External"/><Relationship Id="rId569" Type="http://schemas.openxmlformats.org/officeDocument/2006/relationships/hyperlink" Target="https://bulbapedia.bulbagarden.net/wiki/Stoutland_(Pok%C3%A9mon)" TargetMode="External"/><Relationship Id="rId734" Type="http://schemas.openxmlformats.org/officeDocument/2006/relationships/hyperlink" Target="https://bulbapedia.bulbagarden.net/wiki/Spewpa_(Pok%C3%A9mon)" TargetMode="External"/><Relationship Id="rId776" Type="http://schemas.openxmlformats.org/officeDocument/2006/relationships/hyperlink" Target="https://bulbapedia.bulbagarden.net/wiki/Goodra_(Pok%C3%A9mon)" TargetMode="External"/><Relationship Id="rId70" Type="http://schemas.openxmlformats.org/officeDocument/2006/relationships/hyperlink" Target="https://bulbapedia.bulbagarden.net/wiki/Abra_(Pok%C3%A9mon)" TargetMode="External"/><Relationship Id="rId166" Type="http://schemas.openxmlformats.org/officeDocument/2006/relationships/hyperlink" Target="https://bulbapedia.bulbagarden.net/wiki/Mewtwo_(Pok%C3%A9mon)" TargetMode="External"/><Relationship Id="rId331" Type="http://schemas.openxmlformats.org/officeDocument/2006/relationships/hyperlink" Target="https://bulbapedia.bulbagarden.net/wiki/Mawile_(Pok%C3%A9mon)" TargetMode="External"/><Relationship Id="rId373" Type="http://schemas.openxmlformats.org/officeDocument/2006/relationships/hyperlink" Target="https://bulbapedia.bulbagarden.net/wiki/Barboach_(Pok%C3%A9mon)" TargetMode="External"/><Relationship Id="rId429" Type="http://schemas.openxmlformats.org/officeDocument/2006/relationships/hyperlink" Target="https://bulbapedia.bulbagarden.net/wiki/Jirachi_(Pok%C3%A9mon)" TargetMode="External"/><Relationship Id="rId580" Type="http://schemas.openxmlformats.org/officeDocument/2006/relationships/hyperlink" Target="https://bulbapedia.bulbagarden.net/wiki/Pidove_(Pok%C3%A9mon)" TargetMode="External"/><Relationship Id="rId636" Type="http://schemas.openxmlformats.org/officeDocument/2006/relationships/hyperlink" Target="https://bulbapedia.bulbagarden.net/wiki/Cinccino_(Pok%C3%A9mon)" TargetMode="External"/><Relationship Id="rId1" Type="http://schemas.openxmlformats.org/officeDocument/2006/relationships/hyperlink" Target="https://bulbapedia.bulbagarden.net/wiki/National_Pok%C3%A9dex" TargetMode="External"/><Relationship Id="rId233" Type="http://schemas.openxmlformats.org/officeDocument/2006/relationships/hyperlink" Target="https://bulbapedia.bulbagarden.net/wiki/Heracross_(Pok%C3%A9mon)" TargetMode="External"/><Relationship Id="rId440" Type="http://schemas.openxmlformats.org/officeDocument/2006/relationships/hyperlink" Target="https://bulbapedia.bulbagarden.net/wiki/Piplup_(Pok%C3%A9mon)" TargetMode="External"/><Relationship Id="rId678" Type="http://schemas.openxmlformats.org/officeDocument/2006/relationships/hyperlink" Target="https://bulbapedia.bulbagarden.net/wiki/Cryogonal_(Pok%C3%A9mon)" TargetMode="External"/><Relationship Id="rId28" Type="http://schemas.openxmlformats.org/officeDocument/2006/relationships/hyperlink" Target="https://bulbapedia.bulbagarden.net/wiki/Spearow_(Pok%C3%A9mon)" TargetMode="External"/><Relationship Id="rId275" Type="http://schemas.openxmlformats.org/officeDocument/2006/relationships/hyperlink" Target="https://bulbapedia.bulbagarden.net/wiki/Grovyle_(Pok%C3%A9mon)" TargetMode="External"/><Relationship Id="rId300" Type="http://schemas.openxmlformats.org/officeDocument/2006/relationships/hyperlink" Target="https://bulbapedia.bulbagarden.net/wiki/Shiftry_(Pok%C3%A9mon)" TargetMode="External"/><Relationship Id="rId482" Type="http://schemas.openxmlformats.org/officeDocument/2006/relationships/hyperlink" Target="https://bulbapedia.bulbagarden.net/wiki/Purugly_(Pok%C3%A9mon)" TargetMode="External"/><Relationship Id="rId538" Type="http://schemas.openxmlformats.org/officeDocument/2006/relationships/hyperlink" Target="https://bulbapedia.bulbagarden.net/wiki/Rotom_(Pok%C3%A9mon)" TargetMode="External"/><Relationship Id="rId703" Type="http://schemas.openxmlformats.org/officeDocument/2006/relationships/hyperlink" Target="https://bulbapedia.bulbagarden.net/wiki/Virizion_(Pok%C3%A9mon)" TargetMode="External"/><Relationship Id="rId745" Type="http://schemas.openxmlformats.org/officeDocument/2006/relationships/hyperlink" Target="https://bulbapedia.bulbagarden.net/wiki/Furfrou_(Pok%C3%A9mon)" TargetMode="External"/><Relationship Id="rId81" Type="http://schemas.openxmlformats.org/officeDocument/2006/relationships/hyperlink" Target="https://bulbapedia.bulbagarden.net/wiki/Tentacruel_(Pok%C3%A9mon)" TargetMode="External"/><Relationship Id="rId135" Type="http://schemas.openxmlformats.org/officeDocument/2006/relationships/hyperlink" Target="https://bulbapedia.bulbagarden.net/wiki/Jynx_(Pok%C3%A9mon)" TargetMode="External"/><Relationship Id="rId177" Type="http://schemas.openxmlformats.org/officeDocument/2006/relationships/hyperlink" Target="https://bulbapedia.bulbagarden.net/wiki/Sentret_(Pok%C3%A9mon)" TargetMode="External"/><Relationship Id="rId342" Type="http://schemas.openxmlformats.org/officeDocument/2006/relationships/hyperlink" Target="https://bulbapedia.bulbagarden.net/wiki/Plusle_(Pok%C3%A9mon)" TargetMode="External"/><Relationship Id="rId384" Type="http://schemas.openxmlformats.org/officeDocument/2006/relationships/hyperlink" Target="https://bulbapedia.bulbagarden.net/wiki/Milotic_(Pok%C3%A9mon)" TargetMode="External"/><Relationship Id="rId591" Type="http://schemas.openxmlformats.org/officeDocument/2006/relationships/hyperlink" Target="https://bulbapedia.bulbagarden.net/wiki/Excadrill_(Pok%C3%A9mon)" TargetMode="External"/><Relationship Id="rId605" Type="http://schemas.openxmlformats.org/officeDocument/2006/relationships/hyperlink" Target="https://bulbapedia.bulbagarden.net/wiki/Venipede_(Pok%C3%A9mon)" TargetMode="External"/><Relationship Id="rId787" Type="http://schemas.openxmlformats.org/officeDocument/2006/relationships/hyperlink" Target="https://bulbapedia.bulbagarden.net/wiki/Gourgeist_(Pok%C3%A9mon)" TargetMode="External"/><Relationship Id="rId202" Type="http://schemas.openxmlformats.org/officeDocument/2006/relationships/hyperlink" Target="https://bulbapedia.bulbagarden.net/wiki/Sudowoodo_(Pok%C3%A9mon)" TargetMode="External"/><Relationship Id="rId244" Type="http://schemas.openxmlformats.org/officeDocument/2006/relationships/hyperlink" Target="https://bulbapedia.bulbagarden.net/wiki/Octillery_(Pok%C3%A9mon)" TargetMode="External"/><Relationship Id="rId647" Type="http://schemas.openxmlformats.org/officeDocument/2006/relationships/hyperlink" Target="https://bulbapedia.bulbagarden.net/wiki/Vanilluxe_(Pok%C3%A9mon)" TargetMode="External"/><Relationship Id="rId689" Type="http://schemas.openxmlformats.org/officeDocument/2006/relationships/hyperlink" Target="https://bulbapedia.bulbagarden.net/wiki/Bouffalant_(Pok%C3%A9mon)" TargetMode="External"/><Relationship Id="rId39" Type="http://schemas.openxmlformats.org/officeDocument/2006/relationships/hyperlink" Target="https://bulbapedia.bulbagarden.net/wiki/Nidoran%E2%99%82_(Pok%C3%A9mon)" TargetMode="External"/><Relationship Id="rId286" Type="http://schemas.openxmlformats.org/officeDocument/2006/relationships/hyperlink" Target="https://bulbapedia.bulbagarden.net/wiki/Poochyena_(Pok%C3%A9mon)" TargetMode="External"/><Relationship Id="rId451" Type="http://schemas.openxmlformats.org/officeDocument/2006/relationships/hyperlink" Target="https://bulbapedia.bulbagarden.net/wiki/Luxio_(Pok%C3%A9mon)" TargetMode="External"/><Relationship Id="rId493" Type="http://schemas.openxmlformats.org/officeDocument/2006/relationships/hyperlink" Target="https://bulbapedia.bulbagarden.net/wiki/Gible_(Pok%C3%A9mon)" TargetMode="External"/><Relationship Id="rId507" Type="http://schemas.openxmlformats.org/officeDocument/2006/relationships/hyperlink" Target="https://bulbapedia.bulbagarden.net/wiki/Carnivine_(Pok%C3%A9mon)" TargetMode="External"/><Relationship Id="rId549" Type="http://schemas.openxmlformats.org/officeDocument/2006/relationships/hyperlink" Target="https://bulbapedia.bulbagarden.net/wiki/Phione_(Pok%C3%A9mon)" TargetMode="External"/><Relationship Id="rId714" Type="http://schemas.openxmlformats.org/officeDocument/2006/relationships/hyperlink" Target="https://bulbapedia.bulbagarden.net/wiki/Kyurem_(Pok%C3%A9mon)" TargetMode="External"/><Relationship Id="rId756" Type="http://schemas.openxmlformats.org/officeDocument/2006/relationships/hyperlink" Target="https://bulbapedia.bulbagarden.net/wiki/Inkay_(Pok%C3%A9mon)" TargetMode="External"/><Relationship Id="rId50" Type="http://schemas.openxmlformats.org/officeDocument/2006/relationships/hyperlink" Target="https://bulbapedia.bulbagarden.net/wiki/Oddish_(Pok%C3%A9mon)" TargetMode="External"/><Relationship Id="rId104" Type="http://schemas.openxmlformats.org/officeDocument/2006/relationships/hyperlink" Target="https://bulbapedia.bulbagarden.net/wiki/Gengar_(Pok%C3%A9mon)" TargetMode="External"/><Relationship Id="rId146" Type="http://schemas.openxmlformats.org/officeDocument/2006/relationships/hyperlink" Target="https://bulbapedia.bulbagarden.net/wiki/Eevee_(Pok%C3%A9mon)" TargetMode="External"/><Relationship Id="rId188" Type="http://schemas.openxmlformats.org/officeDocument/2006/relationships/hyperlink" Target="https://bulbapedia.bulbagarden.net/wiki/Pichu_(Pok%C3%A9mon)" TargetMode="External"/><Relationship Id="rId311" Type="http://schemas.openxmlformats.org/officeDocument/2006/relationships/hyperlink" Target="https://bulbapedia.bulbagarden.net/wiki/Shroomish_(Pok%C3%A9mon)" TargetMode="External"/><Relationship Id="rId353" Type="http://schemas.openxmlformats.org/officeDocument/2006/relationships/hyperlink" Target="https://bulbapedia.bulbagarden.net/wiki/Wailord_(Pok%C3%A9mon)" TargetMode="External"/><Relationship Id="rId395" Type="http://schemas.openxmlformats.org/officeDocument/2006/relationships/hyperlink" Target="https://bulbapedia.bulbagarden.net/wiki/Absol_(Pok%C3%A9mon)" TargetMode="External"/><Relationship Id="rId409" Type="http://schemas.openxmlformats.org/officeDocument/2006/relationships/hyperlink" Target="https://bulbapedia.bulbagarden.net/wiki/Shelgon_(Pok%C3%A9mon)" TargetMode="External"/><Relationship Id="rId560" Type="http://schemas.openxmlformats.org/officeDocument/2006/relationships/hyperlink" Target="https://bulbapedia.bulbagarden.net/wiki/Pignite_(Pok%C3%A9mon)" TargetMode="External"/><Relationship Id="rId798" Type="http://schemas.openxmlformats.org/officeDocument/2006/relationships/hyperlink" Target="https://bulbapedia.bulbagarden.net/wiki/Hoopa_(Pok%C3%A9mon)" TargetMode="External"/><Relationship Id="rId92" Type="http://schemas.openxmlformats.org/officeDocument/2006/relationships/hyperlink" Target="https://bulbapedia.bulbagarden.net/wiki/Farfetch%27d_(Pok%C3%A9mon)" TargetMode="External"/><Relationship Id="rId213" Type="http://schemas.openxmlformats.org/officeDocument/2006/relationships/hyperlink" Target="https://bulbapedia.bulbagarden.net/wiki/Espeon_(Pok%C3%A9mon)" TargetMode="External"/><Relationship Id="rId420" Type="http://schemas.openxmlformats.org/officeDocument/2006/relationships/hyperlink" Target="https://bulbapedia.bulbagarden.net/wiki/Latias_(Pok%C3%A9mon)" TargetMode="External"/><Relationship Id="rId616" Type="http://schemas.openxmlformats.org/officeDocument/2006/relationships/hyperlink" Target="https://bulbapedia.bulbagarden.net/wiki/Darumaka_(Pok%C3%A9mon)" TargetMode="External"/><Relationship Id="rId658" Type="http://schemas.openxmlformats.org/officeDocument/2006/relationships/hyperlink" Target="https://bulbapedia.bulbagarden.net/wiki/Joltik_(Pok%C3%A9mon)" TargetMode="External"/><Relationship Id="rId255" Type="http://schemas.openxmlformats.org/officeDocument/2006/relationships/hyperlink" Target="https://bulbapedia.bulbagarden.net/wiki/Stantler_(Pok%C3%A9mon)" TargetMode="External"/><Relationship Id="rId297" Type="http://schemas.openxmlformats.org/officeDocument/2006/relationships/hyperlink" Target="https://bulbapedia.bulbagarden.net/wiki/Ludicolo_(Pok%C3%A9mon)" TargetMode="External"/><Relationship Id="rId462" Type="http://schemas.openxmlformats.org/officeDocument/2006/relationships/hyperlink" Target="https://bulbapedia.bulbagarden.net/wiki/Wormadam_(Pok%C3%A9mon)" TargetMode="External"/><Relationship Id="rId518" Type="http://schemas.openxmlformats.org/officeDocument/2006/relationships/hyperlink" Target="https://bulbapedia.bulbagarden.net/wiki/Tangrowth_(Pok%C3%A9mon)" TargetMode="External"/><Relationship Id="rId725" Type="http://schemas.openxmlformats.org/officeDocument/2006/relationships/hyperlink" Target="https://bulbapedia.bulbagarden.net/wiki/Froakie_(Pok%C3%A9mon)" TargetMode="External"/><Relationship Id="rId115" Type="http://schemas.openxmlformats.org/officeDocument/2006/relationships/hyperlink" Target="https://bulbapedia.bulbagarden.net/wiki/Marowak_(Pok%C3%A9mon)" TargetMode="External"/><Relationship Id="rId157" Type="http://schemas.openxmlformats.org/officeDocument/2006/relationships/hyperlink" Target="https://bulbapedia.bulbagarden.net/wiki/Snorlax_(Pok%C3%A9mon)" TargetMode="External"/><Relationship Id="rId322" Type="http://schemas.openxmlformats.org/officeDocument/2006/relationships/hyperlink" Target="https://bulbapedia.bulbagarden.net/wiki/Makuhita_(Pok%C3%A9mon)" TargetMode="External"/><Relationship Id="rId364" Type="http://schemas.openxmlformats.org/officeDocument/2006/relationships/hyperlink" Target="https://bulbapedia.bulbagarden.net/wiki/Cacnea_(Pok%C3%A9mon)" TargetMode="External"/><Relationship Id="rId767" Type="http://schemas.openxmlformats.org/officeDocument/2006/relationships/hyperlink" Target="https://bulbapedia.bulbagarden.net/wiki/Tyrantrum_(Pok%C3%A9mon)" TargetMode="External"/><Relationship Id="rId61" Type="http://schemas.openxmlformats.org/officeDocument/2006/relationships/hyperlink" Target="https://bulbapedia.bulbagarden.net/wiki/Psyduck_(Pok%C3%A9mon)" TargetMode="External"/><Relationship Id="rId199" Type="http://schemas.openxmlformats.org/officeDocument/2006/relationships/hyperlink" Target="https://bulbapedia.bulbagarden.net/wiki/Bellossom_(Pok%C3%A9mon)" TargetMode="External"/><Relationship Id="rId571" Type="http://schemas.openxmlformats.org/officeDocument/2006/relationships/hyperlink" Target="https://bulbapedia.bulbagarden.net/wiki/Liepard_(Pok%C3%A9mon)" TargetMode="External"/><Relationship Id="rId627" Type="http://schemas.openxmlformats.org/officeDocument/2006/relationships/hyperlink" Target="https://bulbapedia.bulbagarden.net/wiki/Tirtouga_(Pok%C3%A9mon)" TargetMode="External"/><Relationship Id="rId669" Type="http://schemas.openxmlformats.org/officeDocument/2006/relationships/hyperlink" Target="https://bulbapedia.bulbagarden.net/wiki/Beheeyem_(Pok%C3%A9mon)" TargetMode="External"/><Relationship Id="rId19" Type="http://schemas.openxmlformats.org/officeDocument/2006/relationships/hyperlink" Target="https://bulbapedia.bulbagarden.net/wiki/Kakuna_(Pok%C3%A9mon)" TargetMode="External"/><Relationship Id="rId224" Type="http://schemas.openxmlformats.org/officeDocument/2006/relationships/hyperlink" Target="https://bulbapedia.bulbagarden.net/wiki/Gligar_(Pok%C3%A9mon)" TargetMode="External"/><Relationship Id="rId266" Type="http://schemas.openxmlformats.org/officeDocument/2006/relationships/hyperlink" Target="https://bulbapedia.bulbagarden.net/wiki/Suicune_(Pok%C3%A9mon)" TargetMode="External"/><Relationship Id="rId431" Type="http://schemas.openxmlformats.org/officeDocument/2006/relationships/hyperlink" Target="https://bulbapedia.bulbagarden.net/wiki/Deoxys_(Pok%C3%A9mon)" TargetMode="External"/><Relationship Id="rId473" Type="http://schemas.openxmlformats.org/officeDocument/2006/relationships/hyperlink" Target="https://bulbapedia.bulbagarden.net/wiki/Ambipom_(Pok%C3%A9mon)" TargetMode="External"/><Relationship Id="rId529" Type="http://schemas.openxmlformats.org/officeDocument/2006/relationships/hyperlink" Target="https://bulbapedia.bulbagarden.net/wiki/Gallade_(Pok%C3%A9mon)" TargetMode="External"/><Relationship Id="rId680" Type="http://schemas.openxmlformats.org/officeDocument/2006/relationships/hyperlink" Target="https://bulbapedia.bulbagarden.net/wiki/Accelgor_(Pok%C3%A9mon)" TargetMode="External"/><Relationship Id="rId736" Type="http://schemas.openxmlformats.org/officeDocument/2006/relationships/hyperlink" Target="https://bulbapedia.bulbagarden.net/wiki/Litleo_(Pok%C3%A9mon)" TargetMode="External"/><Relationship Id="rId30" Type="http://schemas.openxmlformats.org/officeDocument/2006/relationships/hyperlink" Target="https://bulbapedia.bulbagarden.net/wiki/Ekans_(Pok%C3%A9mon)" TargetMode="External"/><Relationship Id="rId126" Type="http://schemas.openxmlformats.org/officeDocument/2006/relationships/hyperlink" Target="https://bulbapedia.bulbagarden.net/wiki/Kangaskhan_(Pok%C3%A9mon)" TargetMode="External"/><Relationship Id="rId168" Type="http://schemas.openxmlformats.org/officeDocument/2006/relationships/hyperlink" Target="https://bulbapedia.bulbagarden.net/wiki/Chikorita_(Pok%C3%A9mon)" TargetMode="External"/><Relationship Id="rId333" Type="http://schemas.openxmlformats.org/officeDocument/2006/relationships/hyperlink" Target="https://bulbapedia.bulbagarden.net/wiki/Lairon_(Pok%C3%A9mon)" TargetMode="External"/><Relationship Id="rId540" Type="http://schemas.openxmlformats.org/officeDocument/2006/relationships/hyperlink" Target="https://bulbapedia.bulbagarden.net/wiki/Mesprit_(Pok%C3%A9mon)" TargetMode="External"/><Relationship Id="rId778" Type="http://schemas.openxmlformats.org/officeDocument/2006/relationships/hyperlink" Target="https://bulbapedia.bulbagarden.net/wiki/Phantump_(Pok%C3%A9mon)" TargetMode="External"/><Relationship Id="rId72" Type="http://schemas.openxmlformats.org/officeDocument/2006/relationships/hyperlink" Target="https://bulbapedia.bulbagarden.net/wiki/Alakazam_(Pok%C3%A9mon)" TargetMode="External"/><Relationship Id="rId375" Type="http://schemas.openxmlformats.org/officeDocument/2006/relationships/hyperlink" Target="https://bulbapedia.bulbagarden.net/wiki/Corphish_(Pok%C3%A9mon)" TargetMode="External"/><Relationship Id="rId582" Type="http://schemas.openxmlformats.org/officeDocument/2006/relationships/hyperlink" Target="https://bulbapedia.bulbagarden.net/wiki/Unfezant_(Pok%C3%A9mon)" TargetMode="External"/><Relationship Id="rId638" Type="http://schemas.openxmlformats.org/officeDocument/2006/relationships/hyperlink" Target="https://bulbapedia.bulbagarden.net/wiki/Gothorita_(Pok%C3%A9mon)" TargetMode="External"/><Relationship Id="rId3" Type="http://schemas.openxmlformats.org/officeDocument/2006/relationships/hyperlink" Target="https://bulbapedia.bulbagarden.net/wiki/Ivysaur_(Pok%C3%A9mon)" TargetMode="External"/><Relationship Id="rId235" Type="http://schemas.openxmlformats.org/officeDocument/2006/relationships/hyperlink" Target="https://bulbapedia.bulbagarden.net/wiki/Sneasel_(Pok%C3%A9mon)" TargetMode="External"/><Relationship Id="rId277" Type="http://schemas.openxmlformats.org/officeDocument/2006/relationships/hyperlink" Target="https://bulbapedia.bulbagarden.net/wiki/Sceptile_(Pok%C3%A9mon)" TargetMode="External"/><Relationship Id="rId400" Type="http://schemas.openxmlformats.org/officeDocument/2006/relationships/hyperlink" Target="https://bulbapedia.bulbagarden.net/wiki/Spheal_(Pok%C3%A9mon)" TargetMode="External"/><Relationship Id="rId442" Type="http://schemas.openxmlformats.org/officeDocument/2006/relationships/hyperlink" Target="https://bulbapedia.bulbagarden.net/wiki/Empoleon_(Pok%C3%A9mon)" TargetMode="External"/><Relationship Id="rId484" Type="http://schemas.openxmlformats.org/officeDocument/2006/relationships/hyperlink" Target="https://bulbapedia.bulbagarden.net/wiki/Stunky_(Pok%C3%A9mon)" TargetMode="External"/><Relationship Id="rId705" Type="http://schemas.openxmlformats.org/officeDocument/2006/relationships/hyperlink" Target="https://bulbapedia.bulbagarden.net/wiki/Tornadus_(Pok%C3%A9mon)" TargetMode="External"/><Relationship Id="rId137" Type="http://schemas.openxmlformats.org/officeDocument/2006/relationships/hyperlink" Target="https://bulbapedia.bulbagarden.net/wiki/Magmar_(Pok%C3%A9mon)" TargetMode="External"/><Relationship Id="rId302" Type="http://schemas.openxmlformats.org/officeDocument/2006/relationships/hyperlink" Target="https://bulbapedia.bulbagarden.net/wiki/Swellow_(Pok%C3%A9mon)" TargetMode="External"/><Relationship Id="rId344" Type="http://schemas.openxmlformats.org/officeDocument/2006/relationships/hyperlink" Target="https://bulbapedia.bulbagarden.net/wiki/Volbeat_(Pok%C3%A9mon)" TargetMode="External"/><Relationship Id="rId691" Type="http://schemas.openxmlformats.org/officeDocument/2006/relationships/hyperlink" Target="https://bulbapedia.bulbagarden.net/wiki/Braviary_(Pok%C3%A9mon)" TargetMode="External"/><Relationship Id="rId747" Type="http://schemas.openxmlformats.org/officeDocument/2006/relationships/hyperlink" Target="https://bulbapedia.bulbagarden.net/wiki/Meowstic_(Pok%C3%A9mon)" TargetMode="External"/><Relationship Id="rId789" Type="http://schemas.openxmlformats.org/officeDocument/2006/relationships/hyperlink" Target="https://bulbapedia.bulbagarden.net/wiki/Avalugg_(Pok%C3%A9mon)" TargetMode="External"/><Relationship Id="rId41" Type="http://schemas.openxmlformats.org/officeDocument/2006/relationships/hyperlink" Target="https://bulbapedia.bulbagarden.net/wiki/Nidoking_(Pok%C3%A9mon)" TargetMode="External"/><Relationship Id="rId83" Type="http://schemas.openxmlformats.org/officeDocument/2006/relationships/hyperlink" Target="https://bulbapedia.bulbagarden.net/wiki/Graveler_(Pok%C3%A9mon)" TargetMode="External"/><Relationship Id="rId179" Type="http://schemas.openxmlformats.org/officeDocument/2006/relationships/hyperlink" Target="https://bulbapedia.bulbagarden.net/wiki/Hoothoot_(Pok%C3%A9mon)" TargetMode="External"/><Relationship Id="rId386" Type="http://schemas.openxmlformats.org/officeDocument/2006/relationships/hyperlink" Target="https://bulbapedia.bulbagarden.net/wiki/Kecleon_(Pok%C3%A9mon)" TargetMode="External"/><Relationship Id="rId551" Type="http://schemas.openxmlformats.org/officeDocument/2006/relationships/hyperlink" Target="https://bulbapedia.bulbagarden.net/wiki/Darkrai_(Pok%C3%A9mon)" TargetMode="External"/><Relationship Id="rId593" Type="http://schemas.openxmlformats.org/officeDocument/2006/relationships/hyperlink" Target="https://bulbapedia.bulbagarden.net/wiki/Audino_(Pok%C3%A9mon)" TargetMode="External"/><Relationship Id="rId607" Type="http://schemas.openxmlformats.org/officeDocument/2006/relationships/hyperlink" Target="https://bulbapedia.bulbagarden.net/wiki/Scolipede_(Pok%C3%A9mon)" TargetMode="External"/><Relationship Id="rId649" Type="http://schemas.openxmlformats.org/officeDocument/2006/relationships/hyperlink" Target="https://bulbapedia.bulbagarden.net/wiki/Sawsbuck_(Pok%C3%A9mon)" TargetMode="External"/><Relationship Id="rId190" Type="http://schemas.openxmlformats.org/officeDocument/2006/relationships/hyperlink" Target="https://bulbapedia.bulbagarden.net/wiki/Igglybuff_(Pok%C3%A9mon)" TargetMode="External"/><Relationship Id="rId204" Type="http://schemas.openxmlformats.org/officeDocument/2006/relationships/hyperlink" Target="https://bulbapedia.bulbagarden.net/wiki/Hoppip_(Pok%C3%A9mon)" TargetMode="External"/><Relationship Id="rId246" Type="http://schemas.openxmlformats.org/officeDocument/2006/relationships/hyperlink" Target="https://bulbapedia.bulbagarden.net/wiki/Mantine_(Pok%C3%A9mon)" TargetMode="External"/><Relationship Id="rId288" Type="http://schemas.openxmlformats.org/officeDocument/2006/relationships/hyperlink" Target="https://bulbapedia.bulbagarden.net/wiki/Zigzagoon_(Pok%C3%A9mon)" TargetMode="External"/><Relationship Id="rId411" Type="http://schemas.openxmlformats.org/officeDocument/2006/relationships/hyperlink" Target="https://bulbapedia.bulbagarden.net/wiki/Salamence_(Pok%C3%A9mon)" TargetMode="External"/><Relationship Id="rId453" Type="http://schemas.openxmlformats.org/officeDocument/2006/relationships/hyperlink" Target="https://bulbapedia.bulbagarden.net/wiki/Budew_(Pok%C3%A9mon)" TargetMode="External"/><Relationship Id="rId509" Type="http://schemas.openxmlformats.org/officeDocument/2006/relationships/hyperlink" Target="https://bulbapedia.bulbagarden.net/wiki/Lumineon_(Pok%C3%A9mon)" TargetMode="External"/><Relationship Id="rId660" Type="http://schemas.openxmlformats.org/officeDocument/2006/relationships/hyperlink" Target="https://bulbapedia.bulbagarden.net/wiki/Ferroseed_(Pok%C3%A9mon)" TargetMode="External"/><Relationship Id="rId106" Type="http://schemas.openxmlformats.org/officeDocument/2006/relationships/hyperlink" Target="https://bulbapedia.bulbagarden.net/wiki/Drowzee_(Pok%C3%A9mon)" TargetMode="External"/><Relationship Id="rId313" Type="http://schemas.openxmlformats.org/officeDocument/2006/relationships/hyperlink" Target="https://bulbapedia.bulbagarden.net/wiki/Slakoth_(Pok%C3%A9mon)" TargetMode="External"/><Relationship Id="rId495" Type="http://schemas.openxmlformats.org/officeDocument/2006/relationships/hyperlink" Target="https://bulbapedia.bulbagarden.net/wiki/Garchomp_(Pok%C3%A9mon)" TargetMode="External"/><Relationship Id="rId716" Type="http://schemas.openxmlformats.org/officeDocument/2006/relationships/hyperlink" Target="https://bulbapedia.bulbagarden.net/wiki/Meloetta_(Pok%C3%A9mon)" TargetMode="External"/><Relationship Id="rId758" Type="http://schemas.openxmlformats.org/officeDocument/2006/relationships/hyperlink" Target="https://bulbapedia.bulbagarden.net/wiki/Binacle_(Pok%C3%A9mon)" TargetMode="External"/><Relationship Id="rId10" Type="http://schemas.openxmlformats.org/officeDocument/2006/relationships/hyperlink" Target="https://bulbapedia.bulbagarden.net/wiki/Charizard_(Pok%C3%A9mon)" TargetMode="External"/><Relationship Id="rId52" Type="http://schemas.openxmlformats.org/officeDocument/2006/relationships/hyperlink" Target="https://bulbapedia.bulbagarden.net/wiki/Vileplume_(Pok%C3%A9mon)" TargetMode="External"/><Relationship Id="rId94" Type="http://schemas.openxmlformats.org/officeDocument/2006/relationships/hyperlink" Target="https://bulbapedia.bulbagarden.net/wiki/Dodrio_(Pok%C3%A9mon)" TargetMode="External"/><Relationship Id="rId148" Type="http://schemas.openxmlformats.org/officeDocument/2006/relationships/hyperlink" Target="https://bulbapedia.bulbagarden.net/wiki/Jolteon_(Pok%C3%A9mon)" TargetMode="External"/><Relationship Id="rId355" Type="http://schemas.openxmlformats.org/officeDocument/2006/relationships/hyperlink" Target="https://bulbapedia.bulbagarden.net/wiki/Camerupt_(Pok%C3%A9mon)" TargetMode="External"/><Relationship Id="rId397" Type="http://schemas.openxmlformats.org/officeDocument/2006/relationships/hyperlink" Target="https://bulbapedia.bulbagarden.net/wiki/Snorunt_(Pok%C3%A9mon)" TargetMode="External"/><Relationship Id="rId520" Type="http://schemas.openxmlformats.org/officeDocument/2006/relationships/hyperlink" Target="https://bulbapedia.bulbagarden.net/wiki/Magmortar_(Pok%C3%A9mon)" TargetMode="External"/><Relationship Id="rId562" Type="http://schemas.openxmlformats.org/officeDocument/2006/relationships/hyperlink" Target="https://bulbapedia.bulbagarden.net/wiki/Oshawott_(Pok%C3%A9mon)" TargetMode="External"/><Relationship Id="rId618" Type="http://schemas.openxmlformats.org/officeDocument/2006/relationships/hyperlink" Target="https://bulbapedia.bulbagarden.net/wiki/Darmanitan_(Pok%C3%A9mon)" TargetMode="External"/><Relationship Id="rId215" Type="http://schemas.openxmlformats.org/officeDocument/2006/relationships/hyperlink" Target="https://bulbapedia.bulbagarden.net/wiki/Murkrow_(Pok%C3%A9mon)" TargetMode="External"/><Relationship Id="rId257" Type="http://schemas.openxmlformats.org/officeDocument/2006/relationships/hyperlink" Target="https://bulbapedia.bulbagarden.net/wiki/Tyrogue_(Pok%C3%A9mon)" TargetMode="External"/><Relationship Id="rId422" Type="http://schemas.openxmlformats.org/officeDocument/2006/relationships/hyperlink" Target="https://bulbapedia.bulbagarden.net/wiki/Latios_(Pok%C3%A9mon)" TargetMode="External"/><Relationship Id="rId464" Type="http://schemas.openxmlformats.org/officeDocument/2006/relationships/hyperlink" Target="https://bulbapedia.bulbagarden.net/wiki/Combee_(Pok%C3%A9mon)" TargetMode="External"/><Relationship Id="rId299" Type="http://schemas.openxmlformats.org/officeDocument/2006/relationships/hyperlink" Target="https://bulbapedia.bulbagarden.net/wiki/Nuzleaf_(Pok%C3%A9mon)" TargetMode="External"/><Relationship Id="rId727" Type="http://schemas.openxmlformats.org/officeDocument/2006/relationships/hyperlink" Target="https://bulbapedia.bulbagarden.net/wiki/Greninja_(Pok%C3%A9mon)" TargetMode="External"/><Relationship Id="rId63" Type="http://schemas.openxmlformats.org/officeDocument/2006/relationships/hyperlink" Target="https://bulbapedia.bulbagarden.net/wiki/Mankey_(Pok%C3%A9mon)" TargetMode="External"/><Relationship Id="rId159" Type="http://schemas.openxmlformats.org/officeDocument/2006/relationships/hyperlink" Target="https://bulbapedia.bulbagarden.net/wiki/Zapdos_(Pok%C3%A9mon)" TargetMode="External"/><Relationship Id="rId366" Type="http://schemas.openxmlformats.org/officeDocument/2006/relationships/hyperlink" Target="https://bulbapedia.bulbagarden.net/wiki/Swablu_(Pok%C3%A9mon)" TargetMode="External"/><Relationship Id="rId573" Type="http://schemas.openxmlformats.org/officeDocument/2006/relationships/hyperlink" Target="https://bulbapedia.bulbagarden.net/wiki/Simisage_(Pok%C3%A9mon)" TargetMode="External"/><Relationship Id="rId780" Type="http://schemas.openxmlformats.org/officeDocument/2006/relationships/hyperlink" Target="https://bulbapedia.bulbagarden.net/wiki/Pumpkaboo_(Pok%C3%A9mon)" TargetMode="External"/><Relationship Id="rId226" Type="http://schemas.openxmlformats.org/officeDocument/2006/relationships/hyperlink" Target="https://bulbapedia.bulbagarden.net/wiki/Steelix_(Pok%C3%A9mon)" TargetMode="External"/><Relationship Id="rId433" Type="http://schemas.openxmlformats.org/officeDocument/2006/relationships/hyperlink" Target="https://bulbapedia.bulbagarden.net/wiki/Deoxys_(Pok%C3%A9mon)" TargetMode="External"/><Relationship Id="rId640" Type="http://schemas.openxmlformats.org/officeDocument/2006/relationships/hyperlink" Target="https://bulbapedia.bulbagarden.net/wiki/Solosis_(Pok%C3%A9mon)" TargetMode="External"/><Relationship Id="rId738" Type="http://schemas.openxmlformats.org/officeDocument/2006/relationships/hyperlink" Target="https://bulbapedia.bulbagarden.net/wiki/Flab%C3%A9b%C3%A9_(Pok%C3%A9mon)" TargetMode="External"/><Relationship Id="rId74" Type="http://schemas.openxmlformats.org/officeDocument/2006/relationships/hyperlink" Target="https://bulbapedia.bulbagarden.net/wiki/Machop_(Pok%C3%A9mon)" TargetMode="External"/><Relationship Id="rId377" Type="http://schemas.openxmlformats.org/officeDocument/2006/relationships/hyperlink" Target="https://bulbapedia.bulbagarden.net/wiki/Baltoy_(Pok%C3%A9mon)" TargetMode="External"/><Relationship Id="rId500" Type="http://schemas.openxmlformats.org/officeDocument/2006/relationships/hyperlink" Target="https://bulbapedia.bulbagarden.net/wiki/Lucario_(Pok%C3%A9mon)" TargetMode="External"/><Relationship Id="rId584" Type="http://schemas.openxmlformats.org/officeDocument/2006/relationships/hyperlink" Target="https://bulbapedia.bulbagarden.net/wiki/Zebstrika_(Pok%C3%A9mon)" TargetMode="External"/><Relationship Id="rId5" Type="http://schemas.openxmlformats.org/officeDocument/2006/relationships/hyperlink" Target="https://bulbapedia.bulbagarden.net/wiki/Venusaur_(Pok%C3%A9mon)" TargetMode="External"/><Relationship Id="rId237" Type="http://schemas.openxmlformats.org/officeDocument/2006/relationships/hyperlink" Target="https://bulbapedia.bulbagarden.net/wiki/Ursaring_(Pok%C3%A9mon)" TargetMode="External"/><Relationship Id="rId791" Type="http://schemas.openxmlformats.org/officeDocument/2006/relationships/hyperlink" Target="https://bulbapedia.bulbagarden.net/wiki/Noivern_(Pok%C3%A9mon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72"/>
  <sheetViews>
    <sheetView workbookViewId="0">
      <selection activeCell="E2" sqref="E2"/>
    </sheetView>
  </sheetViews>
  <sheetFormatPr defaultRowHeight="14.4" x14ac:dyDescent="0.3"/>
  <cols>
    <col min="23" max="23" width="8.88671875" style="5"/>
  </cols>
  <sheetData>
    <row r="1" spans="1:23" ht="14.4" customHeight="1" x14ac:dyDescent="0.3">
      <c r="A1" s="3" t="s">
        <v>1005</v>
      </c>
      <c r="B1" s="3" t="s">
        <v>1006</v>
      </c>
      <c r="C1" s="3" t="s">
        <v>1028</v>
      </c>
      <c r="D1" s="3" t="s">
        <v>1029</v>
      </c>
      <c r="E1" s="3" t="s">
        <v>1025</v>
      </c>
      <c r="F1" s="3" t="s">
        <v>1026</v>
      </c>
      <c r="G1" s="3" t="s">
        <v>1027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1033</v>
      </c>
      <c r="W1"/>
    </row>
    <row r="2" spans="1:23" ht="14.4" customHeight="1" x14ac:dyDescent="0.3">
      <c r="A2" s="3" t="s">
        <v>7</v>
      </c>
      <c r="B2" s="3" t="s">
        <v>8</v>
      </c>
      <c r="C2" s="3" t="s">
        <v>1007</v>
      </c>
      <c r="D2" s="3"/>
      <c r="E2" s="3" t="str">
        <f>SUBSTITUTE(IFERROR(INDEX($W$3:$W$1072,SMALL(IF($A2=$P$3:$P$1072,MATCH(ROW($P$3:$P$1072),ROW($P$3:$P$1072)),""),COLUMNS($E2:E2))),""),0,"")</f>
        <v/>
      </c>
      <c r="F2" s="3" t="str">
        <f t="array" ref="F2">SUBSTITUTE(IFERROR(INDEX($W$3:$W$1072,SMALL(IF($A2=$P$3:$P$1072,MATCH(ROW($P$3:$P$1072),ROW($P$3:$P$1072)),""),COLUMNS($E2:F2))),""),0,"")</f>
        <v>Grassy Surge</v>
      </c>
      <c r="G2" s="3" t="str">
        <f t="array" ref="G2">SUBSTITUTE(IFERROR(INDEX($W$3:$W$1072,SMALL(IF($A2=$P$3:$P$1072,MATCH(ROW($P$3:$P$1072),ROW($P$3:$P$1072)),""),COLUMNS($E2:G2))),""),0,"")</f>
        <v/>
      </c>
      <c r="H2" s="3">
        <f t="shared" ref="H2:H65" si="0">VLOOKUP(A:A,P:V,2,FALSE)</f>
        <v>50</v>
      </c>
      <c r="I2" s="3">
        <f t="shared" ref="I2:I65" si="1">VLOOKUP(A:A,P:V,3,FALSE)</f>
        <v>65</v>
      </c>
      <c r="J2" s="3">
        <f t="shared" ref="J2:J65" si="2">VLOOKUP(A:A,P:V,4,FALSE)</f>
        <v>50</v>
      </c>
      <c r="K2" s="3">
        <f t="shared" ref="K2:K65" si="3">VLOOKUP(A:A,P:V,5,)</f>
        <v>40</v>
      </c>
      <c r="L2" s="3">
        <f t="shared" ref="L2:L65" si="4">VLOOKUP(A:A,P:V,6,FALSE)</f>
        <v>40</v>
      </c>
      <c r="M2" s="3">
        <f t="shared" ref="M2:M65" si="5">VLOOKUP(A:A,P:V,7,FALSE)</f>
        <v>65</v>
      </c>
      <c r="N2" s="3">
        <f>SUM(H2:M2)</f>
        <v>310</v>
      </c>
      <c r="P2" s="2" t="s">
        <v>1005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6</v>
      </c>
      <c r="W2" s="4" t="s">
        <v>0</v>
      </c>
    </row>
    <row r="3" spans="1:23" x14ac:dyDescent="0.3">
      <c r="A3" s="3" t="s">
        <v>11</v>
      </c>
      <c r="B3" s="3" t="s">
        <v>12</v>
      </c>
      <c r="C3" s="3" t="s">
        <v>1007</v>
      </c>
      <c r="D3" s="3"/>
      <c r="E3" s="3" t="str">
        <f t="array" ref="E3">SUBSTITUTE(IFERROR(INDEX($W$3:$W$1072,SMALL(IF($A3=$P$3:$P$1072,MATCH(ROW($P$3:$P$1072),ROW($P$3:$P$1072)),""),COLUMNS($E3:E3))),""),0,"")</f>
        <v>Overgrow</v>
      </c>
      <c r="F3" s="3" t="str">
        <f t="array" ref="F3">SUBSTITUTE(IFERROR(INDEX($W$3:$W$1072,SMALL(IF($A3=$P$3:$P$1072,MATCH(ROW($P$3:$P$1072),ROW($P$3:$P$1072)),""),COLUMNS($E3:F3))),""),0,"")</f>
        <v>Grassy Surge</v>
      </c>
      <c r="G3" s="3" t="str">
        <f t="array" ref="G3">SUBSTITUTE(IFERROR(INDEX($W$3:$W$1072,SMALL(IF($A3=$P$3:$P$1072,MATCH(ROW($P$3:$P$1072),ROW($P$3:$P$1072)),""),COLUMNS($E3:G3))),""),0,"")</f>
        <v/>
      </c>
      <c r="H3" s="3">
        <f t="shared" si="0"/>
        <v>70</v>
      </c>
      <c r="I3" s="3">
        <f t="shared" si="1"/>
        <v>85</v>
      </c>
      <c r="J3" s="3">
        <f t="shared" si="2"/>
        <v>70</v>
      </c>
      <c r="K3" s="3">
        <f t="shared" si="3"/>
        <v>55</v>
      </c>
      <c r="L3" s="3">
        <f t="shared" si="4"/>
        <v>60</v>
      </c>
      <c r="M3" s="3">
        <f t="shared" si="5"/>
        <v>80</v>
      </c>
      <c r="N3" s="3">
        <f t="shared" ref="N3:N66" si="6">SUM(H3:M3)</f>
        <v>420</v>
      </c>
      <c r="P3" s="1" t="s">
        <v>7</v>
      </c>
      <c r="Q3" s="2">
        <v>50</v>
      </c>
      <c r="R3" s="2">
        <v>65</v>
      </c>
      <c r="S3" s="2">
        <v>50</v>
      </c>
      <c r="T3" s="2">
        <v>40</v>
      </c>
      <c r="U3" s="2">
        <v>40</v>
      </c>
      <c r="V3" s="6">
        <v>65</v>
      </c>
      <c r="W3" s="5" t="s">
        <v>9</v>
      </c>
    </row>
    <row r="4" spans="1:23" x14ac:dyDescent="0.3">
      <c r="A4" s="3" t="s">
        <v>13</v>
      </c>
      <c r="B4" s="3" t="s">
        <v>14</v>
      </c>
      <c r="C4" s="3" t="s">
        <v>1007</v>
      </c>
      <c r="D4" s="3"/>
      <c r="E4" s="3" t="str">
        <f t="array" ref="E4">SUBSTITUTE(IFERROR(INDEX($W$3:$W$1072,SMALL(IF($A4=$P$3:$P$1072,MATCH(ROW($P$3:$P$1072),ROW($P$3:$P$1072)),""),COLUMNS($E4:E4))),""),0,"")</f>
        <v>Overgrow</v>
      </c>
      <c r="F4" s="3" t="str">
        <f t="array" ref="F4">SUBSTITUTE(IFERROR(INDEX($W$3:$W$1072,SMALL(IF($A4=$P$3:$P$1072,MATCH(ROW($P$3:$P$1072),ROW($P$3:$P$1072)),""),COLUMNS($E4:F4))),""),0,"")</f>
        <v>Grassy Surge</v>
      </c>
      <c r="G4" s="3" t="str">
        <f t="array" ref="G4">SUBSTITUTE(IFERROR(INDEX($W$3:$W$1072,SMALL(IF($A4=$P$3:$P$1072,MATCH(ROW($P$3:$P$1072),ROW($P$3:$P$1072)),""),COLUMNS($E4:G4))),""),0,"")</f>
        <v/>
      </c>
      <c r="H4" s="3">
        <f t="shared" si="0"/>
        <v>100</v>
      </c>
      <c r="I4" s="3">
        <f t="shared" si="1"/>
        <v>125</v>
      </c>
      <c r="J4" s="3">
        <f t="shared" si="2"/>
        <v>90</v>
      </c>
      <c r="K4" s="3">
        <f t="shared" si="3"/>
        <v>60</v>
      </c>
      <c r="L4" s="3">
        <f t="shared" si="4"/>
        <v>70</v>
      </c>
      <c r="M4" s="3">
        <f t="shared" si="5"/>
        <v>85</v>
      </c>
      <c r="N4" s="3">
        <f t="shared" si="6"/>
        <v>530</v>
      </c>
      <c r="P4" s="1" t="str">
        <f>P3</f>
        <v>#001</v>
      </c>
      <c r="Q4" s="2"/>
      <c r="R4" s="2"/>
      <c r="S4" s="2"/>
      <c r="T4" s="2"/>
      <c r="U4" s="2"/>
      <c r="V4" s="6"/>
      <c r="W4" s="5" t="s">
        <v>10</v>
      </c>
    </row>
    <row r="5" spans="1:23" x14ac:dyDescent="0.3">
      <c r="A5" s="3" t="s">
        <v>15</v>
      </c>
      <c r="B5" s="3" t="s">
        <v>16</v>
      </c>
      <c r="C5" s="3" t="s">
        <v>1008</v>
      </c>
      <c r="D5" s="3"/>
      <c r="E5" s="3" t="str">
        <f t="array" ref="E5">SUBSTITUTE(IFERROR(INDEX($W$3:$W$1072,SMALL(IF($A5=$P$3:$P$1072,MATCH(ROW($P$3:$P$1072),ROW($P$3:$P$1072)),""),COLUMNS($E5:E5))),""),0,"")</f>
        <v>Blaze</v>
      </c>
      <c r="F5" s="3" t="str">
        <f t="array" ref="F5">SUBSTITUTE(IFERROR(INDEX($W$3:$W$1072,SMALL(IF($A5=$P$3:$P$1072,MATCH(ROW($P$3:$P$1072),ROW($P$3:$P$1072)),""),COLUMNS($E5:F5))),""),0,"")</f>
        <v>Libero</v>
      </c>
      <c r="G5" s="3" t="str">
        <f t="array" ref="G5">SUBSTITUTE(IFERROR(INDEX($W$3:$W$1072,SMALL(IF($A5=$P$3:$P$1072,MATCH(ROW($P$3:$P$1072),ROW($P$3:$P$1072)),""),COLUMNS($E5:G5))),""),0,"")</f>
        <v/>
      </c>
      <c r="H5" s="3">
        <f t="shared" si="0"/>
        <v>50</v>
      </c>
      <c r="I5" s="3">
        <f t="shared" si="1"/>
        <v>71</v>
      </c>
      <c r="J5" s="3">
        <f t="shared" si="2"/>
        <v>40</v>
      </c>
      <c r="K5" s="3">
        <f t="shared" si="3"/>
        <v>40</v>
      </c>
      <c r="L5" s="3">
        <f t="shared" si="4"/>
        <v>40</v>
      </c>
      <c r="M5" s="3">
        <f t="shared" si="5"/>
        <v>69</v>
      </c>
      <c r="N5" s="3">
        <f t="shared" si="6"/>
        <v>310</v>
      </c>
      <c r="P5" s="1" t="s">
        <v>11</v>
      </c>
      <c r="Q5" s="2">
        <v>70</v>
      </c>
      <c r="R5" s="2">
        <v>85</v>
      </c>
      <c r="S5" s="2">
        <v>70</v>
      </c>
      <c r="T5" s="2">
        <v>55</v>
      </c>
      <c r="U5" s="2">
        <v>60</v>
      </c>
      <c r="V5" s="6">
        <v>80</v>
      </c>
      <c r="W5" s="5" t="s">
        <v>9</v>
      </c>
    </row>
    <row r="6" spans="1:23" x14ac:dyDescent="0.3">
      <c r="A6" s="3" t="s">
        <v>19</v>
      </c>
      <c r="B6" s="3" t="s">
        <v>20</v>
      </c>
      <c r="C6" s="3" t="s">
        <v>1008</v>
      </c>
      <c r="D6" s="3"/>
      <c r="E6" s="3" t="str">
        <f t="array" ref="E6">SUBSTITUTE(IFERROR(INDEX($W$3:$W$1072,SMALL(IF($A6=$P$3:$P$1072,MATCH(ROW($P$3:$P$1072),ROW($P$3:$P$1072)),""),COLUMNS($E6:E6))),""),0,"")</f>
        <v>Blaze</v>
      </c>
      <c r="F6" s="3" t="str">
        <f t="array" ref="F6">SUBSTITUTE(IFERROR(INDEX($W$3:$W$1072,SMALL(IF($A6=$P$3:$P$1072,MATCH(ROW($P$3:$P$1072),ROW($P$3:$P$1072)),""),COLUMNS($E6:F6))),""),0,"")</f>
        <v>Libero</v>
      </c>
      <c r="G6" s="3" t="str">
        <f t="array" ref="G6">SUBSTITUTE(IFERROR(INDEX($W$3:$W$1072,SMALL(IF($A6=$P$3:$P$1072,MATCH(ROW($P$3:$P$1072),ROW($P$3:$P$1072)),""),COLUMNS($E6:G6))),""),0,"")</f>
        <v/>
      </c>
      <c r="H6" s="3">
        <f t="shared" si="0"/>
        <v>65</v>
      </c>
      <c r="I6" s="3">
        <f t="shared" si="1"/>
        <v>86</v>
      </c>
      <c r="J6" s="3">
        <f t="shared" si="2"/>
        <v>60</v>
      </c>
      <c r="K6" s="3">
        <f t="shared" si="3"/>
        <v>55</v>
      </c>
      <c r="L6" s="3">
        <f t="shared" si="4"/>
        <v>60</v>
      </c>
      <c r="M6" s="3">
        <f t="shared" si="5"/>
        <v>94</v>
      </c>
      <c r="N6" s="3">
        <f t="shared" si="6"/>
        <v>420</v>
      </c>
      <c r="P6" s="1" t="str">
        <f>P5</f>
        <v>#002</v>
      </c>
      <c r="Q6" s="2"/>
      <c r="R6" s="2"/>
      <c r="S6" s="2"/>
      <c r="T6" s="2"/>
      <c r="U6" s="2"/>
      <c r="V6" s="6"/>
      <c r="W6" s="5" t="s">
        <v>10</v>
      </c>
    </row>
    <row r="7" spans="1:23" x14ac:dyDescent="0.3">
      <c r="A7" s="3" t="s">
        <v>21</v>
      </c>
      <c r="B7" s="3" t="s">
        <v>22</v>
      </c>
      <c r="C7" s="3" t="s">
        <v>1008</v>
      </c>
      <c r="D7" s="3"/>
      <c r="E7" s="3" t="str">
        <f t="array" ref="E7">SUBSTITUTE(IFERROR(INDEX($W$3:$W$1072,SMALL(IF($A7=$P$3:$P$1072,MATCH(ROW($P$3:$P$1072),ROW($P$3:$P$1072)),""),COLUMNS($E7:E7))),""),0,"")</f>
        <v>Blaze</v>
      </c>
      <c r="F7" s="3" t="str">
        <f t="array" ref="F7">SUBSTITUTE(IFERROR(INDEX($W$3:$W$1072,SMALL(IF($A7=$P$3:$P$1072,MATCH(ROW($P$3:$P$1072),ROW($P$3:$P$1072)),""),COLUMNS($E7:F7))),""),0,"")</f>
        <v>Libero</v>
      </c>
      <c r="G7" s="3" t="str">
        <f t="array" ref="G7">SUBSTITUTE(IFERROR(INDEX($W$3:$W$1072,SMALL(IF($A7=$P$3:$P$1072,MATCH(ROW($P$3:$P$1072),ROW($P$3:$P$1072)),""),COLUMNS($E7:G7))),""),0,"")</f>
        <v/>
      </c>
      <c r="H7" s="3">
        <f t="shared" si="0"/>
        <v>80</v>
      </c>
      <c r="I7" s="3">
        <f t="shared" si="1"/>
        <v>116</v>
      </c>
      <c r="J7" s="3">
        <f t="shared" si="2"/>
        <v>75</v>
      </c>
      <c r="K7" s="3">
        <f t="shared" si="3"/>
        <v>65</v>
      </c>
      <c r="L7" s="3">
        <f t="shared" si="4"/>
        <v>75</v>
      </c>
      <c r="M7" s="3">
        <f t="shared" si="5"/>
        <v>119</v>
      </c>
      <c r="N7" s="3">
        <f t="shared" si="6"/>
        <v>530</v>
      </c>
      <c r="P7" s="2" t="s">
        <v>13</v>
      </c>
      <c r="Q7" s="2">
        <v>100</v>
      </c>
      <c r="R7" s="2">
        <v>125</v>
      </c>
      <c r="S7" s="2">
        <v>90</v>
      </c>
      <c r="T7" s="2">
        <v>60</v>
      </c>
      <c r="U7" s="2">
        <v>70</v>
      </c>
      <c r="V7" s="6">
        <v>85</v>
      </c>
      <c r="W7" s="5" t="s">
        <v>9</v>
      </c>
    </row>
    <row r="8" spans="1:23" x14ac:dyDescent="0.3">
      <c r="A8" s="3" t="s">
        <v>23</v>
      </c>
      <c r="B8" s="3" t="s">
        <v>24</v>
      </c>
      <c r="C8" s="3" t="s">
        <v>1009</v>
      </c>
      <c r="D8" s="3"/>
      <c r="E8" s="3" t="str">
        <f t="array" ref="E8">SUBSTITUTE(IFERROR(INDEX($W$3:$W$1072,SMALL(IF($A8=$P$3:$P$1072,MATCH(ROW($P$3:$P$1072),ROW($P$3:$P$1072)),""),COLUMNS($E8:E8))),""),0,"")</f>
        <v>Torrent</v>
      </c>
      <c r="F8" s="3" t="str">
        <f t="array" ref="F8">SUBSTITUTE(IFERROR(INDEX($W$3:$W$1072,SMALL(IF($A8=$P$3:$P$1072,MATCH(ROW($P$3:$P$1072),ROW($P$3:$P$1072)),""),COLUMNS($E8:F8))),""),0,"")</f>
        <v>Sniper</v>
      </c>
      <c r="G8" s="3" t="str">
        <f t="array" ref="G8">SUBSTITUTE(IFERROR(INDEX($W$3:$W$1072,SMALL(IF($A8=$P$3:$P$1072,MATCH(ROW($P$3:$P$1072),ROW($P$3:$P$1072)),""),COLUMNS($E8:G8))),""),0,"")</f>
        <v/>
      </c>
      <c r="H8" s="3">
        <f t="shared" si="0"/>
        <v>50</v>
      </c>
      <c r="I8" s="3">
        <f t="shared" si="1"/>
        <v>40</v>
      </c>
      <c r="J8" s="3">
        <f t="shared" si="2"/>
        <v>40</v>
      </c>
      <c r="K8" s="3">
        <f t="shared" si="3"/>
        <v>70</v>
      </c>
      <c r="L8" s="3">
        <f t="shared" si="4"/>
        <v>40</v>
      </c>
      <c r="M8" s="3">
        <f t="shared" si="5"/>
        <v>70</v>
      </c>
      <c r="N8" s="3">
        <f t="shared" si="6"/>
        <v>310</v>
      </c>
      <c r="P8" s="2" t="str">
        <f>P7</f>
        <v>#003</v>
      </c>
      <c r="Q8" s="2"/>
      <c r="R8" s="2"/>
      <c r="S8" s="2"/>
      <c r="T8" s="2"/>
      <c r="U8" s="2"/>
      <c r="V8" s="6"/>
      <c r="W8" s="5" t="s">
        <v>10</v>
      </c>
    </row>
    <row r="9" spans="1:23" x14ac:dyDescent="0.3">
      <c r="A9" s="3" t="s">
        <v>27</v>
      </c>
      <c r="B9" s="3" t="s">
        <v>28</v>
      </c>
      <c r="C9" s="3" t="s">
        <v>1009</v>
      </c>
      <c r="D9" s="3"/>
      <c r="E9" s="3" t="str">
        <f t="array" ref="E9">SUBSTITUTE(IFERROR(INDEX($W$3:$W$1072,SMALL(IF($A9=$P$3:$P$1072,MATCH(ROW($P$3:$P$1072),ROW($P$3:$P$1072)),""),COLUMNS($E9:E9))),""),0,"")</f>
        <v>Torrent</v>
      </c>
      <c r="F9" s="3" t="str">
        <f t="array" ref="F9">SUBSTITUTE(IFERROR(INDEX($W$3:$W$1072,SMALL(IF($A9=$P$3:$P$1072,MATCH(ROW($P$3:$P$1072),ROW($P$3:$P$1072)),""),COLUMNS($E9:F9))),""),0,"")</f>
        <v>Sniper</v>
      </c>
      <c r="G9" s="3" t="str">
        <f t="array" ref="G9">SUBSTITUTE(IFERROR(INDEX($W$3:$W$1072,SMALL(IF($A9=$P$3:$P$1072,MATCH(ROW($P$3:$P$1072),ROW($P$3:$P$1072)),""),COLUMNS($E9:G9))),""),0,"")</f>
        <v/>
      </c>
      <c r="H9" s="3">
        <f t="shared" si="0"/>
        <v>65</v>
      </c>
      <c r="I9" s="3">
        <f t="shared" si="1"/>
        <v>60</v>
      </c>
      <c r="J9" s="3">
        <f t="shared" si="2"/>
        <v>55</v>
      </c>
      <c r="K9" s="3">
        <f t="shared" si="3"/>
        <v>95</v>
      </c>
      <c r="L9" s="3">
        <f t="shared" si="4"/>
        <v>55</v>
      </c>
      <c r="M9" s="3">
        <f t="shared" si="5"/>
        <v>90</v>
      </c>
      <c r="N9" s="3">
        <f t="shared" si="6"/>
        <v>420</v>
      </c>
      <c r="P9" s="2" t="s">
        <v>15</v>
      </c>
      <c r="Q9" s="2">
        <v>50</v>
      </c>
      <c r="R9" s="2">
        <v>71</v>
      </c>
      <c r="S9" s="2">
        <v>40</v>
      </c>
      <c r="T9" s="2">
        <v>40</v>
      </c>
      <c r="U9" s="2">
        <v>40</v>
      </c>
      <c r="V9" s="6">
        <v>69</v>
      </c>
      <c r="W9" s="5" t="s">
        <v>17</v>
      </c>
    </row>
    <row r="10" spans="1:23" x14ac:dyDescent="0.3">
      <c r="A10" s="3" t="s">
        <v>29</v>
      </c>
      <c r="B10" s="3" t="s">
        <v>30</v>
      </c>
      <c r="C10" s="3" t="s">
        <v>1009</v>
      </c>
      <c r="D10" s="3"/>
      <c r="E10" s="3" t="str">
        <f t="array" ref="E10">SUBSTITUTE(IFERROR(INDEX($W$3:$W$1072,SMALL(IF($A10=$P$3:$P$1072,MATCH(ROW($P$3:$P$1072),ROW($P$3:$P$1072)),""),COLUMNS($E10:E10))),""),0,"")</f>
        <v>Torrent</v>
      </c>
      <c r="F10" s="3" t="str">
        <f t="array" ref="F10">SUBSTITUTE(IFERROR(INDEX($W$3:$W$1072,SMALL(IF($A10=$P$3:$P$1072,MATCH(ROW($P$3:$P$1072),ROW($P$3:$P$1072)),""),COLUMNS($E10:F10))),""),0,"")</f>
        <v>Sniper</v>
      </c>
      <c r="G10" s="3" t="str">
        <f t="array" ref="G10">SUBSTITUTE(IFERROR(INDEX($W$3:$W$1072,SMALL(IF($A10=$P$3:$P$1072,MATCH(ROW($P$3:$P$1072),ROW($P$3:$P$1072)),""),COLUMNS($E10:G10))),""),0,"")</f>
        <v/>
      </c>
      <c r="H10" s="3">
        <f t="shared" si="0"/>
        <v>70</v>
      </c>
      <c r="I10" s="3">
        <f t="shared" si="1"/>
        <v>85</v>
      </c>
      <c r="J10" s="3">
        <f t="shared" si="2"/>
        <v>65</v>
      </c>
      <c r="K10" s="3">
        <f t="shared" si="3"/>
        <v>125</v>
      </c>
      <c r="L10" s="3">
        <f t="shared" si="4"/>
        <v>65</v>
      </c>
      <c r="M10" s="3">
        <f t="shared" si="5"/>
        <v>120</v>
      </c>
      <c r="N10" s="3">
        <f t="shared" si="6"/>
        <v>530</v>
      </c>
      <c r="P10" s="2" t="str">
        <f>P9</f>
        <v>#004</v>
      </c>
      <c r="Q10" s="2"/>
      <c r="R10" s="2"/>
      <c r="S10" s="2"/>
      <c r="T10" s="2"/>
      <c r="U10" s="2"/>
      <c r="V10" s="6"/>
      <c r="W10" s="5" t="s">
        <v>18</v>
      </c>
    </row>
    <row r="11" spans="1:23" ht="14.4" customHeight="1" x14ac:dyDescent="0.3">
      <c r="A11" s="3" t="s">
        <v>31</v>
      </c>
      <c r="B11" s="3" t="s">
        <v>32</v>
      </c>
      <c r="C11" s="3" t="s">
        <v>1010</v>
      </c>
      <c r="D11" s="3"/>
      <c r="E11" s="3" t="str">
        <f t="array" ref="E11">SUBSTITUTE(IFERROR(INDEX($W$3:$W$1072,SMALL(IF($A11=$P$3:$P$1072,MATCH(ROW($P$3:$P$1072),ROW($P$3:$P$1072)),""),COLUMNS($E11:E11))),""),0,"")</f>
        <v>Swarm</v>
      </c>
      <c r="F11" s="3" t="str">
        <f t="array" ref="F11">SUBSTITUTE(IFERROR(INDEX($W$3:$W$1072,SMALL(IF($A11=$P$3:$P$1072,MATCH(ROW($P$3:$P$1072),ROW($P$3:$P$1072)),""),COLUMNS($E11:F11))),""),0,"")</f>
        <v>Compoundeyes</v>
      </c>
      <c r="G11" s="3" t="str">
        <f t="array" ref="G11">SUBSTITUTE(IFERROR(INDEX($W$3:$W$1072,SMALL(IF($A11=$P$3:$P$1072,MATCH(ROW($P$3:$P$1072),ROW($P$3:$P$1072)),""),COLUMNS($E11:G11))),""),0,"")</f>
        <v>Telepathy</v>
      </c>
      <c r="H11" s="3">
        <f t="shared" si="0"/>
        <v>25</v>
      </c>
      <c r="I11" s="3">
        <f t="shared" si="1"/>
        <v>20</v>
      </c>
      <c r="J11" s="3">
        <f t="shared" si="2"/>
        <v>20</v>
      </c>
      <c r="K11" s="3">
        <f t="shared" si="3"/>
        <v>25</v>
      </c>
      <c r="L11" s="3">
        <f t="shared" si="4"/>
        <v>45</v>
      </c>
      <c r="M11" s="3">
        <f t="shared" si="5"/>
        <v>45</v>
      </c>
      <c r="N11" s="3">
        <f t="shared" si="6"/>
        <v>180</v>
      </c>
      <c r="P11" s="2" t="s">
        <v>19</v>
      </c>
      <c r="Q11" s="2">
        <v>65</v>
      </c>
      <c r="R11" s="2">
        <v>86</v>
      </c>
      <c r="S11" s="2">
        <v>60</v>
      </c>
      <c r="T11" s="2">
        <v>55</v>
      </c>
      <c r="U11" s="2">
        <v>60</v>
      </c>
      <c r="V11" s="6">
        <v>94</v>
      </c>
      <c r="W11" s="5" t="s">
        <v>17</v>
      </c>
    </row>
    <row r="12" spans="1:23" x14ac:dyDescent="0.3">
      <c r="A12" s="3" t="s">
        <v>36</v>
      </c>
      <c r="B12" s="3" t="s">
        <v>37</v>
      </c>
      <c r="C12" s="3" t="s">
        <v>1010</v>
      </c>
      <c r="D12" s="3" t="s">
        <v>1011</v>
      </c>
      <c r="E12" s="3" t="str">
        <f t="array" ref="E12">SUBSTITUTE(IFERROR(INDEX($W$3:$W$1072,SMALL(IF($A12=$P$3:$P$1072,MATCH(ROW($P$3:$P$1072),ROW($P$3:$P$1072)),""),COLUMNS($E12:E12))),""),0,"")</f>
        <v>Swarm</v>
      </c>
      <c r="F12" s="3" t="str">
        <f t="array" ref="F12">SUBSTITUTE(IFERROR(INDEX($W$3:$W$1072,SMALL(IF($A12=$P$3:$P$1072,MATCH(ROW($P$3:$P$1072),ROW($P$3:$P$1072)),""),COLUMNS($E12:F12))),""),0,"")</f>
        <v>Compoundeyes</v>
      </c>
      <c r="G12" s="3" t="str">
        <f t="array" ref="G12">SUBSTITUTE(IFERROR(INDEX($W$3:$W$1072,SMALL(IF($A12=$P$3:$P$1072,MATCH(ROW($P$3:$P$1072),ROW($P$3:$P$1072)),""),COLUMNS($E12:G12))),""),0,"")</f>
        <v>Telepathy</v>
      </c>
      <c r="H12" s="3">
        <f t="shared" si="0"/>
        <v>50</v>
      </c>
      <c r="I12" s="3">
        <f t="shared" si="1"/>
        <v>35</v>
      </c>
      <c r="J12" s="3">
        <f t="shared" si="2"/>
        <v>80</v>
      </c>
      <c r="K12" s="3">
        <f t="shared" si="3"/>
        <v>50</v>
      </c>
      <c r="L12" s="3">
        <f t="shared" si="4"/>
        <v>90</v>
      </c>
      <c r="M12" s="3">
        <f t="shared" si="5"/>
        <v>30</v>
      </c>
      <c r="N12" s="3">
        <f t="shared" si="6"/>
        <v>335</v>
      </c>
      <c r="P12" s="2" t="str">
        <f>P11</f>
        <v>#005</v>
      </c>
      <c r="Q12" s="2"/>
      <c r="R12" s="2"/>
      <c r="S12" s="2"/>
      <c r="T12" s="2"/>
      <c r="U12" s="2"/>
      <c r="V12" s="6"/>
      <c r="W12" s="5" t="s">
        <v>18</v>
      </c>
    </row>
    <row r="13" spans="1:23" x14ac:dyDescent="0.3">
      <c r="A13" s="3" t="s">
        <v>38</v>
      </c>
      <c r="B13" s="3" t="s">
        <v>39</v>
      </c>
      <c r="C13" s="3" t="s">
        <v>1010</v>
      </c>
      <c r="D13" s="3" t="s">
        <v>1011</v>
      </c>
      <c r="E13" s="3" t="str">
        <f t="array" ref="E13">SUBSTITUTE(IFERROR(INDEX($W$3:$W$1072,SMALL(IF($A13=$P$3:$P$1072,MATCH(ROW($P$3:$P$1072),ROW($P$3:$P$1072)),""),COLUMNS($E13:E13))),""),0,"")</f>
        <v>Swarm</v>
      </c>
      <c r="F13" s="3" t="str">
        <f t="array" ref="F13">SUBSTITUTE(IFERROR(INDEX($W$3:$W$1072,SMALL(IF($A13=$P$3:$P$1072,MATCH(ROW($P$3:$P$1072),ROW($P$3:$P$1072)),""),COLUMNS($E13:F13))),""),0,"")</f>
        <v>Frisk</v>
      </c>
      <c r="G13" s="3" t="str">
        <f t="array" ref="G13">SUBSTITUTE(IFERROR(INDEX($W$3:$W$1072,SMALL(IF($A13=$P$3:$P$1072,MATCH(ROW($P$3:$P$1072),ROW($P$3:$P$1072)),""),COLUMNS($E13:G13))),""),0,"")</f>
        <v>Telepathy</v>
      </c>
      <c r="H13" s="3">
        <f t="shared" si="0"/>
        <v>60</v>
      </c>
      <c r="I13" s="3">
        <f t="shared" si="1"/>
        <v>45</v>
      </c>
      <c r="J13" s="3">
        <f t="shared" si="2"/>
        <v>110</v>
      </c>
      <c r="K13" s="3">
        <f t="shared" si="3"/>
        <v>80</v>
      </c>
      <c r="L13" s="3">
        <f t="shared" si="4"/>
        <v>120</v>
      </c>
      <c r="M13" s="3">
        <f t="shared" si="5"/>
        <v>90</v>
      </c>
      <c r="N13" s="3">
        <f t="shared" si="6"/>
        <v>505</v>
      </c>
      <c r="P13" s="2" t="s">
        <v>21</v>
      </c>
      <c r="Q13" s="2">
        <v>80</v>
      </c>
      <c r="R13" s="2">
        <v>116</v>
      </c>
      <c r="S13" s="2">
        <v>75</v>
      </c>
      <c r="T13" s="2">
        <v>65</v>
      </c>
      <c r="U13" s="2">
        <v>75</v>
      </c>
      <c r="V13" s="6">
        <v>119</v>
      </c>
      <c r="W13" s="5" t="s">
        <v>17</v>
      </c>
    </row>
    <row r="14" spans="1:23" x14ac:dyDescent="0.3">
      <c r="A14" s="3" t="s">
        <v>41</v>
      </c>
      <c r="B14" s="3" t="s">
        <v>42</v>
      </c>
      <c r="C14" s="3" t="s">
        <v>1010</v>
      </c>
      <c r="D14" s="3"/>
      <c r="E14" s="3" t="str">
        <f t="array" ref="E14">SUBSTITUTE(IFERROR(INDEX($W$3:$W$1072,SMALL(IF($A14=$P$3:$P$1072,MATCH(ROW($P$3:$P$1072),ROW($P$3:$P$1072)),""),COLUMNS($E14:E14))),""),0,"")</f>
        <v>Shield Dust</v>
      </c>
      <c r="F14" s="3" t="str">
        <f t="array" ref="F14">SUBSTITUTE(IFERROR(INDEX($W$3:$W$1072,SMALL(IF($A14=$P$3:$P$1072,MATCH(ROW($P$3:$P$1072),ROW($P$3:$P$1072)),""),COLUMNS($E14:F14))),""),0,"")</f>
        <v>Run Away</v>
      </c>
      <c r="G14" s="3" t="str">
        <f t="array" ref="G14">SUBSTITUTE(IFERROR(INDEX($W$3:$W$1072,SMALL(IF($A14=$P$3:$P$1072,MATCH(ROW($P$3:$P$1072),ROW($P$3:$P$1072)),""),COLUMNS($E14:G14))),""),0,"")</f>
        <v/>
      </c>
      <c r="H14" s="3">
        <f t="shared" si="0"/>
        <v>45</v>
      </c>
      <c r="I14" s="3">
        <f t="shared" si="1"/>
        <v>30</v>
      </c>
      <c r="J14" s="3">
        <f t="shared" si="2"/>
        <v>35</v>
      </c>
      <c r="K14" s="3">
        <f t="shared" si="3"/>
        <v>20</v>
      </c>
      <c r="L14" s="3">
        <f t="shared" si="4"/>
        <v>20</v>
      </c>
      <c r="M14" s="3">
        <f t="shared" si="5"/>
        <v>45</v>
      </c>
      <c r="N14" s="3">
        <f t="shared" si="6"/>
        <v>195</v>
      </c>
      <c r="P14" s="2" t="str">
        <f>P13</f>
        <v>#006</v>
      </c>
      <c r="Q14" s="2"/>
      <c r="R14" s="2"/>
      <c r="S14" s="2"/>
      <c r="T14" s="2"/>
      <c r="U14" s="2"/>
      <c r="V14" s="6"/>
      <c r="W14" s="5" t="s">
        <v>18</v>
      </c>
    </row>
    <row r="15" spans="1:23" ht="14.4" customHeight="1" x14ac:dyDescent="0.3">
      <c r="A15" s="3" t="s">
        <v>45</v>
      </c>
      <c r="B15" s="3" t="s">
        <v>46</v>
      </c>
      <c r="C15" s="3" t="s">
        <v>1010</v>
      </c>
      <c r="D15" s="3"/>
      <c r="E15" s="3" t="str">
        <f t="array" ref="E15">SUBSTITUTE(IFERROR(INDEX($W$3:$W$1072,SMALL(IF($A15=$P$3:$P$1072,MATCH(ROW($P$3:$P$1072),ROW($P$3:$P$1072)),""),COLUMNS($E15:E15))),""),0,"")</f>
        <v>Shed Skin</v>
      </c>
      <c r="F15" s="3" t="str">
        <f t="array" ref="F15">SUBSTITUTE(IFERROR(INDEX($W$3:$W$1072,SMALL(IF($A15=$P$3:$P$1072,MATCH(ROW($P$3:$P$1072),ROW($P$3:$P$1072)),""),COLUMNS($E15:F15))),""),0,"")</f>
        <v/>
      </c>
      <c r="G15" s="3" t="str">
        <f t="array" ref="G15">SUBSTITUTE(IFERROR(INDEX($W$3:$W$1072,SMALL(IF($A15=$P$3:$P$1072,MATCH(ROW($P$3:$P$1072),ROW($P$3:$P$1072)),""),COLUMNS($E15:G15))),""),0,"")</f>
        <v/>
      </c>
      <c r="H15" s="3">
        <f t="shared" si="0"/>
        <v>50</v>
      </c>
      <c r="I15" s="3">
        <f t="shared" si="1"/>
        <v>20</v>
      </c>
      <c r="J15" s="3">
        <f t="shared" si="2"/>
        <v>55</v>
      </c>
      <c r="K15" s="3">
        <f t="shared" si="3"/>
        <v>25</v>
      </c>
      <c r="L15" s="3">
        <f t="shared" si="4"/>
        <v>25</v>
      </c>
      <c r="M15" s="3">
        <f t="shared" si="5"/>
        <v>30</v>
      </c>
      <c r="N15" s="3">
        <f t="shared" si="6"/>
        <v>205</v>
      </c>
      <c r="P15" s="2" t="s">
        <v>23</v>
      </c>
      <c r="Q15" s="2">
        <v>50</v>
      </c>
      <c r="R15" s="2">
        <v>40</v>
      </c>
      <c r="S15" s="2">
        <v>40</v>
      </c>
      <c r="T15" s="2">
        <v>70</v>
      </c>
      <c r="U15" s="2">
        <v>40</v>
      </c>
      <c r="V15" s="6">
        <v>70</v>
      </c>
      <c r="W15" s="5" t="s">
        <v>25</v>
      </c>
    </row>
    <row r="16" spans="1:23" x14ac:dyDescent="0.3">
      <c r="A16" s="3" t="s">
        <v>48</v>
      </c>
      <c r="B16" s="3" t="s">
        <v>49</v>
      </c>
      <c r="C16" s="3" t="s">
        <v>1010</v>
      </c>
      <c r="D16" s="3" t="s">
        <v>1012</v>
      </c>
      <c r="E16" s="3" t="str">
        <f t="array" ref="E16">SUBSTITUTE(IFERROR(INDEX($W$3:$W$1072,SMALL(IF($A16=$P$3:$P$1072,MATCH(ROW($P$3:$P$1072),ROW($P$3:$P$1072)),""),COLUMNS($E16:E16))),""),0,"")</f>
        <v>Compoundeyes</v>
      </c>
      <c r="F16" s="3" t="str">
        <f t="array" ref="F16">SUBSTITUTE(IFERROR(INDEX($W$3:$W$1072,SMALL(IF($A16=$P$3:$P$1072,MATCH(ROW($P$3:$P$1072),ROW($P$3:$P$1072)),""),COLUMNS($E16:F16))),""),0,"")</f>
        <v>Tinted Lens</v>
      </c>
      <c r="G16" s="3" t="str">
        <f t="array" ref="G16">SUBSTITUTE(IFERROR(INDEX($W$3:$W$1072,SMALL(IF($A16=$P$3:$P$1072,MATCH(ROW($P$3:$P$1072),ROW($P$3:$P$1072)),""),COLUMNS($E16:G16))),""),0,"")</f>
        <v/>
      </c>
      <c r="H16" s="3">
        <f t="shared" si="0"/>
        <v>60</v>
      </c>
      <c r="I16" s="3">
        <f t="shared" si="1"/>
        <v>45</v>
      </c>
      <c r="J16" s="3">
        <f t="shared" si="2"/>
        <v>50</v>
      </c>
      <c r="K16" s="3">
        <f t="shared" si="3"/>
        <v>90</v>
      </c>
      <c r="L16" s="3">
        <f t="shared" si="4"/>
        <v>80</v>
      </c>
      <c r="M16" s="3">
        <f t="shared" si="5"/>
        <v>70</v>
      </c>
      <c r="N16" s="3">
        <f t="shared" si="6"/>
        <v>395</v>
      </c>
      <c r="P16" s="2" t="str">
        <f>P15</f>
        <v>#007</v>
      </c>
      <c r="Q16" s="2"/>
      <c r="R16" s="2"/>
      <c r="S16" s="2"/>
      <c r="T16" s="2"/>
      <c r="U16" s="2"/>
      <c r="V16" s="6"/>
      <c r="W16" s="5" t="s">
        <v>26</v>
      </c>
    </row>
    <row r="17" spans="1:23" ht="14.4" customHeight="1" x14ac:dyDescent="0.3">
      <c r="A17" s="3" t="s">
        <v>51</v>
      </c>
      <c r="B17" s="3" t="s">
        <v>52</v>
      </c>
      <c r="C17" s="3" t="s">
        <v>1010</v>
      </c>
      <c r="D17" s="3"/>
      <c r="E17" s="3" t="str">
        <f t="array" ref="E17">SUBSTITUTE(IFERROR(INDEX($W$3:$W$1072,SMALL(IF($A17=$P$3:$P$1072,MATCH(ROW($P$3:$P$1072),ROW($P$3:$P$1072)),""),COLUMNS($E17:E17))),""),0,"")</f>
        <v>Swarm</v>
      </c>
      <c r="F17" s="3" t="str">
        <f t="array" ref="F17">SUBSTITUTE(IFERROR(INDEX($W$3:$W$1072,SMALL(IF($A17=$P$3:$P$1072,MATCH(ROW($P$3:$P$1072),ROW($P$3:$P$1072)),""),COLUMNS($E17:F17))),""),0,"")</f>
        <v/>
      </c>
      <c r="G17" s="3" t="str">
        <f t="array" ref="G17">SUBSTITUTE(IFERROR(INDEX($W$3:$W$1072,SMALL(IF($A17=$P$3:$P$1072,MATCH(ROW($P$3:$P$1072),ROW($P$3:$P$1072)),""),COLUMNS($E17:G17))),""),0,"")</f>
        <v/>
      </c>
      <c r="H17" s="3">
        <f t="shared" si="0"/>
        <v>47</v>
      </c>
      <c r="I17" s="3">
        <f t="shared" si="1"/>
        <v>62</v>
      </c>
      <c r="J17" s="3">
        <f t="shared" si="2"/>
        <v>45</v>
      </c>
      <c r="K17" s="3">
        <f t="shared" si="3"/>
        <v>55</v>
      </c>
      <c r="L17" s="3">
        <f t="shared" si="4"/>
        <v>45</v>
      </c>
      <c r="M17" s="3">
        <f t="shared" si="5"/>
        <v>46</v>
      </c>
      <c r="N17" s="3">
        <f t="shared" si="6"/>
        <v>300</v>
      </c>
      <c r="P17" s="2" t="s">
        <v>27</v>
      </c>
      <c r="Q17" s="2">
        <v>65</v>
      </c>
      <c r="R17" s="2">
        <v>60</v>
      </c>
      <c r="S17" s="2">
        <v>55</v>
      </c>
      <c r="T17" s="2">
        <v>95</v>
      </c>
      <c r="U17" s="2">
        <v>55</v>
      </c>
      <c r="V17" s="6">
        <v>90</v>
      </c>
      <c r="W17" s="5" t="s">
        <v>25</v>
      </c>
    </row>
    <row r="18" spans="1:23" x14ac:dyDescent="0.3">
      <c r="A18" s="3" t="s">
        <v>53</v>
      </c>
      <c r="B18" s="3" t="s">
        <v>54</v>
      </c>
      <c r="C18" s="3" t="s">
        <v>1010</v>
      </c>
      <c r="D18" s="3" t="s">
        <v>1013</v>
      </c>
      <c r="E18" s="3" t="str">
        <f t="array" ref="E18">SUBSTITUTE(IFERROR(INDEX($W$3:$W$1072,SMALL(IF($A18=$P$3:$P$1072,MATCH(ROW($P$3:$P$1072),ROW($P$3:$P$1072)),""),COLUMNS($E18:E18))),""),0,"")</f>
        <v>Battery</v>
      </c>
      <c r="F18" s="3" t="str">
        <f t="array" ref="F18">SUBSTITUTE(IFERROR(INDEX($W$3:$W$1072,SMALL(IF($A18=$P$3:$P$1072,MATCH(ROW($P$3:$P$1072),ROW($P$3:$P$1072)),""),COLUMNS($E18:F18))),""),0,"")</f>
        <v/>
      </c>
      <c r="G18" s="3" t="str">
        <f t="array" ref="G18">SUBSTITUTE(IFERROR(INDEX($W$3:$W$1072,SMALL(IF($A18=$P$3:$P$1072,MATCH(ROW($P$3:$P$1072),ROW($P$3:$P$1072)),""),COLUMNS($E18:G18))),""),0,"")</f>
        <v/>
      </c>
      <c r="H18" s="3">
        <f t="shared" si="0"/>
        <v>57</v>
      </c>
      <c r="I18" s="3">
        <f t="shared" si="1"/>
        <v>82</v>
      </c>
      <c r="J18" s="3">
        <f t="shared" si="2"/>
        <v>95</v>
      </c>
      <c r="K18" s="3">
        <f t="shared" si="3"/>
        <v>55</v>
      </c>
      <c r="L18" s="3">
        <f t="shared" si="4"/>
        <v>75</v>
      </c>
      <c r="M18" s="3">
        <f t="shared" si="5"/>
        <v>36</v>
      </c>
      <c r="N18" s="3">
        <f t="shared" si="6"/>
        <v>400</v>
      </c>
      <c r="P18" s="2" t="str">
        <f>P17</f>
        <v>#008</v>
      </c>
      <c r="Q18" s="2"/>
      <c r="R18" s="2"/>
      <c r="S18" s="2"/>
      <c r="T18" s="2"/>
      <c r="U18" s="2"/>
      <c r="V18" s="6"/>
      <c r="W18" s="5" t="s">
        <v>26</v>
      </c>
    </row>
    <row r="19" spans="1:23" x14ac:dyDescent="0.3">
      <c r="A19" s="3" t="s">
        <v>56</v>
      </c>
      <c r="B19" s="3" t="s">
        <v>57</v>
      </c>
      <c r="C19" s="3" t="s">
        <v>1010</v>
      </c>
      <c r="D19" s="3" t="s">
        <v>1013</v>
      </c>
      <c r="E19" s="3" t="str">
        <f t="array" ref="E19">SUBSTITUTE(IFERROR(INDEX($W$3:$W$1072,SMALL(IF($A19=$P$3:$P$1072,MATCH(ROW($P$3:$P$1072),ROW($P$3:$P$1072)),""),COLUMNS($E19:E19))),""),0,"")</f>
        <v>Levitate</v>
      </c>
      <c r="F19" s="3" t="str">
        <f t="array" ref="F19">SUBSTITUTE(IFERROR(INDEX($W$3:$W$1072,SMALL(IF($A19=$P$3:$P$1072,MATCH(ROW($P$3:$P$1072),ROW($P$3:$P$1072)),""),COLUMNS($E19:F19))),""),0,"")</f>
        <v/>
      </c>
      <c r="G19" s="3" t="str">
        <f t="array" ref="G19">SUBSTITUTE(IFERROR(INDEX($W$3:$W$1072,SMALL(IF($A19=$P$3:$P$1072,MATCH(ROW($P$3:$P$1072),ROW($P$3:$P$1072)),""),COLUMNS($E19:G19))),""),0,"")</f>
        <v/>
      </c>
      <c r="H19" s="3">
        <f t="shared" si="0"/>
        <v>77</v>
      </c>
      <c r="I19" s="3">
        <f t="shared" si="1"/>
        <v>70</v>
      </c>
      <c r="J19" s="3">
        <f t="shared" si="2"/>
        <v>90</v>
      </c>
      <c r="K19" s="3">
        <f t="shared" si="3"/>
        <v>145</v>
      </c>
      <c r="L19" s="3">
        <f t="shared" si="4"/>
        <v>75</v>
      </c>
      <c r="M19" s="3">
        <f t="shared" si="5"/>
        <v>43</v>
      </c>
      <c r="N19" s="3">
        <f t="shared" si="6"/>
        <v>500</v>
      </c>
      <c r="P19" s="2" t="s">
        <v>29</v>
      </c>
      <c r="Q19" s="2">
        <v>70</v>
      </c>
      <c r="R19" s="2">
        <v>85</v>
      </c>
      <c r="S19" s="2">
        <v>65</v>
      </c>
      <c r="T19" s="2">
        <v>125</v>
      </c>
      <c r="U19" s="2">
        <v>65</v>
      </c>
      <c r="V19" s="6">
        <v>120</v>
      </c>
      <c r="W19" s="5" t="s">
        <v>25</v>
      </c>
    </row>
    <row r="20" spans="1:23" x14ac:dyDescent="0.3">
      <c r="A20" s="3" t="s">
        <v>59</v>
      </c>
      <c r="B20" s="3" t="s">
        <v>60</v>
      </c>
      <c r="C20" s="3" t="s">
        <v>1014</v>
      </c>
      <c r="D20" s="3" t="s">
        <v>1012</v>
      </c>
      <c r="E20" s="3" t="str">
        <f t="array" ref="E20">SUBSTITUTE(IFERROR(INDEX($W$3:$W$1072,SMALL(IF($A20=$P$3:$P$1072,MATCH(ROW($P$3:$P$1072),ROW($P$3:$P$1072)),""),COLUMNS($E20:E20))),""),0,"")</f>
        <v>Insomnia</v>
      </c>
      <c r="F20" s="3" t="str">
        <f t="array" ref="F20">SUBSTITUTE(IFERROR(INDEX($W$3:$W$1072,SMALL(IF($A20=$P$3:$P$1072,MATCH(ROW($P$3:$P$1072),ROW($P$3:$P$1072)),""),COLUMNS($E20:F20))),""),0,"")</f>
        <v>Keen Eye</v>
      </c>
      <c r="G20" s="3" t="str">
        <f t="array" ref="G20">SUBSTITUTE(IFERROR(INDEX($W$3:$W$1072,SMALL(IF($A20=$P$3:$P$1072,MATCH(ROW($P$3:$P$1072),ROW($P$3:$P$1072)),""),COLUMNS($E20:G20))),""),0,"")</f>
        <v>Tinted Lens</v>
      </c>
      <c r="H20" s="3">
        <f t="shared" si="0"/>
        <v>60</v>
      </c>
      <c r="I20" s="3">
        <f t="shared" si="1"/>
        <v>30</v>
      </c>
      <c r="J20" s="3">
        <f t="shared" si="2"/>
        <v>30</v>
      </c>
      <c r="K20" s="3">
        <f t="shared" si="3"/>
        <v>36</v>
      </c>
      <c r="L20" s="3">
        <f t="shared" si="4"/>
        <v>56</v>
      </c>
      <c r="M20" s="3">
        <f t="shared" si="5"/>
        <v>50</v>
      </c>
      <c r="N20" s="3">
        <f t="shared" si="6"/>
        <v>262</v>
      </c>
      <c r="P20" s="2" t="str">
        <f>P19</f>
        <v>#009</v>
      </c>
      <c r="Q20" s="2"/>
      <c r="R20" s="2"/>
      <c r="S20" s="2"/>
      <c r="T20" s="2"/>
      <c r="U20" s="2"/>
      <c r="V20" s="6"/>
      <c r="W20" s="5" t="s">
        <v>26</v>
      </c>
    </row>
    <row r="21" spans="1:23" x14ac:dyDescent="0.3">
      <c r="A21" s="3" t="s">
        <v>63</v>
      </c>
      <c r="B21" s="3" t="s">
        <v>64</v>
      </c>
      <c r="C21" s="3" t="s">
        <v>1014</v>
      </c>
      <c r="D21" s="3" t="s">
        <v>1012</v>
      </c>
      <c r="E21" s="3" t="str">
        <f t="array" ref="E21">SUBSTITUTE(IFERROR(INDEX($W$3:$W$1072,SMALL(IF($A21=$P$3:$P$1072,MATCH(ROW($P$3:$P$1072),ROW($P$3:$P$1072)),""),COLUMNS($E21:E21))),""),0,"")</f>
        <v>Insomnia</v>
      </c>
      <c r="F21" s="3" t="str">
        <f t="array" ref="F21">SUBSTITUTE(IFERROR(INDEX($W$3:$W$1072,SMALL(IF($A21=$P$3:$P$1072,MATCH(ROW($P$3:$P$1072),ROW($P$3:$P$1072)),""),COLUMNS($E21:F21))),""),0,"")</f>
        <v>Keen Eye</v>
      </c>
      <c r="G21" s="3" t="str">
        <f t="array" ref="G21">SUBSTITUTE(IFERROR(INDEX($W$3:$W$1072,SMALL(IF($A21=$P$3:$P$1072,MATCH(ROW($P$3:$P$1072),ROW($P$3:$P$1072)),""),COLUMNS($E21:G21))),""),0,"")</f>
        <v>Tinted Lens</v>
      </c>
      <c r="H21" s="3">
        <f t="shared" si="0"/>
        <v>100</v>
      </c>
      <c r="I21" s="3">
        <f t="shared" si="1"/>
        <v>50</v>
      </c>
      <c r="J21" s="3">
        <f t="shared" si="2"/>
        <v>50</v>
      </c>
      <c r="K21" s="3">
        <f t="shared" si="3"/>
        <v>86</v>
      </c>
      <c r="L21" s="3">
        <f t="shared" si="4"/>
        <v>96</v>
      </c>
      <c r="M21" s="3">
        <f t="shared" si="5"/>
        <v>70</v>
      </c>
      <c r="N21" s="3">
        <f t="shared" si="6"/>
        <v>452</v>
      </c>
      <c r="P21" s="2" t="s">
        <v>31</v>
      </c>
      <c r="Q21" s="2">
        <v>25</v>
      </c>
      <c r="R21" s="2">
        <v>20</v>
      </c>
      <c r="S21" s="2">
        <v>20</v>
      </c>
      <c r="T21" s="2">
        <v>25</v>
      </c>
      <c r="U21" s="2">
        <v>45</v>
      </c>
      <c r="V21" s="6">
        <v>45</v>
      </c>
      <c r="W21" s="5" t="s">
        <v>33</v>
      </c>
    </row>
    <row r="22" spans="1:23" x14ac:dyDescent="0.3">
      <c r="A22" s="3" t="s">
        <v>65</v>
      </c>
      <c r="B22" s="3" t="s">
        <v>66</v>
      </c>
      <c r="C22" s="3" t="s">
        <v>1012</v>
      </c>
      <c r="D22" s="3"/>
      <c r="E22" s="3" t="str">
        <f t="array" ref="E22">SUBSTITUTE(IFERROR(INDEX($W$3:$W$1072,SMALL(IF($A22=$P$3:$P$1072,MATCH(ROW($P$3:$P$1072),ROW($P$3:$P$1072)),""),COLUMNS($E22:E22))),""),0,"")</f>
        <v>Keen Eye</v>
      </c>
      <c r="F22" s="3" t="str">
        <f t="array" ref="F22">SUBSTITUTE(IFERROR(INDEX($W$3:$W$1072,SMALL(IF($A22=$P$3:$P$1072,MATCH(ROW($P$3:$P$1072),ROW($P$3:$P$1072)),""),COLUMNS($E22:F22))),""),0,"")</f>
        <v>Unnerve</v>
      </c>
      <c r="G22" s="3" t="str">
        <f t="array" ref="G22">SUBSTITUTE(IFERROR(INDEX($W$3:$W$1072,SMALL(IF($A22=$P$3:$P$1072,MATCH(ROW($P$3:$P$1072),ROW($P$3:$P$1072)),""),COLUMNS($E22:G22))),""),0,"")</f>
        <v>Big Pecks</v>
      </c>
      <c r="H22" s="3">
        <f t="shared" si="0"/>
        <v>38</v>
      </c>
      <c r="I22" s="3">
        <f t="shared" si="1"/>
        <v>47</v>
      </c>
      <c r="J22" s="3">
        <f t="shared" si="2"/>
        <v>35</v>
      </c>
      <c r="K22" s="3">
        <f t="shared" si="3"/>
        <v>33</v>
      </c>
      <c r="L22" s="3">
        <f t="shared" si="4"/>
        <v>35</v>
      </c>
      <c r="M22" s="3">
        <f t="shared" si="5"/>
        <v>57</v>
      </c>
      <c r="N22" s="3">
        <f t="shared" si="6"/>
        <v>245</v>
      </c>
      <c r="P22" s="2" t="str">
        <f t="shared" ref="P22:P23" si="7">P21</f>
        <v>#010</v>
      </c>
      <c r="Q22" s="2"/>
      <c r="R22" s="2"/>
      <c r="S22" s="2"/>
      <c r="T22" s="2"/>
      <c r="U22" s="2"/>
      <c r="V22" s="6"/>
      <c r="W22" s="5" t="s">
        <v>34</v>
      </c>
    </row>
    <row r="23" spans="1:23" x14ac:dyDescent="0.3">
      <c r="A23" s="3" t="s">
        <v>69</v>
      </c>
      <c r="B23" s="3" t="s">
        <v>70</v>
      </c>
      <c r="C23" s="3" t="s">
        <v>1012</v>
      </c>
      <c r="D23" s="3"/>
      <c r="E23" s="3" t="str">
        <f t="array" ref="E23">SUBSTITUTE(IFERROR(INDEX($W$3:$W$1072,SMALL(IF($A23=$P$3:$P$1072,MATCH(ROW($P$3:$P$1072),ROW($P$3:$P$1072)),""),COLUMNS($E23:E23))),""),0,"")</f>
        <v>Keen Eye</v>
      </c>
      <c r="F23" s="3" t="str">
        <f t="array" ref="F23">SUBSTITUTE(IFERROR(INDEX($W$3:$W$1072,SMALL(IF($A23=$P$3:$P$1072,MATCH(ROW($P$3:$P$1072),ROW($P$3:$P$1072)),""),COLUMNS($E23:F23))),""),0,"")</f>
        <v>Unnerve</v>
      </c>
      <c r="G23" s="3" t="str">
        <f t="array" ref="G23">SUBSTITUTE(IFERROR(INDEX($W$3:$W$1072,SMALL(IF($A23=$P$3:$P$1072,MATCH(ROW($P$3:$P$1072),ROW($P$3:$P$1072)),""),COLUMNS($E23:G23))),""),0,"")</f>
        <v>Big Pecks</v>
      </c>
      <c r="H23" s="3">
        <f t="shared" si="0"/>
        <v>68</v>
      </c>
      <c r="I23" s="3">
        <f t="shared" si="1"/>
        <v>67</v>
      </c>
      <c r="J23" s="3">
        <f t="shared" si="2"/>
        <v>55</v>
      </c>
      <c r="K23" s="3">
        <f t="shared" si="3"/>
        <v>43</v>
      </c>
      <c r="L23" s="3">
        <f t="shared" si="4"/>
        <v>55</v>
      </c>
      <c r="M23" s="3">
        <f t="shared" si="5"/>
        <v>77</v>
      </c>
      <c r="N23" s="3">
        <f t="shared" si="6"/>
        <v>365</v>
      </c>
      <c r="P23" s="2" t="str">
        <f t="shared" si="7"/>
        <v>#010</v>
      </c>
      <c r="Q23" s="2"/>
      <c r="R23" s="2"/>
      <c r="S23" s="2"/>
      <c r="T23" s="2"/>
      <c r="U23" s="2"/>
      <c r="V23" s="6"/>
      <c r="W23" s="5" t="s">
        <v>35</v>
      </c>
    </row>
    <row r="24" spans="1:23" x14ac:dyDescent="0.3">
      <c r="A24" s="3" t="s">
        <v>71</v>
      </c>
      <c r="B24" s="3" t="s">
        <v>72</v>
      </c>
      <c r="C24" s="3" t="s">
        <v>1012</v>
      </c>
      <c r="D24" s="3" t="s">
        <v>1015</v>
      </c>
      <c r="E24" s="3" t="str">
        <f t="array" ref="E24">SUBSTITUTE(IFERROR(INDEX($W$3:$W$1072,SMALL(IF($A24=$P$3:$P$1072,MATCH(ROW($P$3:$P$1072),ROW($P$3:$P$1072)),""),COLUMNS($E24:E24))),""),0,"")</f>
        <v>Pressure</v>
      </c>
      <c r="F24" s="3" t="str">
        <f t="array" ref="F24">SUBSTITUTE(IFERROR(INDEX($W$3:$W$1072,SMALL(IF($A24=$P$3:$P$1072,MATCH(ROW($P$3:$P$1072),ROW($P$3:$P$1072)),""),COLUMNS($E24:F24))),""),0,"")</f>
        <v>Unnerve</v>
      </c>
      <c r="G24" s="3" t="str">
        <f t="array" ref="G24">SUBSTITUTE(IFERROR(INDEX($W$3:$W$1072,SMALL(IF($A24=$P$3:$P$1072,MATCH(ROW($P$3:$P$1072),ROW($P$3:$P$1072)),""),COLUMNS($E24:G24))),""),0,"")</f>
        <v>Mirror Armor</v>
      </c>
      <c r="H24" s="3">
        <f t="shared" si="0"/>
        <v>98</v>
      </c>
      <c r="I24" s="3">
        <f t="shared" si="1"/>
        <v>87</v>
      </c>
      <c r="J24" s="3">
        <f t="shared" si="2"/>
        <v>105</v>
      </c>
      <c r="K24" s="3">
        <f t="shared" si="3"/>
        <v>53</v>
      </c>
      <c r="L24" s="3">
        <f t="shared" si="4"/>
        <v>85</v>
      </c>
      <c r="M24" s="3">
        <f t="shared" si="5"/>
        <v>67</v>
      </c>
      <c r="N24" s="3">
        <f t="shared" si="6"/>
        <v>495</v>
      </c>
      <c r="P24" s="2" t="s">
        <v>36</v>
      </c>
      <c r="Q24" s="2">
        <v>50</v>
      </c>
      <c r="R24" s="2">
        <v>35</v>
      </c>
      <c r="S24" s="2">
        <v>80</v>
      </c>
      <c r="T24" s="2">
        <v>50</v>
      </c>
      <c r="U24" s="2">
        <v>90</v>
      </c>
      <c r="V24" s="6">
        <v>30</v>
      </c>
      <c r="W24" s="5" t="s">
        <v>33</v>
      </c>
    </row>
    <row r="25" spans="1:23" x14ac:dyDescent="0.3">
      <c r="A25" s="3" t="s">
        <v>75</v>
      </c>
      <c r="B25" s="3" t="s">
        <v>76</v>
      </c>
      <c r="C25" s="3" t="s">
        <v>1014</v>
      </c>
      <c r="D25" s="3"/>
      <c r="E25" s="3" t="str">
        <f t="array" ref="E25">SUBSTITUTE(IFERROR(INDEX($W$3:$W$1072,SMALL(IF($A25=$P$3:$P$1072,MATCH(ROW($P$3:$P$1072),ROW($P$3:$P$1072)),""),COLUMNS($E25:E25))),""),0,"")</f>
        <v>Cheek Pouch</v>
      </c>
      <c r="F25" s="3" t="str">
        <f t="array" ref="F25">SUBSTITUTE(IFERROR(INDEX($W$3:$W$1072,SMALL(IF($A25=$P$3:$P$1072,MATCH(ROW($P$3:$P$1072),ROW($P$3:$P$1072)),""),COLUMNS($E25:F25))),""),0,"")</f>
        <v>Gluttony</v>
      </c>
      <c r="G25" s="3" t="str">
        <f t="array" ref="G25">SUBSTITUTE(IFERROR(INDEX($W$3:$W$1072,SMALL(IF($A25=$P$3:$P$1072,MATCH(ROW($P$3:$P$1072),ROW($P$3:$P$1072)),""),COLUMNS($E25:G25))),""),0,"")</f>
        <v/>
      </c>
      <c r="H25" s="3">
        <f t="shared" si="0"/>
        <v>70</v>
      </c>
      <c r="I25" s="3">
        <f t="shared" si="1"/>
        <v>55</v>
      </c>
      <c r="J25" s="3">
        <f t="shared" si="2"/>
        <v>55</v>
      </c>
      <c r="K25" s="3">
        <f t="shared" si="3"/>
        <v>35</v>
      </c>
      <c r="L25" s="3">
        <f t="shared" si="4"/>
        <v>35</v>
      </c>
      <c r="M25" s="3">
        <f t="shared" si="5"/>
        <v>25</v>
      </c>
      <c r="N25" s="3">
        <f t="shared" si="6"/>
        <v>275</v>
      </c>
      <c r="P25" s="2" t="str">
        <f t="shared" ref="P25:P26" si="8">P24</f>
        <v>#011</v>
      </c>
      <c r="Q25" s="2"/>
      <c r="R25" s="2"/>
      <c r="S25" s="2"/>
      <c r="T25" s="2"/>
      <c r="U25" s="2"/>
      <c r="V25" s="6"/>
      <c r="W25" s="5" t="s">
        <v>34</v>
      </c>
    </row>
    <row r="26" spans="1:23" x14ac:dyDescent="0.3">
      <c r="A26" s="3" t="s">
        <v>79</v>
      </c>
      <c r="B26" s="3" t="s">
        <v>80</v>
      </c>
      <c r="C26" s="3" t="s">
        <v>1014</v>
      </c>
      <c r="D26" s="3"/>
      <c r="E26" s="3" t="str">
        <f t="array" ref="E26">SUBSTITUTE(IFERROR(INDEX($W$3:$W$1072,SMALL(IF($A26=$P$3:$P$1072,MATCH(ROW($P$3:$P$1072),ROW($P$3:$P$1072)),""),COLUMNS($E26:E26))),""),0,"")</f>
        <v>Cheek Pouch</v>
      </c>
      <c r="F26" s="3" t="str">
        <f t="array" ref="F26">SUBSTITUTE(IFERROR(INDEX($W$3:$W$1072,SMALL(IF($A26=$P$3:$P$1072,MATCH(ROW($P$3:$P$1072),ROW($P$3:$P$1072)),""),COLUMNS($E26:F26))),""),0,"")</f>
        <v>Gluttony</v>
      </c>
      <c r="G26" s="3" t="str">
        <f t="array" ref="G26">SUBSTITUTE(IFERROR(INDEX($W$3:$W$1072,SMALL(IF($A26=$P$3:$P$1072,MATCH(ROW($P$3:$P$1072),ROW($P$3:$P$1072)),""),COLUMNS($E26:G26))),""),0,"")</f>
        <v/>
      </c>
      <c r="H26" s="3">
        <f t="shared" si="0"/>
        <v>120</v>
      </c>
      <c r="I26" s="3">
        <f t="shared" si="1"/>
        <v>95</v>
      </c>
      <c r="J26" s="3">
        <f t="shared" si="2"/>
        <v>95</v>
      </c>
      <c r="K26" s="3">
        <f t="shared" si="3"/>
        <v>55</v>
      </c>
      <c r="L26" s="3">
        <f t="shared" si="4"/>
        <v>75</v>
      </c>
      <c r="M26" s="3">
        <f t="shared" si="5"/>
        <v>20</v>
      </c>
      <c r="N26" s="3">
        <f t="shared" si="6"/>
        <v>460</v>
      </c>
      <c r="P26" s="2" t="str">
        <f t="shared" si="8"/>
        <v>#011</v>
      </c>
      <c r="Q26" s="2"/>
      <c r="R26" s="2"/>
      <c r="S26" s="2"/>
      <c r="T26" s="2"/>
      <c r="U26" s="2"/>
      <c r="V26" s="6"/>
      <c r="W26" s="5" t="s">
        <v>35</v>
      </c>
    </row>
    <row r="27" spans="1:23" x14ac:dyDescent="0.3">
      <c r="A27" s="3" t="s">
        <v>81</v>
      </c>
      <c r="B27" s="3" t="s">
        <v>82</v>
      </c>
      <c r="C27" s="3" t="s">
        <v>1014</v>
      </c>
      <c r="D27" s="3" t="s">
        <v>1012</v>
      </c>
      <c r="E27" s="3" t="str">
        <f t="array" ref="E27">SUBSTITUTE(IFERROR(INDEX($W$3:$W$1072,SMALL(IF($A27=$P$3:$P$1072,MATCH(ROW($P$3:$P$1072),ROW($P$3:$P$1072)),""),COLUMNS($E27:E27))),""),0,"")</f>
        <v>Big Pecks</v>
      </c>
      <c r="F27" s="3" t="str">
        <f t="array" ref="F27">SUBSTITUTE(IFERROR(INDEX($W$3:$W$1072,SMALL(IF($A27=$P$3:$P$1072,MATCH(ROW($P$3:$P$1072),ROW($P$3:$P$1072)),""),COLUMNS($E27:F27))),""),0,"")</f>
        <v>Super Luck</v>
      </c>
      <c r="G27" s="3" t="str">
        <f t="array" ref="G27">SUBSTITUTE(IFERROR(INDEX($W$3:$W$1072,SMALL(IF($A27=$P$3:$P$1072,MATCH(ROW($P$3:$P$1072),ROW($P$3:$P$1072)),""),COLUMNS($E27:G27))),""),0,"")</f>
        <v>Rivalry</v>
      </c>
      <c r="H27" s="3">
        <f t="shared" si="0"/>
        <v>50</v>
      </c>
      <c r="I27" s="3">
        <f t="shared" si="1"/>
        <v>55</v>
      </c>
      <c r="J27" s="3">
        <f t="shared" si="2"/>
        <v>50</v>
      </c>
      <c r="K27" s="3">
        <f t="shared" si="3"/>
        <v>36</v>
      </c>
      <c r="L27" s="3">
        <f t="shared" si="4"/>
        <v>30</v>
      </c>
      <c r="M27" s="3">
        <f t="shared" si="5"/>
        <v>43</v>
      </c>
      <c r="N27" s="3">
        <f t="shared" si="6"/>
        <v>264</v>
      </c>
      <c r="P27" s="2" t="s">
        <v>38</v>
      </c>
      <c r="Q27" s="2">
        <v>60</v>
      </c>
      <c r="R27" s="2">
        <v>45</v>
      </c>
      <c r="S27" s="2">
        <v>110</v>
      </c>
      <c r="T27" s="2">
        <v>80</v>
      </c>
      <c r="U27" s="2">
        <v>120</v>
      </c>
      <c r="V27" s="6">
        <v>90</v>
      </c>
      <c r="W27" s="5" t="s">
        <v>33</v>
      </c>
    </row>
    <row r="28" spans="1:23" x14ac:dyDescent="0.3">
      <c r="A28" s="3" t="s">
        <v>85</v>
      </c>
      <c r="B28" s="3" t="s">
        <v>86</v>
      </c>
      <c r="C28" s="3" t="s">
        <v>1014</v>
      </c>
      <c r="D28" s="3" t="s">
        <v>1012</v>
      </c>
      <c r="E28" s="3" t="str">
        <f t="array" ref="E28">SUBSTITUTE(IFERROR(INDEX($W$3:$W$1072,SMALL(IF($A28=$P$3:$P$1072,MATCH(ROW($P$3:$P$1072),ROW($P$3:$P$1072)),""),COLUMNS($E28:E28))),""),0,"")</f>
        <v>Big Pecks</v>
      </c>
      <c r="F28" s="3" t="str">
        <f t="array" ref="F28">SUBSTITUTE(IFERROR(INDEX($W$3:$W$1072,SMALL(IF($A28=$P$3:$P$1072,MATCH(ROW($P$3:$P$1072),ROW($P$3:$P$1072)),""),COLUMNS($E28:F28))),""),0,"")</f>
        <v>Super Luck</v>
      </c>
      <c r="G28" s="3" t="str">
        <f t="array" ref="G28">SUBSTITUTE(IFERROR(INDEX($W$3:$W$1072,SMALL(IF($A28=$P$3:$P$1072,MATCH(ROW($P$3:$P$1072),ROW($P$3:$P$1072)),""),COLUMNS($E28:G28))),""),0,"")</f>
        <v>Rivalry</v>
      </c>
      <c r="H28" s="3">
        <f t="shared" si="0"/>
        <v>62</v>
      </c>
      <c r="I28" s="3">
        <f t="shared" si="1"/>
        <v>77</v>
      </c>
      <c r="J28" s="3">
        <f t="shared" si="2"/>
        <v>62</v>
      </c>
      <c r="K28" s="3">
        <f t="shared" si="3"/>
        <v>50</v>
      </c>
      <c r="L28" s="3">
        <f t="shared" si="4"/>
        <v>42</v>
      </c>
      <c r="M28" s="3">
        <f t="shared" si="5"/>
        <v>65</v>
      </c>
      <c r="N28" s="3">
        <f t="shared" si="6"/>
        <v>358</v>
      </c>
      <c r="P28" s="2" t="str">
        <f t="shared" ref="P28:P29" si="9">P27</f>
        <v>#012</v>
      </c>
      <c r="Q28" s="2"/>
      <c r="R28" s="2"/>
      <c r="S28" s="2"/>
      <c r="T28" s="2"/>
      <c r="U28" s="2"/>
      <c r="V28" s="6"/>
      <c r="W28" s="5" t="s">
        <v>40</v>
      </c>
    </row>
    <row r="29" spans="1:23" x14ac:dyDescent="0.3">
      <c r="A29" s="3" t="s">
        <v>87</v>
      </c>
      <c r="B29" s="3" t="s">
        <v>88</v>
      </c>
      <c r="C29" s="3" t="s">
        <v>1014</v>
      </c>
      <c r="D29" s="3" t="s">
        <v>1012</v>
      </c>
      <c r="E29" s="3" t="str">
        <f t="array" ref="E29">SUBSTITUTE(IFERROR(INDEX($W$3:$W$1072,SMALL(IF($A29=$P$3:$P$1072,MATCH(ROW($P$3:$P$1072),ROW($P$3:$P$1072)),""),COLUMNS($E29:E29))),""),0,"")</f>
        <v>Big Pecks</v>
      </c>
      <c r="F29" s="3" t="str">
        <f t="array" ref="F29">SUBSTITUTE(IFERROR(INDEX($W$3:$W$1072,SMALL(IF($A29=$P$3:$P$1072,MATCH(ROW($P$3:$P$1072),ROW($P$3:$P$1072)),""),COLUMNS($E29:F29))),""),0,"")</f>
        <v>Super Luck</v>
      </c>
      <c r="G29" s="3" t="str">
        <f t="array" ref="G29">SUBSTITUTE(IFERROR(INDEX($W$3:$W$1072,SMALL(IF($A29=$P$3:$P$1072,MATCH(ROW($P$3:$P$1072),ROW($P$3:$P$1072)),""),COLUMNS($E29:G29))),""),0,"")</f>
        <v>Rivalry</v>
      </c>
      <c r="H29" s="3">
        <f t="shared" si="0"/>
        <v>80</v>
      </c>
      <c r="I29" s="3">
        <f t="shared" si="1"/>
        <v>115</v>
      </c>
      <c r="J29" s="3">
        <f t="shared" si="2"/>
        <v>80</v>
      </c>
      <c r="K29" s="3">
        <f t="shared" si="3"/>
        <v>65</v>
      </c>
      <c r="L29" s="3">
        <f t="shared" si="4"/>
        <v>55</v>
      </c>
      <c r="M29" s="3">
        <f t="shared" si="5"/>
        <v>93</v>
      </c>
      <c r="N29" s="3">
        <f t="shared" si="6"/>
        <v>488</v>
      </c>
      <c r="P29" s="2" t="str">
        <f t="shared" si="9"/>
        <v>#012</v>
      </c>
      <c r="Q29" s="2"/>
      <c r="R29" s="2"/>
      <c r="S29" s="2"/>
      <c r="T29" s="2"/>
      <c r="U29" s="2"/>
      <c r="V29" s="6"/>
      <c r="W29" s="5" t="s">
        <v>35</v>
      </c>
    </row>
    <row r="30" spans="1:23" x14ac:dyDescent="0.3">
      <c r="A30" s="3" t="s">
        <v>89</v>
      </c>
      <c r="B30" s="3" t="s">
        <v>90</v>
      </c>
      <c r="C30" s="3" t="s">
        <v>1016</v>
      </c>
      <c r="D30" s="3"/>
      <c r="E30" s="3" t="str">
        <f t="array" ref="E30">SUBSTITUTE(IFERROR(INDEX($W$3:$W$1072,SMALL(IF($A30=$P$3:$P$1072,MATCH(ROW($P$3:$P$1072),ROW($P$3:$P$1072)),""),COLUMNS($E30:E30))),""),0,"")</f>
        <v>Run Away</v>
      </c>
      <c r="F30" s="3" t="str">
        <f t="array" ref="F30">SUBSTITUTE(IFERROR(INDEX($W$3:$W$1072,SMALL(IF($A30=$P$3:$P$1072,MATCH(ROW($P$3:$P$1072),ROW($P$3:$P$1072)),""),COLUMNS($E30:F30))),""),0,"")</f>
        <v>Unburden</v>
      </c>
      <c r="G30" s="3" t="str">
        <f t="array" ref="G30">SUBSTITUTE(IFERROR(INDEX($W$3:$W$1072,SMALL(IF($A30=$P$3:$P$1072,MATCH(ROW($P$3:$P$1072),ROW($P$3:$P$1072)),""),COLUMNS($E30:G30))),""),0,"")</f>
        <v>Stakeout</v>
      </c>
      <c r="H30" s="3">
        <f t="shared" si="0"/>
        <v>40</v>
      </c>
      <c r="I30" s="3">
        <f t="shared" si="1"/>
        <v>28</v>
      </c>
      <c r="J30" s="3">
        <f t="shared" si="2"/>
        <v>28</v>
      </c>
      <c r="K30" s="3">
        <f t="shared" si="3"/>
        <v>47</v>
      </c>
      <c r="L30" s="3">
        <f t="shared" si="4"/>
        <v>52</v>
      </c>
      <c r="M30" s="3">
        <f t="shared" si="5"/>
        <v>50</v>
      </c>
      <c r="N30" s="3">
        <f t="shared" si="6"/>
        <v>245</v>
      </c>
      <c r="P30" s="2" t="s">
        <v>41</v>
      </c>
      <c r="Q30" s="2">
        <v>45</v>
      </c>
      <c r="R30" s="2">
        <v>30</v>
      </c>
      <c r="S30" s="2">
        <v>35</v>
      </c>
      <c r="T30" s="2">
        <v>20</v>
      </c>
      <c r="U30" s="2">
        <v>20</v>
      </c>
      <c r="V30" s="6">
        <v>45</v>
      </c>
      <c r="W30" s="5" t="s">
        <v>43</v>
      </c>
    </row>
    <row r="31" spans="1:23" x14ac:dyDescent="0.3">
      <c r="A31" s="3" t="s">
        <v>93</v>
      </c>
      <c r="B31" s="3" t="s">
        <v>94</v>
      </c>
      <c r="C31" s="3" t="s">
        <v>1016</v>
      </c>
      <c r="D31" s="3"/>
      <c r="E31" s="3" t="str">
        <f t="array" ref="E31">SUBSTITUTE(IFERROR(INDEX($W$3:$W$1072,SMALL(IF($A31=$P$3:$P$1072,MATCH(ROW($P$3:$P$1072),ROW($P$3:$P$1072)),""),COLUMNS($E31:E31))),""),0,"")</f>
        <v>Run Away</v>
      </c>
      <c r="F31" s="3" t="str">
        <f t="array" ref="F31">SUBSTITUTE(IFERROR(INDEX($W$3:$W$1072,SMALL(IF($A31=$P$3:$P$1072,MATCH(ROW($P$3:$P$1072),ROW($P$3:$P$1072)),""),COLUMNS($E31:F31))),""),0,"")</f>
        <v>Unburden</v>
      </c>
      <c r="G31" s="3" t="str">
        <f t="array" ref="G31">SUBSTITUTE(IFERROR(INDEX($W$3:$W$1072,SMALL(IF($A31=$P$3:$P$1072,MATCH(ROW($P$3:$P$1072),ROW($P$3:$P$1072)),""),COLUMNS($E31:G31))),""),0,"")</f>
        <v>Stakeout</v>
      </c>
      <c r="H31" s="3">
        <f t="shared" si="0"/>
        <v>70</v>
      </c>
      <c r="I31" s="3">
        <f t="shared" si="1"/>
        <v>58</v>
      </c>
      <c r="J31" s="3">
        <f t="shared" si="2"/>
        <v>58</v>
      </c>
      <c r="K31" s="3">
        <f t="shared" si="3"/>
        <v>87</v>
      </c>
      <c r="L31" s="3">
        <f t="shared" si="4"/>
        <v>92</v>
      </c>
      <c r="M31" s="3">
        <f t="shared" si="5"/>
        <v>90</v>
      </c>
      <c r="N31" s="3">
        <f t="shared" si="6"/>
        <v>455</v>
      </c>
      <c r="P31" s="2" t="str">
        <f>P30</f>
        <v>#013</v>
      </c>
      <c r="Q31" s="2"/>
      <c r="R31" s="2"/>
      <c r="S31" s="2"/>
      <c r="T31" s="2"/>
      <c r="U31" s="2"/>
      <c r="V31" s="6"/>
      <c r="W31" s="5" t="s">
        <v>44</v>
      </c>
    </row>
    <row r="32" spans="1:23" x14ac:dyDescent="0.3">
      <c r="A32" s="3" t="s">
        <v>95</v>
      </c>
      <c r="B32" s="3" t="s">
        <v>96</v>
      </c>
      <c r="C32" s="3" t="s">
        <v>1016</v>
      </c>
      <c r="D32" s="3" t="s">
        <v>1014</v>
      </c>
      <c r="E32" s="3" t="str">
        <f t="array" ref="E32">SUBSTITUTE(IFERROR(INDEX($W$3:$W$1072,SMALL(IF($A32=$P$3:$P$1072,MATCH(ROW($P$3:$P$1072),ROW($P$3:$P$1072)),""),COLUMNS($E32:E32))),""),0,"")</f>
        <v>Pickup</v>
      </c>
      <c r="F32" s="3" t="str">
        <f t="array" ref="F32">SUBSTITUTE(IFERROR(INDEX($W$3:$W$1072,SMALL(IF($A32=$P$3:$P$1072,MATCH(ROW($P$3:$P$1072),ROW($P$3:$P$1072)),""),COLUMNS($E32:F32))),""),0,"")</f>
        <v>Gluttony</v>
      </c>
      <c r="G32" s="3" t="str">
        <f t="array" ref="G32">SUBSTITUTE(IFERROR(INDEX($W$3:$W$1072,SMALL(IF($A32=$P$3:$P$1072,MATCH(ROW($P$3:$P$1072),ROW($P$3:$P$1072)),""),COLUMNS($E32:G32))),""),0,"")</f>
        <v>Quick Feet</v>
      </c>
      <c r="H32" s="3">
        <f t="shared" si="0"/>
        <v>38</v>
      </c>
      <c r="I32" s="3">
        <f t="shared" si="1"/>
        <v>30</v>
      </c>
      <c r="J32" s="3">
        <f t="shared" si="2"/>
        <v>41</v>
      </c>
      <c r="K32" s="3">
        <f t="shared" si="3"/>
        <v>30</v>
      </c>
      <c r="L32" s="3">
        <f t="shared" si="4"/>
        <v>41</v>
      </c>
      <c r="M32" s="3">
        <f t="shared" si="5"/>
        <v>60</v>
      </c>
      <c r="N32" s="3">
        <f t="shared" si="6"/>
        <v>240</v>
      </c>
      <c r="P32" s="2" t="s">
        <v>45</v>
      </c>
      <c r="Q32" s="2">
        <v>50</v>
      </c>
      <c r="R32" s="2">
        <v>20</v>
      </c>
      <c r="S32" s="2">
        <v>55</v>
      </c>
      <c r="T32" s="2">
        <v>25</v>
      </c>
      <c r="U32" s="2">
        <v>25</v>
      </c>
      <c r="V32" s="6">
        <v>30</v>
      </c>
      <c r="W32" s="5" t="s">
        <v>47</v>
      </c>
    </row>
    <row r="33" spans="1:23" x14ac:dyDescent="0.3">
      <c r="A33" s="3" t="s">
        <v>99</v>
      </c>
      <c r="B33" s="3" t="s">
        <v>100</v>
      </c>
      <c r="C33" s="3" t="s">
        <v>1016</v>
      </c>
      <c r="D33" s="3" t="s">
        <v>1014</v>
      </c>
      <c r="E33" s="3" t="str">
        <f t="array" ref="E33">SUBSTITUTE(IFERROR(INDEX($W$3:$W$1072,SMALL(IF($A33=$P$3:$P$1072,MATCH(ROW($P$3:$P$1072),ROW($P$3:$P$1072)),""),COLUMNS($E33:E33))),""),0,"")</f>
        <v>Pickup</v>
      </c>
      <c r="F33" s="3" t="str">
        <f t="array" ref="F33">SUBSTITUTE(IFERROR(INDEX($W$3:$W$1072,SMALL(IF($A33=$P$3:$P$1072,MATCH(ROW($P$3:$P$1072),ROW($P$3:$P$1072)),""),COLUMNS($E33:F33))),""),0,"")</f>
        <v>Gluttony</v>
      </c>
      <c r="G33" s="3" t="str">
        <f t="array" ref="G33">SUBSTITUTE(IFERROR(INDEX($W$3:$W$1072,SMALL(IF($A33=$P$3:$P$1072,MATCH(ROW($P$3:$P$1072),ROW($P$3:$P$1072)),""),COLUMNS($E33:G33))),""),0,"")</f>
        <v>Quick Feet</v>
      </c>
      <c r="H33" s="3">
        <f t="shared" si="0"/>
        <v>78</v>
      </c>
      <c r="I33" s="3">
        <f t="shared" si="1"/>
        <v>70</v>
      </c>
      <c r="J33" s="3">
        <f t="shared" si="2"/>
        <v>61</v>
      </c>
      <c r="K33" s="3">
        <f t="shared" si="3"/>
        <v>50</v>
      </c>
      <c r="L33" s="3">
        <f t="shared" si="4"/>
        <v>61</v>
      </c>
      <c r="M33" s="3">
        <f t="shared" si="5"/>
        <v>100</v>
      </c>
      <c r="N33" s="3">
        <f t="shared" si="6"/>
        <v>420</v>
      </c>
      <c r="P33" s="2" t="str">
        <f>P32</f>
        <v>#014</v>
      </c>
      <c r="Q33" s="2"/>
      <c r="R33" s="2"/>
      <c r="S33" s="2"/>
      <c r="T33" s="2"/>
      <c r="U33" s="2"/>
      <c r="V33" s="6"/>
    </row>
    <row r="34" spans="1:23" x14ac:dyDescent="0.3">
      <c r="A34" s="3" t="s">
        <v>101</v>
      </c>
      <c r="B34" s="3" t="s">
        <v>102</v>
      </c>
      <c r="C34" s="3" t="s">
        <v>1016</v>
      </c>
      <c r="D34" s="3" t="s">
        <v>1014</v>
      </c>
      <c r="E34" s="3" t="str">
        <f t="array" ref="E34">SUBSTITUTE(IFERROR(INDEX($W$3:$W$1072,SMALL(IF($A34=$P$3:$P$1072,MATCH(ROW($P$3:$P$1072),ROW($P$3:$P$1072)),""),COLUMNS($E34:E34))),""),0,"")</f>
        <v>Reckless</v>
      </c>
      <c r="F34" s="3" t="str">
        <f t="array" ref="F34">SUBSTITUTE(IFERROR(INDEX($W$3:$W$1072,SMALL(IF($A34=$P$3:$P$1072,MATCH(ROW($P$3:$P$1072),ROW($P$3:$P$1072)),""),COLUMNS($E34:F34))),""),0,"")</f>
        <v>Guts</v>
      </c>
      <c r="G34" s="3" t="str">
        <f t="array" ref="G34">SUBSTITUTE(IFERROR(INDEX($W$3:$W$1072,SMALL(IF($A34=$P$3:$P$1072,MATCH(ROW($P$3:$P$1072),ROW($P$3:$P$1072)),""),COLUMNS($E34:G34))),""),0,"")</f>
        <v>Defiant</v>
      </c>
      <c r="H34" s="3">
        <f t="shared" si="0"/>
        <v>93</v>
      </c>
      <c r="I34" s="3">
        <f t="shared" si="1"/>
        <v>90</v>
      </c>
      <c r="J34" s="3">
        <f t="shared" si="2"/>
        <v>101</v>
      </c>
      <c r="K34" s="3">
        <f t="shared" si="3"/>
        <v>60</v>
      </c>
      <c r="L34" s="3">
        <f t="shared" si="4"/>
        <v>81</v>
      </c>
      <c r="M34" s="3">
        <f t="shared" si="5"/>
        <v>95</v>
      </c>
      <c r="N34" s="3">
        <f t="shared" si="6"/>
        <v>520</v>
      </c>
      <c r="P34" s="2" t="s">
        <v>48</v>
      </c>
      <c r="Q34" s="2">
        <v>60</v>
      </c>
      <c r="R34" s="2">
        <v>45</v>
      </c>
      <c r="S34" s="2">
        <v>50</v>
      </c>
      <c r="T34" s="2">
        <v>90</v>
      </c>
      <c r="U34" s="2">
        <v>80</v>
      </c>
      <c r="V34" s="6">
        <v>70</v>
      </c>
      <c r="W34" s="5" t="s">
        <v>34</v>
      </c>
    </row>
    <row r="35" spans="1:23" x14ac:dyDescent="0.3">
      <c r="A35" s="3" t="s">
        <v>106</v>
      </c>
      <c r="B35" s="3" t="s">
        <v>107</v>
      </c>
      <c r="C35" s="3" t="s">
        <v>1014</v>
      </c>
      <c r="D35" s="3"/>
      <c r="E35" s="3" t="str">
        <f t="array" ref="E35">SUBSTITUTE(IFERROR(INDEX($W$3:$W$1072,SMALL(IF($A35=$P$3:$P$1072,MATCH(ROW($P$3:$P$1072),ROW($P$3:$P$1072)),""),COLUMNS($E35:E35))),""),0,"")</f>
        <v>Fluffy</v>
      </c>
      <c r="F35" s="3" t="str">
        <f t="array" ref="F35">SUBSTITUTE(IFERROR(INDEX($W$3:$W$1072,SMALL(IF($A35=$P$3:$P$1072,MATCH(ROW($P$3:$P$1072),ROW($P$3:$P$1072)),""),COLUMNS($E35:F35))),""),0,"")</f>
        <v>Run Away</v>
      </c>
      <c r="G35" s="3" t="str">
        <f t="array" ref="G35">SUBSTITUTE(IFERROR(INDEX($W$3:$W$1072,SMALL(IF($A35=$P$3:$P$1072,MATCH(ROW($P$3:$P$1072),ROW($P$3:$P$1072)),""),COLUMNS($E35:G35))),""),0,"")</f>
        <v>Bulletproof</v>
      </c>
      <c r="H35" s="3">
        <f t="shared" si="0"/>
        <v>42</v>
      </c>
      <c r="I35" s="3">
        <f t="shared" si="1"/>
        <v>40</v>
      </c>
      <c r="J35" s="3">
        <f t="shared" si="2"/>
        <v>55</v>
      </c>
      <c r="K35" s="3">
        <f t="shared" si="3"/>
        <v>40</v>
      </c>
      <c r="L35" s="3">
        <f t="shared" si="4"/>
        <v>45</v>
      </c>
      <c r="M35" s="3">
        <f t="shared" si="5"/>
        <v>48</v>
      </c>
      <c r="N35" s="3">
        <f t="shared" si="6"/>
        <v>270</v>
      </c>
      <c r="P35" s="2" t="str">
        <f>P34</f>
        <v>#015</v>
      </c>
      <c r="Q35" s="2"/>
      <c r="R35" s="2"/>
      <c r="S35" s="2"/>
      <c r="T35" s="2"/>
      <c r="U35" s="2"/>
      <c r="V35" s="6"/>
      <c r="W35" s="5" t="s">
        <v>50</v>
      </c>
    </row>
    <row r="36" spans="1:23" ht="14.4" customHeight="1" x14ac:dyDescent="0.3">
      <c r="A36" s="3" t="s">
        <v>110</v>
      </c>
      <c r="B36" s="3" t="s">
        <v>111</v>
      </c>
      <c r="C36" s="3" t="s">
        <v>1014</v>
      </c>
      <c r="D36" s="3"/>
      <c r="E36" s="3" t="str">
        <f t="array" ref="E36">SUBSTITUTE(IFERROR(INDEX($W$3:$W$1072,SMALL(IF($A36=$P$3:$P$1072,MATCH(ROW($P$3:$P$1072),ROW($P$3:$P$1072)),""),COLUMNS($E36:E36))),""),0,"")</f>
        <v>Fluffy</v>
      </c>
      <c r="F36" s="3" t="str">
        <f t="array" ref="F36">SUBSTITUTE(IFERROR(INDEX($W$3:$W$1072,SMALL(IF($A36=$P$3:$P$1072,MATCH(ROW($P$3:$P$1072),ROW($P$3:$P$1072)),""),COLUMNS($E36:F36))),""),0,"")</f>
        <v>Steadfast</v>
      </c>
      <c r="G36" s="3" t="str">
        <f t="array" ref="G36">SUBSTITUTE(IFERROR(INDEX($W$3:$W$1072,SMALL(IF($A36=$P$3:$P$1072,MATCH(ROW($P$3:$P$1072),ROW($P$3:$P$1072)),""),COLUMNS($E36:G36))),""),0,"")</f>
        <v>Bulletproof</v>
      </c>
      <c r="H36" s="3">
        <f t="shared" si="0"/>
        <v>72</v>
      </c>
      <c r="I36" s="3">
        <f t="shared" si="1"/>
        <v>80</v>
      </c>
      <c r="J36" s="3">
        <f t="shared" si="2"/>
        <v>100</v>
      </c>
      <c r="K36" s="3">
        <f t="shared" si="3"/>
        <v>60</v>
      </c>
      <c r="L36" s="3">
        <f t="shared" si="4"/>
        <v>90</v>
      </c>
      <c r="M36" s="3">
        <f t="shared" si="5"/>
        <v>88</v>
      </c>
      <c r="N36" s="3">
        <f t="shared" si="6"/>
        <v>490</v>
      </c>
      <c r="P36" s="2" t="s">
        <v>51</v>
      </c>
      <c r="Q36" s="2">
        <v>47</v>
      </c>
      <c r="R36" s="2">
        <v>62</v>
      </c>
      <c r="S36" s="2">
        <v>45</v>
      </c>
      <c r="T36" s="2">
        <v>55</v>
      </c>
      <c r="U36" s="2">
        <v>45</v>
      </c>
      <c r="V36" s="6">
        <v>46</v>
      </c>
      <c r="W36" s="5" t="s">
        <v>33</v>
      </c>
    </row>
    <row r="37" spans="1:23" x14ac:dyDescent="0.3">
      <c r="A37" s="3" t="s">
        <v>113</v>
      </c>
      <c r="B37" s="3" t="s">
        <v>114</v>
      </c>
      <c r="C37" s="3" t="s">
        <v>1009</v>
      </c>
      <c r="D37" s="3" t="s">
        <v>1007</v>
      </c>
      <c r="E37" s="3" t="str">
        <f t="array" ref="E37">SUBSTITUTE(IFERROR(INDEX($W$3:$W$1072,SMALL(IF($A37=$P$3:$P$1072,MATCH(ROW($P$3:$P$1072),ROW($P$3:$P$1072)),""),COLUMNS($E37:E37))),""),0,"")</f>
        <v>Swift Swim</v>
      </c>
      <c r="F37" s="3" t="str">
        <f t="array" ref="F37">SUBSTITUTE(IFERROR(INDEX($W$3:$W$1072,SMALL(IF($A37=$P$3:$P$1072,MATCH(ROW($P$3:$P$1072),ROW($P$3:$P$1072)),""),COLUMNS($E37:F37))),""),0,"")</f>
        <v>Rain Dish</v>
      </c>
      <c r="G37" s="3" t="str">
        <f t="array" ref="G37">SUBSTITUTE(IFERROR(INDEX($W$3:$W$1072,SMALL(IF($A37=$P$3:$P$1072,MATCH(ROW($P$3:$P$1072),ROW($P$3:$P$1072)),""),COLUMNS($E37:G37))),""),0,"")</f>
        <v>Own Tempo</v>
      </c>
      <c r="H37" s="3">
        <f t="shared" si="0"/>
        <v>40</v>
      </c>
      <c r="I37" s="3">
        <f t="shared" si="1"/>
        <v>30</v>
      </c>
      <c r="J37" s="3">
        <f t="shared" si="2"/>
        <v>30</v>
      </c>
      <c r="K37" s="3">
        <f t="shared" si="3"/>
        <v>40</v>
      </c>
      <c r="L37" s="3">
        <f t="shared" si="4"/>
        <v>50</v>
      </c>
      <c r="M37" s="3">
        <f t="shared" si="5"/>
        <v>30</v>
      </c>
      <c r="N37" s="3">
        <f t="shared" si="6"/>
        <v>220</v>
      </c>
      <c r="P37" s="2" t="str">
        <f>P36</f>
        <v>#016</v>
      </c>
      <c r="Q37" s="2"/>
      <c r="R37" s="2"/>
      <c r="S37" s="2"/>
      <c r="T37" s="2"/>
      <c r="U37" s="2"/>
      <c r="V37" s="6"/>
    </row>
    <row r="38" spans="1:23" x14ac:dyDescent="0.3">
      <c r="A38" s="3" t="s">
        <v>118</v>
      </c>
      <c r="B38" s="3" t="s">
        <v>119</v>
      </c>
      <c r="C38" s="3" t="s">
        <v>1009</v>
      </c>
      <c r="D38" s="3" t="s">
        <v>1007</v>
      </c>
      <c r="E38" s="3" t="str">
        <f t="array" ref="E38">SUBSTITUTE(IFERROR(INDEX($W$3:$W$1072,SMALL(IF($A38=$P$3:$P$1072,MATCH(ROW($P$3:$P$1072),ROW($P$3:$P$1072)),""),COLUMNS($E38:E38))),""),0,"")</f>
        <v>Swift Swim</v>
      </c>
      <c r="F38" s="3" t="str">
        <f t="array" ref="F38">SUBSTITUTE(IFERROR(INDEX($W$3:$W$1072,SMALL(IF($A38=$P$3:$P$1072,MATCH(ROW($P$3:$P$1072),ROW($P$3:$P$1072)),""),COLUMNS($E38:F38))),""),0,"")</f>
        <v>Rain Dish</v>
      </c>
      <c r="G38" s="3" t="str">
        <f t="array" ref="G38">SUBSTITUTE(IFERROR(INDEX($W$3:$W$1072,SMALL(IF($A38=$P$3:$P$1072,MATCH(ROW($P$3:$P$1072),ROW($P$3:$P$1072)),""),COLUMNS($E38:G38))),""),0,"")</f>
        <v>Own Tempo</v>
      </c>
      <c r="H38" s="3">
        <f t="shared" si="0"/>
        <v>60</v>
      </c>
      <c r="I38" s="3">
        <f t="shared" si="1"/>
        <v>50</v>
      </c>
      <c r="J38" s="3">
        <f t="shared" si="2"/>
        <v>50</v>
      </c>
      <c r="K38" s="3">
        <f t="shared" si="3"/>
        <v>60</v>
      </c>
      <c r="L38" s="3">
        <f t="shared" si="4"/>
        <v>70</v>
      </c>
      <c r="M38" s="3">
        <f t="shared" si="5"/>
        <v>50</v>
      </c>
      <c r="N38" s="3">
        <f t="shared" si="6"/>
        <v>340</v>
      </c>
      <c r="P38" s="2" t="s">
        <v>53</v>
      </c>
      <c r="Q38" s="2">
        <v>57</v>
      </c>
      <c r="R38" s="2">
        <v>82</v>
      </c>
      <c r="S38" s="2">
        <v>95</v>
      </c>
      <c r="T38" s="2">
        <v>55</v>
      </c>
      <c r="U38" s="2">
        <v>75</v>
      </c>
      <c r="V38" s="6">
        <v>36</v>
      </c>
      <c r="W38" s="5" t="s">
        <v>55</v>
      </c>
    </row>
    <row r="39" spans="1:23" x14ac:dyDescent="0.3">
      <c r="A39" s="3" t="s">
        <v>120</v>
      </c>
      <c r="B39" s="3" t="s">
        <v>121</v>
      </c>
      <c r="C39" s="3" t="s">
        <v>1009</v>
      </c>
      <c r="D39" s="3" t="s">
        <v>1007</v>
      </c>
      <c r="E39" s="3" t="str">
        <f t="array" ref="E39">SUBSTITUTE(IFERROR(INDEX($W$3:$W$1072,SMALL(IF($A39=$P$3:$P$1072,MATCH(ROW($P$3:$P$1072),ROW($P$3:$P$1072)),""),COLUMNS($E39:E39))),""),0,"")</f>
        <v>Swift Swim</v>
      </c>
      <c r="F39" s="3" t="str">
        <f t="array" ref="F39">SUBSTITUTE(IFERROR(INDEX($W$3:$W$1072,SMALL(IF($A39=$P$3:$P$1072,MATCH(ROW($P$3:$P$1072),ROW($P$3:$P$1072)),""),COLUMNS($E39:F39))),""),0,"")</f>
        <v>Rain Dish</v>
      </c>
      <c r="G39" s="3" t="str">
        <f t="array" ref="G39">SUBSTITUTE(IFERROR(INDEX($W$3:$W$1072,SMALL(IF($A39=$P$3:$P$1072,MATCH(ROW($P$3:$P$1072),ROW($P$3:$P$1072)),""),COLUMNS($E39:G39))),""),0,"")</f>
        <v>Own Tempo</v>
      </c>
      <c r="H39" s="3">
        <f t="shared" si="0"/>
        <v>80</v>
      </c>
      <c r="I39" s="3">
        <f t="shared" si="1"/>
        <v>70</v>
      </c>
      <c r="J39" s="3">
        <f t="shared" si="2"/>
        <v>70</v>
      </c>
      <c r="K39" s="3">
        <f t="shared" si="3"/>
        <v>90</v>
      </c>
      <c r="L39" s="3">
        <f t="shared" si="4"/>
        <v>100</v>
      </c>
      <c r="M39" s="3">
        <f t="shared" si="5"/>
        <v>70</v>
      </c>
      <c r="N39" s="3">
        <f t="shared" si="6"/>
        <v>480</v>
      </c>
      <c r="P39" s="2" t="str">
        <f>P38</f>
        <v>#017</v>
      </c>
      <c r="Q39" s="2"/>
      <c r="R39" s="2"/>
      <c r="S39" s="2"/>
      <c r="T39" s="2"/>
      <c r="U39" s="2"/>
      <c r="V39" s="6"/>
    </row>
    <row r="40" spans="1:23" ht="14.4" customHeight="1" x14ac:dyDescent="0.3">
      <c r="A40" s="3" t="s">
        <v>122</v>
      </c>
      <c r="B40" s="3" t="s">
        <v>123</v>
      </c>
      <c r="C40" s="3" t="s">
        <v>1007</v>
      </c>
      <c r="D40" s="3"/>
      <c r="E40" s="3" t="str">
        <f t="array" ref="E40">SUBSTITUTE(IFERROR(INDEX($W$3:$W$1072,SMALL(IF($A40=$P$3:$P$1072,MATCH(ROW($P$3:$P$1072),ROW($P$3:$P$1072)),""),COLUMNS($E40:E40))),""),0,"")</f>
        <v>Chlorophyll</v>
      </c>
      <c r="F40" s="3" t="str">
        <f t="array" ref="F40">SUBSTITUTE(IFERROR(INDEX($W$3:$W$1072,SMALL(IF($A40=$P$3:$P$1072,MATCH(ROW($P$3:$P$1072),ROW($P$3:$P$1072)),""),COLUMNS($E40:F40))),""),0,"")</f>
        <v>Early Bird</v>
      </c>
      <c r="G40" s="3" t="str">
        <f t="array" ref="G40">SUBSTITUTE(IFERROR(INDEX($W$3:$W$1072,SMALL(IF($A40=$P$3:$P$1072,MATCH(ROW($P$3:$P$1072),ROW($P$3:$P$1072)),""),COLUMNS($E40:G40))),""),0,"")</f>
        <v>Pickpocket</v>
      </c>
      <c r="H40" s="3">
        <f t="shared" si="0"/>
        <v>40</v>
      </c>
      <c r="I40" s="3">
        <f t="shared" si="1"/>
        <v>40</v>
      </c>
      <c r="J40" s="3">
        <f t="shared" si="2"/>
        <v>50</v>
      </c>
      <c r="K40" s="3">
        <f t="shared" si="3"/>
        <v>30</v>
      </c>
      <c r="L40" s="3">
        <f t="shared" si="4"/>
        <v>30</v>
      </c>
      <c r="M40" s="3">
        <f t="shared" si="5"/>
        <v>30</v>
      </c>
      <c r="N40" s="3">
        <f t="shared" si="6"/>
        <v>220</v>
      </c>
      <c r="P40" s="2" t="s">
        <v>56</v>
      </c>
      <c r="Q40" s="2">
        <v>77</v>
      </c>
      <c r="R40" s="2">
        <v>70</v>
      </c>
      <c r="S40" s="2">
        <v>90</v>
      </c>
      <c r="T40" s="2">
        <v>145</v>
      </c>
      <c r="U40" s="2">
        <v>75</v>
      </c>
      <c r="V40" s="6">
        <v>43</v>
      </c>
      <c r="W40" s="5" t="s">
        <v>58</v>
      </c>
    </row>
    <row r="41" spans="1:23" x14ac:dyDescent="0.3">
      <c r="A41" s="3" t="s">
        <v>127</v>
      </c>
      <c r="B41" s="3" t="s">
        <v>128</v>
      </c>
      <c r="C41" s="3" t="s">
        <v>1007</v>
      </c>
      <c r="D41" s="3" t="s">
        <v>1016</v>
      </c>
      <c r="E41" s="3" t="str">
        <f t="array" ref="E41">SUBSTITUTE(IFERROR(INDEX($W$3:$W$1072,SMALL(IF($A41=$P$3:$P$1072,MATCH(ROW($P$3:$P$1072),ROW($P$3:$P$1072)),""),COLUMNS($E41:E41))),""),0,"")</f>
        <v>Chlorophyll</v>
      </c>
      <c r="F41" s="3" t="str">
        <f t="array" ref="F41">SUBSTITUTE(IFERROR(INDEX($W$3:$W$1072,SMALL(IF($A41=$P$3:$P$1072,MATCH(ROW($P$3:$P$1072),ROW($P$3:$P$1072)),""),COLUMNS($E41:F41))),""),0,"")</f>
        <v>Early Bird</v>
      </c>
      <c r="G41" s="3" t="str">
        <f t="array" ref="G41">SUBSTITUTE(IFERROR(INDEX($W$3:$W$1072,SMALL(IF($A41=$P$3:$P$1072,MATCH(ROW($P$3:$P$1072),ROW($P$3:$P$1072)),""),COLUMNS($E41:G41))),""),0,"")</f>
        <v>Pickpocket</v>
      </c>
      <c r="H41" s="3">
        <f t="shared" si="0"/>
        <v>70</v>
      </c>
      <c r="I41" s="3">
        <f t="shared" si="1"/>
        <v>70</v>
      </c>
      <c r="J41" s="3">
        <f t="shared" si="2"/>
        <v>40</v>
      </c>
      <c r="K41" s="3">
        <f t="shared" si="3"/>
        <v>60</v>
      </c>
      <c r="L41" s="3">
        <f t="shared" si="4"/>
        <v>40</v>
      </c>
      <c r="M41" s="3">
        <f t="shared" si="5"/>
        <v>60</v>
      </c>
      <c r="N41" s="3">
        <f t="shared" si="6"/>
        <v>340</v>
      </c>
      <c r="P41" s="2" t="str">
        <f>P40</f>
        <v>#018</v>
      </c>
      <c r="Q41" s="2"/>
      <c r="R41" s="2"/>
      <c r="S41" s="2"/>
      <c r="T41" s="2"/>
      <c r="U41" s="2"/>
      <c r="V41" s="6"/>
    </row>
    <row r="42" spans="1:23" x14ac:dyDescent="0.3">
      <c r="A42" s="3" t="s">
        <v>129</v>
      </c>
      <c r="B42" s="3" t="s">
        <v>130</v>
      </c>
      <c r="C42" s="3" t="s">
        <v>1007</v>
      </c>
      <c r="D42" s="3" t="s">
        <v>1016</v>
      </c>
      <c r="E42" s="3" t="str">
        <f t="array" ref="E42">SUBSTITUTE(IFERROR(INDEX($W$3:$W$1072,SMALL(IF($A42=$P$3:$P$1072,MATCH(ROW($P$3:$P$1072),ROW($P$3:$P$1072)),""),COLUMNS($E42:E42))),""),0,"")</f>
        <v>Chlorophyll</v>
      </c>
      <c r="F42" s="3" t="str">
        <f t="array" ref="F42">SUBSTITUTE(IFERROR(INDEX($W$3:$W$1072,SMALL(IF($A42=$P$3:$P$1072,MATCH(ROW($P$3:$P$1072),ROW($P$3:$P$1072)),""),COLUMNS($E42:F42))),""),0,"")</f>
        <v>Early Bird</v>
      </c>
      <c r="G42" s="3" t="str">
        <f t="array" ref="G42">SUBSTITUTE(IFERROR(INDEX($W$3:$W$1072,SMALL(IF($A42=$P$3:$P$1072,MATCH(ROW($P$3:$P$1072),ROW($P$3:$P$1072)),""),COLUMNS($E42:G42))),""),0,"")</f>
        <v>Pickpocket</v>
      </c>
      <c r="H42" s="3">
        <f t="shared" si="0"/>
        <v>90</v>
      </c>
      <c r="I42" s="3">
        <f t="shared" si="1"/>
        <v>100</v>
      </c>
      <c r="J42" s="3">
        <f t="shared" si="2"/>
        <v>60</v>
      </c>
      <c r="K42" s="3">
        <f t="shared" si="3"/>
        <v>90</v>
      </c>
      <c r="L42" s="3">
        <f t="shared" si="4"/>
        <v>60</v>
      </c>
      <c r="M42" s="3">
        <f t="shared" si="5"/>
        <v>80</v>
      </c>
      <c r="N42" s="3">
        <f t="shared" si="6"/>
        <v>480</v>
      </c>
      <c r="P42" s="2" t="s">
        <v>59</v>
      </c>
      <c r="Q42" s="2">
        <v>60</v>
      </c>
      <c r="R42" s="2">
        <v>30</v>
      </c>
      <c r="S42" s="2">
        <v>30</v>
      </c>
      <c r="T42" s="2">
        <v>36</v>
      </c>
      <c r="U42" s="2">
        <v>56</v>
      </c>
      <c r="V42" s="6">
        <v>50</v>
      </c>
      <c r="W42" s="5" t="s">
        <v>61</v>
      </c>
    </row>
    <row r="43" spans="1:23" x14ac:dyDescent="0.3">
      <c r="A43" s="3" t="s">
        <v>131</v>
      </c>
      <c r="B43" s="3" t="s">
        <v>132</v>
      </c>
      <c r="C43" s="3" t="s">
        <v>1009</v>
      </c>
      <c r="D43" s="3"/>
      <c r="E43" s="3" t="str">
        <f t="array" ref="E43">SUBSTITUTE(IFERROR(INDEX($W$3:$W$1072,SMALL(IF($A43=$P$3:$P$1072,MATCH(ROW($P$3:$P$1072),ROW($P$3:$P$1072)),""),COLUMNS($E43:E43))),""),0,"")</f>
        <v>Strong Jaw</v>
      </c>
      <c r="F43" s="3" t="str">
        <f t="array" ref="F43">SUBSTITUTE(IFERROR(INDEX($W$3:$W$1072,SMALL(IF($A43=$P$3:$P$1072,MATCH(ROW($P$3:$P$1072),ROW($P$3:$P$1072)),""),COLUMNS($E43:F43))),""),0,"")</f>
        <v>Shell Armor</v>
      </c>
      <c r="G43" s="3" t="str">
        <f t="array" ref="G43">SUBSTITUTE(IFERROR(INDEX($W$3:$W$1072,SMALL(IF($A43=$P$3:$P$1072,MATCH(ROW($P$3:$P$1072),ROW($P$3:$P$1072)),""),COLUMNS($E43:G43))),""),0,"")</f>
        <v>Swift Swim</v>
      </c>
      <c r="H43" s="3">
        <f t="shared" si="0"/>
        <v>50</v>
      </c>
      <c r="I43" s="3">
        <f t="shared" si="1"/>
        <v>64</v>
      </c>
      <c r="J43" s="3">
        <f t="shared" si="2"/>
        <v>50</v>
      </c>
      <c r="K43" s="3">
        <f t="shared" si="3"/>
        <v>38</v>
      </c>
      <c r="L43" s="3">
        <f t="shared" si="4"/>
        <v>38</v>
      </c>
      <c r="M43" s="3">
        <f t="shared" si="5"/>
        <v>44</v>
      </c>
      <c r="N43" s="3">
        <f t="shared" si="6"/>
        <v>284</v>
      </c>
      <c r="P43" s="2" t="str">
        <f t="shared" ref="P43:P44" si="10">P42</f>
        <v>#019</v>
      </c>
      <c r="Q43" s="2"/>
      <c r="R43" s="2"/>
      <c r="S43" s="2"/>
      <c r="T43" s="2"/>
      <c r="U43" s="2"/>
      <c r="V43" s="6"/>
      <c r="W43" s="5" t="s">
        <v>62</v>
      </c>
    </row>
    <row r="44" spans="1:23" x14ac:dyDescent="0.3">
      <c r="A44" s="3" t="s">
        <v>135</v>
      </c>
      <c r="B44" s="3" t="s">
        <v>136</v>
      </c>
      <c r="C44" s="3" t="s">
        <v>1009</v>
      </c>
      <c r="D44" s="3" t="s">
        <v>1017</v>
      </c>
      <c r="E44" s="3" t="str">
        <f t="array" ref="E44">SUBSTITUTE(IFERROR(INDEX($W$3:$W$1072,SMALL(IF($A44=$P$3:$P$1072,MATCH(ROW($P$3:$P$1072),ROW($P$3:$P$1072)),""),COLUMNS($E44:E44))),""),0,"")</f>
        <v>Strong Jaw</v>
      </c>
      <c r="F44" s="3" t="str">
        <f t="array" ref="F44">SUBSTITUTE(IFERROR(INDEX($W$3:$W$1072,SMALL(IF($A44=$P$3:$P$1072,MATCH(ROW($P$3:$P$1072),ROW($P$3:$P$1072)),""),COLUMNS($E44:F44))),""),0,"")</f>
        <v>Shell Armor</v>
      </c>
      <c r="G44" s="3" t="str">
        <f t="array" ref="G44">SUBSTITUTE(IFERROR(INDEX($W$3:$W$1072,SMALL(IF($A44=$P$3:$P$1072,MATCH(ROW($P$3:$P$1072),ROW($P$3:$P$1072)),""),COLUMNS($E44:G44))),""),0,"")</f>
        <v>Swift Swim</v>
      </c>
      <c r="H44" s="3">
        <f t="shared" si="0"/>
        <v>90</v>
      </c>
      <c r="I44" s="3">
        <f t="shared" si="1"/>
        <v>115</v>
      </c>
      <c r="J44" s="3">
        <f t="shared" si="2"/>
        <v>90</v>
      </c>
      <c r="K44" s="3">
        <f t="shared" si="3"/>
        <v>48</v>
      </c>
      <c r="L44" s="3">
        <f t="shared" si="4"/>
        <v>68</v>
      </c>
      <c r="M44" s="3">
        <f t="shared" si="5"/>
        <v>74</v>
      </c>
      <c r="N44" s="3">
        <f t="shared" si="6"/>
        <v>485</v>
      </c>
      <c r="P44" s="2" t="str">
        <f t="shared" si="10"/>
        <v>#019</v>
      </c>
      <c r="Q44" s="2"/>
      <c r="R44" s="2"/>
      <c r="S44" s="2"/>
      <c r="T44" s="2"/>
      <c r="U44" s="2"/>
      <c r="V44" s="6"/>
      <c r="W44" s="5" t="s">
        <v>50</v>
      </c>
    </row>
    <row r="45" spans="1:23" ht="14.4" customHeight="1" x14ac:dyDescent="0.3">
      <c r="A45" s="3" t="s">
        <v>137</v>
      </c>
      <c r="B45" s="3" t="s">
        <v>138</v>
      </c>
      <c r="C45" s="3" t="s">
        <v>1016</v>
      </c>
      <c r="D45" s="3"/>
      <c r="E45" s="3" t="str">
        <f t="array" ref="E45">SUBSTITUTE(IFERROR(INDEX($W$3:$W$1072,SMALL(IF($A45=$P$3:$P$1072,MATCH(ROW($P$3:$P$1072),ROW($P$3:$P$1072)),""),COLUMNS($E45:E45))),""),0,"")</f>
        <v>Limber</v>
      </c>
      <c r="F45" s="3" t="str">
        <f t="array" ref="F45">SUBSTITUTE(IFERROR(INDEX($W$3:$W$1072,SMALL(IF($A45=$P$3:$P$1072,MATCH(ROW($P$3:$P$1072),ROW($P$3:$P$1072)),""),COLUMNS($E45:F45))),""),0,"")</f>
        <v>Unburden</v>
      </c>
      <c r="G45" s="3" t="str">
        <f t="array" ref="G45">SUBSTITUTE(IFERROR(INDEX($W$3:$W$1072,SMALL(IF($A45=$P$3:$P$1072,MATCH(ROW($P$3:$P$1072),ROW($P$3:$P$1072)),""),COLUMNS($E45:G45))),""),0,"")</f>
        <v>Prankster</v>
      </c>
      <c r="H45" s="3">
        <f t="shared" si="0"/>
        <v>41</v>
      </c>
      <c r="I45" s="3">
        <f t="shared" si="1"/>
        <v>50</v>
      </c>
      <c r="J45" s="3">
        <f t="shared" si="2"/>
        <v>37</v>
      </c>
      <c r="K45" s="3">
        <f t="shared" si="3"/>
        <v>50</v>
      </c>
      <c r="L45" s="3">
        <f t="shared" si="4"/>
        <v>37</v>
      </c>
      <c r="M45" s="3">
        <f t="shared" si="5"/>
        <v>66</v>
      </c>
      <c r="N45" s="3">
        <f t="shared" si="6"/>
        <v>281</v>
      </c>
      <c r="P45" s="2" t="s">
        <v>63</v>
      </c>
      <c r="Q45" s="2">
        <v>100</v>
      </c>
      <c r="R45" s="2">
        <v>50</v>
      </c>
      <c r="S45" s="2">
        <v>50</v>
      </c>
      <c r="T45" s="2">
        <v>86</v>
      </c>
      <c r="U45" s="2">
        <v>96</v>
      </c>
      <c r="V45" s="6">
        <v>70</v>
      </c>
      <c r="W45" s="5" t="s">
        <v>61</v>
      </c>
    </row>
    <row r="46" spans="1:23" x14ac:dyDescent="0.3">
      <c r="A46" s="3" t="s">
        <v>141</v>
      </c>
      <c r="B46" s="3" t="s">
        <v>142</v>
      </c>
      <c r="C46" s="3" t="s">
        <v>1016</v>
      </c>
      <c r="D46" s="3"/>
      <c r="E46" s="3" t="str">
        <f t="array" ref="E46">SUBSTITUTE(IFERROR(INDEX($W$3:$W$1072,SMALL(IF($A46=$P$3:$P$1072,MATCH(ROW($P$3:$P$1072),ROW($P$3:$P$1072)),""),COLUMNS($E46:E46))),""),0,"")</f>
        <v>Limber</v>
      </c>
      <c r="F46" s="3" t="str">
        <f t="array" ref="F46">SUBSTITUTE(IFERROR(INDEX($W$3:$W$1072,SMALL(IF($A46=$P$3:$P$1072,MATCH(ROW($P$3:$P$1072),ROW($P$3:$P$1072)),""),COLUMNS($E46:F46))),""),0,"")</f>
        <v>Unburden</v>
      </c>
      <c r="G46" s="3" t="str">
        <f t="array" ref="G46">SUBSTITUTE(IFERROR(INDEX($W$3:$W$1072,SMALL(IF($A46=$P$3:$P$1072,MATCH(ROW($P$3:$P$1072),ROW($P$3:$P$1072)),""),COLUMNS($E46:G46))),""),0,"")</f>
        <v>Prankster</v>
      </c>
      <c r="H46" s="3">
        <f t="shared" si="0"/>
        <v>64</v>
      </c>
      <c r="I46" s="3">
        <f t="shared" si="1"/>
        <v>88</v>
      </c>
      <c r="J46" s="3">
        <f t="shared" si="2"/>
        <v>50</v>
      </c>
      <c r="K46" s="3">
        <f t="shared" si="3"/>
        <v>88</v>
      </c>
      <c r="L46" s="3">
        <f t="shared" si="4"/>
        <v>50</v>
      </c>
      <c r="M46" s="3">
        <f t="shared" si="5"/>
        <v>106</v>
      </c>
      <c r="N46" s="3">
        <f t="shared" si="6"/>
        <v>446</v>
      </c>
      <c r="P46" s="2" t="str">
        <f t="shared" ref="P46:P47" si="11">P45</f>
        <v>#020</v>
      </c>
      <c r="Q46" s="2"/>
      <c r="R46" s="2"/>
      <c r="S46" s="2"/>
      <c r="T46" s="2"/>
      <c r="U46" s="2"/>
      <c r="V46" s="6"/>
      <c r="W46" s="5" t="s">
        <v>62</v>
      </c>
    </row>
    <row r="47" spans="1:23" x14ac:dyDescent="0.3">
      <c r="A47" s="3" t="s">
        <v>143</v>
      </c>
      <c r="B47" s="3" t="s">
        <v>144</v>
      </c>
      <c r="C47" s="3" t="s">
        <v>1013</v>
      </c>
      <c r="D47" s="3"/>
      <c r="E47" s="3" t="str">
        <f t="array" ref="E47">SUBSTITUTE(IFERROR(INDEX($W$3:$W$1072,SMALL(IF($A47=$P$3:$P$1072,MATCH(ROW($P$3:$P$1072),ROW($P$3:$P$1072)),""),COLUMNS($E47:E47))),""),0,"")</f>
        <v>Ball Fetch</v>
      </c>
      <c r="F47" s="3" t="str">
        <f t="array" ref="F47">SUBSTITUTE(IFERROR(INDEX($W$3:$W$1072,SMALL(IF($A47=$P$3:$P$1072,MATCH(ROW($P$3:$P$1072),ROW($P$3:$P$1072)),""),COLUMNS($E47:F47))),""),0,"")</f>
        <v>Rattled</v>
      </c>
      <c r="G47" s="3" t="str">
        <f t="array" ref="G47">SUBSTITUTE(IFERROR(INDEX($W$3:$W$1072,SMALL(IF($A47=$P$3:$P$1072,MATCH(ROW($P$3:$P$1072),ROW($P$3:$P$1072)),""),COLUMNS($E47:G47))),""),0,"")</f>
        <v/>
      </c>
      <c r="H47" s="3">
        <f t="shared" si="0"/>
        <v>59</v>
      </c>
      <c r="I47" s="3">
        <f t="shared" si="1"/>
        <v>45</v>
      </c>
      <c r="J47" s="3">
        <f t="shared" si="2"/>
        <v>50</v>
      </c>
      <c r="K47" s="3">
        <f t="shared" si="3"/>
        <v>40</v>
      </c>
      <c r="L47" s="3">
        <f t="shared" si="4"/>
        <v>50</v>
      </c>
      <c r="M47" s="3">
        <f t="shared" si="5"/>
        <v>26</v>
      </c>
      <c r="N47" s="3">
        <f t="shared" si="6"/>
        <v>270</v>
      </c>
      <c r="P47" s="2" t="str">
        <f t="shared" si="11"/>
        <v>#020</v>
      </c>
      <c r="Q47" s="2"/>
      <c r="R47" s="2"/>
      <c r="S47" s="2"/>
      <c r="T47" s="2"/>
      <c r="U47" s="2"/>
      <c r="V47" s="6"/>
      <c r="W47" s="5" t="s">
        <v>50</v>
      </c>
    </row>
    <row r="48" spans="1:23" ht="14.4" customHeight="1" x14ac:dyDescent="0.3">
      <c r="A48" s="3" t="s">
        <v>147</v>
      </c>
      <c r="B48" s="3" t="s">
        <v>148</v>
      </c>
      <c r="C48" s="3" t="s">
        <v>1013</v>
      </c>
      <c r="D48" s="3"/>
      <c r="E48" s="3" t="str">
        <f t="array" ref="E48">SUBSTITUTE(IFERROR(INDEX($W$3:$W$1072,SMALL(IF($A48=$P$3:$P$1072,MATCH(ROW($P$3:$P$1072),ROW($P$3:$P$1072)),""),COLUMNS($E48:E48))),""),0,"")</f>
        <v>Strong Jaw</v>
      </c>
      <c r="F48" s="3" t="str">
        <f t="array" ref="F48">SUBSTITUTE(IFERROR(INDEX($W$3:$W$1072,SMALL(IF($A48=$P$3:$P$1072,MATCH(ROW($P$3:$P$1072),ROW($P$3:$P$1072)),""),COLUMNS($E48:F48))),""),0,"")</f>
        <v>Competitive</v>
      </c>
      <c r="G48" s="3" t="str">
        <f t="array" ref="G48">SUBSTITUTE(IFERROR(INDEX($W$3:$W$1072,SMALL(IF($A48=$P$3:$P$1072,MATCH(ROW($P$3:$P$1072),ROW($P$3:$P$1072)),""),COLUMNS($E48:G48))),""),0,"")</f>
        <v/>
      </c>
      <c r="H48" s="3">
        <f t="shared" si="0"/>
        <v>69</v>
      </c>
      <c r="I48" s="3">
        <f t="shared" si="1"/>
        <v>90</v>
      </c>
      <c r="J48" s="3">
        <f t="shared" si="2"/>
        <v>60</v>
      </c>
      <c r="K48" s="3">
        <f t="shared" si="3"/>
        <v>90</v>
      </c>
      <c r="L48" s="3">
        <f t="shared" si="4"/>
        <v>60</v>
      </c>
      <c r="M48" s="3">
        <f t="shared" si="5"/>
        <v>121</v>
      </c>
      <c r="N48" s="3">
        <f t="shared" si="6"/>
        <v>490</v>
      </c>
      <c r="P48" s="2" t="s">
        <v>65</v>
      </c>
      <c r="Q48" s="2">
        <v>38</v>
      </c>
      <c r="R48" s="2">
        <v>47</v>
      </c>
      <c r="S48" s="2">
        <v>35</v>
      </c>
      <c r="T48" s="2">
        <v>33</v>
      </c>
      <c r="U48" s="2">
        <v>35</v>
      </c>
      <c r="V48" s="6">
        <v>57</v>
      </c>
      <c r="W48" s="5" t="s">
        <v>62</v>
      </c>
    </row>
    <row r="49" spans="1:23" x14ac:dyDescent="0.3">
      <c r="A49" s="3" t="s">
        <v>150</v>
      </c>
      <c r="B49" s="3" t="s">
        <v>151</v>
      </c>
      <c r="C49" s="3" t="s">
        <v>1014</v>
      </c>
      <c r="D49" s="3"/>
      <c r="E49" s="3" t="str">
        <f t="array" ref="E49">SUBSTITUTE(IFERROR(INDEX($W$3:$W$1072,SMALL(IF($A49=$P$3:$P$1072,MATCH(ROW($P$3:$P$1072),ROW($P$3:$P$1072)),""),COLUMNS($E49:E49))),""),0,"")</f>
        <v>Pickup</v>
      </c>
      <c r="F49" s="3" t="str">
        <f t="array" ref="F49">SUBSTITUTE(IFERROR(INDEX($W$3:$W$1072,SMALL(IF($A49=$P$3:$P$1072,MATCH(ROW($P$3:$P$1072),ROW($P$3:$P$1072)),""),COLUMNS($E49:F49))),""),0,"")</f>
        <v>Cheek Pouch</v>
      </c>
      <c r="G49" s="3" t="str">
        <f t="array" ref="G49">SUBSTITUTE(IFERROR(INDEX($W$3:$W$1072,SMALL(IF($A49=$P$3:$P$1072,MATCH(ROW($P$3:$P$1072),ROW($P$3:$P$1072)),""),COLUMNS($E49:G49))),""),0,"")</f>
        <v>Huge Power</v>
      </c>
      <c r="H49" s="3">
        <f t="shared" si="0"/>
        <v>38</v>
      </c>
      <c r="I49" s="3">
        <f t="shared" si="1"/>
        <v>36</v>
      </c>
      <c r="J49" s="3">
        <f t="shared" si="2"/>
        <v>38</v>
      </c>
      <c r="K49" s="3">
        <f t="shared" si="3"/>
        <v>32</v>
      </c>
      <c r="L49" s="3">
        <f t="shared" si="4"/>
        <v>36</v>
      </c>
      <c r="M49" s="3">
        <f t="shared" si="5"/>
        <v>57</v>
      </c>
      <c r="N49" s="3">
        <f t="shared" si="6"/>
        <v>237</v>
      </c>
      <c r="P49" s="2" t="str">
        <f t="shared" ref="P49:P50" si="12">P48</f>
        <v>#021</v>
      </c>
      <c r="Q49" s="2"/>
      <c r="R49" s="2"/>
      <c r="S49" s="2"/>
      <c r="T49" s="2"/>
      <c r="U49" s="2"/>
      <c r="V49" s="6"/>
      <c r="W49" s="5" t="s">
        <v>67</v>
      </c>
    </row>
    <row r="50" spans="1:23" x14ac:dyDescent="0.3">
      <c r="A50" s="3" t="s">
        <v>153</v>
      </c>
      <c r="B50" s="3" t="s">
        <v>154</v>
      </c>
      <c r="C50" s="3" t="s">
        <v>1014</v>
      </c>
      <c r="D50" s="3" t="s">
        <v>1018</v>
      </c>
      <c r="E50" s="3" t="str">
        <f t="array" ref="E50">SUBSTITUTE(IFERROR(INDEX($W$3:$W$1072,SMALL(IF($A50=$P$3:$P$1072,MATCH(ROW($P$3:$P$1072),ROW($P$3:$P$1072)),""),COLUMNS($E50:E50))),""),0,"")</f>
        <v>Pickup</v>
      </c>
      <c r="F50" s="3" t="str">
        <f t="array" ref="F50">SUBSTITUTE(IFERROR(INDEX($W$3:$W$1072,SMALL(IF($A50=$P$3:$P$1072,MATCH(ROW($P$3:$P$1072),ROW($P$3:$P$1072)),""),COLUMNS($E50:F50))),""),0,"")</f>
        <v>Cheek Pouch</v>
      </c>
      <c r="G50" s="3" t="str">
        <f t="array" ref="G50">SUBSTITUTE(IFERROR(INDEX($W$3:$W$1072,SMALL(IF($A50=$P$3:$P$1072,MATCH(ROW($P$3:$P$1072),ROW($P$3:$P$1072)),""),COLUMNS($E50:G50))),""),0,"")</f>
        <v>Huge Power</v>
      </c>
      <c r="H50" s="3">
        <f t="shared" si="0"/>
        <v>85</v>
      </c>
      <c r="I50" s="3">
        <f t="shared" si="1"/>
        <v>56</v>
      </c>
      <c r="J50" s="3">
        <f t="shared" si="2"/>
        <v>77</v>
      </c>
      <c r="K50" s="3">
        <f t="shared" si="3"/>
        <v>50</v>
      </c>
      <c r="L50" s="3">
        <f t="shared" si="4"/>
        <v>77</v>
      </c>
      <c r="M50" s="3">
        <f t="shared" si="5"/>
        <v>78</v>
      </c>
      <c r="N50" s="3">
        <f t="shared" si="6"/>
        <v>423</v>
      </c>
      <c r="P50" s="2" t="str">
        <f t="shared" si="12"/>
        <v>#021</v>
      </c>
      <c r="Q50" s="2"/>
      <c r="R50" s="2"/>
      <c r="S50" s="2"/>
      <c r="T50" s="2"/>
      <c r="U50" s="2"/>
      <c r="V50" s="6"/>
      <c r="W50" s="5" t="s">
        <v>68</v>
      </c>
    </row>
    <row r="51" spans="1:23" x14ac:dyDescent="0.3">
      <c r="A51" s="3" t="s">
        <v>155</v>
      </c>
      <c r="B51" s="3" t="s">
        <v>156</v>
      </c>
      <c r="C51" s="3" t="s">
        <v>1014</v>
      </c>
      <c r="D51" s="3"/>
      <c r="E51" s="3" t="str">
        <f t="array" ref="E51">SUBSTITUTE(IFERROR(INDEX($W$3:$W$1072,SMALL(IF($A51=$P$3:$P$1072,MATCH(ROW($P$3:$P$1072),ROW($P$3:$P$1072)),""),COLUMNS($E51:E51))),""),0,"")</f>
        <v>Cute Charm</v>
      </c>
      <c r="F51" s="3" t="str">
        <f t="array" ref="F51">SUBSTITUTE(IFERROR(INDEX($W$3:$W$1072,SMALL(IF($A51=$P$3:$P$1072,MATCH(ROW($P$3:$P$1072),ROW($P$3:$P$1072)),""),COLUMNS($E51:F51))),""),0,"")</f>
        <v>Technician</v>
      </c>
      <c r="G51" s="3" t="str">
        <f t="array" ref="G51">SUBSTITUTE(IFERROR(INDEX($W$3:$W$1072,SMALL(IF($A51=$P$3:$P$1072,MATCH(ROW($P$3:$P$1072),ROW($P$3:$P$1072)),""),COLUMNS($E51:G51))),""),0,"")</f>
        <v>Skill Link</v>
      </c>
      <c r="H51" s="3">
        <f t="shared" si="0"/>
        <v>55</v>
      </c>
      <c r="I51" s="3">
        <f t="shared" si="1"/>
        <v>50</v>
      </c>
      <c r="J51" s="3">
        <f t="shared" si="2"/>
        <v>40</v>
      </c>
      <c r="K51" s="3">
        <f t="shared" si="3"/>
        <v>40</v>
      </c>
      <c r="L51" s="3">
        <f t="shared" si="4"/>
        <v>40</v>
      </c>
      <c r="M51" s="3">
        <f t="shared" si="5"/>
        <v>75</v>
      </c>
      <c r="N51" s="3">
        <f t="shared" si="6"/>
        <v>300</v>
      </c>
      <c r="P51" s="2" t="s">
        <v>69</v>
      </c>
      <c r="Q51" s="2">
        <v>68</v>
      </c>
      <c r="R51" s="2">
        <v>67</v>
      </c>
      <c r="S51" s="2">
        <v>55</v>
      </c>
      <c r="T51" s="2">
        <v>43</v>
      </c>
      <c r="U51" s="2">
        <v>55</v>
      </c>
      <c r="V51" s="6">
        <v>77</v>
      </c>
      <c r="W51" s="5" t="s">
        <v>62</v>
      </c>
    </row>
    <row r="52" spans="1:23" x14ac:dyDescent="0.3">
      <c r="A52" s="3" t="s">
        <v>160</v>
      </c>
      <c r="B52" s="3" t="s">
        <v>161</v>
      </c>
      <c r="C52" s="3" t="s">
        <v>1014</v>
      </c>
      <c r="D52" s="3"/>
      <c r="E52" s="3" t="str">
        <f t="array" ref="E52">SUBSTITUTE(IFERROR(INDEX($W$3:$W$1072,SMALL(IF($A52=$P$3:$P$1072,MATCH(ROW($P$3:$P$1072),ROW($P$3:$P$1072)),""),COLUMNS($E52:E52))),""),0,"")</f>
        <v>Cute Charm</v>
      </c>
      <c r="F52" s="3" t="str">
        <f t="array" ref="F52">SUBSTITUTE(IFERROR(INDEX($W$3:$W$1072,SMALL(IF($A52=$P$3:$P$1072,MATCH(ROW($P$3:$P$1072),ROW($P$3:$P$1072)),""),COLUMNS($E52:F52))),""),0,"")</f>
        <v>Technician</v>
      </c>
      <c r="G52" s="3" t="str">
        <f t="array" ref="G52">SUBSTITUTE(IFERROR(INDEX($W$3:$W$1072,SMALL(IF($A52=$P$3:$P$1072,MATCH(ROW($P$3:$P$1072),ROW($P$3:$P$1072)),""),COLUMNS($E52:G52))),""),0,"")</f>
        <v>Skill Link</v>
      </c>
      <c r="H52" s="3">
        <f t="shared" si="0"/>
        <v>75</v>
      </c>
      <c r="I52" s="3">
        <f t="shared" si="1"/>
        <v>95</v>
      </c>
      <c r="J52" s="3">
        <f t="shared" si="2"/>
        <v>60</v>
      </c>
      <c r="K52" s="3">
        <f t="shared" si="3"/>
        <v>65</v>
      </c>
      <c r="L52" s="3">
        <f t="shared" si="4"/>
        <v>60</v>
      </c>
      <c r="M52" s="3">
        <f t="shared" si="5"/>
        <v>115</v>
      </c>
      <c r="N52" s="3">
        <f t="shared" si="6"/>
        <v>470</v>
      </c>
      <c r="P52" s="2" t="str">
        <f t="shared" ref="P52:P53" si="13">P51</f>
        <v>#022</v>
      </c>
      <c r="Q52" s="2"/>
      <c r="R52" s="2"/>
      <c r="S52" s="2"/>
      <c r="T52" s="2"/>
      <c r="U52" s="2"/>
      <c r="V52" s="6"/>
      <c r="W52" s="5" t="s">
        <v>67</v>
      </c>
    </row>
    <row r="53" spans="1:23" x14ac:dyDescent="0.3">
      <c r="A53" s="3" t="s">
        <v>162</v>
      </c>
      <c r="B53" s="3" t="s">
        <v>163</v>
      </c>
      <c r="C53" s="3" t="s">
        <v>1007</v>
      </c>
      <c r="D53" s="3"/>
      <c r="E53" s="3" t="str">
        <f t="array" ref="E53">SUBSTITUTE(IFERROR(INDEX($W$3:$W$1072,SMALL(IF($A53=$P$3:$P$1072,MATCH(ROW($P$3:$P$1072),ROW($P$3:$P$1072)),""),COLUMNS($E53:E53))),""),0,"")</f>
        <v>Leaf Guard</v>
      </c>
      <c r="F53" s="3" t="str">
        <f t="array" ref="F53">SUBSTITUTE(IFERROR(INDEX($W$3:$W$1072,SMALL(IF($A53=$P$3:$P$1072,MATCH(ROW($P$3:$P$1072),ROW($P$3:$P$1072)),""),COLUMNS($E53:F53))),""),0,"")</f>
        <v>Oblivious</v>
      </c>
      <c r="G53" s="3" t="str">
        <f t="array" ref="G53">SUBSTITUTE(IFERROR(INDEX($W$3:$W$1072,SMALL(IF($A53=$P$3:$P$1072,MATCH(ROW($P$3:$P$1072),ROW($P$3:$P$1072)),""),COLUMNS($E53:G53))),""),0,"")</f>
        <v>Sweet Veil</v>
      </c>
      <c r="H53" s="3">
        <f t="shared" si="0"/>
        <v>42</v>
      </c>
      <c r="I53" s="3">
        <f t="shared" si="1"/>
        <v>30</v>
      </c>
      <c r="J53" s="3">
        <f t="shared" si="2"/>
        <v>38</v>
      </c>
      <c r="K53" s="3">
        <f t="shared" si="3"/>
        <v>30</v>
      </c>
      <c r="L53" s="3">
        <f t="shared" si="4"/>
        <v>38</v>
      </c>
      <c r="M53" s="3">
        <f t="shared" si="5"/>
        <v>32</v>
      </c>
      <c r="N53" s="3">
        <f t="shared" si="6"/>
        <v>210</v>
      </c>
      <c r="P53" s="2" t="str">
        <f t="shared" si="13"/>
        <v>#022</v>
      </c>
      <c r="Q53" s="2"/>
      <c r="R53" s="2"/>
      <c r="S53" s="2"/>
      <c r="T53" s="2"/>
      <c r="U53" s="2"/>
      <c r="V53" s="6"/>
      <c r="W53" s="5" t="s">
        <v>68</v>
      </c>
    </row>
    <row r="54" spans="1:23" x14ac:dyDescent="0.3">
      <c r="A54" s="3" t="s">
        <v>167</v>
      </c>
      <c r="B54" s="3" t="s">
        <v>168</v>
      </c>
      <c r="C54" s="3" t="s">
        <v>1007</v>
      </c>
      <c r="D54" s="3"/>
      <c r="E54" s="3" t="str">
        <f t="array" ref="E54">SUBSTITUTE(IFERROR(INDEX($W$3:$W$1072,SMALL(IF($A54=$P$3:$P$1072,MATCH(ROW($P$3:$P$1072),ROW($P$3:$P$1072)),""),COLUMNS($E54:E54))),""),0,"")</f>
        <v>Leaf Guard</v>
      </c>
      <c r="F54" s="3" t="str">
        <f t="array" ref="F54">SUBSTITUTE(IFERROR(INDEX($W$3:$W$1072,SMALL(IF($A54=$P$3:$P$1072,MATCH(ROW($P$3:$P$1072),ROW($P$3:$P$1072)),""),COLUMNS($E54:F54))),""),0,"")</f>
        <v>Oblivious</v>
      </c>
      <c r="G54" s="3" t="str">
        <f t="array" ref="G54">SUBSTITUTE(IFERROR(INDEX($W$3:$W$1072,SMALL(IF($A54=$P$3:$P$1072,MATCH(ROW($P$3:$P$1072),ROW($P$3:$P$1072)),""),COLUMNS($E54:G54))),""),0,"")</f>
        <v>Sweet Veil</v>
      </c>
      <c r="H54" s="3">
        <f t="shared" si="0"/>
        <v>52</v>
      </c>
      <c r="I54" s="3">
        <f t="shared" si="1"/>
        <v>40</v>
      </c>
      <c r="J54" s="3">
        <f t="shared" si="2"/>
        <v>48</v>
      </c>
      <c r="K54" s="3">
        <f t="shared" si="3"/>
        <v>40</v>
      </c>
      <c r="L54" s="3">
        <f t="shared" si="4"/>
        <v>48</v>
      </c>
      <c r="M54" s="3">
        <f t="shared" si="5"/>
        <v>62</v>
      </c>
      <c r="N54" s="3">
        <f t="shared" si="6"/>
        <v>290</v>
      </c>
      <c r="P54" s="2" t="s">
        <v>71</v>
      </c>
      <c r="Q54" s="2">
        <v>98</v>
      </c>
      <c r="R54" s="2">
        <v>87</v>
      </c>
      <c r="S54" s="2">
        <v>105</v>
      </c>
      <c r="T54" s="2">
        <v>53</v>
      </c>
      <c r="U54" s="2">
        <v>85</v>
      </c>
      <c r="V54" s="6">
        <v>67</v>
      </c>
      <c r="W54" s="5" t="s">
        <v>73</v>
      </c>
    </row>
    <row r="55" spans="1:23" x14ac:dyDescent="0.3">
      <c r="A55" s="3" t="s">
        <v>169</v>
      </c>
      <c r="B55" s="3" t="s">
        <v>170</v>
      </c>
      <c r="C55" s="3" t="s">
        <v>1007</v>
      </c>
      <c r="D55" s="3"/>
      <c r="E55" s="3" t="str">
        <f t="array" ref="E55">SUBSTITUTE(IFERROR(INDEX($W$3:$W$1072,SMALL(IF($A55=$P$3:$P$1072,MATCH(ROW($P$3:$P$1072),ROW($P$3:$P$1072)),""),COLUMNS($E55:E55))),""),0,"")</f>
        <v>Leaf Guard</v>
      </c>
      <c r="F55" s="3" t="str">
        <f t="array" ref="F55">SUBSTITUTE(IFERROR(INDEX($W$3:$W$1072,SMALL(IF($A55=$P$3:$P$1072,MATCH(ROW($P$3:$P$1072),ROW($P$3:$P$1072)),""),COLUMNS($E55:F55))),""),0,"")</f>
        <v>Queenly Majesty</v>
      </c>
      <c r="G55" s="3" t="str">
        <f t="array" ref="G55">SUBSTITUTE(IFERROR(INDEX($W$3:$W$1072,SMALL(IF($A55=$P$3:$P$1072,MATCH(ROW($P$3:$P$1072),ROW($P$3:$P$1072)),""),COLUMNS($E55:G55))),""),0,"")</f>
        <v>Sweet Veil</v>
      </c>
      <c r="H55" s="3">
        <f t="shared" si="0"/>
        <v>72</v>
      </c>
      <c r="I55" s="3">
        <f t="shared" si="1"/>
        <v>120</v>
      </c>
      <c r="J55" s="3">
        <f t="shared" si="2"/>
        <v>98</v>
      </c>
      <c r="K55" s="3">
        <f t="shared" si="3"/>
        <v>50</v>
      </c>
      <c r="L55" s="3">
        <f t="shared" si="4"/>
        <v>98</v>
      </c>
      <c r="M55" s="3">
        <f t="shared" si="5"/>
        <v>72</v>
      </c>
      <c r="N55" s="3">
        <f t="shared" si="6"/>
        <v>510</v>
      </c>
      <c r="P55" s="2" t="str">
        <f t="shared" ref="P55:P56" si="14">P54</f>
        <v>#023</v>
      </c>
      <c r="Q55" s="2"/>
      <c r="R55" s="2"/>
      <c r="S55" s="2"/>
      <c r="T55" s="2"/>
      <c r="U55" s="2"/>
      <c r="V55" s="6"/>
      <c r="W55" s="5" t="s">
        <v>67</v>
      </c>
    </row>
    <row r="56" spans="1:23" x14ac:dyDescent="0.3">
      <c r="A56" s="3" t="s">
        <v>172</v>
      </c>
      <c r="B56" s="3" t="s">
        <v>173</v>
      </c>
      <c r="C56" s="3" t="s">
        <v>1007</v>
      </c>
      <c r="D56" s="3" t="s">
        <v>1019</v>
      </c>
      <c r="E56" s="3" t="str">
        <f t="array" ref="E56">SUBSTITUTE(IFERROR(INDEX($W$3:$W$1072,SMALL(IF($A56=$P$3:$P$1072,MATCH(ROW($P$3:$P$1072),ROW($P$3:$P$1072)),""),COLUMNS($E56:E56))),""),0,"")</f>
        <v>Chlorophyll</v>
      </c>
      <c r="F56" s="3" t="str">
        <f t="array" ref="F56">SUBSTITUTE(IFERROR(INDEX($W$3:$W$1072,SMALL(IF($A56=$P$3:$P$1072,MATCH(ROW($P$3:$P$1072),ROW($P$3:$P$1072)),""),COLUMNS($E56:F56))),""),0,"")</f>
        <v>Run Away</v>
      </c>
      <c r="G56" s="3" t="str">
        <f t="array" ref="G56">SUBSTITUTE(IFERROR(INDEX($W$3:$W$1072,SMALL(IF($A56=$P$3:$P$1072,MATCH(ROW($P$3:$P$1072),ROW($P$3:$P$1072)),""),COLUMNS($E56:G56))),""),0,"")</f>
        <v/>
      </c>
      <c r="H56" s="3">
        <f t="shared" si="0"/>
        <v>45</v>
      </c>
      <c r="I56" s="3">
        <f t="shared" si="1"/>
        <v>50</v>
      </c>
      <c r="J56" s="3">
        <f t="shared" si="2"/>
        <v>55</v>
      </c>
      <c r="K56" s="3">
        <f t="shared" si="3"/>
        <v>75</v>
      </c>
      <c r="L56" s="3">
        <f t="shared" si="4"/>
        <v>65</v>
      </c>
      <c r="M56" s="3">
        <f t="shared" si="5"/>
        <v>30</v>
      </c>
      <c r="N56" s="3">
        <f t="shared" si="6"/>
        <v>320</v>
      </c>
      <c r="P56" s="2" t="str">
        <f t="shared" si="14"/>
        <v>#023</v>
      </c>
      <c r="Q56" s="2"/>
      <c r="R56" s="2"/>
      <c r="S56" s="2"/>
      <c r="T56" s="2"/>
      <c r="U56" s="2"/>
      <c r="V56" s="6"/>
      <c r="W56" s="5" t="s">
        <v>74</v>
      </c>
    </row>
    <row r="57" spans="1:23" x14ac:dyDescent="0.3">
      <c r="A57" s="3" t="s">
        <v>174</v>
      </c>
      <c r="B57" s="3" t="s">
        <v>175</v>
      </c>
      <c r="C57" s="3" t="s">
        <v>1007</v>
      </c>
      <c r="D57" s="3" t="s">
        <v>1019</v>
      </c>
      <c r="E57" s="3" t="str">
        <f t="array" ref="E57">SUBSTITUTE(IFERROR(INDEX($W$3:$W$1072,SMALL(IF($A57=$P$3:$P$1072,MATCH(ROW($P$3:$P$1072),ROW($P$3:$P$1072)),""),COLUMNS($E57:E57))),""),0,"")</f>
        <v>Chlorophyll</v>
      </c>
      <c r="F57" s="3" t="str">
        <f t="array" ref="F57">SUBSTITUTE(IFERROR(INDEX($W$3:$W$1072,SMALL(IF($A57=$P$3:$P$1072,MATCH(ROW($P$3:$P$1072),ROW($P$3:$P$1072)),""),COLUMNS($E57:F57))),""),0,"")</f>
        <v>Stench</v>
      </c>
      <c r="G57" s="3" t="str">
        <f t="array" ref="G57">SUBSTITUTE(IFERROR(INDEX($W$3:$W$1072,SMALL(IF($A57=$P$3:$P$1072,MATCH(ROW($P$3:$P$1072),ROW($P$3:$P$1072)),""),COLUMNS($E57:G57))),""),0,"")</f>
        <v/>
      </c>
      <c r="H57" s="3">
        <f t="shared" si="0"/>
        <v>60</v>
      </c>
      <c r="I57" s="3">
        <f t="shared" si="1"/>
        <v>65</v>
      </c>
      <c r="J57" s="3">
        <f t="shared" si="2"/>
        <v>70</v>
      </c>
      <c r="K57" s="3">
        <f t="shared" si="3"/>
        <v>85</v>
      </c>
      <c r="L57" s="3">
        <f t="shared" si="4"/>
        <v>75</v>
      </c>
      <c r="M57" s="3">
        <f t="shared" si="5"/>
        <v>40</v>
      </c>
      <c r="N57" s="3">
        <f t="shared" si="6"/>
        <v>395</v>
      </c>
      <c r="P57" s="2" t="s">
        <v>75</v>
      </c>
      <c r="Q57" s="2">
        <v>70</v>
      </c>
      <c r="R57" s="2">
        <v>55</v>
      </c>
      <c r="S57" s="2">
        <v>55</v>
      </c>
      <c r="T57" s="2">
        <v>35</v>
      </c>
      <c r="U57" s="2">
        <v>35</v>
      </c>
      <c r="V57" s="6">
        <v>25</v>
      </c>
      <c r="W57" s="5" t="s">
        <v>77</v>
      </c>
    </row>
    <row r="58" spans="1:23" x14ac:dyDescent="0.3">
      <c r="A58" s="3" t="s">
        <v>177</v>
      </c>
      <c r="B58" s="3" t="s">
        <v>178</v>
      </c>
      <c r="C58" s="3" t="s">
        <v>1007</v>
      </c>
      <c r="D58" s="3" t="s">
        <v>1019</v>
      </c>
      <c r="E58" s="3" t="str">
        <f t="array" ref="E58">SUBSTITUTE(IFERROR(INDEX($W$3:$W$1072,SMALL(IF($A58=$P$3:$P$1072,MATCH(ROW($P$3:$P$1072),ROW($P$3:$P$1072)),""),COLUMNS($E58:E58))),""),0,"")</f>
        <v>Chlorophyll</v>
      </c>
      <c r="F58" s="3" t="str">
        <f t="array" ref="F58">SUBSTITUTE(IFERROR(INDEX($W$3:$W$1072,SMALL(IF($A58=$P$3:$P$1072,MATCH(ROW($P$3:$P$1072),ROW($P$3:$P$1072)),""),COLUMNS($E58:F58))),""),0,"")</f>
        <v>Effect Spore</v>
      </c>
      <c r="G58" s="3" t="str">
        <f t="array" ref="G58">SUBSTITUTE(IFERROR(INDEX($W$3:$W$1072,SMALL(IF($A58=$P$3:$P$1072,MATCH(ROW($P$3:$P$1072),ROW($P$3:$P$1072)),""),COLUMNS($E58:G58))),""),0,"")</f>
        <v/>
      </c>
      <c r="H58" s="3">
        <f t="shared" si="0"/>
        <v>75</v>
      </c>
      <c r="I58" s="3">
        <f t="shared" si="1"/>
        <v>80</v>
      </c>
      <c r="J58" s="3">
        <f t="shared" si="2"/>
        <v>85</v>
      </c>
      <c r="K58" s="3">
        <f t="shared" si="3"/>
        <v>110</v>
      </c>
      <c r="L58" s="3">
        <f t="shared" si="4"/>
        <v>90</v>
      </c>
      <c r="M58" s="3">
        <f t="shared" si="5"/>
        <v>50</v>
      </c>
      <c r="N58" s="3">
        <f t="shared" si="6"/>
        <v>490</v>
      </c>
      <c r="P58" s="2" t="str">
        <f>P57</f>
        <v>#024</v>
      </c>
      <c r="Q58" s="2"/>
      <c r="R58" s="2"/>
      <c r="S58" s="2"/>
      <c r="T58" s="2"/>
      <c r="U58" s="2"/>
      <c r="V58" s="6"/>
      <c r="W58" s="5" t="s">
        <v>78</v>
      </c>
    </row>
    <row r="59" spans="1:23" x14ac:dyDescent="0.3">
      <c r="A59" s="3" t="s">
        <v>180</v>
      </c>
      <c r="B59" s="3" t="s">
        <v>181</v>
      </c>
      <c r="C59" s="3" t="s">
        <v>1007</v>
      </c>
      <c r="D59" s="3"/>
      <c r="E59" s="3" t="str">
        <f t="array" ref="E59">SUBSTITUTE(IFERROR(INDEX($W$3:$W$1072,SMALL(IF($A59=$P$3:$P$1072,MATCH(ROW($P$3:$P$1072),ROW($P$3:$P$1072)),""),COLUMNS($E59:E59))),""),0,"")</f>
        <v>Chlorophyll</v>
      </c>
      <c r="F59" s="3" t="str">
        <f t="array" ref="F59">SUBSTITUTE(IFERROR(INDEX($W$3:$W$1072,SMALL(IF($A59=$P$3:$P$1072,MATCH(ROW($P$3:$P$1072),ROW($P$3:$P$1072)),""),COLUMNS($E59:F59))),""),0,"")</f>
        <v>Healer</v>
      </c>
      <c r="G59" s="3" t="str">
        <f t="array" ref="G59">SUBSTITUTE(IFERROR(INDEX($W$3:$W$1072,SMALL(IF($A59=$P$3:$P$1072,MATCH(ROW($P$3:$P$1072),ROW($P$3:$P$1072)),""),COLUMNS($E59:G59))),""),0,"")</f>
        <v/>
      </c>
      <c r="H59" s="3">
        <f t="shared" si="0"/>
        <v>75</v>
      </c>
      <c r="I59" s="3">
        <f t="shared" si="1"/>
        <v>80</v>
      </c>
      <c r="J59" s="3">
        <f t="shared" si="2"/>
        <v>95</v>
      </c>
      <c r="K59" s="3">
        <f t="shared" si="3"/>
        <v>90</v>
      </c>
      <c r="L59" s="3">
        <f t="shared" si="4"/>
        <v>100</v>
      </c>
      <c r="M59" s="3">
        <f t="shared" si="5"/>
        <v>50</v>
      </c>
      <c r="N59" s="3">
        <f t="shared" si="6"/>
        <v>490</v>
      </c>
      <c r="P59" s="2" t="s">
        <v>79</v>
      </c>
      <c r="Q59" s="2">
        <v>120</v>
      </c>
      <c r="R59" s="2">
        <v>95</v>
      </c>
      <c r="S59" s="2">
        <v>95</v>
      </c>
      <c r="T59" s="2">
        <v>55</v>
      </c>
      <c r="U59" s="2">
        <v>75</v>
      </c>
      <c r="V59" s="6">
        <v>20</v>
      </c>
      <c r="W59" s="5" t="s">
        <v>77</v>
      </c>
    </row>
    <row r="60" spans="1:23" x14ac:dyDescent="0.3">
      <c r="A60" s="3" t="s">
        <v>183</v>
      </c>
      <c r="B60" s="3" t="s">
        <v>184</v>
      </c>
      <c r="C60" s="3" t="s">
        <v>1007</v>
      </c>
      <c r="D60" s="3" t="s">
        <v>1019</v>
      </c>
      <c r="E60" s="3" t="str">
        <f t="array" ref="E60">SUBSTITUTE(IFERROR(INDEX($W$3:$W$1072,SMALL(IF($A60=$P$3:$P$1072,MATCH(ROW($P$3:$P$1072),ROW($P$3:$P$1072)),""),COLUMNS($E60:E60))),""),0,"")</f>
        <v>Natural Cure</v>
      </c>
      <c r="F60" s="3" t="str">
        <f t="array" ref="F60">SUBSTITUTE(IFERROR(INDEX($W$3:$W$1072,SMALL(IF($A60=$P$3:$P$1072,MATCH(ROW($P$3:$P$1072),ROW($P$3:$P$1072)),""),COLUMNS($E60:F60))),""),0,"")</f>
        <v>Poison Point</v>
      </c>
      <c r="G60" s="3" t="str">
        <f t="array" ref="G60">SUBSTITUTE(IFERROR(INDEX($W$3:$W$1072,SMALL(IF($A60=$P$3:$P$1072,MATCH(ROW($P$3:$P$1072),ROW($P$3:$P$1072)),""),COLUMNS($E60:G60))),""),0,"")</f>
        <v>Leaf Guard</v>
      </c>
      <c r="H60" s="3">
        <f t="shared" si="0"/>
        <v>40</v>
      </c>
      <c r="I60" s="3">
        <f t="shared" si="1"/>
        <v>30</v>
      </c>
      <c r="J60" s="3">
        <f t="shared" si="2"/>
        <v>35</v>
      </c>
      <c r="K60" s="3">
        <f t="shared" si="3"/>
        <v>50</v>
      </c>
      <c r="L60" s="3">
        <f t="shared" si="4"/>
        <v>70</v>
      </c>
      <c r="M60" s="3">
        <f t="shared" si="5"/>
        <v>55</v>
      </c>
      <c r="N60" s="3">
        <f t="shared" si="6"/>
        <v>280</v>
      </c>
      <c r="P60" s="2" t="str">
        <f>P59</f>
        <v>#025</v>
      </c>
      <c r="Q60" s="2"/>
      <c r="R60" s="2"/>
      <c r="S60" s="2"/>
      <c r="T60" s="2"/>
      <c r="U60" s="2"/>
      <c r="V60" s="6"/>
      <c r="W60" s="5" t="s">
        <v>78</v>
      </c>
    </row>
    <row r="61" spans="1:23" x14ac:dyDescent="0.3">
      <c r="A61" s="3" t="s">
        <v>187</v>
      </c>
      <c r="B61" s="3" t="s">
        <v>188</v>
      </c>
      <c r="C61" s="3" t="s">
        <v>1007</v>
      </c>
      <c r="D61" s="3" t="s">
        <v>1019</v>
      </c>
      <c r="E61" s="3" t="str">
        <f t="array" ref="E61">SUBSTITUTE(IFERROR(INDEX($W$3:$W$1072,SMALL(IF($A61=$P$3:$P$1072,MATCH(ROW($P$3:$P$1072),ROW($P$3:$P$1072)),""),COLUMNS($E61:E61))),""),0,"")</f>
        <v>Natural Cure</v>
      </c>
      <c r="F61" s="3" t="str">
        <f t="array" ref="F61">SUBSTITUTE(IFERROR(INDEX($W$3:$W$1072,SMALL(IF($A61=$P$3:$P$1072,MATCH(ROW($P$3:$P$1072),ROW($P$3:$P$1072)),""),COLUMNS($E61:F61))),""),0,"")</f>
        <v>Poison Point</v>
      </c>
      <c r="G61" s="3" t="str">
        <f t="array" ref="G61">SUBSTITUTE(IFERROR(INDEX($W$3:$W$1072,SMALL(IF($A61=$P$3:$P$1072,MATCH(ROW($P$3:$P$1072),ROW($P$3:$P$1072)),""),COLUMNS($E61:G61))),""),0,"")</f>
        <v>Leaf Guard</v>
      </c>
      <c r="H61" s="3">
        <f t="shared" si="0"/>
        <v>50</v>
      </c>
      <c r="I61" s="3">
        <f t="shared" si="1"/>
        <v>60</v>
      </c>
      <c r="J61" s="3">
        <f t="shared" si="2"/>
        <v>45</v>
      </c>
      <c r="K61" s="3">
        <f t="shared" si="3"/>
        <v>100</v>
      </c>
      <c r="L61" s="3">
        <f t="shared" si="4"/>
        <v>80</v>
      </c>
      <c r="M61" s="3">
        <f t="shared" si="5"/>
        <v>65</v>
      </c>
      <c r="N61" s="3">
        <f t="shared" si="6"/>
        <v>400</v>
      </c>
      <c r="P61" s="2" t="s">
        <v>81</v>
      </c>
      <c r="Q61" s="2">
        <v>50</v>
      </c>
      <c r="R61" s="2">
        <v>55</v>
      </c>
      <c r="S61" s="2">
        <v>50</v>
      </c>
      <c r="T61" s="2">
        <v>36</v>
      </c>
      <c r="U61" s="2">
        <v>30</v>
      </c>
      <c r="V61" s="6">
        <v>43</v>
      </c>
      <c r="W61" s="5" t="s">
        <v>68</v>
      </c>
    </row>
    <row r="62" spans="1:23" x14ac:dyDescent="0.3">
      <c r="A62" s="3" t="s">
        <v>189</v>
      </c>
      <c r="B62" s="3" t="s">
        <v>190</v>
      </c>
      <c r="C62" s="3" t="s">
        <v>1007</v>
      </c>
      <c r="D62" s="3" t="s">
        <v>1019</v>
      </c>
      <c r="E62" s="3" t="str">
        <f t="array" ref="E62">SUBSTITUTE(IFERROR(INDEX($W$3:$W$1072,SMALL(IF($A62=$P$3:$P$1072,MATCH(ROW($P$3:$P$1072),ROW($P$3:$P$1072)),""),COLUMNS($E62:E62))),""),0,"")</f>
        <v>Natural Cure</v>
      </c>
      <c r="F62" s="3" t="str">
        <f t="array" ref="F62">SUBSTITUTE(IFERROR(INDEX($W$3:$W$1072,SMALL(IF($A62=$P$3:$P$1072,MATCH(ROW($P$3:$P$1072),ROW($P$3:$P$1072)),""),COLUMNS($E62:F62))),""),0,"")</f>
        <v>Poison Point</v>
      </c>
      <c r="G62" s="3" t="str">
        <f t="array" ref="G62">SUBSTITUTE(IFERROR(INDEX($W$3:$W$1072,SMALL(IF($A62=$P$3:$P$1072,MATCH(ROW($P$3:$P$1072),ROW($P$3:$P$1072)),""),COLUMNS($E62:G62))),""),0,"")</f>
        <v>Technician</v>
      </c>
      <c r="H62" s="3">
        <f t="shared" si="0"/>
        <v>60</v>
      </c>
      <c r="I62" s="3">
        <f t="shared" si="1"/>
        <v>70</v>
      </c>
      <c r="J62" s="3">
        <f t="shared" si="2"/>
        <v>65</v>
      </c>
      <c r="K62" s="3">
        <f t="shared" si="3"/>
        <v>125</v>
      </c>
      <c r="L62" s="3">
        <f t="shared" si="4"/>
        <v>105</v>
      </c>
      <c r="M62" s="3">
        <f t="shared" si="5"/>
        <v>90</v>
      </c>
      <c r="N62" s="3">
        <f t="shared" si="6"/>
        <v>515</v>
      </c>
      <c r="P62" s="2" t="str">
        <f t="shared" ref="P62:P63" si="15">P61</f>
        <v>#026</v>
      </c>
      <c r="Q62" s="2"/>
      <c r="R62" s="2"/>
      <c r="S62" s="2"/>
      <c r="T62" s="2"/>
      <c r="U62" s="2"/>
      <c r="V62" s="6"/>
      <c r="W62" s="5" t="s">
        <v>83</v>
      </c>
    </row>
    <row r="63" spans="1:23" x14ac:dyDescent="0.3">
      <c r="A63" s="3" t="s">
        <v>191</v>
      </c>
      <c r="B63" s="3" t="s">
        <v>192</v>
      </c>
      <c r="C63" s="3" t="s">
        <v>1009</v>
      </c>
      <c r="D63" s="3" t="s">
        <v>1012</v>
      </c>
      <c r="E63" s="3" t="str">
        <f t="array" ref="E63">SUBSTITUTE(IFERROR(INDEX($W$3:$W$1072,SMALL(IF($A63=$P$3:$P$1072,MATCH(ROW($P$3:$P$1072),ROW($P$3:$P$1072)),""),COLUMNS($E63:E63))),""),0,"")</f>
        <v>Keen Eye</v>
      </c>
      <c r="F63" s="3" t="str">
        <f t="array" ref="F63">SUBSTITUTE(IFERROR(INDEX($W$3:$W$1072,SMALL(IF($A63=$P$3:$P$1072,MATCH(ROW($P$3:$P$1072),ROW($P$3:$P$1072)),""),COLUMNS($E63:F63))),""),0,"")</f>
        <v>Hydration</v>
      </c>
      <c r="G63" s="3" t="str">
        <f t="array" ref="G63">SUBSTITUTE(IFERROR(INDEX($W$3:$W$1072,SMALL(IF($A63=$P$3:$P$1072,MATCH(ROW($P$3:$P$1072),ROW($P$3:$P$1072)),""),COLUMNS($E63:G63))),""),0,"")</f>
        <v>Rain Dish</v>
      </c>
      <c r="H63" s="3">
        <f t="shared" si="0"/>
        <v>40</v>
      </c>
      <c r="I63" s="3">
        <f t="shared" si="1"/>
        <v>30</v>
      </c>
      <c r="J63" s="3">
        <f t="shared" si="2"/>
        <v>30</v>
      </c>
      <c r="K63" s="3">
        <f t="shared" si="3"/>
        <v>55</v>
      </c>
      <c r="L63" s="3">
        <f t="shared" si="4"/>
        <v>30</v>
      </c>
      <c r="M63" s="3">
        <f t="shared" si="5"/>
        <v>85</v>
      </c>
      <c r="N63" s="3">
        <f t="shared" si="6"/>
        <v>270</v>
      </c>
      <c r="P63" s="2" t="str">
        <f t="shared" si="15"/>
        <v>#026</v>
      </c>
      <c r="Q63" s="2"/>
      <c r="R63" s="2"/>
      <c r="S63" s="2"/>
      <c r="T63" s="2"/>
      <c r="U63" s="2"/>
      <c r="V63" s="6"/>
      <c r="W63" s="5" t="s">
        <v>84</v>
      </c>
    </row>
    <row r="64" spans="1:23" x14ac:dyDescent="0.3">
      <c r="A64" s="3" t="s">
        <v>194</v>
      </c>
      <c r="B64" s="3" t="s">
        <v>195</v>
      </c>
      <c r="C64" s="3" t="s">
        <v>1009</v>
      </c>
      <c r="D64" s="3" t="s">
        <v>1012</v>
      </c>
      <c r="E64" s="3" t="str">
        <f t="array" ref="E64">SUBSTITUTE(IFERROR(INDEX($W$3:$W$1072,SMALL(IF($A64=$P$3:$P$1072,MATCH(ROW($P$3:$P$1072),ROW($P$3:$P$1072)),""),COLUMNS($E64:E64))),""),0,"")</f>
        <v>Keen Eye</v>
      </c>
      <c r="F64" s="3" t="str">
        <f t="array" ref="F64">SUBSTITUTE(IFERROR(INDEX($W$3:$W$1072,SMALL(IF($A64=$P$3:$P$1072,MATCH(ROW($P$3:$P$1072),ROW($P$3:$P$1072)),""),COLUMNS($E64:F64))),""),0,"")</f>
        <v>Drizzle</v>
      </c>
      <c r="G64" s="3" t="str">
        <f t="array" ref="G64">SUBSTITUTE(IFERROR(INDEX($W$3:$W$1072,SMALL(IF($A64=$P$3:$P$1072,MATCH(ROW($P$3:$P$1072),ROW($P$3:$P$1072)),""),COLUMNS($E64:G64))),""),0,"")</f>
        <v>Rain Dish</v>
      </c>
      <c r="H64" s="3">
        <f t="shared" si="0"/>
        <v>60</v>
      </c>
      <c r="I64" s="3">
        <f t="shared" si="1"/>
        <v>50</v>
      </c>
      <c r="J64" s="3">
        <f t="shared" si="2"/>
        <v>100</v>
      </c>
      <c r="K64" s="3">
        <f t="shared" si="3"/>
        <v>95</v>
      </c>
      <c r="L64" s="3">
        <f t="shared" si="4"/>
        <v>70</v>
      </c>
      <c r="M64" s="3">
        <f t="shared" si="5"/>
        <v>65</v>
      </c>
      <c r="N64" s="3">
        <f t="shared" si="6"/>
        <v>440</v>
      </c>
      <c r="P64" s="2" t="s">
        <v>85</v>
      </c>
      <c r="Q64" s="2">
        <v>62</v>
      </c>
      <c r="R64" s="2">
        <v>77</v>
      </c>
      <c r="S64" s="2">
        <v>62</v>
      </c>
      <c r="T64" s="2">
        <v>50</v>
      </c>
      <c r="U64" s="2">
        <v>42</v>
      </c>
      <c r="V64" s="6">
        <v>65</v>
      </c>
      <c r="W64" s="5" t="s">
        <v>68</v>
      </c>
    </row>
    <row r="65" spans="1:23" x14ac:dyDescent="0.3">
      <c r="A65" s="3" t="s">
        <v>197</v>
      </c>
      <c r="B65" s="3" t="s">
        <v>198</v>
      </c>
      <c r="C65" s="3" t="s">
        <v>1010</v>
      </c>
      <c r="D65" s="3" t="s">
        <v>1013</v>
      </c>
      <c r="E65" s="3" t="str">
        <f t="array" ref="E65">SUBSTITUTE(IFERROR(INDEX($W$3:$W$1072,SMALL(IF($A65=$P$3:$P$1072,MATCH(ROW($P$3:$P$1072),ROW($P$3:$P$1072)),""),COLUMNS($E65:E65))),""),0,"")</f>
        <v>Compoundeyes</v>
      </c>
      <c r="F65" s="3" t="str">
        <f t="array" ref="F65">SUBSTITUTE(IFERROR(INDEX($W$3:$W$1072,SMALL(IF($A65=$P$3:$P$1072,MATCH(ROW($P$3:$P$1072),ROW($P$3:$P$1072)),""),COLUMNS($E65:F65))),""),0,"")</f>
        <v>Unnerve</v>
      </c>
      <c r="G65" s="3" t="str">
        <f t="array" ref="G65">SUBSTITUTE(IFERROR(INDEX($W$3:$W$1072,SMALL(IF($A65=$P$3:$P$1072,MATCH(ROW($P$3:$P$1072),ROW($P$3:$P$1072)),""),COLUMNS($E65:G65))),""),0,"")</f>
        <v>Swarm</v>
      </c>
      <c r="H65" s="3">
        <f t="shared" si="0"/>
        <v>50</v>
      </c>
      <c r="I65" s="3">
        <f t="shared" si="1"/>
        <v>47</v>
      </c>
      <c r="J65" s="3">
        <f t="shared" si="2"/>
        <v>50</v>
      </c>
      <c r="K65" s="3">
        <f t="shared" si="3"/>
        <v>57</v>
      </c>
      <c r="L65" s="3">
        <f t="shared" si="4"/>
        <v>50</v>
      </c>
      <c r="M65" s="3">
        <f t="shared" si="5"/>
        <v>65</v>
      </c>
      <c r="N65" s="3">
        <f t="shared" si="6"/>
        <v>319</v>
      </c>
      <c r="P65" s="2" t="str">
        <f t="shared" ref="P65:P66" si="16">P64</f>
        <v>#027</v>
      </c>
      <c r="Q65" s="2"/>
      <c r="R65" s="2"/>
      <c r="S65" s="2"/>
      <c r="T65" s="2"/>
      <c r="U65" s="2"/>
      <c r="V65" s="6"/>
      <c r="W65" s="5" t="s">
        <v>83</v>
      </c>
    </row>
    <row r="66" spans="1:23" x14ac:dyDescent="0.3">
      <c r="A66" s="3" t="s">
        <v>199</v>
      </c>
      <c r="B66" s="3" t="s">
        <v>200</v>
      </c>
      <c r="C66" s="3" t="s">
        <v>1010</v>
      </c>
      <c r="D66" s="3" t="s">
        <v>1013</v>
      </c>
      <c r="E66" s="3" t="str">
        <f t="array" ref="E66">SUBSTITUTE(IFERROR(INDEX($W$3:$W$1072,SMALL(IF($A66=$P$3:$P$1072,MATCH(ROW($P$3:$P$1072),ROW($P$3:$P$1072)),""),COLUMNS($E66:E66))),""),0,"")</f>
        <v>Compoundeyes</v>
      </c>
      <c r="F66" s="3" t="str">
        <f t="array" ref="F66">SUBSTITUTE(IFERROR(INDEX($W$3:$W$1072,SMALL(IF($A66=$P$3:$P$1072,MATCH(ROW($P$3:$P$1072),ROW($P$3:$P$1072)),""),COLUMNS($E66:F66))),""),0,"")</f>
        <v>Unnerve</v>
      </c>
      <c r="G66" s="3" t="str">
        <f t="array" ref="G66">SUBSTITUTE(IFERROR(INDEX($W$3:$W$1072,SMALL(IF($A66=$P$3:$P$1072,MATCH(ROW($P$3:$P$1072),ROW($P$3:$P$1072)),""),COLUMNS($E66:G66))),""),0,"")</f>
        <v>Swarm</v>
      </c>
      <c r="H66" s="3">
        <f t="shared" ref="H66:H129" si="17">VLOOKUP(A:A,P:V,2,FALSE)</f>
        <v>70</v>
      </c>
      <c r="I66" s="3">
        <f t="shared" ref="I66:I129" si="18">VLOOKUP(A:A,P:V,3,FALSE)</f>
        <v>77</v>
      </c>
      <c r="J66" s="3">
        <f t="shared" ref="J66:J129" si="19">VLOOKUP(A:A,P:V,4,FALSE)</f>
        <v>60</v>
      </c>
      <c r="K66" s="3">
        <f t="shared" ref="K66:K129" si="20">VLOOKUP(A:A,P:V,5,)</f>
        <v>97</v>
      </c>
      <c r="L66" s="3">
        <f t="shared" ref="L66:L129" si="21">VLOOKUP(A:A,P:V,6,FALSE)</f>
        <v>60</v>
      </c>
      <c r="M66" s="3">
        <f t="shared" ref="M66:M129" si="22">VLOOKUP(A:A,P:V,7,FALSE)</f>
        <v>108</v>
      </c>
      <c r="N66" s="3">
        <f t="shared" si="6"/>
        <v>472</v>
      </c>
      <c r="P66" s="2" t="str">
        <f t="shared" si="16"/>
        <v>#027</v>
      </c>
      <c r="Q66" s="2"/>
      <c r="R66" s="2"/>
      <c r="S66" s="2"/>
      <c r="T66" s="2"/>
      <c r="U66" s="2"/>
      <c r="V66" s="6"/>
      <c r="W66" s="5" t="s">
        <v>84</v>
      </c>
    </row>
    <row r="67" spans="1:23" x14ac:dyDescent="0.3">
      <c r="A67" s="3" t="s">
        <v>201</v>
      </c>
      <c r="B67" s="3" t="s">
        <v>202</v>
      </c>
      <c r="C67" s="3" t="s">
        <v>1013</v>
      </c>
      <c r="D67" s="3"/>
      <c r="E67" s="3" t="str">
        <f t="array" ref="E67">SUBSTITUTE(IFERROR(INDEX($W$3:$W$1072,SMALL(IF($A67=$P$3:$P$1072,MATCH(ROW($P$3:$P$1072),ROW($P$3:$P$1072)),""),COLUMNS($E67:E67))),""),0,"")</f>
        <v>Static</v>
      </c>
      <c r="F67" s="3" t="str">
        <f t="array" ref="F67">SUBSTITUTE(IFERROR(INDEX($W$3:$W$1072,SMALL(IF($A67=$P$3:$P$1072,MATCH(ROW($P$3:$P$1072),ROW($P$3:$P$1072)),""),COLUMNS($E67:F67))),""),0,"")</f>
        <v>Lightning Rod</v>
      </c>
      <c r="G67" s="3" t="str">
        <f t="array" ref="G67">SUBSTITUTE(IFERROR(INDEX($W$3:$W$1072,SMALL(IF($A67=$P$3:$P$1072,MATCH(ROW($P$3:$P$1072),ROW($P$3:$P$1072)),""),COLUMNS($E67:G67))),""),0,"")</f>
        <v>Minus</v>
      </c>
      <c r="H67" s="3">
        <f t="shared" si="17"/>
        <v>40</v>
      </c>
      <c r="I67" s="3">
        <f t="shared" si="18"/>
        <v>45</v>
      </c>
      <c r="J67" s="3">
        <f t="shared" si="19"/>
        <v>40</v>
      </c>
      <c r="K67" s="3">
        <f t="shared" si="20"/>
        <v>65</v>
      </c>
      <c r="L67" s="3">
        <f t="shared" si="21"/>
        <v>40</v>
      </c>
      <c r="M67" s="3">
        <f t="shared" si="22"/>
        <v>65</v>
      </c>
      <c r="N67" s="3">
        <f t="shared" ref="N67:N130" si="23">SUM(H67:M67)</f>
        <v>295</v>
      </c>
      <c r="P67" s="2" t="s">
        <v>87</v>
      </c>
      <c r="Q67" s="2">
        <v>80</v>
      </c>
      <c r="R67" s="2">
        <v>115</v>
      </c>
      <c r="S67" s="2">
        <v>80</v>
      </c>
      <c r="T67" s="2">
        <v>65</v>
      </c>
      <c r="U67" s="2">
        <v>55</v>
      </c>
      <c r="V67" s="6">
        <v>93</v>
      </c>
      <c r="W67" s="5" t="s">
        <v>68</v>
      </c>
    </row>
    <row r="68" spans="1:23" x14ac:dyDescent="0.3">
      <c r="A68" s="3" t="s">
        <v>206</v>
      </c>
      <c r="B68" s="3" t="s">
        <v>207</v>
      </c>
      <c r="C68" s="3" t="s">
        <v>1013</v>
      </c>
      <c r="D68" s="3"/>
      <c r="E68" s="3" t="str">
        <f t="array" ref="E68">SUBSTITUTE(IFERROR(INDEX($W$3:$W$1072,SMALL(IF($A68=$P$3:$P$1072,MATCH(ROW($P$3:$P$1072),ROW($P$3:$P$1072)),""),COLUMNS($E68:E68))),""),0,"")</f>
        <v>Static</v>
      </c>
      <c r="F68" s="3" t="str">
        <f t="array" ref="F68">SUBSTITUTE(IFERROR(INDEX($W$3:$W$1072,SMALL(IF($A68=$P$3:$P$1072,MATCH(ROW($P$3:$P$1072),ROW($P$3:$P$1072)),""),COLUMNS($E68:F68))),""),0,"")</f>
        <v>Lightning Rod</v>
      </c>
      <c r="G68" s="3" t="str">
        <f t="array" ref="G68">SUBSTITUTE(IFERROR(INDEX($W$3:$W$1072,SMALL(IF($A68=$P$3:$P$1072,MATCH(ROW($P$3:$P$1072),ROW($P$3:$P$1072)),""),COLUMNS($E68:G68))),""),0,"")</f>
        <v>Minus</v>
      </c>
      <c r="H68" s="3">
        <f t="shared" si="17"/>
        <v>70</v>
      </c>
      <c r="I68" s="3">
        <f t="shared" si="18"/>
        <v>75</v>
      </c>
      <c r="J68" s="3">
        <f t="shared" si="19"/>
        <v>60</v>
      </c>
      <c r="K68" s="3">
        <f t="shared" si="20"/>
        <v>105</v>
      </c>
      <c r="L68" s="3">
        <f t="shared" si="21"/>
        <v>60</v>
      </c>
      <c r="M68" s="3">
        <f t="shared" si="22"/>
        <v>105</v>
      </c>
      <c r="N68" s="3">
        <f t="shared" si="23"/>
        <v>475</v>
      </c>
      <c r="P68" s="2" t="str">
        <f t="shared" ref="P68:P69" si="24">P67</f>
        <v>#028</v>
      </c>
      <c r="Q68" s="2"/>
      <c r="R68" s="2"/>
      <c r="S68" s="2"/>
      <c r="T68" s="2"/>
      <c r="U68" s="2"/>
      <c r="V68" s="6"/>
      <c r="W68" s="5" t="s">
        <v>83</v>
      </c>
    </row>
    <row r="69" spans="1:23" x14ac:dyDescent="0.3">
      <c r="A69" s="3" t="s">
        <v>208</v>
      </c>
      <c r="B69" s="3" t="s">
        <v>209</v>
      </c>
      <c r="C69" s="3" t="s">
        <v>1008</v>
      </c>
      <c r="D69" s="3"/>
      <c r="E69" s="3" t="str">
        <f t="array" ref="E69">SUBSTITUTE(IFERROR(INDEX($W$3:$W$1072,SMALL(IF($A69=$P$3:$P$1072,MATCH(ROW($P$3:$P$1072),ROW($P$3:$P$1072)),""),COLUMNS($E69:E69))),""),0,"")</f>
        <v>Flash Fire</v>
      </c>
      <c r="F69" s="3" t="str">
        <f t="array" ref="F69">SUBSTITUTE(IFERROR(INDEX($W$3:$W$1072,SMALL(IF($A69=$P$3:$P$1072,MATCH(ROW($P$3:$P$1072),ROW($P$3:$P$1072)),""),COLUMNS($E69:F69))),""),0,"")</f>
        <v>Drought</v>
      </c>
      <c r="G69" s="3" t="str">
        <f t="array" ref="G69">SUBSTITUTE(IFERROR(INDEX($W$3:$W$1072,SMALL(IF($A69=$P$3:$P$1072,MATCH(ROW($P$3:$P$1072),ROW($P$3:$P$1072)),""),COLUMNS($E69:G69))),""),0,"")</f>
        <v/>
      </c>
      <c r="H69" s="3">
        <f t="shared" si="17"/>
        <v>38</v>
      </c>
      <c r="I69" s="3">
        <f t="shared" si="18"/>
        <v>41</v>
      </c>
      <c r="J69" s="3">
        <f t="shared" si="19"/>
        <v>40</v>
      </c>
      <c r="K69" s="3">
        <f t="shared" si="20"/>
        <v>50</v>
      </c>
      <c r="L69" s="3">
        <f t="shared" si="21"/>
        <v>65</v>
      </c>
      <c r="M69" s="3">
        <f t="shared" si="22"/>
        <v>65</v>
      </c>
      <c r="N69" s="3">
        <f t="shared" si="23"/>
        <v>299</v>
      </c>
      <c r="P69" s="2" t="str">
        <f t="shared" si="24"/>
        <v>#028</v>
      </c>
      <c r="Q69" s="2"/>
      <c r="R69" s="2"/>
      <c r="S69" s="2"/>
      <c r="T69" s="2"/>
      <c r="U69" s="2"/>
      <c r="V69" s="6"/>
      <c r="W69" s="5" t="s">
        <v>84</v>
      </c>
    </row>
    <row r="70" spans="1:23" x14ac:dyDescent="0.3">
      <c r="A70" s="3" t="s">
        <v>212</v>
      </c>
      <c r="B70" s="3" t="s">
        <v>213</v>
      </c>
      <c r="C70" s="3" t="s">
        <v>1008</v>
      </c>
      <c r="D70" s="3"/>
      <c r="E70" s="3" t="str">
        <f t="array" ref="E70">SUBSTITUTE(IFERROR(INDEX($W$3:$W$1072,SMALL(IF($A70=$P$3:$P$1072,MATCH(ROW($P$3:$P$1072),ROW($P$3:$P$1072)),""),COLUMNS($E70:E70))),""),0,"")</f>
        <v>Flash Fire</v>
      </c>
      <c r="F70" s="3" t="str">
        <f t="array" ref="F70">SUBSTITUTE(IFERROR(INDEX($W$3:$W$1072,SMALL(IF($A70=$P$3:$P$1072,MATCH(ROW($P$3:$P$1072),ROW($P$3:$P$1072)),""),COLUMNS($E70:F70))),""),0,"")</f>
        <v>Drought</v>
      </c>
      <c r="G70" s="3" t="str">
        <f t="array" ref="G70">SUBSTITUTE(IFERROR(INDEX($W$3:$W$1072,SMALL(IF($A70=$P$3:$P$1072,MATCH(ROW($P$3:$P$1072),ROW($P$3:$P$1072)),""),COLUMNS($E70:G70))),""),0,"")</f>
        <v/>
      </c>
      <c r="H70" s="3">
        <f t="shared" si="17"/>
        <v>73</v>
      </c>
      <c r="I70" s="3">
        <f t="shared" si="18"/>
        <v>76</v>
      </c>
      <c r="J70" s="3">
        <f t="shared" si="19"/>
        <v>75</v>
      </c>
      <c r="K70" s="3">
        <f t="shared" si="20"/>
        <v>81</v>
      </c>
      <c r="L70" s="3">
        <f t="shared" si="21"/>
        <v>100</v>
      </c>
      <c r="M70" s="3">
        <f t="shared" si="22"/>
        <v>100</v>
      </c>
      <c r="N70" s="3">
        <f t="shared" si="23"/>
        <v>505</v>
      </c>
      <c r="P70" s="2" t="s">
        <v>89</v>
      </c>
      <c r="Q70" s="2">
        <v>40</v>
      </c>
      <c r="R70" s="2">
        <v>28</v>
      </c>
      <c r="S70" s="2">
        <v>28</v>
      </c>
      <c r="T70" s="2">
        <v>47</v>
      </c>
      <c r="U70" s="2">
        <v>52</v>
      </c>
      <c r="V70" s="6">
        <v>50</v>
      </c>
      <c r="W70" s="5" t="s">
        <v>44</v>
      </c>
    </row>
    <row r="71" spans="1:23" x14ac:dyDescent="0.3">
      <c r="A71" s="3" t="s">
        <v>214</v>
      </c>
      <c r="B71" s="3" t="s">
        <v>215</v>
      </c>
      <c r="C71" s="3" t="s">
        <v>1008</v>
      </c>
      <c r="D71" s="3"/>
      <c r="E71" s="3" t="str">
        <f t="array" ref="E71">SUBSTITUTE(IFERROR(INDEX($W$3:$W$1072,SMALL(IF($A71=$P$3:$P$1072,MATCH(ROW($P$3:$P$1072),ROW($P$3:$P$1072)),""),COLUMNS($E71:E71))),""),0,"")</f>
        <v>Intimidate</v>
      </c>
      <c r="F71" s="3" t="str">
        <f t="array" ref="F71">SUBSTITUTE(IFERROR(INDEX($W$3:$W$1072,SMALL(IF($A71=$P$3:$P$1072,MATCH(ROW($P$3:$P$1072),ROW($P$3:$P$1072)),""),COLUMNS($E71:F71))),""),0,"")</f>
        <v>Flash Fire</v>
      </c>
      <c r="G71" s="3" t="str">
        <f t="array" ref="G71">SUBSTITUTE(IFERROR(INDEX($W$3:$W$1072,SMALL(IF($A71=$P$3:$P$1072,MATCH(ROW($P$3:$P$1072),ROW($P$3:$P$1072)),""),COLUMNS($E71:G71))),""),0,"")</f>
        <v>Justified</v>
      </c>
      <c r="H71" s="3">
        <f t="shared" si="17"/>
        <v>55</v>
      </c>
      <c r="I71" s="3">
        <f t="shared" si="18"/>
        <v>70</v>
      </c>
      <c r="J71" s="3">
        <f t="shared" si="19"/>
        <v>45</v>
      </c>
      <c r="K71" s="3">
        <f t="shared" si="20"/>
        <v>70</v>
      </c>
      <c r="L71" s="3">
        <f t="shared" si="21"/>
        <v>50</v>
      </c>
      <c r="M71" s="3">
        <f t="shared" si="22"/>
        <v>60</v>
      </c>
      <c r="N71" s="3">
        <f t="shared" si="23"/>
        <v>350</v>
      </c>
      <c r="P71" s="2" t="str">
        <f t="shared" ref="P71:P72" si="25">P70</f>
        <v>#029</v>
      </c>
      <c r="Q71" s="2"/>
      <c r="R71" s="2"/>
      <c r="S71" s="2"/>
      <c r="T71" s="2"/>
      <c r="U71" s="2"/>
      <c r="V71" s="6"/>
      <c r="W71" s="5" t="s">
        <v>91</v>
      </c>
    </row>
    <row r="72" spans="1:23" ht="14.4" customHeight="1" x14ac:dyDescent="0.3">
      <c r="A72" s="3" t="s">
        <v>218</v>
      </c>
      <c r="B72" s="3" t="s">
        <v>219</v>
      </c>
      <c r="C72" s="3" t="s">
        <v>1008</v>
      </c>
      <c r="D72" s="3"/>
      <c r="E72" s="3" t="str">
        <f t="array" ref="E72">SUBSTITUTE(IFERROR(INDEX($W$3:$W$1072,SMALL(IF($A72=$P$3:$P$1072,MATCH(ROW($P$3:$P$1072),ROW($P$3:$P$1072)),""),COLUMNS($E72:E72))),""),0,"")</f>
        <v>Intimidate</v>
      </c>
      <c r="F72" s="3" t="str">
        <f t="array" ref="F72">SUBSTITUTE(IFERROR(INDEX($W$3:$W$1072,SMALL(IF($A72=$P$3:$P$1072,MATCH(ROW($P$3:$P$1072),ROW($P$3:$P$1072)),""),COLUMNS($E72:F72))),""),0,"")</f>
        <v>Flash Fire</v>
      </c>
      <c r="G72" s="3" t="str">
        <f t="array" ref="G72">SUBSTITUTE(IFERROR(INDEX($W$3:$W$1072,SMALL(IF($A72=$P$3:$P$1072,MATCH(ROW($P$3:$P$1072),ROW($P$3:$P$1072)),""),COLUMNS($E72:G72))),""),0,"")</f>
        <v>Justified</v>
      </c>
      <c r="H72" s="3">
        <f t="shared" si="17"/>
        <v>90</v>
      </c>
      <c r="I72" s="3">
        <f t="shared" si="18"/>
        <v>110</v>
      </c>
      <c r="J72" s="3">
        <f t="shared" si="19"/>
        <v>80</v>
      </c>
      <c r="K72" s="3">
        <f t="shared" si="20"/>
        <v>100</v>
      </c>
      <c r="L72" s="3">
        <f t="shared" si="21"/>
        <v>80</v>
      </c>
      <c r="M72" s="3">
        <f t="shared" si="22"/>
        <v>95</v>
      </c>
      <c r="N72" s="3">
        <f t="shared" si="23"/>
        <v>555</v>
      </c>
      <c r="P72" s="2" t="str">
        <f t="shared" si="25"/>
        <v>#029</v>
      </c>
      <c r="Q72" s="2"/>
      <c r="R72" s="2"/>
      <c r="S72" s="2"/>
      <c r="T72" s="2"/>
      <c r="U72" s="2"/>
      <c r="V72" s="6"/>
      <c r="W72" s="5" t="s">
        <v>92</v>
      </c>
    </row>
    <row r="73" spans="1:23" x14ac:dyDescent="0.3">
      <c r="A73" s="3" t="s">
        <v>220</v>
      </c>
      <c r="B73" s="3" t="s">
        <v>221</v>
      </c>
      <c r="C73" s="3" t="s">
        <v>1020</v>
      </c>
      <c r="D73" s="3"/>
      <c r="E73" s="3" t="str">
        <f t="array" ref="E73">SUBSTITUTE(IFERROR(INDEX($W$3:$W$1072,SMALL(IF($A73=$P$3:$P$1072,MATCH(ROW($P$3:$P$1072),ROW($P$3:$P$1072)),""),COLUMNS($E73:E73))),""),0,"")</f>
        <v>Ice Body</v>
      </c>
      <c r="F73" s="3" t="str">
        <f t="array" ref="F73">SUBSTITUTE(IFERROR(INDEX($W$3:$W$1072,SMALL(IF($A73=$P$3:$P$1072,MATCH(ROW($P$3:$P$1072),ROW($P$3:$P$1072)),""),COLUMNS($E73:F73))),""),0,"")</f>
        <v>Snow Cloak</v>
      </c>
      <c r="G73" s="3" t="str">
        <f t="array" ref="G73">SUBSTITUTE(IFERROR(INDEX($W$3:$W$1072,SMALL(IF($A73=$P$3:$P$1072,MATCH(ROW($P$3:$P$1072),ROW($P$3:$P$1072)),""),COLUMNS($E73:G73))),""),0,"")</f>
        <v>Weak Armor</v>
      </c>
      <c r="H73" s="3">
        <f t="shared" si="17"/>
        <v>36</v>
      </c>
      <c r="I73" s="3">
        <f t="shared" si="18"/>
        <v>50</v>
      </c>
      <c r="J73" s="3">
        <f t="shared" si="19"/>
        <v>50</v>
      </c>
      <c r="K73" s="3">
        <f t="shared" si="20"/>
        <v>65</v>
      </c>
      <c r="L73" s="3">
        <f t="shared" si="21"/>
        <v>60</v>
      </c>
      <c r="M73" s="3">
        <f t="shared" si="22"/>
        <v>44</v>
      </c>
      <c r="N73" s="3">
        <f t="shared" si="23"/>
        <v>305</v>
      </c>
      <c r="P73" s="2" t="s">
        <v>93</v>
      </c>
      <c r="Q73" s="2">
        <v>70</v>
      </c>
      <c r="R73" s="2">
        <v>58</v>
      </c>
      <c r="S73" s="2">
        <v>58</v>
      </c>
      <c r="T73" s="2">
        <v>87</v>
      </c>
      <c r="U73" s="2">
        <v>92</v>
      </c>
      <c r="V73" s="6">
        <v>90</v>
      </c>
      <c r="W73" s="5" t="s">
        <v>44</v>
      </c>
    </row>
    <row r="74" spans="1:23" x14ac:dyDescent="0.3">
      <c r="A74" s="3" t="s">
        <v>225</v>
      </c>
      <c r="B74" s="3" t="s">
        <v>226</v>
      </c>
      <c r="C74" s="3" t="s">
        <v>1020</v>
      </c>
      <c r="D74" s="3"/>
      <c r="E74" s="3" t="str">
        <f t="array" ref="E74">SUBSTITUTE(IFERROR(INDEX($W$3:$W$1072,SMALL(IF($A74=$P$3:$P$1072,MATCH(ROW($P$3:$P$1072),ROW($P$3:$P$1072)),""),COLUMNS($E74:E74))),""),0,"")</f>
        <v>Ice Body</v>
      </c>
      <c r="F74" s="3" t="str">
        <f t="array" ref="F74">SUBSTITUTE(IFERROR(INDEX($W$3:$W$1072,SMALL(IF($A74=$P$3:$P$1072,MATCH(ROW($P$3:$P$1072),ROW($P$3:$P$1072)),""),COLUMNS($E74:F74))),""),0,"")</f>
        <v>Snow Cloak</v>
      </c>
      <c r="G74" s="3" t="str">
        <f t="array" ref="G74">SUBSTITUTE(IFERROR(INDEX($W$3:$W$1072,SMALL(IF($A74=$P$3:$P$1072,MATCH(ROW($P$3:$P$1072),ROW($P$3:$P$1072)),""),COLUMNS($E74:G74))),""),0,"")</f>
        <v>Weak Armor</v>
      </c>
      <c r="H74" s="3">
        <f t="shared" si="17"/>
        <v>51</v>
      </c>
      <c r="I74" s="3">
        <f t="shared" si="18"/>
        <v>65</v>
      </c>
      <c r="J74" s="3">
        <f t="shared" si="19"/>
        <v>65</v>
      </c>
      <c r="K74" s="3">
        <f t="shared" si="20"/>
        <v>80</v>
      </c>
      <c r="L74" s="3">
        <f t="shared" si="21"/>
        <v>75</v>
      </c>
      <c r="M74" s="3">
        <f t="shared" si="22"/>
        <v>59</v>
      </c>
      <c r="N74" s="3">
        <f t="shared" si="23"/>
        <v>395</v>
      </c>
      <c r="P74" s="2" t="str">
        <f t="shared" ref="P74:P75" si="26">P73</f>
        <v>#030</v>
      </c>
      <c r="Q74" s="2"/>
      <c r="R74" s="2"/>
      <c r="S74" s="2"/>
      <c r="T74" s="2"/>
      <c r="U74" s="2"/>
      <c r="V74" s="6"/>
      <c r="W74" s="5" t="s">
        <v>91</v>
      </c>
    </row>
    <row r="75" spans="1:23" ht="14.4" customHeight="1" x14ac:dyDescent="0.3">
      <c r="A75" s="3" t="s">
        <v>227</v>
      </c>
      <c r="B75" s="3" t="s">
        <v>228</v>
      </c>
      <c r="C75" s="3" t="s">
        <v>1020</v>
      </c>
      <c r="D75" s="3"/>
      <c r="E75" s="3" t="str">
        <f t="array" ref="E75">SUBSTITUTE(IFERROR(INDEX($W$3:$W$1072,SMALL(IF($A75=$P$3:$P$1072,MATCH(ROW($P$3:$P$1072),ROW($P$3:$P$1072)),""),COLUMNS($E75:E75))),""),0,"")</f>
        <v>Ice Body</v>
      </c>
      <c r="F75" s="3" t="str">
        <f t="array" ref="F75">SUBSTITUTE(IFERROR(INDEX($W$3:$W$1072,SMALL(IF($A75=$P$3:$P$1072,MATCH(ROW($P$3:$P$1072),ROW($P$3:$P$1072)),""),COLUMNS($E75:F75))),""),0,"")</f>
        <v>Snow Warning</v>
      </c>
      <c r="G75" s="3" t="str">
        <f t="array" ref="G75">SUBSTITUTE(IFERROR(INDEX($W$3:$W$1072,SMALL(IF($A75=$P$3:$P$1072,MATCH(ROW($P$3:$P$1072),ROW($P$3:$P$1072)),""),COLUMNS($E75:G75))),""),0,"")</f>
        <v>Weak Armor</v>
      </c>
      <c r="H75" s="3">
        <f t="shared" si="17"/>
        <v>71</v>
      </c>
      <c r="I75" s="3">
        <f t="shared" si="18"/>
        <v>95</v>
      </c>
      <c r="J75" s="3">
        <f t="shared" si="19"/>
        <v>85</v>
      </c>
      <c r="K75" s="3">
        <f t="shared" si="20"/>
        <v>110</v>
      </c>
      <c r="L75" s="3">
        <f t="shared" si="21"/>
        <v>95</v>
      </c>
      <c r="M75" s="3">
        <f t="shared" si="22"/>
        <v>79</v>
      </c>
      <c r="N75" s="3">
        <f t="shared" si="23"/>
        <v>535</v>
      </c>
      <c r="P75" s="2" t="str">
        <f t="shared" si="26"/>
        <v>#030</v>
      </c>
      <c r="Q75" s="2"/>
      <c r="R75" s="2"/>
      <c r="S75" s="2"/>
      <c r="T75" s="2"/>
      <c r="U75" s="2"/>
      <c r="V75" s="6"/>
      <c r="W75" s="5" t="s">
        <v>92</v>
      </c>
    </row>
    <row r="76" spans="1:23" x14ac:dyDescent="0.3">
      <c r="A76" s="3" t="s">
        <v>230</v>
      </c>
      <c r="B76" s="3" t="s">
        <v>231</v>
      </c>
      <c r="C76" s="3" t="s">
        <v>1020</v>
      </c>
      <c r="D76" s="3" t="s">
        <v>1018</v>
      </c>
      <c r="E76" s="3" t="str">
        <f t="array" ref="E76">SUBSTITUTE(IFERROR(INDEX($W$3:$W$1072,SMALL(IF($A76=$P$3:$P$1072,MATCH(ROW($P$3:$P$1072),ROW($P$3:$P$1072)),""),COLUMNS($E76:E76))),""),0,"")</f>
        <v>Oblivious</v>
      </c>
      <c r="F76" s="3" t="str">
        <f t="array" ref="F76">SUBSTITUTE(IFERROR(INDEX($W$3:$W$1072,SMALL(IF($A76=$P$3:$P$1072,MATCH(ROW($P$3:$P$1072),ROW($P$3:$P$1072)),""),COLUMNS($E76:F76))),""),0,"")</f>
        <v>Snow Cloak</v>
      </c>
      <c r="G76" s="3" t="str">
        <f t="array" ref="G76">SUBSTITUTE(IFERROR(INDEX($W$3:$W$1072,SMALL(IF($A76=$P$3:$P$1072,MATCH(ROW($P$3:$P$1072),ROW($P$3:$P$1072)),""),COLUMNS($E76:G76))),""),0,"")</f>
        <v>Thick Fat</v>
      </c>
      <c r="H76" s="3">
        <f t="shared" si="17"/>
        <v>50</v>
      </c>
      <c r="I76" s="3">
        <f t="shared" si="18"/>
        <v>50</v>
      </c>
      <c r="J76" s="3">
        <f t="shared" si="19"/>
        <v>40</v>
      </c>
      <c r="K76" s="3">
        <f t="shared" si="20"/>
        <v>30</v>
      </c>
      <c r="L76" s="3">
        <f t="shared" si="21"/>
        <v>30</v>
      </c>
      <c r="M76" s="3">
        <f t="shared" si="22"/>
        <v>50</v>
      </c>
      <c r="N76" s="3">
        <f t="shared" si="23"/>
        <v>250</v>
      </c>
      <c r="P76" s="2" t="s">
        <v>95</v>
      </c>
      <c r="Q76" s="2">
        <v>38</v>
      </c>
      <c r="R76" s="2">
        <v>30</v>
      </c>
      <c r="S76" s="2">
        <v>41</v>
      </c>
      <c r="T76" s="2">
        <v>30</v>
      </c>
      <c r="U76" s="2">
        <v>41</v>
      </c>
      <c r="V76" s="6">
        <v>60</v>
      </c>
      <c r="W76" s="5" t="s">
        <v>97</v>
      </c>
    </row>
    <row r="77" spans="1:23" x14ac:dyDescent="0.3">
      <c r="A77" s="3" t="s">
        <v>233</v>
      </c>
      <c r="B77" s="3" t="s">
        <v>234</v>
      </c>
      <c r="C77" s="3" t="s">
        <v>1020</v>
      </c>
      <c r="D77" s="3" t="s">
        <v>1018</v>
      </c>
      <c r="E77" s="3" t="str">
        <f t="array" ref="E77">SUBSTITUTE(IFERROR(INDEX($W$3:$W$1072,SMALL(IF($A77=$P$3:$P$1072,MATCH(ROW($P$3:$P$1072),ROW($P$3:$P$1072)),""),COLUMNS($E77:E77))),""),0,"")</f>
        <v>Oblivious</v>
      </c>
      <c r="F77" s="3" t="str">
        <f t="array" ref="F77">SUBSTITUTE(IFERROR(INDEX($W$3:$W$1072,SMALL(IF($A77=$P$3:$P$1072,MATCH(ROW($P$3:$P$1072),ROW($P$3:$P$1072)),""),COLUMNS($E77:F77))),""),0,"")</f>
        <v>Snow Cloak</v>
      </c>
      <c r="G77" s="3" t="str">
        <f t="array" ref="G77">SUBSTITUTE(IFERROR(INDEX($W$3:$W$1072,SMALL(IF($A77=$P$3:$P$1072,MATCH(ROW($P$3:$P$1072),ROW($P$3:$P$1072)),""),COLUMNS($E77:G77))),""),0,"")</f>
        <v>Thick Fat</v>
      </c>
      <c r="H77" s="3">
        <f t="shared" si="17"/>
        <v>100</v>
      </c>
      <c r="I77" s="3">
        <f t="shared" si="18"/>
        <v>100</v>
      </c>
      <c r="J77" s="3">
        <f t="shared" si="19"/>
        <v>80</v>
      </c>
      <c r="K77" s="3">
        <f t="shared" si="20"/>
        <v>60</v>
      </c>
      <c r="L77" s="3">
        <f t="shared" si="21"/>
        <v>60</v>
      </c>
      <c r="M77" s="3">
        <f t="shared" si="22"/>
        <v>50</v>
      </c>
      <c r="N77" s="3">
        <f t="shared" si="23"/>
        <v>450</v>
      </c>
      <c r="P77" s="2" t="str">
        <f t="shared" ref="P77:P78" si="27">P76</f>
        <v>#031</v>
      </c>
      <c r="Q77" s="2"/>
      <c r="R77" s="2"/>
      <c r="S77" s="2"/>
      <c r="T77" s="2"/>
      <c r="U77" s="2"/>
      <c r="V77" s="6"/>
      <c r="W77" s="5" t="s">
        <v>78</v>
      </c>
    </row>
    <row r="78" spans="1:23" x14ac:dyDescent="0.3">
      <c r="A78" s="3" t="s">
        <v>235</v>
      </c>
      <c r="B78" s="3" t="s">
        <v>236</v>
      </c>
      <c r="C78" s="3" t="s">
        <v>1020</v>
      </c>
      <c r="D78" s="3" t="s">
        <v>1018</v>
      </c>
      <c r="E78" s="3" t="str">
        <f t="array" ref="E78">SUBSTITUTE(IFERROR(INDEX($W$3:$W$1072,SMALL(IF($A78=$P$3:$P$1072,MATCH(ROW($P$3:$P$1072),ROW($P$3:$P$1072)),""),COLUMNS($E78:E78))),""),0,"")</f>
        <v>Oblivious</v>
      </c>
      <c r="F78" s="3" t="str">
        <f t="array" ref="F78">SUBSTITUTE(IFERROR(INDEX($W$3:$W$1072,SMALL(IF($A78=$P$3:$P$1072,MATCH(ROW($P$3:$P$1072),ROW($P$3:$P$1072)),""),COLUMNS($E78:F78))),""),0,"")</f>
        <v>Snow Cloak</v>
      </c>
      <c r="G78" s="3" t="str">
        <f t="array" ref="G78">SUBSTITUTE(IFERROR(INDEX($W$3:$W$1072,SMALL(IF($A78=$P$3:$P$1072,MATCH(ROW($P$3:$P$1072),ROW($P$3:$P$1072)),""),COLUMNS($E78:G78))),""),0,"")</f>
        <v>Thick Fat</v>
      </c>
      <c r="H78" s="3">
        <f t="shared" si="17"/>
        <v>110</v>
      </c>
      <c r="I78" s="3">
        <f t="shared" si="18"/>
        <v>130</v>
      </c>
      <c r="J78" s="3">
        <f t="shared" si="19"/>
        <v>80</v>
      </c>
      <c r="K78" s="3">
        <f t="shared" si="20"/>
        <v>70</v>
      </c>
      <c r="L78" s="3">
        <f t="shared" si="21"/>
        <v>60</v>
      </c>
      <c r="M78" s="3">
        <f t="shared" si="22"/>
        <v>80</v>
      </c>
      <c r="N78" s="3">
        <f t="shared" si="23"/>
        <v>530</v>
      </c>
      <c r="P78" s="2" t="str">
        <f t="shared" si="27"/>
        <v>#031</v>
      </c>
      <c r="Q78" s="2"/>
      <c r="R78" s="2"/>
      <c r="S78" s="2"/>
      <c r="T78" s="2"/>
      <c r="U78" s="2"/>
      <c r="V78" s="6"/>
      <c r="W78" s="5" t="s">
        <v>98</v>
      </c>
    </row>
    <row r="79" spans="1:23" ht="14.4" customHeight="1" x14ac:dyDescent="0.3">
      <c r="A79" s="3" t="s">
        <v>237</v>
      </c>
      <c r="B79" s="3" t="s">
        <v>238</v>
      </c>
      <c r="C79" s="3" t="s">
        <v>1020</v>
      </c>
      <c r="D79" s="3" t="s">
        <v>1012</v>
      </c>
      <c r="E79" s="3" t="str">
        <f t="array" ref="E79">SUBSTITUTE(IFERROR(INDEX($W$3:$W$1072,SMALL(IF($A79=$P$3:$P$1072,MATCH(ROW($P$3:$P$1072),ROW($P$3:$P$1072)),""),COLUMNS($E79:E79))),""),0,"")</f>
        <v>Vital Spirit</v>
      </c>
      <c r="F79" s="3" t="str">
        <f t="array" ref="F79">SUBSTITUTE(IFERROR(INDEX($W$3:$W$1072,SMALL(IF($A79=$P$3:$P$1072,MATCH(ROW($P$3:$P$1072),ROW($P$3:$P$1072)),""),COLUMNS($E79:F79))),""),0,"")</f>
        <v>Hustle</v>
      </c>
      <c r="G79" s="3" t="str">
        <f t="array" ref="G79">SUBSTITUTE(IFERROR(INDEX($W$3:$W$1072,SMALL(IF($A79=$P$3:$P$1072,MATCH(ROW($P$3:$P$1072),ROW($P$3:$P$1072)),""),COLUMNS($E79:G79))),""),0,"")</f>
        <v>Insomnia</v>
      </c>
      <c r="H79" s="3">
        <f t="shared" si="17"/>
        <v>45</v>
      </c>
      <c r="I79" s="3">
        <f t="shared" si="18"/>
        <v>55</v>
      </c>
      <c r="J79" s="3">
        <f t="shared" si="19"/>
        <v>45</v>
      </c>
      <c r="K79" s="3">
        <f t="shared" si="20"/>
        <v>65</v>
      </c>
      <c r="L79" s="3">
        <f t="shared" si="21"/>
        <v>45</v>
      </c>
      <c r="M79" s="3">
        <f t="shared" si="22"/>
        <v>75</v>
      </c>
      <c r="N79" s="3">
        <f t="shared" si="23"/>
        <v>330</v>
      </c>
      <c r="P79" s="2" t="s">
        <v>99</v>
      </c>
      <c r="Q79" s="2">
        <v>78</v>
      </c>
      <c r="R79" s="2">
        <v>70</v>
      </c>
      <c r="S79" s="2">
        <v>61</v>
      </c>
      <c r="T79" s="2">
        <v>50</v>
      </c>
      <c r="U79" s="2">
        <v>61</v>
      </c>
      <c r="V79" s="6">
        <v>100</v>
      </c>
      <c r="W79" s="5" t="s">
        <v>97</v>
      </c>
    </row>
    <row r="80" spans="1:23" x14ac:dyDescent="0.3">
      <c r="A80" s="3" t="s">
        <v>241</v>
      </c>
      <c r="B80" s="3" t="s">
        <v>242</v>
      </c>
      <c r="C80" s="3" t="s">
        <v>1020</v>
      </c>
      <c r="D80" s="3"/>
      <c r="E80" s="3" t="str">
        <f t="array" ref="E80">SUBSTITUTE(IFERROR(INDEX($W$3:$W$1072,SMALL(IF($A80=$P$3:$P$1072,MATCH(ROW($P$3:$P$1072),ROW($P$3:$P$1072)),""),COLUMNS($E80:E80))),""),0,"")</f>
        <v>Inner Focus</v>
      </c>
      <c r="F80" s="3" t="str">
        <f t="array" ref="F80">SUBSTITUTE(IFERROR(INDEX($W$3:$W$1072,SMALL(IF($A80=$P$3:$P$1072,MATCH(ROW($P$3:$P$1072),ROW($P$3:$P$1072)),""),COLUMNS($E80:F80))),""),0,"")</f>
        <v>Ice Body</v>
      </c>
      <c r="G80" s="3" t="str">
        <f t="array" ref="G80">SUBSTITUTE(IFERROR(INDEX($W$3:$W$1072,SMALL(IF($A80=$P$3:$P$1072,MATCH(ROW($P$3:$P$1072),ROW($P$3:$P$1072)),""),COLUMNS($E80:G80))),""),0,"")</f>
        <v>Moody</v>
      </c>
      <c r="H80" s="3">
        <f t="shared" si="17"/>
        <v>50</v>
      </c>
      <c r="I80" s="3">
        <f t="shared" si="18"/>
        <v>50</v>
      </c>
      <c r="J80" s="3">
        <f t="shared" si="19"/>
        <v>50</v>
      </c>
      <c r="K80" s="3">
        <f t="shared" si="20"/>
        <v>50</v>
      </c>
      <c r="L80" s="3">
        <f t="shared" si="21"/>
        <v>50</v>
      </c>
      <c r="M80" s="3">
        <f t="shared" si="22"/>
        <v>50</v>
      </c>
      <c r="N80" s="3">
        <f t="shared" si="23"/>
        <v>300</v>
      </c>
      <c r="P80" s="2" t="str">
        <f t="shared" ref="P80:P81" si="28">P79</f>
        <v>#032</v>
      </c>
      <c r="Q80" s="2"/>
      <c r="R80" s="2"/>
      <c r="S80" s="2"/>
      <c r="T80" s="2"/>
      <c r="U80" s="2"/>
      <c r="V80" s="6"/>
      <c r="W80" s="5" t="s">
        <v>78</v>
      </c>
    </row>
    <row r="81" spans="1:23" x14ac:dyDescent="0.3">
      <c r="A81" s="3" t="s">
        <v>245</v>
      </c>
      <c r="B81" s="3" t="s">
        <v>246</v>
      </c>
      <c r="C81" s="3" t="s">
        <v>1020</v>
      </c>
      <c r="D81" s="3"/>
      <c r="E81" s="3" t="str">
        <f t="array" ref="E81">SUBSTITUTE(IFERROR(INDEX($W$3:$W$1072,SMALL(IF($A81=$P$3:$P$1072,MATCH(ROW($P$3:$P$1072),ROW($P$3:$P$1072)),""),COLUMNS($E81:E81))),""),0,"")</f>
        <v>Inner Focus</v>
      </c>
      <c r="F81" s="3" t="str">
        <f t="array" ref="F81">SUBSTITUTE(IFERROR(INDEX($W$3:$W$1072,SMALL(IF($A81=$P$3:$P$1072,MATCH(ROW($P$3:$P$1072),ROW($P$3:$P$1072)),""),COLUMNS($E81:F81))),""),0,"")</f>
        <v>Ice Body</v>
      </c>
      <c r="G81" s="3" t="str">
        <f t="array" ref="G81">SUBSTITUTE(IFERROR(INDEX($W$3:$W$1072,SMALL(IF($A81=$P$3:$P$1072,MATCH(ROW($P$3:$P$1072),ROW($P$3:$P$1072)),""),COLUMNS($E81:G81))),""),0,"")</f>
        <v>Moody</v>
      </c>
      <c r="H81" s="3">
        <f t="shared" si="17"/>
        <v>80</v>
      </c>
      <c r="I81" s="3">
        <f t="shared" si="18"/>
        <v>80</v>
      </c>
      <c r="J81" s="3">
        <f t="shared" si="19"/>
        <v>80</v>
      </c>
      <c r="K81" s="3">
        <f t="shared" si="20"/>
        <v>80</v>
      </c>
      <c r="L81" s="3">
        <f t="shared" si="21"/>
        <v>80</v>
      </c>
      <c r="M81" s="3">
        <f t="shared" si="22"/>
        <v>80</v>
      </c>
      <c r="N81" s="3">
        <f t="shared" si="23"/>
        <v>480</v>
      </c>
      <c r="P81" s="2" t="str">
        <f t="shared" si="28"/>
        <v>#032</v>
      </c>
      <c r="Q81" s="2"/>
      <c r="R81" s="2"/>
      <c r="S81" s="2"/>
      <c r="T81" s="2"/>
      <c r="U81" s="2"/>
      <c r="V81" s="6"/>
      <c r="W81" s="5" t="s">
        <v>98</v>
      </c>
    </row>
    <row r="82" spans="1:23" x14ac:dyDescent="0.3">
      <c r="A82" s="3" t="s">
        <v>247</v>
      </c>
      <c r="B82" s="3" t="s">
        <v>248</v>
      </c>
      <c r="C82" s="3" t="s">
        <v>1020</v>
      </c>
      <c r="D82" s="3" t="s">
        <v>1021</v>
      </c>
      <c r="E82" s="3" t="str">
        <f t="array" ref="E82">SUBSTITUTE(IFERROR(INDEX($W$3:$W$1072,SMALL(IF($A82=$P$3:$P$1072,MATCH(ROW($P$3:$P$1072),ROW($P$3:$P$1072)),""),COLUMNS($E82:E82))),""),0,"")</f>
        <v>Snow Cloak</v>
      </c>
      <c r="F82" s="3" t="str">
        <f t="array" ref="F82">SUBSTITUTE(IFERROR(INDEX($W$3:$W$1072,SMALL(IF($A82=$P$3:$P$1072,MATCH(ROW($P$3:$P$1072),ROW($P$3:$P$1072)),""),COLUMNS($E82:F82))),""),0,"")</f>
        <v>Cursed Body</v>
      </c>
      <c r="G82" s="3" t="str">
        <f t="array" ref="G82">SUBSTITUTE(IFERROR(INDEX($W$3:$W$1072,SMALL(IF($A82=$P$3:$P$1072,MATCH(ROW($P$3:$P$1072),ROW($P$3:$P$1072)),""),COLUMNS($E82:G82))),""),0,"")</f>
        <v/>
      </c>
      <c r="H82" s="3">
        <f t="shared" si="17"/>
        <v>70</v>
      </c>
      <c r="I82" s="3">
        <f t="shared" si="18"/>
        <v>80</v>
      </c>
      <c r="J82" s="3">
        <f t="shared" si="19"/>
        <v>70</v>
      </c>
      <c r="K82" s="3">
        <f t="shared" si="20"/>
        <v>80</v>
      </c>
      <c r="L82" s="3">
        <f t="shared" si="21"/>
        <v>70</v>
      </c>
      <c r="M82" s="3">
        <f t="shared" si="22"/>
        <v>110</v>
      </c>
      <c r="N82" s="3">
        <f t="shared" si="23"/>
        <v>480</v>
      </c>
      <c r="P82" s="2" t="s">
        <v>101</v>
      </c>
      <c r="Q82" s="2">
        <v>93</v>
      </c>
      <c r="R82" s="2">
        <v>90</v>
      </c>
      <c r="S82" s="2">
        <v>101</v>
      </c>
      <c r="T82" s="2">
        <v>60</v>
      </c>
      <c r="U82" s="2">
        <v>81</v>
      </c>
      <c r="V82" s="6">
        <v>95</v>
      </c>
      <c r="W82" s="5" t="s">
        <v>103</v>
      </c>
    </row>
    <row r="83" spans="1:23" x14ac:dyDescent="0.3">
      <c r="A83" s="3" t="s">
        <v>250</v>
      </c>
      <c r="B83" s="3" t="s">
        <v>251</v>
      </c>
      <c r="C83" s="3" t="s">
        <v>1018</v>
      </c>
      <c r="D83" s="3" t="s">
        <v>1011</v>
      </c>
      <c r="E83" s="3" t="str">
        <f t="array" ref="E83">SUBSTITUTE(IFERROR(INDEX($W$3:$W$1072,SMALL(IF($A83=$P$3:$P$1072,MATCH(ROW($P$3:$P$1072),ROW($P$3:$P$1072)),""),COLUMNS($E83:E83))),""),0,"")</f>
        <v>Levitate</v>
      </c>
      <c r="F83" s="3" t="str">
        <f t="array" ref="F83">SUBSTITUTE(IFERROR(INDEX($W$3:$W$1072,SMALL(IF($A83=$P$3:$P$1072,MATCH(ROW($P$3:$P$1072),ROW($P$3:$P$1072)),""),COLUMNS($E83:F83))),""),0,"")</f>
        <v/>
      </c>
      <c r="G83" s="3" t="str">
        <f t="array" ref="G83">SUBSTITUTE(IFERROR(INDEX($W$3:$W$1072,SMALL(IF($A83=$P$3:$P$1072,MATCH(ROW($P$3:$P$1072),ROW($P$3:$P$1072)),""),COLUMNS($E83:G83))),""),0,"")</f>
        <v/>
      </c>
      <c r="H83" s="3">
        <f t="shared" si="17"/>
        <v>40</v>
      </c>
      <c r="I83" s="3">
        <f t="shared" si="18"/>
        <v>40</v>
      </c>
      <c r="J83" s="3">
        <f t="shared" si="19"/>
        <v>55</v>
      </c>
      <c r="K83" s="3">
        <f t="shared" si="20"/>
        <v>40</v>
      </c>
      <c r="L83" s="3">
        <f t="shared" si="21"/>
        <v>70</v>
      </c>
      <c r="M83" s="3">
        <f t="shared" si="22"/>
        <v>55</v>
      </c>
      <c r="N83" s="3">
        <f t="shared" si="23"/>
        <v>300</v>
      </c>
      <c r="P83" s="2" t="str">
        <f t="shared" ref="P83:P84" si="29">P82</f>
        <v>#033</v>
      </c>
      <c r="Q83" s="2"/>
      <c r="R83" s="2"/>
      <c r="S83" s="2"/>
      <c r="T83" s="2"/>
      <c r="U83" s="2"/>
      <c r="V83" s="6"/>
      <c r="W83" s="5" t="s">
        <v>104</v>
      </c>
    </row>
    <row r="84" spans="1:23" x14ac:dyDescent="0.3">
      <c r="A84" s="3" t="s">
        <v>252</v>
      </c>
      <c r="B84" s="3" t="s">
        <v>253</v>
      </c>
      <c r="C84" s="3" t="s">
        <v>1018</v>
      </c>
      <c r="D84" s="3" t="s">
        <v>1011</v>
      </c>
      <c r="E84" s="3" t="str">
        <f t="array" ref="E84">SUBSTITUTE(IFERROR(INDEX($W$3:$W$1072,SMALL(IF($A84=$P$3:$P$1072,MATCH(ROW($P$3:$P$1072),ROW($P$3:$P$1072)),""),COLUMNS($E84:E84))),""),0,"")</f>
        <v>Levitate</v>
      </c>
      <c r="F84" s="3" t="str">
        <f t="array" ref="F84">SUBSTITUTE(IFERROR(INDEX($W$3:$W$1072,SMALL(IF($A84=$P$3:$P$1072,MATCH(ROW($P$3:$P$1072),ROW($P$3:$P$1072)),""),COLUMNS($E84:F84))),""),0,"")</f>
        <v/>
      </c>
      <c r="G84" s="3" t="str">
        <f t="array" ref="G84">SUBSTITUTE(IFERROR(INDEX($W$3:$W$1072,SMALL(IF($A84=$P$3:$P$1072,MATCH(ROW($P$3:$P$1072),ROW($P$3:$P$1072)),""),COLUMNS($E84:G84))),""),0,"")</f>
        <v/>
      </c>
      <c r="H84" s="3">
        <f t="shared" si="17"/>
        <v>60</v>
      </c>
      <c r="I84" s="3">
        <f t="shared" si="18"/>
        <v>70</v>
      </c>
      <c r="J84" s="3">
        <f t="shared" si="19"/>
        <v>105</v>
      </c>
      <c r="K84" s="3">
        <f t="shared" si="20"/>
        <v>70</v>
      </c>
      <c r="L84" s="3">
        <f t="shared" si="21"/>
        <v>120</v>
      </c>
      <c r="M84" s="3">
        <f t="shared" si="22"/>
        <v>75</v>
      </c>
      <c r="N84" s="3">
        <f t="shared" si="23"/>
        <v>500</v>
      </c>
      <c r="P84" s="2" t="str">
        <f t="shared" si="29"/>
        <v>#033</v>
      </c>
      <c r="Q84" s="2"/>
      <c r="R84" s="2"/>
      <c r="S84" s="2"/>
      <c r="T84" s="2"/>
      <c r="U84" s="2"/>
      <c r="V84" s="6"/>
      <c r="W84" s="5" t="s">
        <v>105</v>
      </c>
    </row>
    <row r="85" spans="1:23" ht="14.4" customHeight="1" x14ac:dyDescent="0.3">
      <c r="A85" s="3" t="s">
        <v>254</v>
      </c>
      <c r="B85" s="3" t="s">
        <v>255</v>
      </c>
      <c r="C85" s="3" t="s">
        <v>1018</v>
      </c>
      <c r="D85" s="3"/>
      <c r="E85" s="3" t="str">
        <f t="array" ref="E85">SUBSTITUTE(IFERROR(INDEX($W$3:$W$1072,SMALL(IF($A85=$P$3:$P$1072,MATCH(ROW($P$3:$P$1072),ROW($P$3:$P$1072)),""),COLUMNS($E85:E85))),""),0,"")</f>
        <v>Own Tempo</v>
      </c>
      <c r="F85" s="3" t="str">
        <f t="array" ref="F85">SUBSTITUTE(IFERROR(INDEX($W$3:$W$1072,SMALL(IF($A85=$P$3:$P$1072,MATCH(ROW($P$3:$P$1072),ROW($P$3:$P$1072)),""),COLUMNS($E85:F85))),""),0,"")</f>
        <v>Stamina</v>
      </c>
      <c r="G85" s="3" t="str">
        <f t="array" ref="G85">SUBSTITUTE(IFERROR(INDEX($W$3:$W$1072,SMALL(IF($A85=$P$3:$P$1072,MATCH(ROW($P$3:$P$1072),ROW($P$3:$P$1072)),""),COLUMNS($E85:G85))),""),0,"")</f>
        <v>Inner Focus</v>
      </c>
      <c r="H85" s="3">
        <f t="shared" si="17"/>
        <v>70</v>
      </c>
      <c r="I85" s="3">
        <f t="shared" si="18"/>
        <v>100</v>
      </c>
      <c r="J85" s="3">
        <f t="shared" si="19"/>
        <v>70</v>
      </c>
      <c r="K85" s="3">
        <f t="shared" si="20"/>
        <v>45</v>
      </c>
      <c r="L85" s="3">
        <f t="shared" si="21"/>
        <v>55</v>
      </c>
      <c r="M85" s="3">
        <f t="shared" si="22"/>
        <v>45</v>
      </c>
      <c r="N85" s="3">
        <f t="shared" si="23"/>
        <v>385</v>
      </c>
      <c r="P85" s="2" t="s">
        <v>106</v>
      </c>
      <c r="Q85" s="2">
        <v>42</v>
      </c>
      <c r="R85" s="2">
        <v>40</v>
      </c>
      <c r="S85" s="2">
        <v>55</v>
      </c>
      <c r="T85" s="2">
        <v>40</v>
      </c>
      <c r="U85" s="2">
        <v>45</v>
      </c>
      <c r="V85" s="6">
        <v>48</v>
      </c>
      <c r="W85" s="5" t="s">
        <v>108</v>
      </c>
    </row>
    <row r="86" spans="1:23" x14ac:dyDescent="0.3">
      <c r="A86" s="3" t="s">
        <v>257</v>
      </c>
      <c r="B86" s="3" t="s">
        <v>258</v>
      </c>
      <c r="C86" s="3" t="s">
        <v>1018</v>
      </c>
      <c r="D86" s="3"/>
      <c r="E86" s="3" t="str">
        <f t="array" ref="E86">SUBSTITUTE(IFERROR(INDEX($W$3:$W$1072,SMALL(IF($A86=$P$3:$P$1072,MATCH(ROW($P$3:$P$1072),ROW($P$3:$P$1072)),""),COLUMNS($E86:E86))),""),0,"")</f>
        <v>Own Tempo</v>
      </c>
      <c r="F86" s="3" t="str">
        <f t="array" ref="F86">SUBSTITUTE(IFERROR(INDEX($W$3:$W$1072,SMALL(IF($A86=$P$3:$P$1072,MATCH(ROW($P$3:$P$1072),ROW($P$3:$P$1072)),""),COLUMNS($E86:F86))),""),0,"")</f>
        <v>Stamina</v>
      </c>
      <c r="G86" s="3" t="str">
        <f t="array" ref="G86">SUBSTITUTE(IFERROR(INDEX($W$3:$W$1072,SMALL(IF($A86=$P$3:$P$1072,MATCH(ROW($P$3:$P$1072),ROW($P$3:$P$1072)),""),COLUMNS($E86:G86))),""),0,"")</f>
        <v>Inner Focus</v>
      </c>
      <c r="H86" s="3">
        <f t="shared" si="17"/>
        <v>100</v>
      </c>
      <c r="I86" s="3">
        <f t="shared" si="18"/>
        <v>125</v>
      </c>
      <c r="J86" s="3">
        <f t="shared" si="19"/>
        <v>100</v>
      </c>
      <c r="K86" s="3">
        <f t="shared" si="20"/>
        <v>55</v>
      </c>
      <c r="L86" s="3">
        <f t="shared" si="21"/>
        <v>85</v>
      </c>
      <c r="M86" s="3">
        <f t="shared" si="22"/>
        <v>35</v>
      </c>
      <c r="N86" s="3">
        <f t="shared" si="23"/>
        <v>500</v>
      </c>
      <c r="P86" s="2" t="str">
        <f t="shared" ref="P86:P87" si="30">P85</f>
        <v>#034</v>
      </c>
      <c r="Q86" s="2"/>
      <c r="R86" s="2"/>
      <c r="S86" s="2"/>
      <c r="T86" s="2"/>
      <c r="U86" s="2"/>
      <c r="V86" s="6"/>
      <c r="W86" s="5" t="s">
        <v>44</v>
      </c>
    </row>
    <row r="87" spans="1:23" x14ac:dyDescent="0.3">
      <c r="A87" s="3" t="s">
        <v>259</v>
      </c>
      <c r="B87" s="3" t="s">
        <v>260</v>
      </c>
      <c r="C87" s="3" t="s">
        <v>1010</v>
      </c>
      <c r="D87" s="3" t="s">
        <v>1017</v>
      </c>
      <c r="E87" s="3" t="str">
        <f t="array" ref="E87">SUBSTITUTE(IFERROR(INDEX($W$3:$W$1072,SMALL(IF($A87=$P$3:$P$1072,MATCH(ROW($P$3:$P$1072),ROW($P$3:$P$1072)),""),COLUMNS($E87:E87))),""),0,"")</f>
        <v>Sturdy</v>
      </c>
      <c r="F87" s="3" t="str">
        <f t="array" ref="F87">SUBSTITUTE(IFERROR(INDEX($W$3:$W$1072,SMALL(IF($A87=$P$3:$P$1072,MATCH(ROW($P$3:$P$1072),ROW($P$3:$P$1072)),""),COLUMNS($E87:F87))),""),0,"")</f>
        <v>Shell Armor</v>
      </c>
      <c r="G87" s="3" t="str">
        <f t="array" ref="G87">SUBSTITUTE(IFERROR(INDEX($W$3:$W$1072,SMALL(IF($A87=$P$3:$P$1072,MATCH(ROW($P$3:$P$1072),ROW($P$3:$P$1072)),""),COLUMNS($E87:G87))),""),0,"")</f>
        <v>Weak Armor</v>
      </c>
      <c r="H87" s="3">
        <f t="shared" si="17"/>
        <v>50</v>
      </c>
      <c r="I87" s="3">
        <f t="shared" si="18"/>
        <v>65</v>
      </c>
      <c r="J87" s="3">
        <f t="shared" si="19"/>
        <v>85</v>
      </c>
      <c r="K87" s="3">
        <f t="shared" si="20"/>
        <v>35</v>
      </c>
      <c r="L87" s="3">
        <f t="shared" si="21"/>
        <v>35</v>
      </c>
      <c r="M87" s="3">
        <f t="shared" si="22"/>
        <v>55</v>
      </c>
      <c r="N87" s="3">
        <f t="shared" si="23"/>
        <v>325</v>
      </c>
      <c r="P87" s="2" t="str">
        <f t="shared" si="30"/>
        <v>#034</v>
      </c>
      <c r="Q87" s="2"/>
      <c r="R87" s="2"/>
      <c r="S87" s="2"/>
      <c r="T87" s="2"/>
      <c r="U87" s="2"/>
      <c r="V87" s="6"/>
      <c r="W87" s="5" t="s">
        <v>109</v>
      </c>
    </row>
    <row r="88" spans="1:23" x14ac:dyDescent="0.3">
      <c r="A88" s="3" t="s">
        <v>262</v>
      </c>
      <c r="B88" s="3" t="s">
        <v>263</v>
      </c>
      <c r="C88" s="3" t="s">
        <v>1010</v>
      </c>
      <c r="D88" s="3" t="s">
        <v>1017</v>
      </c>
      <c r="E88" s="3" t="str">
        <f t="array" ref="E88">SUBSTITUTE(IFERROR(INDEX($W$3:$W$1072,SMALL(IF($A88=$P$3:$P$1072,MATCH(ROW($P$3:$P$1072),ROW($P$3:$P$1072)),""),COLUMNS($E88:E88))),""),0,"")</f>
        <v>Sturdy</v>
      </c>
      <c r="F88" s="3" t="str">
        <f t="array" ref="F88">SUBSTITUTE(IFERROR(INDEX($W$3:$W$1072,SMALL(IF($A88=$P$3:$P$1072,MATCH(ROW($P$3:$P$1072),ROW($P$3:$P$1072)),""),COLUMNS($E88:F88))),""),0,"")</f>
        <v>Shell Armor</v>
      </c>
      <c r="G88" s="3" t="str">
        <f t="array" ref="G88">SUBSTITUTE(IFERROR(INDEX($W$3:$W$1072,SMALL(IF($A88=$P$3:$P$1072,MATCH(ROW($P$3:$P$1072),ROW($P$3:$P$1072)),""),COLUMNS($E88:G88))),""),0,"")</f>
        <v>Weak Armor</v>
      </c>
      <c r="H88" s="3">
        <f t="shared" si="17"/>
        <v>70</v>
      </c>
      <c r="I88" s="3">
        <f t="shared" si="18"/>
        <v>105</v>
      </c>
      <c r="J88" s="3">
        <f t="shared" si="19"/>
        <v>125</v>
      </c>
      <c r="K88" s="3">
        <f t="shared" si="20"/>
        <v>65</v>
      </c>
      <c r="L88" s="3">
        <f t="shared" si="21"/>
        <v>75</v>
      </c>
      <c r="M88" s="3">
        <f t="shared" si="22"/>
        <v>45</v>
      </c>
      <c r="N88" s="3">
        <f t="shared" si="23"/>
        <v>485</v>
      </c>
      <c r="P88" s="2" t="s">
        <v>110</v>
      </c>
      <c r="Q88" s="2">
        <v>72</v>
      </c>
      <c r="R88" s="2">
        <v>80</v>
      </c>
      <c r="S88" s="2">
        <v>100</v>
      </c>
      <c r="T88" s="2">
        <v>60</v>
      </c>
      <c r="U88" s="2">
        <v>90</v>
      </c>
      <c r="V88" s="6">
        <v>88</v>
      </c>
      <c r="W88" s="5" t="s">
        <v>108</v>
      </c>
    </row>
    <row r="89" spans="1:23" x14ac:dyDescent="0.3">
      <c r="A89" s="3" t="s">
        <v>264</v>
      </c>
      <c r="B89" s="3" t="s">
        <v>265</v>
      </c>
      <c r="C89" s="3" t="s">
        <v>1018</v>
      </c>
      <c r="D89" s="3" t="s">
        <v>1021</v>
      </c>
      <c r="E89" s="3" t="str">
        <f t="array" ref="E89">SUBSTITUTE(IFERROR(INDEX($W$3:$W$1072,SMALL(IF($A89=$P$3:$P$1072,MATCH(ROW($P$3:$P$1072),ROW($P$3:$P$1072)),""),COLUMNS($E89:E89))),""),0,"")</f>
        <v>Iron Fist</v>
      </c>
      <c r="F89" s="3" t="str">
        <f t="array" ref="F89">SUBSTITUTE(IFERROR(INDEX($W$3:$W$1072,SMALL(IF($A89=$P$3:$P$1072,MATCH(ROW($P$3:$P$1072),ROW($P$3:$P$1072)),""),COLUMNS($E89:F89))),""),0,"")</f>
        <v>Klutz</v>
      </c>
      <c r="G89" s="3" t="str">
        <f t="array" ref="G89">SUBSTITUTE(IFERROR(INDEX($W$3:$W$1072,SMALL(IF($A89=$P$3:$P$1072,MATCH(ROW($P$3:$P$1072),ROW($P$3:$P$1072)),""),COLUMNS($E89:G89))),""),0,"")</f>
        <v>No Guard</v>
      </c>
      <c r="H89" s="3">
        <f t="shared" si="17"/>
        <v>59</v>
      </c>
      <c r="I89" s="3">
        <f t="shared" si="18"/>
        <v>74</v>
      </c>
      <c r="J89" s="3">
        <f t="shared" si="19"/>
        <v>50</v>
      </c>
      <c r="K89" s="3">
        <f t="shared" si="20"/>
        <v>35</v>
      </c>
      <c r="L89" s="3">
        <f t="shared" si="21"/>
        <v>50</v>
      </c>
      <c r="M89" s="3">
        <f t="shared" si="22"/>
        <v>35</v>
      </c>
      <c r="N89" s="3">
        <f t="shared" si="23"/>
        <v>303</v>
      </c>
      <c r="P89" s="2" t="str">
        <f t="shared" ref="P89:P90" si="31">P88</f>
        <v>#035</v>
      </c>
      <c r="Q89" s="2"/>
      <c r="R89" s="2"/>
      <c r="S89" s="2"/>
      <c r="T89" s="2"/>
      <c r="U89" s="2"/>
      <c r="V89" s="6"/>
      <c r="W89" s="5" t="s">
        <v>112</v>
      </c>
    </row>
    <row r="90" spans="1:23" x14ac:dyDescent="0.3">
      <c r="A90" s="3" t="s">
        <v>269</v>
      </c>
      <c r="B90" s="3" t="s">
        <v>270</v>
      </c>
      <c r="C90" s="3" t="s">
        <v>1018</v>
      </c>
      <c r="D90" s="3" t="s">
        <v>1021</v>
      </c>
      <c r="E90" s="3" t="str">
        <f t="array" ref="E90">SUBSTITUTE(IFERROR(INDEX($W$3:$W$1072,SMALL(IF($A90=$P$3:$P$1072,MATCH(ROW($P$3:$P$1072),ROW($P$3:$P$1072)),""),COLUMNS($E90:E90))),""),0,"")</f>
        <v>Iron Fist</v>
      </c>
      <c r="F90" s="3" t="str">
        <f t="array" ref="F90">SUBSTITUTE(IFERROR(INDEX($W$3:$W$1072,SMALL(IF($A90=$P$3:$P$1072,MATCH(ROW($P$3:$P$1072),ROW($P$3:$P$1072)),""),COLUMNS($E90:F90))),""),0,"")</f>
        <v>Klutz</v>
      </c>
      <c r="G90" s="3" t="str">
        <f t="array" ref="G90">SUBSTITUTE(IFERROR(INDEX($W$3:$W$1072,SMALL(IF($A90=$P$3:$P$1072,MATCH(ROW($P$3:$P$1072),ROW($P$3:$P$1072)),""),COLUMNS($E90:G90))),""),0,"")</f>
        <v>No Guard</v>
      </c>
      <c r="H90" s="3">
        <f t="shared" si="17"/>
        <v>89</v>
      </c>
      <c r="I90" s="3">
        <f t="shared" si="18"/>
        <v>124</v>
      </c>
      <c r="J90" s="3">
        <f t="shared" si="19"/>
        <v>80</v>
      </c>
      <c r="K90" s="3">
        <f t="shared" si="20"/>
        <v>55</v>
      </c>
      <c r="L90" s="3">
        <f t="shared" si="21"/>
        <v>80</v>
      </c>
      <c r="M90" s="3">
        <f t="shared" si="22"/>
        <v>55</v>
      </c>
      <c r="N90" s="3">
        <f t="shared" si="23"/>
        <v>483</v>
      </c>
      <c r="P90" s="2" t="str">
        <f t="shared" si="31"/>
        <v>#035</v>
      </c>
      <c r="Q90" s="2"/>
      <c r="R90" s="2"/>
      <c r="S90" s="2"/>
      <c r="T90" s="2"/>
      <c r="U90" s="2"/>
      <c r="V90" s="6"/>
      <c r="W90" s="5" t="s">
        <v>109</v>
      </c>
    </row>
    <row r="91" spans="1:23" x14ac:dyDescent="0.3">
      <c r="A91" s="3" t="s">
        <v>271</v>
      </c>
      <c r="B91" s="3" t="s">
        <v>272</v>
      </c>
      <c r="C91" s="3" t="s">
        <v>1011</v>
      </c>
      <c r="D91" s="3"/>
      <c r="E91" s="3" t="str">
        <f t="array" ref="E91">SUBSTITUTE(IFERROR(INDEX($W$3:$W$1072,SMALL(IF($A91=$P$3:$P$1072,MATCH(ROW($P$3:$P$1072),ROW($P$3:$P$1072)),""),COLUMNS($E91:E91))),""),0,"")</f>
        <v>Forewarn</v>
      </c>
      <c r="F91" s="3" t="str">
        <f t="array" ref="F91">SUBSTITUTE(IFERROR(INDEX($W$3:$W$1072,SMALL(IF($A91=$P$3:$P$1072,MATCH(ROW($P$3:$P$1072),ROW($P$3:$P$1072)),""),COLUMNS($E91:F91))),""),0,"")</f>
        <v>Synchronize</v>
      </c>
      <c r="G91" s="3" t="str">
        <f t="array" ref="G91">SUBSTITUTE(IFERROR(INDEX($W$3:$W$1072,SMALL(IF($A91=$P$3:$P$1072,MATCH(ROW($P$3:$P$1072),ROW($P$3:$P$1072)),""),COLUMNS($E91:G91))),""),0,"")</f>
        <v>Telepathy</v>
      </c>
      <c r="H91" s="3">
        <f t="shared" si="17"/>
        <v>76</v>
      </c>
      <c r="I91" s="3">
        <f t="shared" si="18"/>
        <v>25</v>
      </c>
      <c r="J91" s="3">
        <f t="shared" si="19"/>
        <v>45</v>
      </c>
      <c r="K91" s="3">
        <f t="shared" si="20"/>
        <v>67</v>
      </c>
      <c r="L91" s="3">
        <f t="shared" si="21"/>
        <v>55</v>
      </c>
      <c r="M91" s="3">
        <f t="shared" si="22"/>
        <v>24</v>
      </c>
      <c r="N91" s="3">
        <f t="shared" si="23"/>
        <v>292</v>
      </c>
      <c r="P91" s="2" t="s">
        <v>113</v>
      </c>
      <c r="Q91" s="2">
        <v>40</v>
      </c>
      <c r="R91" s="2">
        <v>30</v>
      </c>
      <c r="S91" s="2">
        <v>30</v>
      </c>
      <c r="T91" s="2">
        <v>40</v>
      </c>
      <c r="U91" s="2">
        <v>50</v>
      </c>
      <c r="V91" s="6">
        <v>30</v>
      </c>
      <c r="W91" s="5" t="s">
        <v>115</v>
      </c>
    </row>
    <row r="92" spans="1:23" x14ac:dyDescent="0.3">
      <c r="A92" s="3" t="s">
        <v>275</v>
      </c>
      <c r="B92" s="3" t="s">
        <v>276</v>
      </c>
      <c r="C92" s="3" t="s">
        <v>1011</v>
      </c>
      <c r="D92" s="3"/>
      <c r="E92" s="3" t="str">
        <f t="array" ref="E92">SUBSTITUTE(IFERROR(INDEX($W$3:$W$1072,SMALL(IF($A92=$P$3:$P$1072,MATCH(ROW($P$3:$P$1072),ROW($P$3:$P$1072)),""),COLUMNS($E92:E92))),""),0,"")</f>
        <v>Forewarn</v>
      </c>
      <c r="F92" s="3" t="str">
        <f t="array" ref="F92">SUBSTITUTE(IFERROR(INDEX($W$3:$W$1072,SMALL(IF($A92=$P$3:$P$1072,MATCH(ROW($P$3:$P$1072),ROW($P$3:$P$1072)),""),COLUMNS($E92:F92))),""),0,"")</f>
        <v>Synchronize</v>
      </c>
      <c r="G92" s="3" t="str">
        <f t="array" ref="G92">SUBSTITUTE(IFERROR(INDEX($W$3:$W$1072,SMALL(IF($A92=$P$3:$P$1072,MATCH(ROW($P$3:$P$1072),ROW($P$3:$P$1072)),""),COLUMNS($E92:G92))),""),0,"")</f>
        <v>Telepathy</v>
      </c>
      <c r="H92" s="3">
        <f t="shared" si="17"/>
        <v>116</v>
      </c>
      <c r="I92" s="3">
        <f t="shared" si="18"/>
        <v>55</v>
      </c>
      <c r="J92" s="3">
        <f t="shared" si="19"/>
        <v>85</v>
      </c>
      <c r="K92" s="3">
        <f t="shared" si="20"/>
        <v>107</v>
      </c>
      <c r="L92" s="3">
        <f t="shared" si="21"/>
        <v>95</v>
      </c>
      <c r="M92" s="3">
        <f t="shared" si="22"/>
        <v>29</v>
      </c>
      <c r="N92" s="3">
        <f t="shared" si="23"/>
        <v>487</v>
      </c>
      <c r="P92" s="2" t="str">
        <f t="shared" ref="P92:P93" si="32">P91</f>
        <v>#036</v>
      </c>
      <c r="Q92" s="2"/>
      <c r="R92" s="2"/>
      <c r="S92" s="2"/>
      <c r="T92" s="2"/>
      <c r="U92" s="2"/>
      <c r="V92" s="6"/>
      <c r="W92" s="5" t="s">
        <v>116</v>
      </c>
    </row>
    <row r="93" spans="1:23" x14ac:dyDescent="0.3">
      <c r="A93" s="3" t="s">
        <v>277</v>
      </c>
      <c r="B93" s="3" t="s">
        <v>278</v>
      </c>
      <c r="C93" s="3" t="s">
        <v>1011</v>
      </c>
      <c r="D93" s="3" t="s">
        <v>1012</v>
      </c>
      <c r="E93" s="3" t="str">
        <f t="array" ref="E93">SUBSTITUTE(IFERROR(INDEX($W$3:$W$1072,SMALL(IF($A93=$P$3:$P$1072,MATCH(ROW($P$3:$P$1072),ROW($P$3:$P$1072)),""),COLUMNS($E93:E93))),""),0,"")</f>
        <v>Synchronize</v>
      </c>
      <c r="F93" s="3" t="str">
        <f t="array" ref="F93">SUBSTITUTE(IFERROR(INDEX($W$3:$W$1072,SMALL(IF($A93=$P$3:$P$1072,MATCH(ROW($P$3:$P$1072),ROW($P$3:$P$1072)),""),COLUMNS($E93:F93))),""),0,"")</f>
        <v>Early Bird</v>
      </c>
      <c r="G93" s="3" t="str">
        <f t="array" ref="G93">SUBSTITUTE(IFERROR(INDEX($W$3:$W$1072,SMALL(IF($A93=$P$3:$P$1072,MATCH(ROW($P$3:$P$1072),ROW($P$3:$P$1072)),""),COLUMNS($E93:G93))),""),0,"")</f>
        <v>Magic Bounce</v>
      </c>
      <c r="H93" s="3">
        <f t="shared" si="17"/>
        <v>40</v>
      </c>
      <c r="I93" s="3">
        <f t="shared" si="18"/>
        <v>50</v>
      </c>
      <c r="J93" s="3">
        <f t="shared" si="19"/>
        <v>45</v>
      </c>
      <c r="K93" s="3">
        <f t="shared" si="20"/>
        <v>70</v>
      </c>
      <c r="L93" s="3">
        <f t="shared" si="21"/>
        <v>45</v>
      </c>
      <c r="M93" s="3">
        <f t="shared" si="22"/>
        <v>70</v>
      </c>
      <c r="N93" s="3">
        <f t="shared" si="23"/>
        <v>320</v>
      </c>
      <c r="P93" s="2" t="str">
        <f t="shared" si="32"/>
        <v>#036</v>
      </c>
      <c r="Q93" s="2"/>
      <c r="R93" s="2"/>
      <c r="S93" s="2"/>
      <c r="T93" s="2"/>
      <c r="U93" s="2"/>
      <c r="V93" s="6"/>
      <c r="W93" s="5" t="s">
        <v>117</v>
      </c>
    </row>
    <row r="94" spans="1:23" x14ac:dyDescent="0.3">
      <c r="A94" s="3" t="s">
        <v>280</v>
      </c>
      <c r="B94" s="3" t="s">
        <v>281</v>
      </c>
      <c r="C94" s="3" t="s">
        <v>1011</v>
      </c>
      <c r="D94" s="3" t="s">
        <v>1012</v>
      </c>
      <c r="E94" s="3" t="str">
        <f t="array" ref="E94">SUBSTITUTE(IFERROR(INDEX($W$3:$W$1072,SMALL(IF($A94=$P$3:$P$1072,MATCH(ROW($P$3:$P$1072),ROW($P$3:$P$1072)),""),COLUMNS($E94:E94))),""),0,"")</f>
        <v>Synchronize</v>
      </c>
      <c r="F94" s="3" t="str">
        <f t="array" ref="F94">SUBSTITUTE(IFERROR(INDEX($W$3:$W$1072,SMALL(IF($A94=$P$3:$P$1072,MATCH(ROW($P$3:$P$1072),ROW($P$3:$P$1072)),""),COLUMNS($E94:F94))),""),0,"")</f>
        <v>Early Bird</v>
      </c>
      <c r="G94" s="3" t="str">
        <f t="array" ref="G94">SUBSTITUTE(IFERROR(INDEX($W$3:$W$1072,SMALL(IF($A94=$P$3:$P$1072,MATCH(ROW($P$3:$P$1072),ROW($P$3:$P$1072)),""),COLUMNS($E94:G94))),""),0,"")</f>
        <v>Magic Bounce</v>
      </c>
      <c r="H94" s="3">
        <f t="shared" si="17"/>
        <v>65</v>
      </c>
      <c r="I94" s="3">
        <f t="shared" si="18"/>
        <v>75</v>
      </c>
      <c r="J94" s="3">
        <f t="shared" si="19"/>
        <v>70</v>
      </c>
      <c r="K94" s="3">
        <f t="shared" si="20"/>
        <v>95</v>
      </c>
      <c r="L94" s="3">
        <f t="shared" si="21"/>
        <v>70</v>
      </c>
      <c r="M94" s="3">
        <f t="shared" si="22"/>
        <v>95</v>
      </c>
      <c r="N94" s="3">
        <f t="shared" si="23"/>
        <v>470</v>
      </c>
      <c r="P94" s="2" t="s">
        <v>118</v>
      </c>
      <c r="Q94" s="2">
        <v>60</v>
      </c>
      <c r="R94" s="2">
        <v>50</v>
      </c>
      <c r="S94" s="2">
        <v>50</v>
      </c>
      <c r="T94" s="2">
        <v>60</v>
      </c>
      <c r="U94" s="2">
        <v>70</v>
      </c>
      <c r="V94" s="6">
        <v>50</v>
      </c>
      <c r="W94" s="5" t="s">
        <v>115</v>
      </c>
    </row>
    <row r="95" spans="1:23" x14ac:dyDescent="0.3">
      <c r="A95" s="3" t="s">
        <v>282</v>
      </c>
      <c r="B95" s="3" t="s">
        <v>283</v>
      </c>
      <c r="C95" s="3" t="s">
        <v>1014</v>
      </c>
      <c r="D95" s="3" t="s">
        <v>1022</v>
      </c>
      <c r="E95" s="3" t="str">
        <f t="array" ref="E95">SUBSTITUTE(IFERROR(INDEX($W$3:$W$1072,SMALL(IF($A95=$P$3:$P$1072,MATCH(ROW($P$3:$P$1072),ROW($P$3:$P$1072)),""),COLUMNS($E95:E95))),""),0,"")</f>
        <v>Fluffy</v>
      </c>
      <c r="F95" s="3" t="str">
        <f t="array" ref="F95">SUBSTITUTE(IFERROR(INDEX($W$3:$W$1072,SMALL(IF($A95=$P$3:$P$1072,MATCH(ROW($P$3:$P$1072),ROW($P$3:$P$1072)),""),COLUMNS($E95:F95))),""),0,"")</f>
        <v>Klutz</v>
      </c>
      <c r="G95" s="3" t="str">
        <f t="array" ref="G95">SUBSTITUTE(IFERROR(INDEX($W$3:$W$1072,SMALL(IF($A95=$P$3:$P$1072,MATCH(ROW($P$3:$P$1072),ROW($P$3:$P$1072)),""),COLUMNS($E95:G95))),""),0,"")</f>
        <v>Cute Charm</v>
      </c>
      <c r="H95" s="3">
        <f t="shared" si="17"/>
        <v>70</v>
      </c>
      <c r="I95" s="3">
        <f t="shared" si="18"/>
        <v>75</v>
      </c>
      <c r="J95" s="3">
        <f t="shared" si="19"/>
        <v>50</v>
      </c>
      <c r="K95" s="3">
        <f t="shared" si="20"/>
        <v>45</v>
      </c>
      <c r="L95" s="3">
        <f t="shared" si="21"/>
        <v>50</v>
      </c>
      <c r="M95" s="3">
        <f t="shared" si="22"/>
        <v>50</v>
      </c>
      <c r="N95" s="3">
        <f t="shared" si="23"/>
        <v>340</v>
      </c>
      <c r="P95" s="2" t="str">
        <f t="shared" ref="P95:P96" si="33">P94</f>
        <v>#037</v>
      </c>
      <c r="Q95" s="2"/>
      <c r="R95" s="2"/>
      <c r="S95" s="2"/>
      <c r="T95" s="2"/>
      <c r="U95" s="2"/>
      <c r="V95" s="6"/>
      <c r="W95" s="5" t="s">
        <v>116</v>
      </c>
    </row>
    <row r="96" spans="1:23" x14ac:dyDescent="0.3">
      <c r="A96" s="3" t="s">
        <v>284</v>
      </c>
      <c r="B96" s="3" t="s">
        <v>285</v>
      </c>
      <c r="C96" s="3" t="s">
        <v>1014</v>
      </c>
      <c r="D96" s="3" t="s">
        <v>1022</v>
      </c>
      <c r="E96" s="3" t="str">
        <f t="array" ref="E96">SUBSTITUTE(IFERROR(INDEX($W$3:$W$1072,SMALL(IF($A96=$P$3:$P$1072,MATCH(ROW($P$3:$P$1072),ROW($P$3:$P$1072)),""),COLUMNS($E96:E96))),""),0,"")</f>
        <v>Fluffy</v>
      </c>
      <c r="F96" s="3" t="str">
        <f t="array" ref="F96">SUBSTITUTE(IFERROR(INDEX($W$3:$W$1072,SMALL(IF($A96=$P$3:$P$1072,MATCH(ROW($P$3:$P$1072),ROW($P$3:$P$1072)),""),COLUMNS($E96:F96))),""),0,"")</f>
        <v>Klutz</v>
      </c>
      <c r="G96" s="3" t="str">
        <f t="array" ref="G96">SUBSTITUTE(IFERROR(INDEX($W$3:$W$1072,SMALL(IF($A96=$P$3:$P$1072,MATCH(ROW($P$3:$P$1072),ROW($P$3:$P$1072)),""),COLUMNS($E96:G96))),""),0,"")</f>
        <v>Unnerve</v>
      </c>
      <c r="H96" s="3">
        <f t="shared" si="17"/>
        <v>120</v>
      </c>
      <c r="I96" s="3">
        <f t="shared" si="18"/>
        <v>125</v>
      </c>
      <c r="J96" s="3">
        <f t="shared" si="19"/>
        <v>80</v>
      </c>
      <c r="K96" s="3">
        <f t="shared" si="20"/>
        <v>55</v>
      </c>
      <c r="L96" s="3">
        <f t="shared" si="21"/>
        <v>60</v>
      </c>
      <c r="M96" s="3">
        <f t="shared" si="22"/>
        <v>60</v>
      </c>
      <c r="N96" s="3">
        <f t="shared" si="23"/>
        <v>500</v>
      </c>
      <c r="P96" s="2" t="str">
        <f t="shared" si="33"/>
        <v>#037</v>
      </c>
      <c r="Q96" s="2"/>
      <c r="R96" s="2"/>
      <c r="S96" s="2"/>
      <c r="T96" s="2"/>
      <c r="U96" s="2"/>
      <c r="V96" s="6"/>
      <c r="W96" s="5" t="s">
        <v>117</v>
      </c>
    </row>
    <row r="97" spans="1:23" x14ac:dyDescent="0.3">
      <c r="A97" s="3" t="s">
        <v>286</v>
      </c>
      <c r="B97" s="3" t="s">
        <v>287</v>
      </c>
      <c r="C97" s="3" t="s">
        <v>1007</v>
      </c>
      <c r="D97" s="3" t="s">
        <v>1020</v>
      </c>
      <c r="E97" s="3" t="str">
        <f t="array" ref="E97">SUBSTITUTE(IFERROR(INDEX($W$3:$W$1072,SMALL(IF($A97=$P$3:$P$1072,MATCH(ROW($P$3:$P$1072),ROW($P$3:$P$1072)),""),COLUMNS($E97:E97))),""),0,"")</f>
        <v>Snow Warning</v>
      </c>
      <c r="F97" s="3" t="str">
        <f t="array" ref="F97">SUBSTITUTE(IFERROR(INDEX($W$3:$W$1072,SMALL(IF($A97=$P$3:$P$1072,MATCH(ROW($P$3:$P$1072),ROW($P$3:$P$1072)),""),COLUMNS($E97:F97))),""),0,"")</f>
        <v>Soundproof</v>
      </c>
      <c r="G97" s="3" t="str">
        <f t="array" ref="G97">SUBSTITUTE(IFERROR(INDEX($W$3:$W$1072,SMALL(IF($A97=$P$3:$P$1072,MATCH(ROW($P$3:$P$1072),ROW($P$3:$P$1072)),""),COLUMNS($E97:G97))),""),0,"")</f>
        <v/>
      </c>
      <c r="H97" s="3">
        <f t="shared" si="17"/>
        <v>60</v>
      </c>
      <c r="I97" s="3">
        <f t="shared" si="18"/>
        <v>62</v>
      </c>
      <c r="J97" s="3">
        <f t="shared" si="19"/>
        <v>50</v>
      </c>
      <c r="K97" s="3">
        <f t="shared" si="20"/>
        <v>62</v>
      </c>
      <c r="L97" s="3">
        <f t="shared" si="21"/>
        <v>60</v>
      </c>
      <c r="M97" s="3">
        <f t="shared" si="22"/>
        <v>40</v>
      </c>
      <c r="N97" s="3">
        <f t="shared" si="23"/>
        <v>334</v>
      </c>
      <c r="P97" s="2" t="s">
        <v>120</v>
      </c>
      <c r="Q97" s="2">
        <v>80</v>
      </c>
      <c r="R97" s="2">
        <v>70</v>
      </c>
      <c r="S97" s="2">
        <v>70</v>
      </c>
      <c r="T97" s="2">
        <v>90</v>
      </c>
      <c r="U97" s="2">
        <v>100</v>
      </c>
      <c r="V97" s="6">
        <v>70</v>
      </c>
      <c r="W97" s="5" t="s">
        <v>115</v>
      </c>
    </row>
    <row r="98" spans="1:23" x14ac:dyDescent="0.3">
      <c r="A98" s="3" t="s">
        <v>289</v>
      </c>
      <c r="B98" s="3" t="s">
        <v>290</v>
      </c>
      <c r="C98" s="3" t="s">
        <v>1007</v>
      </c>
      <c r="D98" s="3" t="s">
        <v>1020</v>
      </c>
      <c r="E98" s="3" t="str">
        <f t="array" ref="E98">SUBSTITUTE(IFERROR(INDEX($W$3:$W$1072,SMALL(IF($A98=$P$3:$P$1072,MATCH(ROW($P$3:$P$1072),ROW($P$3:$P$1072)),""),COLUMNS($E98:E98))),""),0,"")</f>
        <v>Snow Warning</v>
      </c>
      <c r="F98" s="3" t="str">
        <f t="array" ref="F98">SUBSTITUTE(IFERROR(INDEX($W$3:$W$1072,SMALL(IF($A98=$P$3:$P$1072,MATCH(ROW($P$3:$P$1072),ROW($P$3:$P$1072)),""),COLUMNS($E98:F98))),""),0,"")</f>
        <v>Soundproof</v>
      </c>
      <c r="G98" s="3" t="str">
        <f t="array" ref="G98">SUBSTITUTE(IFERROR(INDEX($W$3:$W$1072,SMALL(IF($A98=$P$3:$P$1072,MATCH(ROW($P$3:$P$1072),ROW($P$3:$P$1072)),""),COLUMNS($E98:G98))),""),0,"")</f>
        <v/>
      </c>
      <c r="H98" s="3">
        <f t="shared" si="17"/>
        <v>90</v>
      </c>
      <c r="I98" s="3">
        <f t="shared" si="18"/>
        <v>92</v>
      </c>
      <c r="J98" s="3">
        <f t="shared" si="19"/>
        <v>75</v>
      </c>
      <c r="K98" s="3">
        <f t="shared" si="20"/>
        <v>92</v>
      </c>
      <c r="L98" s="3">
        <f t="shared" si="21"/>
        <v>85</v>
      </c>
      <c r="M98" s="3">
        <f t="shared" si="22"/>
        <v>60</v>
      </c>
      <c r="N98" s="3">
        <f t="shared" si="23"/>
        <v>494</v>
      </c>
      <c r="P98" s="2" t="str">
        <f t="shared" ref="P98:P99" si="34">P97</f>
        <v>#038</v>
      </c>
      <c r="Q98" s="2"/>
      <c r="R98" s="2"/>
      <c r="S98" s="2"/>
      <c r="T98" s="2"/>
      <c r="U98" s="2"/>
      <c r="V98" s="6"/>
      <c r="W98" s="5" t="s">
        <v>116</v>
      </c>
    </row>
    <row r="99" spans="1:23" x14ac:dyDescent="0.3">
      <c r="A99" s="3" t="s">
        <v>291</v>
      </c>
      <c r="B99" s="3" t="s">
        <v>292</v>
      </c>
      <c r="C99" s="3" t="s">
        <v>1009</v>
      </c>
      <c r="D99" s="3"/>
      <c r="E99" s="3" t="str">
        <f t="array" ref="E99">SUBSTITUTE(IFERROR(INDEX($W$3:$W$1072,SMALL(IF($A99=$P$3:$P$1072,MATCH(ROW($P$3:$P$1072),ROW($P$3:$P$1072)),""),COLUMNS($E99:E99))),""),0,"")</f>
        <v>Hyper Cutter</v>
      </c>
      <c r="F99" s="3" t="str">
        <f t="array" ref="F99">SUBSTITUTE(IFERROR(INDEX($W$3:$W$1072,SMALL(IF($A99=$P$3:$P$1072,MATCH(ROW($P$3:$P$1072),ROW($P$3:$P$1072)),""),COLUMNS($E99:F99))),""),0,"")</f>
        <v>Shell Armor</v>
      </c>
      <c r="G99" s="3" t="str">
        <f t="array" ref="G99">SUBSTITUTE(IFERROR(INDEX($W$3:$W$1072,SMALL(IF($A99=$P$3:$P$1072,MATCH(ROW($P$3:$P$1072),ROW($P$3:$P$1072)),""),COLUMNS($E99:G99))),""),0,"")</f>
        <v>Sheer Force</v>
      </c>
      <c r="H99" s="3">
        <f t="shared" si="17"/>
        <v>30</v>
      </c>
      <c r="I99" s="3">
        <f t="shared" si="18"/>
        <v>105</v>
      </c>
      <c r="J99" s="3">
        <f t="shared" si="19"/>
        <v>90</v>
      </c>
      <c r="K99" s="3">
        <f t="shared" si="20"/>
        <v>25</v>
      </c>
      <c r="L99" s="3">
        <f t="shared" si="21"/>
        <v>25</v>
      </c>
      <c r="M99" s="3">
        <f t="shared" si="22"/>
        <v>50</v>
      </c>
      <c r="N99" s="3">
        <f t="shared" si="23"/>
        <v>325</v>
      </c>
      <c r="P99" s="2" t="str">
        <f t="shared" si="34"/>
        <v>#038</v>
      </c>
      <c r="Q99" s="2"/>
      <c r="R99" s="2"/>
      <c r="S99" s="2"/>
      <c r="T99" s="2"/>
      <c r="U99" s="2"/>
      <c r="V99" s="6"/>
      <c r="W99" s="5" t="s">
        <v>117</v>
      </c>
    </row>
    <row r="100" spans="1:23" x14ac:dyDescent="0.3">
      <c r="A100" s="3" t="s">
        <v>295</v>
      </c>
      <c r="B100" s="3" t="s">
        <v>296</v>
      </c>
      <c r="C100" s="3" t="s">
        <v>1009</v>
      </c>
      <c r="D100" s="3"/>
      <c r="E100" s="3" t="str">
        <f t="array" ref="E100">SUBSTITUTE(IFERROR(INDEX($W$3:$W$1072,SMALL(IF($A100=$P$3:$P$1072,MATCH(ROW($P$3:$P$1072),ROW($P$3:$P$1072)),""),COLUMNS($E100:E100))),""),0,"")</f>
        <v>Hyper Cutter</v>
      </c>
      <c r="F100" s="3" t="str">
        <f t="array" ref="F100">SUBSTITUTE(IFERROR(INDEX($W$3:$W$1072,SMALL(IF($A100=$P$3:$P$1072,MATCH(ROW($P$3:$P$1072),ROW($P$3:$P$1072)),""),COLUMNS($E100:F100))),""),0,"")</f>
        <v>Shell Armor</v>
      </c>
      <c r="G100" s="3" t="str">
        <f t="array" ref="G100">SUBSTITUTE(IFERROR(INDEX($W$3:$W$1072,SMALL(IF($A100=$P$3:$P$1072,MATCH(ROW($P$3:$P$1072),ROW($P$3:$P$1072)),""),COLUMNS($E100:G100))),""),0,"")</f>
        <v>Sheer Force</v>
      </c>
      <c r="H100" s="3">
        <f t="shared" si="17"/>
        <v>55</v>
      </c>
      <c r="I100" s="3">
        <f t="shared" si="18"/>
        <v>130</v>
      </c>
      <c r="J100" s="3">
        <f t="shared" si="19"/>
        <v>115</v>
      </c>
      <c r="K100" s="3">
        <f t="shared" si="20"/>
        <v>50</v>
      </c>
      <c r="L100" s="3">
        <f t="shared" si="21"/>
        <v>50</v>
      </c>
      <c r="M100" s="3">
        <f t="shared" si="22"/>
        <v>75</v>
      </c>
      <c r="N100" s="3">
        <f t="shared" si="23"/>
        <v>475</v>
      </c>
      <c r="P100" s="2" t="s">
        <v>122</v>
      </c>
      <c r="Q100" s="2">
        <v>40</v>
      </c>
      <c r="R100" s="2">
        <v>40</v>
      </c>
      <c r="S100" s="2">
        <v>50</v>
      </c>
      <c r="T100" s="2">
        <v>30</v>
      </c>
      <c r="U100" s="2">
        <v>30</v>
      </c>
      <c r="V100" s="6">
        <v>30</v>
      </c>
      <c r="W100" s="5" t="s">
        <v>124</v>
      </c>
    </row>
    <row r="101" spans="1:23" x14ac:dyDescent="0.3">
      <c r="A101" s="3" t="s">
        <v>297</v>
      </c>
      <c r="B101" s="3" t="s">
        <v>298</v>
      </c>
      <c r="C101" s="3" t="s">
        <v>1009</v>
      </c>
      <c r="D101" s="3" t="s">
        <v>1018</v>
      </c>
      <c r="E101" s="3" t="str">
        <f t="array" ref="E101">SUBSTITUTE(IFERROR(INDEX($W$3:$W$1072,SMALL(IF($A101=$P$3:$P$1072,MATCH(ROW($P$3:$P$1072),ROW($P$3:$P$1072)),""),COLUMNS($E101:E101))),""),0,"")</f>
        <v>Damp</v>
      </c>
      <c r="F101" s="3" t="str">
        <f t="array" ref="F101">SUBSTITUTE(IFERROR(INDEX($W$3:$W$1072,SMALL(IF($A101=$P$3:$P$1072,MATCH(ROW($P$3:$P$1072),ROW($P$3:$P$1072)),""),COLUMNS($E101:F101))),""),0,"")</f>
        <v>Water Absorb</v>
      </c>
      <c r="G101" s="3" t="str">
        <f t="array" ref="G101">SUBSTITUTE(IFERROR(INDEX($W$3:$W$1072,SMALL(IF($A101=$P$3:$P$1072,MATCH(ROW($P$3:$P$1072),ROW($P$3:$P$1072)),""),COLUMNS($E101:G101))),""),0,"")</f>
        <v>Unaware</v>
      </c>
      <c r="H101" s="3">
        <f t="shared" si="17"/>
        <v>55</v>
      </c>
      <c r="I101" s="3">
        <f t="shared" si="18"/>
        <v>45</v>
      </c>
      <c r="J101" s="3">
        <f t="shared" si="19"/>
        <v>45</v>
      </c>
      <c r="K101" s="3">
        <f t="shared" si="20"/>
        <v>25</v>
      </c>
      <c r="L101" s="3">
        <f t="shared" si="21"/>
        <v>25</v>
      </c>
      <c r="M101" s="3">
        <f t="shared" si="22"/>
        <v>15</v>
      </c>
      <c r="N101" s="3">
        <f t="shared" si="23"/>
        <v>210</v>
      </c>
      <c r="P101" s="2" t="str">
        <f t="shared" ref="P101:P102" si="35">P100</f>
        <v>#039</v>
      </c>
      <c r="Q101" s="2"/>
      <c r="R101" s="2"/>
      <c r="S101" s="2"/>
      <c r="T101" s="2"/>
      <c r="U101" s="2"/>
      <c r="V101" s="6"/>
      <c r="W101" s="5" t="s">
        <v>125</v>
      </c>
    </row>
    <row r="102" spans="1:23" x14ac:dyDescent="0.3">
      <c r="A102" s="3" t="s">
        <v>302</v>
      </c>
      <c r="B102" s="3" t="s">
        <v>303</v>
      </c>
      <c r="C102" s="3" t="s">
        <v>1009</v>
      </c>
      <c r="D102" s="3" t="s">
        <v>1018</v>
      </c>
      <c r="E102" s="3" t="str">
        <f t="array" ref="E102">SUBSTITUTE(IFERROR(INDEX($W$3:$W$1072,SMALL(IF($A102=$P$3:$P$1072,MATCH(ROW($P$3:$P$1072),ROW($P$3:$P$1072)),""),COLUMNS($E102:E102))),""),0,"")</f>
        <v>Damp</v>
      </c>
      <c r="F102" s="3" t="str">
        <f t="array" ref="F102">SUBSTITUTE(IFERROR(INDEX($W$3:$W$1072,SMALL(IF($A102=$P$3:$P$1072,MATCH(ROW($P$3:$P$1072),ROW($P$3:$P$1072)),""),COLUMNS($E102:F102))),""),0,"")</f>
        <v>Water Absorb</v>
      </c>
      <c r="G102" s="3" t="str">
        <f t="array" ref="G102">SUBSTITUTE(IFERROR(INDEX($W$3:$W$1072,SMALL(IF($A102=$P$3:$P$1072,MATCH(ROW($P$3:$P$1072),ROW($P$3:$P$1072)),""),COLUMNS($E102:G102))),""),0,"")</f>
        <v>Unaware</v>
      </c>
      <c r="H102" s="3">
        <f t="shared" si="17"/>
        <v>95</v>
      </c>
      <c r="I102" s="3">
        <f t="shared" si="18"/>
        <v>85</v>
      </c>
      <c r="J102" s="3">
        <f t="shared" si="19"/>
        <v>85</v>
      </c>
      <c r="K102" s="3">
        <f t="shared" si="20"/>
        <v>65</v>
      </c>
      <c r="L102" s="3">
        <f t="shared" si="21"/>
        <v>65</v>
      </c>
      <c r="M102" s="3">
        <f t="shared" si="22"/>
        <v>35</v>
      </c>
      <c r="N102" s="3">
        <f t="shared" si="23"/>
        <v>430</v>
      </c>
      <c r="P102" s="2" t="str">
        <f t="shared" si="35"/>
        <v>#039</v>
      </c>
      <c r="Q102" s="2"/>
      <c r="R102" s="2"/>
      <c r="S102" s="2"/>
      <c r="T102" s="2"/>
      <c r="U102" s="2"/>
      <c r="V102" s="6"/>
      <c r="W102" s="5" t="s">
        <v>126</v>
      </c>
    </row>
    <row r="103" spans="1:23" x14ac:dyDescent="0.3">
      <c r="A103" s="3" t="s">
        <v>304</v>
      </c>
      <c r="B103" s="3" t="s">
        <v>305</v>
      </c>
      <c r="C103" s="3" t="s">
        <v>1009</v>
      </c>
      <c r="D103" s="3"/>
      <c r="E103" s="3" t="str">
        <f t="array" ref="E103">SUBSTITUTE(IFERROR(INDEX($W$3:$W$1072,SMALL(IF($A103=$P$3:$P$1072,MATCH(ROW($P$3:$P$1072),ROW($P$3:$P$1072)),""),COLUMNS($E103:E103))),""),0,"")</f>
        <v>Hyper Cutter</v>
      </c>
      <c r="F103" s="3" t="str">
        <f t="array" ref="F103">SUBSTITUTE(IFERROR(INDEX($W$3:$W$1072,SMALL(IF($A103=$P$3:$P$1072,MATCH(ROW($P$3:$P$1072),ROW($P$3:$P$1072)),""),COLUMNS($E103:F103))),""),0,"")</f>
        <v>Shell Armor</v>
      </c>
      <c r="G103" s="3" t="str">
        <f t="array" ref="G103">SUBSTITUTE(IFERROR(INDEX($W$3:$W$1072,SMALL(IF($A103=$P$3:$P$1072,MATCH(ROW($P$3:$P$1072),ROW($P$3:$P$1072)),""),COLUMNS($E103:G103))),""),0,"")</f>
        <v>Adaptability</v>
      </c>
      <c r="H103" s="3">
        <f t="shared" si="17"/>
        <v>43</v>
      </c>
      <c r="I103" s="3">
        <f t="shared" si="18"/>
        <v>80</v>
      </c>
      <c r="J103" s="3">
        <f t="shared" si="19"/>
        <v>65</v>
      </c>
      <c r="K103" s="3">
        <f t="shared" si="20"/>
        <v>50</v>
      </c>
      <c r="L103" s="3">
        <f t="shared" si="21"/>
        <v>35</v>
      </c>
      <c r="M103" s="3">
        <f t="shared" si="22"/>
        <v>35</v>
      </c>
      <c r="N103" s="3">
        <f t="shared" si="23"/>
        <v>308</v>
      </c>
      <c r="P103" s="2" t="s">
        <v>127</v>
      </c>
      <c r="Q103" s="2">
        <v>70</v>
      </c>
      <c r="R103" s="2">
        <v>70</v>
      </c>
      <c r="S103" s="2">
        <v>40</v>
      </c>
      <c r="T103" s="2">
        <v>60</v>
      </c>
      <c r="U103" s="2">
        <v>40</v>
      </c>
      <c r="V103" s="6">
        <v>60</v>
      </c>
      <c r="W103" s="5" t="s">
        <v>124</v>
      </c>
    </row>
    <row r="104" spans="1:23" x14ac:dyDescent="0.3">
      <c r="A104" s="3" t="s">
        <v>307</v>
      </c>
      <c r="B104" s="3" t="s">
        <v>308</v>
      </c>
      <c r="C104" s="3" t="s">
        <v>1009</v>
      </c>
      <c r="D104" s="3" t="s">
        <v>1016</v>
      </c>
      <c r="E104" s="3" t="str">
        <f t="array" ref="E104">SUBSTITUTE(IFERROR(INDEX($W$3:$W$1072,SMALL(IF($A104=$P$3:$P$1072,MATCH(ROW($P$3:$P$1072),ROW($P$3:$P$1072)),""),COLUMNS($E104:E104))),""),0,"")</f>
        <v>Hyper Cutter</v>
      </c>
      <c r="F104" s="3" t="str">
        <f t="array" ref="F104">SUBSTITUTE(IFERROR(INDEX($W$3:$W$1072,SMALL(IF($A104=$P$3:$P$1072,MATCH(ROW($P$3:$P$1072),ROW($P$3:$P$1072)),""),COLUMNS($E104:F104))),""),0,"")</f>
        <v>Shell Armor</v>
      </c>
      <c r="G104" s="3" t="str">
        <f t="array" ref="G104">SUBSTITUTE(IFERROR(INDEX($W$3:$W$1072,SMALL(IF($A104=$P$3:$P$1072,MATCH(ROW($P$3:$P$1072),ROW($P$3:$P$1072)),""),COLUMNS($E104:G104))),""),0,"")</f>
        <v>Adaptability</v>
      </c>
      <c r="H104" s="3">
        <f t="shared" si="17"/>
        <v>63</v>
      </c>
      <c r="I104" s="3">
        <f t="shared" si="18"/>
        <v>120</v>
      </c>
      <c r="J104" s="3">
        <f t="shared" si="19"/>
        <v>85</v>
      </c>
      <c r="K104" s="3">
        <f t="shared" si="20"/>
        <v>90</v>
      </c>
      <c r="L104" s="3">
        <f t="shared" si="21"/>
        <v>55</v>
      </c>
      <c r="M104" s="3">
        <f t="shared" si="22"/>
        <v>55</v>
      </c>
      <c r="N104" s="3">
        <f t="shared" si="23"/>
        <v>468</v>
      </c>
      <c r="P104" s="2" t="str">
        <f t="shared" ref="P104:P105" si="36">P103</f>
        <v>#040</v>
      </c>
      <c r="Q104" s="2"/>
      <c r="R104" s="2"/>
      <c r="S104" s="2"/>
      <c r="T104" s="2"/>
      <c r="U104" s="2"/>
      <c r="V104" s="6"/>
      <c r="W104" s="5" t="s">
        <v>125</v>
      </c>
    </row>
    <row r="105" spans="1:23" x14ac:dyDescent="0.3">
      <c r="A105" s="3" t="s">
        <v>309</v>
      </c>
      <c r="B105" s="3" t="s">
        <v>310</v>
      </c>
      <c r="C105" s="3" t="s">
        <v>1010</v>
      </c>
      <c r="D105" s="3" t="s">
        <v>1018</v>
      </c>
      <c r="E105" s="3" t="str">
        <f t="array" ref="E105">SUBSTITUTE(IFERROR(INDEX($W$3:$W$1072,SMALL(IF($A105=$P$3:$P$1072,MATCH(ROW($P$3:$P$1072),ROW($P$3:$P$1072)),""),COLUMNS($E105:E105))),""),0,"")</f>
        <v>Compoundeyes</v>
      </c>
      <c r="F105" s="3" t="str">
        <f t="array" ref="F105">SUBSTITUTE(IFERROR(INDEX($W$3:$W$1072,SMALL(IF($A105=$P$3:$P$1072,MATCH(ROW($P$3:$P$1072),ROW($P$3:$P$1072)),""),COLUMNS($E105:F105))),""),0,"")</f>
        <v>Run Away</v>
      </c>
      <c r="G105" s="3" t="str">
        <f t="array" ref="G105">SUBSTITUTE(IFERROR(INDEX($W$3:$W$1072,SMALL(IF($A105=$P$3:$P$1072,MATCH(ROW($P$3:$P$1072),ROW($P$3:$P$1072)),""),COLUMNS($E105:G105))),""),0,"")</f>
        <v/>
      </c>
      <c r="H105" s="3">
        <f t="shared" si="17"/>
        <v>31</v>
      </c>
      <c r="I105" s="3">
        <f t="shared" si="18"/>
        <v>45</v>
      </c>
      <c r="J105" s="3">
        <f t="shared" si="19"/>
        <v>90</v>
      </c>
      <c r="K105" s="3">
        <f t="shared" si="20"/>
        <v>30</v>
      </c>
      <c r="L105" s="3">
        <f t="shared" si="21"/>
        <v>30</v>
      </c>
      <c r="M105" s="3">
        <f t="shared" si="22"/>
        <v>40</v>
      </c>
      <c r="N105" s="3">
        <f t="shared" si="23"/>
        <v>266</v>
      </c>
      <c r="P105" s="2" t="str">
        <f t="shared" si="36"/>
        <v>#040</v>
      </c>
      <c r="Q105" s="2"/>
      <c r="R105" s="2"/>
      <c r="S105" s="2"/>
      <c r="T105" s="2"/>
      <c r="U105" s="2"/>
      <c r="V105" s="6"/>
      <c r="W105" s="5" t="s">
        <v>126</v>
      </c>
    </row>
    <row r="106" spans="1:23" x14ac:dyDescent="0.3">
      <c r="A106" s="3" t="s">
        <v>311</v>
      </c>
      <c r="B106" s="3" t="s">
        <v>312</v>
      </c>
      <c r="C106" s="3" t="s">
        <v>1010</v>
      </c>
      <c r="D106" s="3" t="s">
        <v>1012</v>
      </c>
      <c r="E106" s="3" t="str">
        <f t="array" ref="E106">SUBSTITUTE(IFERROR(INDEX($W$3:$W$1072,SMALL(IF($A106=$P$3:$P$1072,MATCH(ROW($P$3:$P$1072),ROW($P$3:$P$1072)),""),COLUMNS($E106:E106))),""),0,"")</f>
        <v>Speed Boost</v>
      </c>
      <c r="F106" s="3" t="str">
        <f t="array" ref="F106">SUBSTITUTE(IFERROR(INDEX($W$3:$W$1072,SMALL(IF($A106=$P$3:$P$1072,MATCH(ROW($P$3:$P$1072),ROW($P$3:$P$1072)),""),COLUMNS($E106:F106))),""),0,"")</f>
        <v>Infiltrator</v>
      </c>
      <c r="G106" s="3" t="str">
        <f t="array" ref="G106">SUBSTITUTE(IFERROR(INDEX($W$3:$W$1072,SMALL(IF($A106=$P$3:$P$1072,MATCH(ROW($P$3:$P$1072),ROW($P$3:$P$1072)),""),COLUMNS($E106:G106))),""),0,"")</f>
        <v/>
      </c>
      <c r="H106" s="3">
        <f t="shared" si="17"/>
        <v>61</v>
      </c>
      <c r="I106" s="3">
        <f t="shared" si="18"/>
        <v>90</v>
      </c>
      <c r="J106" s="3">
        <f t="shared" si="19"/>
        <v>45</v>
      </c>
      <c r="K106" s="3">
        <f t="shared" si="20"/>
        <v>50</v>
      </c>
      <c r="L106" s="3">
        <f t="shared" si="21"/>
        <v>50</v>
      </c>
      <c r="M106" s="3">
        <f t="shared" si="22"/>
        <v>160</v>
      </c>
      <c r="N106" s="3">
        <f t="shared" si="23"/>
        <v>456</v>
      </c>
      <c r="P106" s="2" t="s">
        <v>129</v>
      </c>
      <c r="Q106" s="2">
        <v>90</v>
      </c>
      <c r="R106" s="2">
        <v>100</v>
      </c>
      <c r="S106" s="2">
        <v>60</v>
      </c>
      <c r="T106" s="2">
        <v>90</v>
      </c>
      <c r="U106" s="2">
        <v>60</v>
      </c>
      <c r="V106" s="6">
        <v>80</v>
      </c>
      <c r="W106" s="5" t="s">
        <v>124</v>
      </c>
    </row>
    <row r="107" spans="1:23" x14ac:dyDescent="0.3">
      <c r="A107" s="3" t="s">
        <v>315</v>
      </c>
      <c r="B107" s="3" t="s">
        <v>316</v>
      </c>
      <c r="C107" s="3" t="s">
        <v>1010</v>
      </c>
      <c r="D107" s="3" t="s">
        <v>1021</v>
      </c>
      <c r="E107" s="3" t="str">
        <f t="array" ref="E107">SUBSTITUTE(IFERROR(INDEX($W$3:$W$1072,SMALL(IF($A107=$P$3:$P$1072,MATCH(ROW($P$3:$P$1072),ROW($P$3:$P$1072)),""),COLUMNS($E107:E107))),""),0,"")</f>
        <v>Wonder Guard</v>
      </c>
      <c r="F107" s="3" t="str">
        <f t="array" ref="F107">SUBSTITUTE(IFERROR(INDEX($W$3:$W$1072,SMALL(IF($A107=$P$3:$P$1072,MATCH(ROW($P$3:$P$1072),ROW($P$3:$P$1072)),""),COLUMNS($E107:F107))),""),0,"")</f>
        <v/>
      </c>
      <c r="G107" s="3" t="str">
        <f t="array" ref="G107">SUBSTITUTE(IFERROR(INDEX($W$3:$W$1072,SMALL(IF($A107=$P$3:$P$1072,MATCH(ROW($P$3:$P$1072),ROW($P$3:$P$1072)),""),COLUMNS($E107:G107))),""),0,"")</f>
        <v/>
      </c>
      <c r="H107" s="3">
        <f t="shared" si="17"/>
        <v>1</v>
      </c>
      <c r="I107" s="3">
        <f t="shared" si="18"/>
        <v>90</v>
      </c>
      <c r="J107" s="3">
        <f t="shared" si="19"/>
        <v>45</v>
      </c>
      <c r="K107" s="3">
        <f t="shared" si="20"/>
        <v>30</v>
      </c>
      <c r="L107" s="3">
        <f t="shared" si="21"/>
        <v>30</v>
      </c>
      <c r="M107" s="3">
        <f t="shared" si="22"/>
        <v>40</v>
      </c>
      <c r="N107" s="3">
        <f t="shared" si="23"/>
        <v>236</v>
      </c>
      <c r="P107" s="2" t="str">
        <f t="shared" ref="P107:P108" si="37">P106</f>
        <v>#041</v>
      </c>
      <c r="Q107" s="2"/>
      <c r="R107" s="2"/>
      <c r="S107" s="2"/>
      <c r="T107" s="2"/>
      <c r="U107" s="2"/>
      <c r="V107" s="6"/>
      <c r="W107" s="5" t="s">
        <v>125</v>
      </c>
    </row>
    <row r="108" spans="1:23" x14ac:dyDescent="0.3">
      <c r="A108" s="3" t="s">
        <v>318</v>
      </c>
      <c r="B108" s="3" t="s">
        <v>319</v>
      </c>
      <c r="C108" s="3" t="s">
        <v>1022</v>
      </c>
      <c r="D108" s="3"/>
      <c r="E108" s="3" t="str">
        <f t="array" ref="E108">SUBSTITUTE(IFERROR(INDEX($W$3:$W$1072,SMALL(IF($A108=$P$3:$P$1072,MATCH(ROW($P$3:$P$1072),ROW($P$3:$P$1072)),""),COLUMNS($E108:E108))),""),0,"")</f>
        <v>Guts</v>
      </c>
      <c r="F108" s="3" t="str">
        <f t="array" ref="F108">SUBSTITUTE(IFERROR(INDEX($W$3:$W$1072,SMALL(IF($A108=$P$3:$P$1072,MATCH(ROW($P$3:$P$1072),ROW($P$3:$P$1072)),""),COLUMNS($E108:F108))),""),0,"")</f>
        <v>Steadfast</v>
      </c>
      <c r="G108" s="3" t="str">
        <f t="array" ref="G108">SUBSTITUTE(IFERROR(INDEX($W$3:$W$1072,SMALL(IF($A108=$P$3:$P$1072,MATCH(ROW($P$3:$P$1072),ROW($P$3:$P$1072)),""),COLUMNS($E108:G108))),""),0,"")</f>
        <v>Vital Spirit</v>
      </c>
      <c r="H108" s="3">
        <f t="shared" si="17"/>
        <v>35</v>
      </c>
      <c r="I108" s="3">
        <f t="shared" si="18"/>
        <v>35</v>
      </c>
      <c r="J108" s="3">
        <f t="shared" si="19"/>
        <v>35</v>
      </c>
      <c r="K108" s="3">
        <f t="shared" si="20"/>
        <v>35</v>
      </c>
      <c r="L108" s="3">
        <f t="shared" si="21"/>
        <v>35</v>
      </c>
      <c r="M108" s="3">
        <f t="shared" si="22"/>
        <v>35</v>
      </c>
      <c r="N108" s="3">
        <f t="shared" si="23"/>
        <v>210</v>
      </c>
      <c r="P108" s="2" t="str">
        <f t="shared" si="37"/>
        <v>#041</v>
      </c>
      <c r="Q108" s="2"/>
      <c r="R108" s="2"/>
      <c r="S108" s="2"/>
      <c r="T108" s="2"/>
      <c r="U108" s="2"/>
      <c r="V108" s="6"/>
      <c r="W108" s="5" t="s">
        <v>126</v>
      </c>
    </row>
    <row r="109" spans="1:23" x14ac:dyDescent="0.3">
      <c r="A109" s="3" t="s">
        <v>320</v>
      </c>
      <c r="B109" s="3" t="s">
        <v>321</v>
      </c>
      <c r="C109" s="3" t="s">
        <v>1022</v>
      </c>
      <c r="D109" s="3"/>
      <c r="E109" s="3" t="str">
        <f t="array" ref="E109">SUBSTITUTE(IFERROR(INDEX($W$3:$W$1072,SMALL(IF($A109=$P$3:$P$1072,MATCH(ROW($P$3:$P$1072),ROW($P$3:$P$1072)),""),COLUMNS($E109:E109))),""),0,"")</f>
        <v>Limber</v>
      </c>
      <c r="F109" s="3" t="str">
        <f t="array" ref="F109">SUBSTITUTE(IFERROR(INDEX($W$3:$W$1072,SMALL(IF($A109=$P$3:$P$1072,MATCH(ROW($P$3:$P$1072),ROW($P$3:$P$1072)),""),COLUMNS($E109:F109))),""),0,"")</f>
        <v>Reckless</v>
      </c>
      <c r="G109" s="3" t="str">
        <f t="array" ref="G109">SUBSTITUTE(IFERROR(INDEX($W$3:$W$1072,SMALL(IF($A109=$P$3:$P$1072,MATCH(ROW($P$3:$P$1072),ROW($P$3:$P$1072)),""),COLUMNS($E109:G109))),""),0,"")</f>
        <v>Unburden</v>
      </c>
      <c r="H109" s="3">
        <f t="shared" si="17"/>
        <v>50</v>
      </c>
      <c r="I109" s="3">
        <f t="shared" si="18"/>
        <v>120</v>
      </c>
      <c r="J109" s="3">
        <f t="shared" si="19"/>
        <v>53</v>
      </c>
      <c r="K109" s="3">
        <f t="shared" si="20"/>
        <v>35</v>
      </c>
      <c r="L109" s="3">
        <f t="shared" si="21"/>
        <v>110</v>
      </c>
      <c r="M109" s="3">
        <f t="shared" si="22"/>
        <v>87</v>
      </c>
      <c r="N109" s="3">
        <f t="shared" si="23"/>
        <v>455</v>
      </c>
      <c r="P109" s="2" t="s">
        <v>131</v>
      </c>
      <c r="Q109" s="2">
        <v>50</v>
      </c>
      <c r="R109" s="2">
        <v>64</v>
      </c>
      <c r="S109" s="2">
        <v>50</v>
      </c>
      <c r="T109" s="2">
        <v>38</v>
      </c>
      <c r="U109" s="2">
        <v>38</v>
      </c>
      <c r="V109" s="6">
        <v>44</v>
      </c>
      <c r="W109" s="5" t="s">
        <v>133</v>
      </c>
    </row>
    <row r="110" spans="1:23" x14ac:dyDescent="0.3">
      <c r="A110" s="3" t="s">
        <v>322</v>
      </c>
      <c r="B110" s="3" t="s">
        <v>323</v>
      </c>
      <c r="C110" s="3" t="s">
        <v>1022</v>
      </c>
      <c r="D110" s="3"/>
      <c r="E110" s="3" t="str">
        <f t="array" ref="E110">SUBSTITUTE(IFERROR(INDEX($W$3:$W$1072,SMALL(IF($A110=$P$3:$P$1072,MATCH(ROW($P$3:$P$1072),ROW($P$3:$P$1072)),""),COLUMNS($E110:E110))),""),0,"")</f>
        <v>Keen Eye</v>
      </c>
      <c r="F110" s="3" t="str">
        <f t="array" ref="F110">SUBSTITUTE(IFERROR(INDEX($W$3:$W$1072,SMALL(IF($A110=$P$3:$P$1072,MATCH(ROW($P$3:$P$1072),ROW($P$3:$P$1072)),""),COLUMNS($E110:F110))),""),0,"")</f>
        <v>Iron Fist</v>
      </c>
      <c r="G110" s="3" t="str">
        <f t="array" ref="G110">SUBSTITUTE(IFERROR(INDEX($W$3:$W$1072,SMALL(IF($A110=$P$3:$P$1072,MATCH(ROW($P$3:$P$1072),ROW($P$3:$P$1072)),""),COLUMNS($E110:G110))),""),0,"")</f>
        <v>Inner Focus</v>
      </c>
      <c r="H110" s="3">
        <f t="shared" si="17"/>
        <v>50</v>
      </c>
      <c r="I110" s="3">
        <f t="shared" si="18"/>
        <v>105</v>
      </c>
      <c r="J110" s="3">
        <f t="shared" si="19"/>
        <v>79</v>
      </c>
      <c r="K110" s="3">
        <f t="shared" si="20"/>
        <v>35</v>
      </c>
      <c r="L110" s="3">
        <f t="shared" si="21"/>
        <v>110</v>
      </c>
      <c r="M110" s="3">
        <f t="shared" si="22"/>
        <v>76</v>
      </c>
      <c r="N110" s="3">
        <f t="shared" si="23"/>
        <v>455</v>
      </c>
      <c r="P110" s="2" t="str">
        <f t="shared" ref="P110:P111" si="38">P109</f>
        <v>#042</v>
      </c>
      <c r="Q110" s="2"/>
      <c r="R110" s="2"/>
      <c r="S110" s="2"/>
      <c r="T110" s="2"/>
      <c r="U110" s="2"/>
      <c r="V110" s="6"/>
      <c r="W110" s="5" t="s">
        <v>134</v>
      </c>
    </row>
    <row r="111" spans="1:23" x14ac:dyDescent="0.3">
      <c r="A111" s="3" t="s">
        <v>324</v>
      </c>
      <c r="B111" s="3" t="s">
        <v>325</v>
      </c>
      <c r="C111" s="3" t="s">
        <v>1022</v>
      </c>
      <c r="D111" s="3"/>
      <c r="E111" s="3" t="str">
        <f t="array" ref="E111">SUBSTITUTE(IFERROR(INDEX($W$3:$W$1072,SMALL(IF($A111=$P$3:$P$1072,MATCH(ROW($P$3:$P$1072),ROW($P$3:$P$1072)),""),COLUMNS($E111:E111))),""),0,"")</f>
        <v>Intimidate</v>
      </c>
      <c r="F111" s="3" t="str">
        <f t="array" ref="F111">SUBSTITUTE(IFERROR(INDEX($W$3:$W$1072,SMALL(IF($A111=$P$3:$P$1072,MATCH(ROW($P$3:$P$1072),ROW($P$3:$P$1072)),""),COLUMNS($E111:F111))),""),0,"")</f>
        <v>Technician</v>
      </c>
      <c r="G111" s="3" t="str">
        <f t="array" ref="G111">SUBSTITUTE(IFERROR(INDEX($W$3:$W$1072,SMALL(IF($A111=$P$3:$P$1072,MATCH(ROW($P$3:$P$1072),ROW($P$3:$P$1072)),""),COLUMNS($E111:G111))),""),0,"")</f>
        <v>Steadfast</v>
      </c>
      <c r="H111" s="3">
        <f t="shared" si="17"/>
        <v>50</v>
      </c>
      <c r="I111" s="3">
        <f t="shared" si="18"/>
        <v>95</v>
      </c>
      <c r="J111" s="3">
        <f t="shared" si="19"/>
        <v>95</v>
      </c>
      <c r="K111" s="3">
        <f t="shared" si="20"/>
        <v>35</v>
      </c>
      <c r="L111" s="3">
        <f t="shared" si="21"/>
        <v>110</v>
      </c>
      <c r="M111" s="3">
        <f t="shared" si="22"/>
        <v>70</v>
      </c>
      <c r="N111" s="3">
        <f t="shared" si="23"/>
        <v>455</v>
      </c>
      <c r="P111" s="2" t="str">
        <f t="shared" si="38"/>
        <v>#042</v>
      </c>
      <c r="Q111" s="2"/>
      <c r="R111" s="2"/>
      <c r="S111" s="2"/>
      <c r="T111" s="2"/>
      <c r="U111" s="2"/>
      <c r="V111" s="6"/>
      <c r="W111" s="5" t="s">
        <v>115</v>
      </c>
    </row>
    <row r="112" spans="1:23" x14ac:dyDescent="0.3">
      <c r="A112" s="3" t="s">
        <v>326</v>
      </c>
      <c r="B112" s="3" t="s">
        <v>327</v>
      </c>
      <c r="C112" s="3" t="s">
        <v>1022</v>
      </c>
      <c r="D112" s="3"/>
      <c r="E112" s="3" t="str">
        <f t="array" ref="E112">SUBSTITUTE(IFERROR(INDEX($W$3:$W$1072,SMALL(IF($A112=$P$3:$P$1072,MATCH(ROW($P$3:$P$1072),ROW($P$3:$P$1072)),""),COLUMNS($E112:E112))),""),0,"")</f>
        <v>Iron Fist</v>
      </c>
      <c r="F112" s="3" t="str">
        <f t="array" ref="F112">SUBSTITUTE(IFERROR(INDEX($W$3:$W$1072,SMALL(IF($A112=$P$3:$P$1072,MATCH(ROW($P$3:$P$1072),ROW($P$3:$P$1072)),""),COLUMNS($E112:F112))),""),0,"")</f>
        <v>Mold Breaker</v>
      </c>
      <c r="G112" s="3" t="str">
        <f t="array" ref="G112">SUBSTITUTE(IFERROR(INDEX($W$3:$W$1072,SMALL(IF($A112=$P$3:$P$1072,MATCH(ROW($P$3:$P$1072),ROW($P$3:$P$1072)),""),COLUMNS($E112:G112))),""),0,"")</f>
        <v>Scrappy</v>
      </c>
      <c r="H112" s="3">
        <f t="shared" si="17"/>
        <v>67</v>
      </c>
      <c r="I112" s="3">
        <f t="shared" si="18"/>
        <v>82</v>
      </c>
      <c r="J112" s="3">
        <f t="shared" si="19"/>
        <v>62</v>
      </c>
      <c r="K112" s="3">
        <f t="shared" si="20"/>
        <v>46</v>
      </c>
      <c r="L112" s="3">
        <f t="shared" si="21"/>
        <v>48</v>
      </c>
      <c r="M112" s="3">
        <f t="shared" si="22"/>
        <v>43</v>
      </c>
      <c r="N112" s="3">
        <f t="shared" si="23"/>
        <v>348</v>
      </c>
      <c r="P112" s="2" t="s">
        <v>135</v>
      </c>
      <c r="Q112" s="2">
        <v>90</v>
      </c>
      <c r="R112" s="2">
        <v>115</v>
      </c>
      <c r="S112" s="2">
        <v>90</v>
      </c>
      <c r="T112" s="2">
        <v>48</v>
      </c>
      <c r="U112" s="2">
        <v>68</v>
      </c>
      <c r="V112" s="6">
        <v>74</v>
      </c>
      <c r="W112" s="5" t="s">
        <v>133</v>
      </c>
    </row>
    <row r="113" spans="1:23" x14ac:dyDescent="0.3">
      <c r="A113" s="3" t="s">
        <v>330</v>
      </c>
      <c r="B113" s="3" t="s">
        <v>331</v>
      </c>
      <c r="C113" s="3" t="s">
        <v>1022</v>
      </c>
      <c r="D113" s="3" t="s">
        <v>1016</v>
      </c>
      <c r="E113" s="3" t="str">
        <f t="array" ref="E113">SUBSTITUTE(IFERROR(INDEX($W$3:$W$1072,SMALL(IF($A113=$P$3:$P$1072,MATCH(ROW($P$3:$P$1072),ROW($P$3:$P$1072)),""),COLUMNS($E113:E113))),""),0,"")</f>
        <v>Iron Fist</v>
      </c>
      <c r="F113" s="3" t="str">
        <f t="array" ref="F113">SUBSTITUTE(IFERROR(INDEX($W$3:$W$1072,SMALL(IF($A113=$P$3:$P$1072,MATCH(ROW($P$3:$P$1072),ROW($P$3:$P$1072)),""),COLUMNS($E113:F113))),""),0,"")</f>
        <v>Mold Breaker</v>
      </c>
      <c r="G113" s="3" t="str">
        <f t="array" ref="G113">SUBSTITUTE(IFERROR(INDEX($W$3:$W$1072,SMALL(IF($A113=$P$3:$P$1072,MATCH(ROW($P$3:$P$1072),ROW($P$3:$P$1072)),""),COLUMNS($E113:G113))),""),0,"")</f>
        <v>Scrappy</v>
      </c>
      <c r="H113" s="3">
        <f t="shared" si="17"/>
        <v>95</v>
      </c>
      <c r="I113" s="3">
        <f t="shared" si="18"/>
        <v>124</v>
      </c>
      <c r="J113" s="3">
        <f t="shared" si="19"/>
        <v>78</v>
      </c>
      <c r="K113" s="3">
        <f t="shared" si="20"/>
        <v>69</v>
      </c>
      <c r="L113" s="3">
        <f t="shared" si="21"/>
        <v>71</v>
      </c>
      <c r="M113" s="3">
        <f t="shared" si="22"/>
        <v>58</v>
      </c>
      <c r="N113" s="3">
        <f t="shared" si="23"/>
        <v>495</v>
      </c>
      <c r="P113" s="2" t="str">
        <f t="shared" ref="P113:P114" si="39">P112</f>
        <v>#043</v>
      </c>
      <c r="Q113" s="2"/>
      <c r="R113" s="2"/>
      <c r="S113" s="2"/>
      <c r="T113" s="2"/>
      <c r="U113" s="2"/>
      <c r="V113" s="6"/>
      <c r="W113" s="5" t="s">
        <v>134</v>
      </c>
    </row>
    <row r="114" spans="1:23" x14ac:dyDescent="0.3">
      <c r="A114" s="3" t="s">
        <v>332</v>
      </c>
      <c r="B114" s="3" t="s">
        <v>333</v>
      </c>
      <c r="C114" s="3" t="s">
        <v>1015</v>
      </c>
      <c r="D114" s="3"/>
      <c r="E114" s="3" t="str">
        <f t="array" ref="E114">SUBSTITUTE(IFERROR(INDEX($W$3:$W$1072,SMALL(IF($A114=$P$3:$P$1072,MATCH(ROW($P$3:$P$1072),ROW($P$3:$P$1072)),""),COLUMNS($E114:E114))),""),0,"")</f>
        <v>Plus</v>
      </c>
      <c r="F114" s="3" t="str">
        <f t="array" ref="F114">SUBSTITUTE(IFERROR(INDEX($W$3:$W$1072,SMALL(IF($A114=$P$3:$P$1072,MATCH(ROW($P$3:$P$1072),ROW($P$3:$P$1072)),""),COLUMNS($E114:F114))),""),0,"")</f>
        <v>Minus</v>
      </c>
      <c r="G114" s="3" t="str">
        <f t="array" ref="G114">SUBSTITUTE(IFERROR(INDEX($W$3:$W$1072,SMALL(IF($A114=$P$3:$P$1072,MATCH(ROW($P$3:$P$1072),ROW($P$3:$P$1072)),""),COLUMNS($E114:G114))),""),0,"")</f>
        <v>Clear Body</v>
      </c>
      <c r="H114" s="3">
        <f t="shared" si="17"/>
        <v>40</v>
      </c>
      <c r="I114" s="3">
        <f t="shared" si="18"/>
        <v>55</v>
      </c>
      <c r="J114" s="3">
        <f t="shared" si="19"/>
        <v>70</v>
      </c>
      <c r="K114" s="3">
        <f t="shared" si="20"/>
        <v>45</v>
      </c>
      <c r="L114" s="3">
        <f t="shared" si="21"/>
        <v>60</v>
      </c>
      <c r="M114" s="3">
        <f t="shared" si="22"/>
        <v>30</v>
      </c>
      <c r="N114" s="3">
        <f t="shared" si="23"/>
        <v>300</v>
      </c>
      <c r="P114" s="2" t="str">
        <f t="shared" si="39"/>
        <v>#043</v>
      </c>
      <c r="Q114" s="2"/>
      <c r="R114" s="2"/>
      <c r="S114" s="2"/>
      <c r="T114" s="2"/>
      <c r="U114" s="2"/>
      <c r="V114" s="6"/>
      <c r="W114" s="5" t="s">
        <v>115</v>
      </c>
    </row>
    <row r="115" spans="1:23" x14ac:dyDescent="0.3">
      <c r="A115" s="3" t="s">
        <v>336</v>
      </c>
      <c r="B115" s="3" t="s">
        <v>337</v>
      </c>
      <c r="C115" s="3" t="s">
        <v>1015</v>
      </c>
      <c r="D115" s="3"/>
      <c r="E115" s="3" t="str">
        <f t="array" ref="E115">SUBSTITUTE(IFERROR(INDEX($W$3:$W$1072,SMALL(IF($A115=$P$3:$P$1072,MATCH(ROW($P$3:$P$1072),ROW($P$3:$P$1072)),""),COLUMNS($E115:E115))),""),0,"")</f>
        <v>Plus</v>
      </c>
      <c r="F115" s="3" t="str">
        <f t="array" ref="F115">SUBSTITUTE(IFERROR(INDEX($W$3:$W$1072,SMALL(IF($A115=$P$3:$P$1072,MATCH(ROW($P$3:$P$1072),ROW($P$3:$P$1072)),""),COLUMNS($E115:F115))),""),0,"")</f>
        <v>Minus</v>
      </c>
      <c r="G115" s="3" t="str">
        <f t="array" ref="G115">SUBSTITUTE(IFERROR(INDEX($W$3:$W$1072,SMALL(IF($A115=$P$3:$P$1072,MATCH(ROW($P$3:$P$1072),ROW($P$3:$P$1072)),""),COLUMNS($E115:G115))),""),0,"")</f>
        <v>Clear Body</v>
      </c>
      <c r="H115" s="3">
        <f t="shared" si="17"/>
        <v>60</v>
      </c>
      <c r="I115" s="3">
        <f t="shared" si="18"/>
        <v>80</v>
      </c>
      <c r="J115" s="3">
        <f t="shared" si="19"/>
        <v>95</v>
      </c>
      <c r="K115" s="3">
        <f t="shared" si="20"/>
        <v>70</v>
      </c>
      <c r="L115" s="3">
        <f t="shared" si="21"/>
        <v>85</v>
      </c>
      <c r="M115" s="3">
        <f t="shared" si="22"/>
        <v>50</v>
      </c>
      <c r="N115" s="3">
        <f t="shared" si="23"/>
        <v>440</v>
      </c>
      <c r="P115" s="2" t="s">
        <v>137</v>
      </c>
      <c r="Q115" s="2">
        <v>41</v>
      </c>
      <c r="R115" s="2">
        <v>50</v>
      </c>
      <c r="S115" s="2">
        <v>37</v>
      </c>
      <c r="T115" s="2">
        <v>50</v>
      </c>
      <c r="U115" s="2">
        <v>37</v>
      </c>
      <c r="V115" s="6">
        <v>66</v>
      </c>
      <c r="W115" s="5" t="s">
        <v>139</v>
      </c>
    </row>
    <row r="116" spans="1:23" x14ac:dyDescent="0.3">
      <c r="A116" s="3" t="s">
        <v>338</v>
      </c>
      <c r="B116" s="3" t="s">
        <v>339</v>
      </c>
      <c r="C116" s="3" t="s">
        <v>1015</v>
      </c>
      <c r="D116" s="3"/>
      <c r="E116" s="3" t="str">
        <f t="array" ref="E116">SUBSTITUTE(IFERROR(INDEX($W$3:$W$1072,SMALL(IF($A116=$P$3:$P$1072,MATCH(ROW($P$3:$P$1072),ROW($P$3:$P$1072)),""),COLUMNS($E116:E116))),""),0,"")</f>
        <v>Plus</v>
      </c>
      <c r="F116" s="3" t="str">
        <f t="array" ref="F116">SUBSTITUTE(IFERROR(INDEX($W$3:$W$1072,SMALL(IF($A116=$P$3:$P$1072,MATCH(ROW($P$3:$P$1072),ROW($P$3:$P$1072)),""),COLUMNS($E116:F116))),""),0,"")</f>
        <v>Minus</v>
      </c>
      <c r="G116" s="3" t="str">
        <f t="array" ref="G116">SUBSTITUTE(IFERROR(INDEX($W$3:$W$1072,SMALL(IF($A116=$P$3:$P$1072,MATCH(ROW($P$3:$P$1072),ROW($P$3:$P$1072)),""),COLUMNS($E116:G116))),""),0,"")</f>
        <v>Clear Body</v>
      </c>
      <c r="H116" s="3">
        <f t="shared" si="17"/>
        <v>60</v>
      </c>
      <c r="I116" s="3">
        <f t="shared" si="18"/>
        <v>100</v>
      </c>
      <c r="J116" s="3">
        <f t="shared" si="19"/>
        <v>115</v>
      </c>
      <c r="K116" s="3">
        <f t="shared" si="20"/>
        <v>70</v>
      </c>
      <c r="L116" s="3">
        <f t="shared" si="21"/>
        <v>85</v>
      </c>
      <c r="M116" s="3">
        <f t="shared" si="22"/>
        <v>90</v>
      </c>
      <c r="N116" s="3">
        <f t="shared" si="23"/>
        <v>520</v>
      </c>
      <c r="P116" s="2" t="str">
        <f t="shared" ref="P116:P117" si="40">P115</f>
        <v>#044</v>
      </c>
      <c r="Q116" s="2"/>
      <c r="R116" s="2"/>
      <c r="S116" s="2"/>
      <c r="T116" s="2"/>
      <c r="U116" s="2"/>
      <c r="V116" s="6"/>
      <c r="W116" s="5" t="s">
        <v>91</v>
      </c>
    </row>
    <row r="117" spans="1:23" ht="14.4" customHeight="1" x14ac:dyDescent="0.3">
      <c r="A117" s="3" t="s">
        <v>340</v>
      </c>
      <c r="B117" s="3" t="s">
        <v>341</v>
      </c>
      <c r="C117" s="3" t="s">
        <v>1010</v>
      </c>
      <c r="D117" s="3" t="s">
        <v>1012</v>
      </c>
      <c r="E117" s="3" t="str">
        <f t="array" ref="E117">SUBSTITUTE(IFERROR(INDEX($W$3:$W$1072,SMALL(IF($A117=$P$3:$P$1072,MATCH(ROW($P$3:$P$1072),ROW($P$3:$P$1072)),""),COLUMNS($E117:E117))),""),0,"")</f>
        <v>Honey Gather</v>
      </c>
      <c r="F117" s="3" t="str">
        <f t="array" ref="F117">SUBSTITUTE(IFERROR(INDEX($W$3:$W$1072,SMALL(IF($A117=$P$3:$P$1072,MATCH(ROW($P$3:$P$1072),ROW($P$3:$P$1072)),""),COLUMNS($E117:F117))),""),0,"")</f>
        <v>Hustle</v>
      </c>
      <c r="G117" s="3" t="str">
        <f t="array" ref="G117">SUBSTITUTE(IFERROR(INDEX($W$3:$W$1072,SMALL(IF($A117=$P$3:$P$1072,MATCH(ROW($P$3:$P$1072),ROW($P$3:$P$1072)),""),COLUMNS($E117:G117))),""),0,"")</f>
        <v/>
      </c>
      <c r="H117" s="3">
        <f t="shared" si="17"/>
        <v>30</v>
      </c>
      <c r="I117" s="3">
        <f t="shared" si="18"/>
        <v>30</v>
      </c>
      <c r="J117" s="3">
        <f t="shared" si="19"/>
        <v>42</v>
      </c>
      <c r="K117" s="3">
        <f t="shared" si="20"/>
        <v>30</v>
      </c>
      <c r="L117" s="3">
        <f t="shared" si="21"/>
        <v>42</v>
      </c>
      <c r="M117" s="3">
        <f t="shared" si="22"/>
        <v>70</v>
      </c>
      <c r="N117" s="3">
        <f t="shared" si="23"/>
        <v>244</v>
      </c>
      <c r="P117" s="2" t="str">
        <f t="shared" si="40"/>
        <v>#044</v>
      </c>
      <c r="Q117" s="2"/>
      <c r="R117" s="2"/>
      <c r="S117" s="2"/>
      <c r="T117" s="2"/>
      <c r="U117" s="2"/>
      <c r="V117" s="6"/>
      <c r="W117" s="5" t="s">
        <v>140</v>
      </c>
    </row>
    <row r="118" spans="1:23" x14ac:dyDescent="0.3">
      <c r="A118" s="3" t="s">
        <v>343</v>
      </c>
      <c r="B118" s="3" t="s">
        <v>344</v>
      </c>
      <c r="C118" s="3" t="s">
        <v>1010</v>
      </c>
      <c r="D118" s="3" t="s">
        <v>1012</v>
      </c>
      <c r="E118" s="3" t="str">
        <f t="array" ref="E118">SUBSTITUTE(IFERROR(INDEX($W$3:$W$1072,SMALL(IF($A118=$P$3:$P$1072,MATCH(ROW($P$3:$P$1072),ROW($P$3:$P$1072)),""),COLUMNS($E118:E118))),""),0,"")</f>
        <v>Pressure</v>
      </c>
      <c r="F118" s="3" t="str">
        <f t="array" ref="F118">SUBSTITUTE(IFERROR(INDEX($W$3:$W$1072,SMALL(IF($A118=$P$3:$P$1072,MATCH(ROW($P$3:$P$1072),ROW($P$3:$P$1072)),""),COLUMNS($E118:F118))),""),0,"")</f>
        <v>Unnerve</v>
      </c>
      <c r="G118" s="3" t="str">
        <f t="array" ref="G118">SUBSTITUTE(IFERROR(INDEX($W$3:$W$1072,SMALL(IF($A118=$P$3:$P$1072,MATCH(ROW($P$3:$P$1072),ROW($P$3:$P$1072)),""),COLUMNS($E118:G118))),""),0,"")</f>
        <v/>
      </c>
      <c r="H118" s="3">
        <f t="shared" si="17"/>
        <v>70</v>
      </c>
      <c r="I118" s="3">
        <f t="shared" si="18"/>
        <v>80</v>
      </c>
      <c r="J118" s="3">
        <f t="shared" si="19"/>
        <v>102</v>
      </c>
      <c r="K118" s="3">
        <f t="shared" si="20"/>
        <v>80</v>
      </c>
      <c r="L118" s="3">
        <f t="shared" si="21"/>
        <v>102</v>
      </c>
      <c r="M118" s="3">
        <f t="shared" si="22"/>
        <v>40</v>
      </c>
      <c r="N118" s="3">
        <f t="shared" si="23"/>
        <v>474</v>
      </c>
      <c r="P118" s="2" t="s">
        <v>141</v>
      </c>
      <c r="Q118" s="2">
        <v>64</v>
      </c>
      <c r="R118" s="2">
        <v>88</v>
      </c>
      <c r="S118" s="2">
        <v>50</v>
      </c>
      <c r="T118" s="2">
        <v>88</v>
      </c>
      <c r="U118" s="2">
        <v>50</v>
      </c>
      <c r="V118" s="6">
        <v>106</v>
      </c>
      <c r="W118" s="5" t="s">
        <v>139</v>
      </c>
    </row>
    <row r="119" spans="1:23" x14ac:dyDescent="0.3">
      <c r="A119" s="3" t="s">
        <v>345</v>
      </c>
      <c r="B119" s="3" t="s">
        <v>346</v>
      </c>
      <c r="C119" s="3" t="s">
        <v>1015</v>
      </c>
      <c r="D119" s="3" t="s">
        <v>1011</v>
      </c>
      <c r="E119" s="3" t="str">
        <f t="array" ref="E119">SUBSTITUTE(IFERROR(INDEX($W$3:$W$1072,SMALL(IF($A119=$P$3:$P$1072,MATCH(ROW($P$3:$P$1072),ROW($P$3:$P$1072)),""),COLUMNS($E119:E119))),""),0,"")</f>
        <v>Levitate</v>
      </c>
      <c r="F119" s="3" t="str">
        <f t="array" ref="F119">SUBSTITUTE(IFERROR(INDEX($W$3:$W$1072,SMALL(IF($A119=$P$3:$P$1072,MATCH(ROW($P$3:$P$1072),ROW($P$3:$P$1072)),""),COLUMNS($E119:F119))),""),0,"")</f>
        <v>Heatproof</v>
      </c>
      <c r="G119" s="3" t="str">
        <f t="array" ref="G119">SUBSTITUTE(IFERROR(INDEX($W$3:$W$1072,SMALL(IF($A119=$P$3:$P$1072,MATCH(ROW($P$3:$P$1072),ROW($P$3:$P$1072)),""),COLUMNS($E119:G119))),""),0,"")</f>
        <v>Heavy Metal</v>
      </c>
      <c r="H119" s="3">
        <f t="shared" si="17"/>
        <v>57</v>
      </c>
      <c r="I119" s="3">
        <f t="shared" si="18"/>
        <v>24</v>
      </c>
      <c r="J119" s="3">
        <f t="shared" si="19"/>
        <v>86</v>
      </c>
      <c r="K119" s="3">
        <f t="shared" si="20"/>
        <v>24</v>
      </c>
      <c r="L119" s="3">
        <f t="shared" si="21"/>
        <v>86</v>
      </c>
      <c r="M119" s="3">
        <f t="shared" si="22"/>
        <v>23</v>
      </c>
      <c r="N119" s="3">
        <f t="shared" si="23"/>
        <v>300</v>
      </c>
      <c r="P119" s="2" t="str">
        <f t="shared" ref="P119:P120" si="41">P118</f>
        <v>#045</v>
      </c>
      <c r="Q119" s="2"/>
      <c r="R119" s="2"/>
      <c r="S119" s="2"/>
      <c r="T119" s="2"/>
      <c r="U119" s="2"/>
      <c r="V119" s="6"/>
      <c r="W119" s="5" t="s">
        <v>91</v>
      </c>
    </row>
    <row r="120" spans="1:23" x14ac:dyDescent="0.3">
      <c r="A120" s="3" t="s">
        <v>349</v>
      </c>
      <c r="B120" s="3" t="s">
        <v>350</v>
      </c>
      <c r="C120" s="3" t="s">
        <v>1015</v>
      </c>
      <c r="D120" s="3" t="s">
        <v>1011</v>
      </c>
      <c r="E120" s="3" t="str">
        <f t="array" ref="E120">SUBSTITUTE(IFERROR(INDEX($W$3:$W$1072,SMALL(IF($A120=$P$3:$P$1072,MATCH(ROW($P$3:$P$1072),ROW($P$3:$P$1072)),""),COLUMNS($E120:E120))),""),0,"")</f>
        <v>Levitate</v>
      </c>
      <c r="F120" s="3" t="str">
        <f t="array" ref="F120">SUBSTITUTE(IFERROR(INDEX($W$3:$W$1072,SMALL(IF($A120=$P$3:$P$1072,MATCH(ROW($P$3:$P$1072),ROW($P$3:$P$1072)),""),COLUMNS($E120:F120))),""),0,"")</f>
        <v>Heatproof</v>
      </c>
      <c r="G120" s="3" t="str">
        <f t="array" ref="G120">SUBSTITUTE(IFERROR(INDEX($W$3:$W$1072,SMALL(IF($A120=$P$3:$P$1072,MATCH(ROW($P$3:$P$1072),ROW($P$3:$P$1072)),""),COLUMNS($E120:G120))),""),0,"")</f>
        <v>Heavy Metal</v>
      </c>
      <c r="H120" s="3">
        <f t="shared" si="17"/>
        <v>67</v>
      </c>
      <c r="I120" s="3">
        <f t="shared" si="18"/>
        <v>89</v>
      </c>
      <c r="J120" s="3">
        <f t="shared" si="19"/>
        <v>116</v>
      </c>
      <c r="K120" s="3">
        <f t="shared" si="20"/>
        <v>79</v>
      </c>
      <c r="L120" s="3">
        <f t="shared" si="21"/>
        <v>116</v>
      </c>
      <c r="M120" s="3">
        <f t="shared" si="22"/>
        <v>33</v>
      </c>
      <c r="N120" s="3">
        <f t="shared" si="23"/>
        <v>500</v>
      </c>
      <c r="P120" s="2" t="str">
        <f t="shared" si="41"/>
        <v>#045</v>
      </c>
      <c r="Q120" s="2"/>
      <c r="R120" s="2"/>
      <c r="S120" s="2"/>
      <c r="T120" s="2"/>
      <c r="U120" s="2"/>
      <c r="V120" s="6"/>
      <c r="W120" s="5" t="s">
        <v>140</v>
      </c>
    </row>
    <row r="121" spans="1:23" ht="14.4" customHeight="1" x14ac:dyDescent="0.3">
      <c r="A121" s="3" t="s">
        <v>351</v>
      </c>
      <c r="B121" s="3" t="s">
        <v>352</v>
      </c>
      <c r="C121" s="3" t="s">
        <v>1011</v>
      </c>
      <c r="D121" s="3" t="s">
        <v>1023</v>
      </c>
      <c r="E121" s="3" t="str">
        <f t="array" ref="E121">SUBSTITUTE(IFERROR(INDEX($W$3:$W$1072,SMALL(IF($A121=$P$3:$P$1072,MATCH(ROW($P$3:$P$1072),ROW($P$3:$P$1072)),""),COLUMNS($E121:E121))),""),0,"")</f>
        <v>Synchronize</v>
      </c>
      <c r="F121" s="3" t="str">
        <f t="array" ref="F121">SUBSTITUTE(IFERROR(INDEX($W$3:$W$1072,SMALL(IF($A121=$P$3:$P$1072,MATCH(ROW($P$3:$P$1072),ROW($P$3:$P$1072)),""),COLUMNS($E121:F121))),""),0,"")</f>
        <v>Trace</v>
      </c>
      <c r="G121" s="3" t="str">
        <f t="array" ref="G121">SUBSTITUTE(IFERROR(INDEX($W$3:$W$1072,SMALL(IF($A121=$P$3:$P$1072,MATCH(ROW($P$3:$P$1072),ROW($P$3:$P$1072)),""),COLUMNS($E121:G121))),""),0,"")</f>
        <v>Telepathy</v>
      </c>
      <c r="H121" s="3">
        <f t="shared" si="17"/>
        <v>28</v>
      </c>
      <c r="I121" s="3">
        <f t="shared" si="18"/>
        <v>25</v>
      </c>
      <c r="J121" s="3">
        <f t="shared" si="19"/>
        <v>25</v>
      </c>
      <c r="K121" s="3">
        <f t="shared" si="20"/>
        <v>45</v>
      </c>
      <c r="L121" s="3">
        <f t="shared" si="21"/>
        <v>35</v>
      </c>
      <c r="M121" s="3">
        <f t="shared" si="22"/>
        <v>40</v>
      </c>
      <c r="N121" s="3">
        <f t="shared" si="23"/>
        <v>198</v>
      </c>
      <c r="P121" s="2" t="s">
        <v>143</v>
      </c>
      <c r="Q121" s="2">
        <v>59</v>
      </c>
      <c r="R121" s="2">
        <v>45</v>
      </c>
      <c r="S121" s="2">
        <v>50</v>
      </c>
      <c r="T121" s="2">
        <v>40</v>
      </c>
      <c r="U121" s="2">
        <v>50</v>
      </c>
      <c r="V121" s="6">
        <v>26</v>
      </c>
      <c r="W121" s="5" t="s">
        <v>145</v>
      </c>
    </row>
    <row r="122" spans="1:23" x14ac:dyDescent="0.3">
      <c r="A122" s="3" t="s">
        <v>354</v>
      </c>
      <c r="B122" s="3" t="s">
        <v>355</v>
      </c>
      <c r="C122" s="3" t="s">
        <v>1011</v>
      </c>
      <c r="D122" s="3" t="s">
        <v>1023</v>
      </c>
      <c r="E122" s="3" t="str">
        <f t="array" ref="E122">SUBSTITUTE(IFERROR(INDEX($W$3:$W$1072,SMALL(IF($A122=$P$3:$P$1072,MATCH(ROW($P$3:$P$1072),ROW($P$3:$P$1072)),""),COLUMNS($E122:E122))),""),0,"")</f>
        <v>Synchronize</v>
      </c>
      <c r="F122" s="3" t="str">
        <f t="array" ref="F122">SUBSTITUTE(IFERROR(INDEX($W$3:$W$1072,SMALL(IF($A122=$P$3:$P$1072,MATCH(ROW($P$3:$P$1072),ROW($P$3:$P$1072)),""),COLUMNS($E122:F122))),""),0,"")</f>
        <v>Trace</v>
      </c>
      <c r="G122" s="3" t="str">
        <f t="array" ref="G122">SUBSTITUTE(IFERROR(INDEX($W$3:$W$1072,SMALL(IF($A122=$P$3:$P$1072,MATCH(ROW($P$3:$P$1072),ROW($P$3:$P$1072)),""),COLUMNS($E122:G122))),""),0,"")</f>
        <v>Telepathy</v>
      </c>
      <c r="H122" s="3">
        <f t="shared" si="17"/>
        <v>38</v>
      </c>
      <c r="I122" s="3">
        <f t="shared" si="18"/>
        <v>35</v>
      </c>
      <c r="J122" s="3">
        <f t="shared" si="19"/>
        <v>35</v>
      </c>
      <c r="K122" s="3">
        <f t="shared" si="20"/>
        <v>65</v>
      </c>
      <c r="L122" s="3">
        <f t="shared" si="21"/>
        <v>55</v>
      </c>
      <c r="M122" s="3">
        <f t="shared" si="22"/>
        <v>50</v>
      </c>
      <c r="N122" s="3">
        <f t="shared" si="23"/>
        <v>278</v>
      </c>
      <c r="P122" s="2" t="str">
        <f>P121</f>
        <v>#046</v>
      </c>
      <c r="Q122" s="2"/>
      <c r="R122" s="2"/>
      <c r="S122" s="2"/>
      <c r="T122" s="2"/>
      <c r="U122" s="2"/>
      <c r="V122" s="6"/>
      <c r="W122" s="5" t="s">
        <v>146</v>
      </c>
    </row>
    <row r="123" spans="1:23" x14ac:dyDescent="0.3">
      <c r="A123" s="3" t="s">
        <v>356</v>
      </c>
      <c r="B123" s="3" t="s">
        <v>357</v>
      </c>
      <c r="C123" s="3" t="s">
        <v>1011</v>
      </c>
      <c r="D123" s="3" t="s">
        <v>1023</v>
      </c>
      <c r="E123" s="3" t="str">
        <f t="array" ref="E123">SUBSTITUTE(IFERROR(INDEX($W$3:$W$1072,SMALL(IF($A123=$P$3:$P$1072,MATCH(ROW($P$3:$P$1072),ROW($P$3:$P$1072)),""),COLUMNS($E123:E123))),""),0,"")</f>
        <v>Synchronize</v>
      </c>
      <c r="F123" s="3" t="str">
        <f t="array" ref="F123">SUBSTITUTE(IFERROR(INDEX($W$3:$W$1072,SMALL(IF($A123=$P$3:$P$1072,MATCH(ROW($P$3:$P$1072),ROW($P$3:$P$1072)),""),COLUMNS($E123:F123))),""),0,"")</f>
        <v>Trace</v>
      </c>
      <c r="G123" s="3" t="str">
        <f t="array" ref="G123">SUBSTITUTE(IFERROR(INDEX($W$3:$W$1072,SMALL(IF($A123=$P$3:$P$1072,MATCH(ROW($P$3:$P$1072),ROW($P$3:$P$1072)),""),COLUMNS($E123:G123))),""),0,"")</f>
        <v>Telepathy</v>
      </c>
      <c r="H123" s="3">
        <f t="shared" si="17"/>
        <v>68</v>
      </c>
      <c r="I123" s="3">
        <f t="shared" si="18"/>
        <v>65</v>
      </c>
      <c r="J123" s="3">
        <f t="shared" si="19"/>
        <v>65</v>
      </c>
      <c r="K123" s="3">
        <f t="shared" si="20"/>
        <v>125</v>
      </c>
      <c r="L123" s="3">
        <f t="shared" si="21"/>
        <v>115</v>
      </c>
      <c r="M123" s="3">
        <f t="shared" si="22"/>
        <v>80</v>
      </c>
      <c r="N123" s="3">
        <f t="shared" si="23"/>
        <v>518</v>
      </c>
      <c r="P123" s="2" t="s">
        <v>147</v>
      </c>
      <c r="Q123" s="2">
        <v>69</v>
      </c>
      <c r="R123" s="2">
        <v>90</v>
      </c>
      <c r="S123" s="2">
        <v>60</v>
      </c>
      <c r="T123" s="2">
        <v>90</v>
      </c>
      <c r="U123" s="2">
        <v>60</v>
      </c>
      <c r="V123" s="6">
        <v>121</v>
      </c>
      <c r="W123" s="5" t="s">
        <v>133</v>
      </c>
    </row>
    <row r="124" spans="1:23" x14ac:dyDescent="0.3">
      <c r="A124" s="3" t="s">
        <v>358</v>
      </c>
      <c r="B124" s="3" t="s">
        <v>359</v>
      </c>
      <c r="C124" s="3" t="s">
        <v>1011</v>
      </c>
      <c r="D124" s="3" t="s">
        <v>1022</v>
      </c>
      <c r="E124" s="3" t="str">
        <f t="array" ref="E124">SUBSTITUTE(IFERROR(INDEX($W$3:$W$1072,SMALL(IF($A124=$P$3:$P$1072,MATCH(ROW($P$3:$P$1072),ROW($P$3:$P$1072)),""),COLUMNS($E124:E124))),""),0,"")</f>
        <v>Steadfast</v>
      </c>
      <c r="F124" s="3" t="str">
        <f t="array" ref="F124">SUBSTITUTE(IFERROR(INDEX($W$3:$W$1072,SMALL(IF($A124=$P$3:$P$1072,MATCH(ROW($P$3:$P$1072),ROW($P$3:$P$1072)),""),COLUMNS($E124:F124))),""),0,"")</f>
        <v>Justified</v>
      </c>
      <c r="G124" s="3" t="str">
        <f t="array" ref="G124">SUBSTITUTE(IFERROR(INDEX($W$3:$W$1072,SMALL(IF($A124=$P$3:$P$1072,MATCH(ROW($P$3:$P$1072),ROW($P$3:$P$1072)),""),COLUMNS($E124:G124))),""),0,"")</f>
        <v/>
      </c>
      <c r="H124" s="3">
        <f t="shared" si="17"/>
        <v>68</v>
      </c>
      <c r="I124" s="3">
        <f t="shared" si="18"/>
        <v>125</v>
      </c>
      <c r="J124" s="3">
        <f t="shared" si="19"/>
        <v>65</v>
      </c>
      <c r="K124" s="3">
        <f t="shared" si="20"/>
        <v>65</v>
      </c>
      <c r="L124" s="3">
        <f t="shared" si="21"/>
        <v>115</v>
      </c>
      <c r="M124" s="3">
        <f t="shared" si="22"/>
        <v>80</v>
      </c>
      <c r="N124" s="3">
        <f t="shared" si="23"/>
        <v>518</v>
      </c>
      <c r="P124" s="2" t="str">
        <f>P123</f>
        <v>#047</v>
      </c>
      <c r="Q124" s="2"/>
      <c r="R124" s="2"/>
      <c r="S124" s="2"/>
      <c r="T124" s="2"/>
      <c r="U124" s="2"/>
      <c r="V124" s="6"/>
      <c r="W124" s="5" t="s">
        <v>149</v>
      </c>
    </row>
    <row r="125" spans="1:23" ht="14.4" customHeight="1" x14ac:dyDescent="0.3">
      <c r="A125" s="3" t="s">
        <v>360</v>
      </c>
      <c r="B125" s="3" t="s">
        <v>361</v>
      </c>
      <c r="C125" s="3" t="s">
        <v>1021</v>
      </c>
      <c r="D125" s="3" t="s">
        <v>1012</v>
      </c>
      <c r="E125" s="3" t="str">
        <f t="array" ref="E125">SUBSTITUTE(IFERROR(INDEX($W$3:$W$1072,SMALL(IF($A125=$P$3:$P$1072,MATCH(ROW($P$3:$P$1072),ROW($P$3:$P$1072)),""),COLUMNS($E125:E125))),""),0,"")</f>
        <v>Aftermath</v>
      </c>
      <c r="F125" s="3" t="str">
        <f t="array" ref="F125">SUBSTITUTE(IFERROR(INDEX($W$3:$W$1072,SMALL(IF($A125=$P$3:$P$1072,MATCH(ROW($P$3:$P$1072),ROW($P$3:$P$1072)),""),COLUMNS($E125:F125))),""),0,"")</f>
        <v>Unburden</v>
      </c>
      <c r="G125" s="3" t="str">
        <f t="array" ref="G125">SUBSTITUTE(IFERROR(INDEX($W$3:$W$1072,SMALL(IF($A125=$P$3:$P$1072,MATCH(ROW($P$3:$P$1072),ROW($P$3:$P$1072)),""),COLUMNS($E125:G125))),""),0,"")</f>
        <v>Flare Boost</v>
      </c>
      <c r="H125" s="3">
        <f t="shared" si="17"/>
        <v>90</v>
      </c>
      <c r="I125" s="3">
        <f t="shared" si="18"/>
        <v>50</v>
      </c>
      <c r="J125" s="3">
        <f t="shared" si="19"/>
        <v>34</v>
      </c>
      <c r="K125" s="3">
        <f t="shared" si="20"/>
        <v>60</v>
      </c>
      <c r="L125" s="3">
        <f t="shared" si="21"/>
        <v>44</v>
      </c>
      <c r="M125" s="3">
        <f t="shared" si="22"/>
        <v>70</v>
      </c>
      <c r="N125" s="3">
        <f t="shared" si="23"/>
        <v>348</v>
      </c>
      <c r="P125" s="2" t="s">
        <v>150</v>
      </c>
      <c r="Q125" s="2">
        <v>38</v>
      </c>
      <c r="R125" s="2">
        <v>36</v>
      </c>
      <c r="S125" s="2">
        <v>38</v>
      </c>
      <c r="T125" s="2">
        <v>32</v>
      </c>
      <c r="U125" s="2">
        <v>36</v>
      </c>
      <c r="V125" s="6">
        <v>57</v>
      </c>
      <c r="W125" s="5" t="s">
        <v>97</v>
      </c>
    </row>
    <row r="126" spans="1:23" x14ac:dyDescent="0.3">
      <c r="A126" s="3" t="s">
        <v>364</v>
      </c>
      <c r="B126" s="3" t="s">
        <v>365</v>
      </c>
      <c r="C126" s="3" t="s">
        <v>1021</v>
      </c>
      <c r="D126" s="3" t="s">
        <v>1012</v>
      </c>
      <c r="E126" s="3" t="str">
        <f t="array" ref="E126">SUBSTITUTE(IFERROR(INDEX($W$3:$W$1072,SMALL(IF($A126=$P$3:$P$1072,MATCH(ROW($P$3:$P$1072),ROW($P$3:$P$1072)),""),COLUMNS($E126:E126))),""),0,"")</f>
        <v>Aftermath</v>
      </c>
      <c r="F126" s="3" t="str">
        <f t="array" ref="F126">SUBSTITUTE(IFERROR(INDEX($W$3:$W$1072,SMALL(IF($A126=$P$3:$P$1072,MATCH(ROW($P$3:$P$1072),ROW($P$3:$P$1072)),""),COLUMNS($E126:F126))),""),0,"")</f>
        <v>Unburden</v>
      </c>
      <c r="G126" s="3" t="str">
        <f t="array" ref="G126">SUBSTITUTE(IFERROR(INDEX($W$3:$W$1072,SMALL(IF($A126=$P$3:$P$1072,MATCH(ROW($P$3:$P$1072),ROW($P$3:$P$1072)),""),COLUMNS($E126:G126))),""),0,"")</f>
        <v>Flare Boost</v>
      </c>
      <c r="H126" s="3">
        <f t="shared" si="17"/>
        <v>150</v>
      </c>
      <c r="I126" s="3">
        <f t="shared" si="18"/>
        <v>80</v>
      </c>
      <c r="J126" s="3">
        <f t="shared" si="19"/>
        <v>44</v>
      </c>
      <c r="K126" s="3">
        <f t="shared" si="20"/>
        <v>90</v>
      </c>
      <c r="L126" s="3">
        <f t="shared" si="21"/>
        <v>54</v>
      </c>
      <c r="M126" s="3">
        <f t="shared" si="22"/>
        <v>80</v>
      </c>
      <c r="N126" s="3">
        <f t="shared" si="23"/>
        <v>498</v>
      </c>
      <c r="P126" s="2" t="str">
        <f t="shared" ref="P126:P127" si="42">P125</f>
        <v>#048</v>
      </c>
      <c r="Q126" s="2"/>
      <c r="R126" s="2"/>
      <c r="S126" s="2"/>
      <c r="T126" s="2"/>
      <c r="U126" s="2"/>
      <c r="V126" s="6"/>
      <c r="W126" s="5" t="s">
        <v>77</v>
      </c>
    </row>
    <row r="127" spans="1:23" x14ac:dyDescent="0.3">
      <c r="A127" s="3" t="s">
        <v>366</v>
      </c>
      <c r="B127" s="3" t="s">
        <v>367</v>
      </c>
      <c r="C127" s="3" t="s">
        <v>1007</v>
      </c>
      <c r="D127" s="3"/>
      <c r="E127" s="3" t="str">
        <f t="array" ref="E127">SUBSTITUTE(IFERROR(INDEX($W$3:$W$1072,SMALL(IF($A127=$P$3:$P$1072,MATCH(ROW($P$3:$P$1072),ROW($P$3:$P$1072)),""),COLUMNS($E127:E127))),""),0,"")</f>
        <v>Cotton Down</v>
      </c>
      <c r="F127" s="3" t="str">
        <f t="array" ref="F127">SUBSTITUTE(IFERROR(INDEX($W$3:$W$1072,SMALL(IF($A127=$P$3:$P$1072,MATCH(ROW($P$3:$P$1072),ROW($P$3:$P$1072)),""),COLUMNS($E127:F127))),""),0,"")</f>
        <v>Regenerator</v>
      </c>
      <c r="G127" s="3" t="str">
        <f t="array" ref="G127">SUBSTITUTE(IFERROR(INDEX($W$3:$W$1072,SMALL(IF($A127=$P$3:$P$1072,MATCH(ROW($P$3:$P$1072),ROW($P$3:$P$1072)),""),COLUMNS($E127:G127))),""),0,"")</f>
        <v>Effect Spore</v>
      </c>
      <c r="H127" s="3">
        <f t="shared" si="17"/>
        <v>40</v>
      </c>
      <c r="I127" s="3">
        <f t="shared" si="18"/>
        <v>40</v>
      </c>
      <c r="J127" s="3">
        <f t="shared" si="19"/>
        <v>60</v>
      </c>
      <c r="K127" s="3">
        <f t="shared" si="20"/>
        <v>40</v>
      </c>
      <c r="L127" s="3">
        <f t="shared" si="21"/>
        <v>60</v>
      </c>
      <c r="M127" s="3">
        <f t="shared" si="22"/>
        <v>10</v>
      </c>
      <c r="N127" s="3">
        <f t="shared" si="23"/>
        <v>250</v>
      </c>
      <c r="P127" s="2" t="str">
        <f t="shared" si="42"/>
        <v>#048</v>
      </c>
      <c r="Q127" s="2"/>
      <c r="R127" s="2"/>
      <c r="S127" s="2"/>
      <c r="T127" s="2"/>
      <c r="U127" s="2"/>
      <c r="V127" s="6"/>
      <c r="W127" s="5" t="s">
        <v>152</v>
      </c>
    </row>
    <row r="128" spans="1:23" x14ac:dyDescent="0.3">
      <c r="A128" s="3" t="s">
        <v>370</v>
      </c>
      <c r="B128" s="3" t="s">
        <v>371</v>
      </c>
      <c r="C128" s="3" t="s">
        <v>1007</v>
      </c>
      <c r="D128" s="3"/>
      <c r="E128" s="3" t="str">
        <f t="array" ref="E128">SUBSTITUTE(IFERROR(INDEX($W$3:$W$1072,SMALL(IF($A128=$P$3:$P$1072,MATCH(ROW($P$3:$P$1072),ROW($P$3:$P$1072)),""),COLUMNS($E128:E128))),""),0,"")</f>
        <v>Cotton Down</v>
      </c>
      <c r="F128" s="3" t="str">
        <f t="array" ref="F128">SUBSTITUTE(IFERROR(INDEX($W$3:$W$1072,SMALL(IF($A128=$P$3:$P$1072,MATCH(ROW($P$3:$P$1072),ROW($P$3:$P$1072)),""),COLUMNS($E128:F128))),""),0,"")</f>
        <v>Regenerator</v>
      </c>
      <c r="G128" s="3" t="str">
        <f t="array" ref="G128">SUBSTITUTE(IFERROR(INDEX($W$3:$W$1072,SMALL(IF($A128=$P$3:$P$1072,MATCH(ROW($P$3:$P$1072),ROW($P$3:$P$1072)),""),COLUMNS($E128:G128))),""),0,"")</f>
        <v>Effect Spore</v>
      </c>
      <c r="H128" s="3">
        <f t="shared" si="17"/>
        <v>60</v>
      </c>
      <c r="I128" s="3">
        <f t="shared" si="18"/>
        <v>50</v>
      </c>
      <c r="J128" s="3">
        <f t="shared" si="19"/>
        <v>90</v>
      </c>
      <c r="K128" s="3">
        <f t="shared" si="20"/>
        <v>80</v>
      </c>
      <c r="L128" s="3">
        <f t="shared" si="21"/>
        <v>120</v>
      </c>
      <c r="M128" s="3">
        <f t="shared" si="22"/>
        <v>60</v>
      </c>
      <c r="N128" s="3">
        <f t="shared" si="23"/>
        <v>460</v>
      </c>
      <c r="P128" s="2" t="s">
        <v>153</v>
      </c>
      <c r="Q128" s="2">
        <v>85</v>
      </c>
      <c r="R128" s="2">
        <v>56</v>
      </c>
      <c r="S128" s="2">
        <v>77</v>
      </c>
      <c r="T128" s="2">
        <v>50</v>
      </c>
      <c r="U128" s="2">
        <v>77</v>
      </c>
      <c r="V128" s="6">
        <v>78</v>
      </c>
      <c r="W128" s="5" t="s">
        <v>97</v>
      </c>
    </row>
    <row r="129" spans="1:23" x14ac:dyDescent="0.3">
      <c r="A129" s="3" t="s">
        <v>372</v>
      </c>
      <c r="B129" s="3" t="s">
        <v>373</v>
      </c>
      <c r="C129" s="3" t="s">
        <v>1007</v>
      </c>
      <c r="D129" s="3"/>
      <c r="E129" s="3" t="str">
        <f t="array" ref="E129">SUBSTITUTE(IFERROR(INDEX($W$3:$W$1072,SMALL(IF($A129=$P$3:$P$1072,MATCH(ROW($P$3:$P$1072),ROW($P$3:$P$1072)),""),COLUMNS($E129:E129))),""),0,"")</f>
        <v>Chlorophyll</v>
      </c>
      <c r="F129" s="3" t="str">
        <f t="array" ref="F129">SUBSTITUTE(IFERROR(INDEX($W$3:$W$1072,SMALL(IF($A129=$P$3:$P$1072,MATCH(ROW($P$3:$P$1072),ROW($P$3:$P$1072)),""),COLUMNS($E129:F129))),""),0,"")</f>
        <v/>
      </c>
      <c r="G129" s="3" t="str">
        <f t="array" ref="G129">SUBSTITUTE(IFERROR(INDEX($W$3:$W$1072,SMALL(IF($A129=$P$3:$P$1072,MATCH(ROW($P$3:$P$1072),ROW($P$3:$P$1072)),""),COLUMNS($E129:G129))),""),0,"")</f>
        <v/>
      </c>
      <c r="H129" s="3">
        <f t="shared" si="17"/>
        <v>45</v>
      </c>
      <c r="I129" s="3">
        <f t="shared" si="18"/>
        <v>35</v>
      </c>
      <c r="J129" s="3">
        <f t="shared" si="19"/>
        <v>45</v>
      </c>
      <c r="K129" s="3">
        <f t="shared" si="20"/>
        <v>62</v>
      </c>
      <c r="L129" s="3">
        <f t="shared" si="21"/>
        <v>53</v>
      </c>
      <c r="M129" s="3">
        <f t="shared" si="22"/>
        <v>35</v>
      </c>
      <c r="N129" s="3">
        <f t="shared" si="23"/>
        <v>275</v>
      </c>
      <c r="P129" s="2" t="str">
        <f t="shared" ref="P129:P130" si="43">P128</f>
        <v>#049</v>
      </c>
      <c r="Q129" s="2"/>
      <c r="R129" s="2"/>
      <c r="S129" s="2"/>
      <c r="T129" s="2"/>
      <c r="U129" s="2"/>
      <c r="V129" s="6"/>
      <c r="W129" s="5" t="s">
        <v>77</v>
      </c>
    </row>
    <row r="130" spans="1:23" x14ac:dyDescent="0.3">
      <c r="A130" s="3" t="s">
        <v>374</v>
      </c>
      <c r="B130" s="3" t="s">
        <v>375</v>
      </c>
      <c r="C130" s="3" t="s">
        <v>1007</v>
      </c>
      <c r="D130" s="3"/>
      <c r="E130" s="3" t="str">
        <f t="array" ref="E130">SUBSTITUTE(IFERROR(INDEX($W$3:$W$1072,SMALL(IF($A130=$P$3:$P$1072,MATCH(ROW($P$3:$P$1072),ROW($P$3:$P$1072)),""),COLUMNS($E130:E130))),""),0,"")</f>
        <v>Flower Gift</v>
      </c>
      <c r="F130" s="3" t="str">
        <f t="array" ref="F130">SUBSTITUTE(IFERROR(INDEX($W$3:$W$1072,SMALL(IF($A130=$P$3:$P$1072,MATCH(ROW($P$3:$P$1072),ROW($P$3:$P$1072)),""),COLUMNS($E130:F130))),""),0,"")</f>
        <v/>
      </c>
      <c r="G130" s="3" t="str">
        <f t="array" ref="G130">SUBSTITUTE(IFERROR(INDEX($W$3:$W$1072,SMALL(IF($A130=$P$3:$P$1072,MATCH(ROW($P$3:$P$1072),ROW($P$3:$P$1072)),""),COLUMNS($E130:G130))),""),0,"")</f>
        <v/>
      </c>
      <c r="H130" s="3">
        <f t="shared" ref="H130:H193" si="44">VLOOKUP(A:A,P:V,2,FALSE)</f>
        <v>70</v>
      </c>
      <c r="I130" s="3">
        <f t="shared" ref="I130:I193" si="45">VLOOKUP(A:A,P:V,3,FALSE)</f>
        <v>60</v>
      </c>
      <c r="J130" s="3">
        <f t="shared" ref="J130:J193" si="46">VLOOKUP(A:A,P:V,4,FALSE)</f>
        <v>70</v>
      </c>
      <c r="K130" s="3">
        <f t="shared" ref="K130:K193" si="47">VLOOKUP(A:A,P:V,5,)</f>
        <v>87</v>
      </c>
      <c r="L130" s="3">
        <f t="shared" ref="L130:L193" si="48">VLOOKUP(A:A,P:V,6,FALSE)</f>
        <v>78</v>
      </c>
      <c r="M130" s="3">
        <f t="shared" ref="M130:M193" si="49">VLOOKUP(A:A,P:V,7,FALSE)</f>
        <v>85</v>
      </c>
      <c r="N130" s="3">
        <f t="shared" si="23"/>
        <v>450</v>
      </c>
      <c r="P130" s="2" t="str">
        <f t="shared" si="43"/>
        <v>#049</v>
      </c>
      <c r="Q130" s="2"/>
      <c r="R130" s="2"/>
      <c r="S130" s="2"/>
      <c r="T130" s="2"/>
      <c r="U130" s="2"/>
      <c r="V130" s="6"/>
      <c r="W130" s="5" t="s">
        <v>152</v>
      </c>
    </row>
    <row r="131" spans="1:23" x14ac:dyDescent="0.3">
      <c r="A131" s="3" t="s">
        <v>377</v>
      </c>
      <c r="B131" s="3" t="s">
        <v>378</v>
      </c>
      <c r="C131" s="3" t="s">
        <v>1019</v>
      </c>
      <c r="D131" s="3" t="s">
        <v>1016</v>
      </c>
      <c r="E131" s="3" t="str">
        <f t="array" ref="E131">SUBSTITUTE(IFERROR(INDEX($W$3:$W$1072,SMALL(IF($A131=$P$3:$P$1072,MATCH(ROW($P$3:$P$1072),ROW($P$3:$P$1072)),""),COLUMNS($E131:E131))),""),0,"")</f>
        <v>Stench</v>
      </c>
      <c r="F131" s="3" t="str">
        <f t="array" ref="F131">SUBSTITUTE(IFERROR(INDEX($W$3:$W$1072,SMALL(IF($A131=$P$3:$P$1072,MATCH(ROW($P$3:$P$1072),ROW($P$3:$P$1072)),""),COLUMNS($E131:F131))),""),0,"")</f>
        <v>Aftermath</v>
      </c>
      <c r="G131" s="3" t="str">
        <f t="array" ref="G131">SUBSTITUTE(IFERROR(INDEX($W$3:$W$1072,SMALL(IF($A131=$P$3:$P$1072,MATCH(ROW($P$3:$P$1072),ROW($P$3:$P$1072)),""),COLUMNS($E131:G131))),""),0,"")</f>
        <v>Keen Eye</v>
      </c>
      <c r="H131" s="3">
        <f t="shared" si="44"/>
        <v>63</v>
      </c>
      <c r="I131" s="3">
        <f t="shared" si="45"/>
        <v>63</v>
      </c>
      <c r="J131" s="3">
        <f t="shared" si="46"/>
        <v>47</v>
      </c>
      <c r="K131" s="3">
        <f t="shared" si="47"/>
        <v>41</v>
      </c>
      <c r="L131" s="3">
        <f t="shared" si="48"/>
        <v>41</v>
      </c>
      <c r="M131" s="3">
        <f t="shared" si="49"/>
        <v>74</v>
      </c>
      <c r="N131" s="3">
        <f t="shared" ref="N131:N194" si="50">SUM(H131:M131)</f>
        <v>329</v>
      </c>
      <c r="P131" s="2" t="s">
        <v>155</v>
      </c>
      <c r="Q131" s="2">
        <v>55</v>
      </c>
      <c r="R131" s="2">
        <v>50</v>
      </c>
      <c r="S131" s="2">
        <v>40</v>
      </c>
      <c r="T131" s="2">
        <v>40</v>
      </c>
      <c r="U131" s="2">
        <v>40</v>
      </c>
      <c r="V131" s="6">
        <v>75</v>
      </c>
      <c r="W131" s="5" t="s">
        <v>157</v>
      </c>
    </row>
    <row r="132" spans="1:23" x14ac:dyDescent="0.3">
      <c r="A132" s="3" t="s">
        <v>379</v>
      </c>
      <c r="B132" s="3" t="s">
        <v>380</v>
      </c>
      <c r="C132" s="3" t="s">
        <v>1019</v>
      </c>
      <c r="D132" s="3" t="s">
        <v>1016</v>
      </c>
      <c r="E132" s="3" t="str">
        <f t="array" ref="E132">SUBSTITUTE(IFERROR(INDEX($W$3:$W$1072,SMALL(IF($A132=$P$3:$P$1072,MATCH(ROW($P$3:$P$1072),ROW($P$3:$P$1072)),""),COLUMNS($E132:E132))),""),0,"")</f>
        <v>Stench</v>
      </c>
      <c r="F132" s="3" t="str">
        <f t="array" ref="F132">SUBSTITUTE(IFERROR(INDEX($W$3:$W$1072,SMALL(IF($A132=$P$3:$P$1072,MATCH(ROW($P$3:$P$1072),ROW($P$3:$P$1072)),""),COLUMNS($E132:F132))),""),0,"")</f>
        <v>Aftermath</v>
      </c>
      <c r="G132" s="3" t="str">
        <f t="array" ref="G132">SUBSTITUTE(IFERROR(INDEX($W$3:$W$1072,SMALL(IF($A132=$P$3:$P$1072,MATCH(ROW($P$3:$P$1072),ROW($P$3:$P$1072)),""),COLUMNS($E132:G132))),""),0,"")</f>
        <v>Keen Eye</v>
      </c>
      <c r="H132" s="3">
        <f t="shared" si="44"/>
        <v>103</v>
      </c>
      <c r="I132" s="3">
        <f t="shared" si="45"/>
        <v>93</v>
      </c>
      <c r="J132" s="3">
        <f t="shared" si="46"/>
        <v>67</v>
      </c>
      <c r="K132" s="3">
        <f t="shared" si="47"/>
        <v>71</v>
      </c>
      <c r="L132" s="3">
        <f t="shared" si="48"/>
        <v>61</v>
      </c>
      <c r="M132" s="3">
        <f t="shared" si="49"/>
        <v>84</v>
      </c>
      <c r="N132" s="3">
        <f t="shared" si="50"/>
        <v>479</v>
      </c>
      <c r="P132" s="2" t="str">
        <f t="shared" ref="P132:P133" si="51">P131</f>
        <v>#050</v>
      </c>
      <c r="Q132" s="2"/>
      <c r="R132" s="2"/>
      <c r="S132" s="2"/>
      <c r="T132" s="2"/>
      <c r="U132" s="2"/>
      <c r="V132" s="6"/>
      <c r="W132" s="5" t="s">
        <v>158</v>
      </c>
    </row>
    <row r="133" spans="1:23" x14ac:dyDescent="0.3">
      <c r="A133" s="3" t="s">
        <v>381</v>
      </c>
      <c r="B133" s="3" t="s">
        <v>382</v>
      </c>
      <c r="C133" s="3" t="s">
        <v>1009</v>
      </c>
      <c r="D133" s="3"/>
      <c r="E133" s="3" t="str">
        <f t="array" ref="E133">SUBSTITUTE(IFERROR(INDEX($W$3:$W$1072,SMALL(IF($A133=$P$3:$P$1072,MATCH(ROW($P$3:$P$1072),ROW($P$3:$P$1072)),""),COLUMNS($E133:E133))),""),0,"")</f>
        <v>Swift Swim</v>
      </c>
      <c r="F133" s="3" t="str">
        <f t="array" ref="F133">SUBSTITUTE(IFERROR(INDEX($W$3:$W$1072,SMALL(IF($A133=$P$3:$P$1072,MATCH(ROW($P$3:$P$1072),ROW($P$3:$P$1072)),""),COLUMNS($E133:F133))),""),0,"")</f>
        <v>Hydration</v>
      </c>
      <c r="G133" s="3" t="str">
        <f t="array" ref="G133">SUBSTITUTE(IFERROR(INDEX($W$3:$W$1072,SMALL(IF($A133=$P$3:$P$1072,MATCH(ROW($P$3:$P$1072),ROW($P$3:$P$1072)),""),COLUMNS($E133:G133))),""),0,"")</f>
        <v>Water Absorb</v>
      </c>
      <c r="H133" s="3">
        <f t="shared" si="44"/>
        <v>50</v>
      </c>
      <c r="I133" s="3">
        <f t="shared" si="45"/>
        <v>50</v>
      </c>
      <c r="J133" s="3">
        <f t="shared" si="46"/>
        <v>40</v>
      </c>
      <c r="K133" s="3">
        <f t="shared" si="47"/>
        <v>50</v>
      </c>
      <c r="L133" s="3">
        <f t="shared" si="48"/>
        <v>40</v>
      </c>
      <c r="M133" s="3">
        <f t="shared" si="49"/>
        <v>64</v>
      </c>
      <c r="N133" s="3">
        <f t="shared" si="50"/>
        <v>294</v>
      </c>
      <c r="P133" s="2" t="str">
        <f t="shared" si="51"/>
        <v>#050</v>
      </c>
      <c r="Q133" s="2"/>
      <c r="R133" s="2"/>
      <c r="S133" s="2"/>
      <c r="T133" s="2"/>
      <c r="U133" s="2"/>
      <c r="V133" s="6"/>
      <c r="W133" s="5" t="s">
        <v>159</v>
      </c>
    </row>
    <row r="134" spans="1:23" x14ac:dyDescent="0.3">
      <c r="A134" s="3" t="s">
        <v>383</v>
      </c>
      <c r="B134" s="3" t="s">
        <v>384</v>
      </c>
      <c r="C134" s="3" t="s">
        <v>1009</v>
      </c>
      <c r="D134" s="3" t="s">
        <v>1018</v>
      </c>
      <c r="E134" s="3" t="str">
        <f t="array" ref="E134">SUBSTITUTE(IFERROR(INDEX($W$3:$W$1072,SMALL(IF($A134=$P$3:$P$1072,MATCH(ROW($P$3:$P$1072),ROW($P$3:$P$1072)),""),COLUMNS($E134:E134))),""),0,"")</f>
        <v>Swift Swim</v>
      </c>
      <c r="F134" s="3" t="str">
        <f t="array" ref="F134">SUBSTITUTE(IFERROR(INDEX($W$3:$W$1072,SMALL(IF($A134=$P$3:$P$1072,MATCH(ROW($P$3:$P$1072),ROW($P$3:$P$1072)),""),COLUMNS($E134:F134))),""),0,"")</f>
        <v>Hydration</v>
      </c>
      <c r="G134" s="3" t="str">
        <f t="array" ref="G134">SUBSTITUTE(IFERROR(INDEX($W$3:$W$1072,SMALL(IF($A134=$P$3:$P$1072,MATCH(ROW($P$3:$P$1072),ROW($P$3:$P$1072)),""),COLUMNS($E134:G134))),""),0,"")</f>
        <v>Water Absorb</v>
      </c>
      <c r="H134" s="3">
        <f t="shared" si="44"/>
        <v>75</v>
      </c>
      <c r="I134" s="3">
        <f t="shared" si="45"/>
        <v>65</v>
      </c>
      <c r="J134" s="3">
        <f t="shared" si="46"/>
        <v>55</v>
      </c>
      <c r="K134" s="3">
        <f t="shared" si="47"/>
        <v>65</v>
      </c>
      <c r="L134" s="3">
        <f t="shared" si="48"/>
        <v>55</v>
      </c>
      <c r="M134" s="3">
        <f t="shared" si="49"/>
        <v>69</v>
      </c>
      <c r="N134" s="3">
        <f t="shared" si="50"/>
        <v>384</v>
      </c>
      <c r="P134" s="2" t="s">
        <v>160</v>
      </c>
      <c r="Q134" s="2">
        <v>75</v>
      </c>
      <c r="R134" s="2">
        <v>95</v>
      </c>
      <c r="S134" s="2">
        <v>60</v>
      </c>
      <c r="T134" s="2">
        <v>65</v>
      </c>
      <c r="U134" s="2">
        <v>60</v>
      </c>
      <c r="V134" s="6">
        <v>115</v>
      </c>
      <c r="W134" s="5" t="s">
        <v>157</v>
      </c>
    </row>
    <row r="135" spans="1:23" x14ac:dyDescent="0.3">
      <c r="A135" s="3" t="s">
        <v>385</v>
      </c>
      <c r="B135" s="3" t="s">
        <v>386</v>
      </c>
      <c r="C135" s="3" t="s">
        <v>1009</v>
      </c>
      <c r="D135" s="3" t="s">
        <v>1018</v>
      </c>
      <c r="E135" s="3" t="str">
        <f t="array" ref="E135">SUBSTITUTE(IFERROR(INDEX($W$3:$W$1072,SMALL(IF($A135=$P$3:$P$1072,MATCH(ROW($P$3:$P$1072),ROW($P$3:$P$1072)),""),COLUMNS($E135:E135))),""),0,"")</f>
        <v>Swift Swim</v>
      </c>
      <c r="F135" s="3" t="str">
        <f t="array" ref="F135">SUBSTITUTE(IFERROR(INDEX($W$3:$W$1072,SMALL(IF($A135=$P$3:$P$1072,MATCH(ROW($P$3:$P$1072),ROW($P$3:$P$1072)),""),COLUMNS($E135:F135))),""),0,"")</f>
        <v>Poison Touch</v>
      </c>
      <c r="G135" s="3" t="str">
        <f t="array" ref="G135">SUBSTITUTE(IFERROR(INDEX($W$3:$W$1072,SMALL(IF($A135=$P$3:$P$1072,MATCH(ROW($P$3:$P$1072),ROW($P$3:$P$1072)),""),COLUMNS($E135:G135))),""),0,"")</f>
        <v>Water Absorb</v>
      </c>
      <c r="H135" s="3">
        <f t="shared" si="44"/>
        <v>105</v>
      </c>
      <c r="I135" s="3">
        <f t="shared" si="45"/>
        <v>95</v>
      </c>
      <c r="J135" s="3">
        <f t="shared" si="46"/>
        <v>75</v>
      </c>
      <c r="K135" s="3">
        <f t="shared" si="47"/>
        <v>85</v>
      </c>
      <c r="L135" s="3">
        <f t="shared" si="48"/>
        <v>75</v>
      </c>
      <c r="M135" s="3">
        <f t="shared" si="49"/>
        <v>74</v>
      </c>
      <c r="N135" s="3">
        <f t="shared" si="50"/>
        <v>509</v>
      </c>
      <c r="P135" s="2" t="str">
        <f t="shared" ref="P135:P136" si="52">P134</f>
        <v>#051</v>
      </c>
      <c r="Q135" s="2"/>
      <c r="R135" s="2"/>
      <c r="S135" s="2"/>
      <c r="T135" s="2"/>
      <c r="U135" s="2"/>
      <c r="V135" s="6"/>
      <c r="W135" s="5" t="s">
        <v>158</v>
      </c>
    </row>
    <row r="136" spans="1:23" x14ac:dyDescent="0.3">
      <c r="A136" s="3" t="s">
        <v>388</v>
      </c>
      <c r="B136" s="3" t="s">
        <v>389</v>
      </c>
      <c r="C136" s="3" t="s">
        <v>1021</v>
      </c>
      <c r="D136" s="3"/>
      <c r="E136" s="3" t="str">
        <f t="array" ref="E136">SUBSTITUTE(IFERROR(INDEX($W$3:$W$1072,SMALL(IF($A136=$P$3:$P$1072,MATCH(ROW($P$3:$P$1072),ROW($P$3:$P$1072)),""),COLUMNS($E136:E136))),""),0,"")</f>
        <v>Levitate</v>
      </c>
      <c r="F136" s="3" t="str">
        <f t="array" ref="F136">SUBSTITUTE(IFERROR(INDEX($W$3:$W$1072,SMALL(IF($A136=$P$3:$P$1072,MATCH(ROW($P$3:$P$1072),ROW($P$3:$P$1072)),""),COLUMNS($E136:F136))),""),0,"")</f>
        <v>Frisk</v>
      </c>
      <c r="G136" s="3" t="str">
        <f t="array" ref="G136">SUBSTITUTE(IFERROR(INDEX($W$3:$W$1072,SMALL(IF($A136=$P$3:$P$1072,MATCH(ROW($P$3:$P$1072),ROW($P$3:$P$1072)),""),COLUMNS($E136:G136))),""),0,"")</f>
        <v/>
      </c>
      <c r="H136" s="3">
        <f t="shared" si="44"/>
        <v>20</v>
      </c>
      <c r="I136" s="3">
        <f t="shared" si="45"/>
        <v>40</v>
      </c>
      <c r="J136" s="3">
        <f t="shared" si="46"/>
        <v>90</v>
      </c>
      <c r="K136" s="3">
        <f t="shared" si="47"/>
        <v>30</v>
      </c>
      <c r="L136" s="3">
        <f t="shared" si="48"/>
        <v>90</v>
      </c>
      <c r="M136" s="3">
        <f t="shared" si="49"/>
        <v>25</v>
      </c>
      <c r="N136" s="3">
        <f t="shared" si="50"/>
        <v>295</v>
      </c>
      <c r="P136" s="2" t="str">
        <f t="shared" si="52"/>
        <v>#051</v>
      </c>
      <c r="Q136" s="2"/>
      <c r="R136" s="2"/>
      <c r="S136" s="2"/>
      <c r="T136" s="2"/>
      <c r="U136" s="2"/>
      <c r="V136" s="6"/>
      <c r="W136" s="5" t="s">
        <v>159</v>
      </c>
    </row>
    <row r="137" spans="1:23" x14ac:dyDescent="0.3">
      <c r="A137" s="3" t="s">
        <v>390</v>
      </c>
      <c r="B137" s="3" t="s">
        <v>391</v>
      </c>
      <c r="C137" s="3" t="s">
        <v>1021</v>
      </c>
      <c r="D137" s="3"/>
      <c r="E137" s="3" t="str">
        <f t="array" ref="E137">SUBSTITUTE(IFERROR(INDEX($W$3:$W$1072,SMALL(IF($A137=$P$3:$P$1072,MATCH(ROW($P$3:$P$1072),ROW($P$3:$P$1072)),""),COLUMNS($E137:E137))),""),0,"")</f>
        <v>Pressure</v>
      </c>
      <c r="F137" s="3" t="str">
        <f t="array" ref="F137">SUBSTITUTE(IFERROR(INDEX($W$3:$W$1072,SMALL(IF($A137=$P$3:$P$1072,MATCH(ROW($P$3:$P$1072),ROW($P$3:$P$1072)),""),COLUMNS($E137:F137))),""),0,"")</f>
        <v>Frisk</v>
      </c>
      <c r="G137" s="3" t="str">
        <f t="array" ref="G137">SUBSTITUTE(IFERROR(INDEX($W$3:$W$1072,SMALL(IF($A137=$P$3:$P$1072,MATCH(ROW($P$3:$P$1072),ROW($P$3:$P$1072)),""),COLUMNS($E137:G137))),""),0,"")</f>
        <v/>
      </c>
      <c r="H137" s="3">
        <f t="shared" si="44"/>
        <v>40</v>
      </c>
      <c r="I137" s="3">
        <f t="shared" si="45"/>
        <v>70</v>
      </c>
      <c r="J137" s="3">
        <f t="shared" si="46"/>
        <v>130</v>
      </c>
      <c r="K137" s="3">
        <f t="shared" si="47"/>
        <v>60</v>
      </c>
      <c r="L137" s="3">
        <f t="shared" si="48"/>
        <v>130</v>
      </c>
      <c r="M137" s="3">
        <f t="shared" si="49"/>
        <v>25</v>
      </c>
      <c r="N137" s="3">
        <f t="shared" si="50"/>
        <v>455</v>
      </c>
      <c r="P137" s="2" t="s">
        <v>162</v>
      </c>
      <c r="Q137" s="2">
        <v>42</v>
      </c>
      <c r="R137" s="2">
        <v>30</v>
      </c>
      <c r="S137" s="2">
        <v>38</v>
      </c>
      <c r="T137" s="2">
        <v>30</v>
      </c>
      <c r="U137" s="2">
        <v>38</v>
      </c>
      <c r="V137" s="6">
        <v>32</v>
      </c>
      <c r="W137" s="5" t="s">
        <v>164</v>
      </c>
    </row>
    <row r="138" spans="1:23" x14ac:dyDescent="0.3">
      <c r="A138" s="3" t="s">
        <v>392</v>
      </c>
      <c r="B138" s="3" t="s">
        <v>393</v>
      </c>
      <c r="C138" s="3" t="s">
        <v>1021</v>
      </c>
      <c r="D138" s="3"/>
      <c r="E138" s="3" t="str">
        <f t="array" ref="E138">SUBSTITUTE(IFERROR(INDEX($W$3:$W$1072,SMALL(IF($A138=$P$3:$P$1072,MATCH(ROW($P$3:$P$1072),ROW($P$3:$P$1072)),""),COLUMNS($E138:E138))),""),0,"")</f>
        <v>Pressure</v>
      </c>
      <c r="F138" s="3" t="str">
        <f t="array" ref="F138">SUBSTITUTE(IFERROR(INDEX($W$3:$W$1072,SMALL(IF($A138=$P$3:$P$1072,MATCH(ROW($P$3:$P$1072),ROW($P$3:$P$1072)),""),COLUMNS($E138:F138))),""),0,"")</f>
        <v>Frisk</v>
      </c>
      <c r="G138" s="3" t="str">
        <f t="array" ref="G138">SUBSTITUTE(IFERROR(INDEX($W$3:$W$1072,SMALL(IF($A138=$P$3:$P$1072,MATCH(ROW($P$3:$P$1072),ROW($P$3:$P$1072)),""),COLUMNS($E138:G138))),""),0,"")</f>
        <v/>
      </c>
      <c r="H138" s="3">
        <f t="shared" si="44"/>
        <v>45</v>
      </c>
      <c r="I138" s="3">
        <f t="shared" si="45"/>
        <v>100</v>
      </c>
      <c r="J138" s="3">
        <f t="shared" si="46"/>
        <v>135</v>
      </c>
      <c r="K138" s="3">
        <f t="shared" si="47"/>
        <v>65</v>
      </c>
      <c r="L138" s="3">
        <f t="shared" si="48"/>
        <v>135</v>
      </c>
      <c r="M138" s="3">
        <f t="shared" si="49"/>
        <v>45</v>
      </c>
      <c r="N138" s="3">
        <f t="shared" si="50"/>
        <v>525</v>
      </c>
      <c r="P138" s="2" t="str">
        <f t="shared" ref="P138:P139" si="53">P137</f>
        <v>#052</v>
      </c>
      <c r="Q138" s="2"/>
      <c r="R138" s="2"/>
      <c r="S138" s="2"/>
      <c r="T138" s="2"/>
      <c r="U138" s="2"/>
      <c r="V138" s="6"/>
      <c r="W138" s="5" t="s">
        <v>165</v>
      </c>
    </row>
    <row r="139" spans="1:23" x14ac:dyDescent="0.3">
      <c r="A139" s="3" t="s">
        <v>394</v>
      </c>
      <c r="B139" s="3" t="s">
        <v>395</v>
      </c>
      <c r="C139" s="3" t="s">
        <v>1022</v>
      </c>
      <c r="D139" s="3"/>
      <c r="E139" s="3" t="str">
        <f t="array" ref="E139">SUBSTITUTE(IFERROR(INDEX($W$3:$W$1072,SMALL(IF($A139=$P$3:$P$1072,MATCH(ROW($P$3:$P$1072),ROW($P$3:$P$1072)),""),COLUMNS($E139:E139))),""),0,"")</f>
        <v>Guts</v>
      </c>
      <c r="F139" s="3" t="str">
        <f t="array" ref="F139">SUBSTITUTE(IFERROR(INDEX($W$3:$W$1072,SMALL(IF($A139=$P$3:$P$1072,MATCH(ROW($P$3:$P$1072),ROW($P$3:$P$1072)),""),COLUMNS($E139:F139))),""),0,"")</f>
        <v>No Guard</v>
      </c>
      <c r="G139" s="3" t="str">
        <f t="array" ref="G139">SUBSTITUTE(IFERROR(INDEX($W$3:$W$1072,SMALL(IF($A139=$P$3:$P$1072,MATCH(ROW($P$3:$P$1072),ROW($P$3:$P$1072)),""),COLUMNS($E139:G139))),""),0,"")</f>
        <v>Steadfast</v>
      </c>
      <c r="H139" s="3">
        <f t="shared" si="44"/>
        <v>70</v>
      </c>
      <c r="I139" s="3">
        <f t="shared" si="45"/>
        <v>80</v>
      </c>
      <c r="J139" s="3">
        <f t="shared" si="46"/>
        <v>50</v>
      </c>
      <c r="K139" s="3">
        <f t="shared" si="47"/>
        <v>35</v>
      </c>
      <c r="L139" s="3">
        <f t="shared" si="48"/>
        <v>35</v>
      </c>
      <c r="M139" s="3">
        <f t="shared" si="49"/>
        <v>35</v>
      </c>
      <c r="N139" s="3">
        <f t="shared" si="50"/>
        <v>305</v>
      </c>
      <c r="P139" s="2" t="str">
        <f t="shared" si="53"/>
        <v>#052</v>
      </c>
      <c r="Q139" s="2"/>
      <c r="R139" s="2"/>
      <c r="S139" s="2"/>
      <c r="T139" s="2"/>
      <c r="U139" s="2"/>
      <c r="V139" s="6"/>
      <c r="W139" s="5" t="s">
        <v>166</v>
      </c>
    </row>
    <row r="140" spans="1:23" x14ac:dyDescent="0.3">
      <c r="A140" s="3" t="s">
        <v>396</v>
      </c>
      <c r="B140" s="3" t="s">
        <v>397</v>
      </c>
      <c r="C140" s="3" t="s">
        <v>1022</v>
      </c>
      <c r="D140" s="3"/>
      <c r="E140" s="3" t="str">
        <f t="array" ref="E140">SUBSTITUTE(IFERROR(INDEX($W$3:$W$1072,SMALL(IF($A140=$P$3:$P$1072,MATCH(ROW($P$3:$P$1072),ROW($P$3:$P$1072)),""),COLUMNS($E140:E140))),""),0,"")</f>
        <v>Guts</v>
      </c>
      <c r="F140" s="3" t="str">
        <f t="array" ref="F140">SUBSTITUTE(IFERROR(INDEX($W$3:$W$1072,SMALL(IF($A140=$P$3:$P$1072,MATCH(ROW($P$3:$P$1072),ROW($P$3:$P$1072)),""),COLUMNS($E140:F140))),""),0,"")</f>
        <v>No Guard</v>
      </c>
      <c r="G140" s="3" t="str">
        <f t="array" ref="G140">SUBSTITUTE(IFERROR(INDEX($W$3:$W$1072,SMALL(IF($A140=$P$3:$P$1072,MATCH(ROW($P$3:$P$1072),ROW($P$3:$P$1072)),""),COLUMNS($E140:G140))),""),0,"")</f>
        <v>Steadfast</v>
      </c>
      <c r="H140" s="3">
        <f t="shared" si="44"/>
        <v>80</v>
      </c>
      <c r="I140" s="3">
        <f t="shared" si="45"/>
        <v>100</v>
      </c>
      <c r="J140" s="3">
        <f t="shared" si="46"/>
        <v>70</v>
      </c>
      <c r="K140" s="3">
        <f t="shared" si="47"/>
        <v>50</v>
      </c>
      <c r="L140" s="3">
        <f t="shared" si="48"/>
        <v>60</v>
      </c>
      <c r="M140" s="3">
        <f t="shared" si="49"/>
        <v>45</v>
      </c>
      <c r="N140" s="3">
        <f t="shared" si="50"/>
        <v>405</v>
      </c>
      <c r="P140" s="2" t="s">
        <v>167</v>
      </c>
      <c r="Q140" s="2">
        <v>52</v>
      </c>
      <c r="R140" s="2">
        <v>40</v>
      </c>
      <c r="S140" s="2">
        <v>48</v>
      </c>
      <c r="T140" s="2">
        <v>40</v>
      </c>
      <c r="U140" s="2">
        <v>48</v>
      </c>
      <c r="V140" s="6">
        <v>62</v>
      </c>
      <c r="W140" s="5" t="s">
        <v>164</v>
      </c>
    </row>
    <row r="141" spans="1:23" x14ac:dyDescent="0.3">
      <c r="A141" s="3" t="s">
        <v>398</v>
      </c>
      <c r="B141" s="3" t="s">
        <v>399</v>
      </c>
      <c r="C141" s="3" t="s">
        <v>1022</v>
      </c>
      <c r="D141" s="3"/>
      <c r="E141" s="3" t="str">
        <f t="array" ref="E141">SUBSTITUTE(IFERROR(INDEX($W$3:$W$1072,SMALL(IF($A141=$P$3:$P$1072,MATCH(ROW($P$3:$P$1072),ROW($P$3:$P$1072)),""),COLUMNS($E141:E141))),""),0,"")</f>
        <v>Guts</v>
      </c>
      <c r="F141" s="3" t="str">
        <f t="array" ref="F141">SUBSTITUTE(IFERROR(INDEX($W$3:$W$1072,SMALL(IF($A141=$P$3:$P$1072,MATCH(ROW($P$3:$P$1072),ROW($P$3:$P$1072)),""),COLUMNS($E141:F141))),""),0,"")</f>
        <v>No Guard</v>
      </c>
      <c r="G141" s="3" t="str">
        <f t="array" ref="G141">SUBSTITUTE(IFERROR(INDEX($W$3:$W$1072,SMALL(IF($A141=$P$3:$P$1072,MATCH(ROW($P$3:$P$1072),ROW($P$3:$P$1072)),""),COLUMNS($E141:G141))),""),0,"")</f>
        <v>Steadfast</v>
      </c>
      <c r="H141" s="3">
        <f t="shared" si="44"/>
        <v>90</v>
      </c>
      <c r="I141" s="3">
        <f t="shared" si="45"/>
        <v>130</v>
      </c>
      <c r="J141" s="3">
        <f t="shared" si="46"/>
        <v>80</v>
      </c>
      <c r="K141" s="3">
        <f t="shared" si="47"/>
        <v>65</v>
      </c>
      <c r="L141" s="3">
        <f t="shared" si="48"/>
        <v>85</v>
      </c>
      <c r="M141" s="3">
        <f t="shared" si="49"/>
        <v>55</v>
      </c>
      <c r="N141" s="3">
        <f t="shared" si="50"/>
        <v>505</v>
      </c>
      <c r="P141" s="2" t="str">
        <f t="shared" ref="P141:P142" si="54">P140</f>
        <v>#053</v>
      </c>
      <c r="Q141" s="2"/>
      <c r="R141" s="2"/>
      <c r="S141" s="2"/>
      <c r="T141" s="2"/>
      <c r="U141" s="2"/>
      <c r="V141" s="6"/>
      <c r="W141" s="5" t="s">
        <v>165</v>
      </c>
    </row>
    <row r="142" spans="1:23" x14ac:dyDescent="0.3">
      <c r="A142" s="3" t="s">
        <v>400</v>
      </c>
      <c r="B142" s="3" t="s">
        <v>401</v>
      </c>
      <c r="C142" s="3" t="s">
        <v>1021</v>
      </c>
      <c r="D142" s="3" t="s">
        <v>1019</v>
      </c>
      <c r="E142" s="3" t="str">
        <f t="array" ref="E142">SUBSTITUTE(IFERROR(INDEX($W$3:$W$1072,SMALL(IF($A142=$P$3:$P$1072,MATCH(ROW($P$3:$P$1072),ROW($P$3:$P$1072)),""),COLUMNS($E142:E142))),""),0,"")</f>
        <v>Levitate</v>
      </c>
      <c r="F142" s="3" t="str">
        <f t="array" ref="F142">SUBSTITUTE(IFERROR(INDEX($W$3:$W$1072,SMALL(IF($A142=$P$3:$P$1072,MATCH(ROW($P$3:$P$1072),ROW($P$3:$P$1072)),""),COLUMNS($E142:F142))),""),0,"")</f>
        <v/>
      </c>
      <c r="G142" s="3" t="str">
        <f t="array" ref="G142">SUBSTITUTE(IFERROR(INDEX($W$3:$W$1072,SMALL(IF($A142=$P$3:$P$1072,MATCH(ROW($P$3:$P$1072),ROW($P$3:$P$1072)),""),COLUMNS($E142:G142))),""),0,"")</f>
        <v/>
      </c>
      <c r="H142" s="3">
        <f t="shared" si="44"/>
        <v>30</v>
      </c>
      <c r="I142" s="3">
        <f t="shared" si="45"/>
        <v>35</v>
      </c>
      <c r="J142" s="3">
        <f t="shared" si="46"/>
        <v>30</v>
      </c>
      <c r="K142" s="3">
        <f t="shared" si="47"/>
        <v>100</v>
      </c>
      <c r="L142" s="3">
        <f t="shared" si="48"/>
        <v>35</v>
      </c>
      <c r="M142" s="3">
        <f t="shared" si="49"/>
        <v>80</v>
      </c>
      <c r="N142" s="3">
        <f t="shared" si="50"/>
        <v>310</v>
      </c>
      <c r="P142" s="2" t="str">
        <f t="shared" si="54"/>
        <v>#053</v>
      </c>
      <c r="Q142" s="2"/>
      <c r="R142" s="2"/>
      <c r="S142" s="2"/>
      <c r="T142" s="2"/>
      <c r="U142" s="2"/>
      <c r="V142" s="6"/>
      <c r="W142" s="5" t="s">
        <v>166</v>
      </c>
    </row>
    <row r="143" spans="1:23" x14ac:dyDescent="0.3">
      <c r="A143" s="3" t="s">
        <v>402</v>
      </c>
      <c r="B143" s="3" t="s">
        <v>403</v>
      </c>
      <c r="C143" s="3" t="s">
        <v>1021</v>
      </c>
      <c r="D143" s="3" t="s">
        <v>1019</v>
      </c>
      <c r="E143" s="3" t="str">
        <f t="array" ref="E143">SUBSTITUTE(IFERROR(INDEX($W$3:$W$1072,SMALL(IF($A143=$P$3:$P$1072,MATCH(ROW($P$3:$P$1072),ROW($P$3:$P$1072)),""),COLUMNS($E143:E143))),""),0,"")</f>
        <v>Levitate</v>
      </c>
      <c r="F143" s="3" t="str">
        <f t="array" ref="F143">SUBSTITUTE(IFERROR(INDEX($W$3:$W$1072,SMALL(IF($A143=$P$3:$P$1072,MATCH(ROW($P$3:$P$1072),ROW($P$3:$P$1072)),""),COLUMNS($E143:F143))),""),0,"")</f>
        <v/>
      </c>
      <c r="G143" s="3" t="str">
        <f t="array" ref="G143">SUBSTITUTE(IFERROR(INDEX($W$3:$W$1072,SMALL(IF($A143=$P$3:$P$1072,MATCH(ROW($P$3:$P$1072),ROW($P$3:$P$1072)),""),COLUMNS($E143:G143))),""),0,"")</f>
        <v/>
      </c>
      <c r="H143" s="3">
        <f t="shared" si="44"/>
        <v>45</v>
      </c>
      <c r="I143" s="3">
        <f t="shared" si="45"/>
        <v>50</v>
      </c>
      <c r="J143" s="3">
        <f t="shared" si="46"/>
        <v>45</v>
      </c>
      <c r="K143" s="3">
        <f t="shared" si="47"/>
        <v>115</v>
      </c>
      <c r="L143" s="3">
        <f t="shared" si="48"/>
        <v>55</v>
      </c>
      <c r="M143" s="3">
        <f t="shared" si="49"/>
        <v>95</v>
      </c>
      <c r="N143" s="3">
        <f t="shared" si="50"/>
        <v>405</v>
      </c>
      <c r="P143" s="2" t="s">
        <v>169</v>
      </c>
      <c r="Q143" s="2">
        <v>72</v>
      </c>
      <c r="R143" s="2">
        <v>120</v>
      </c>
      <c r="S143" s="2">
        <v>98</v>
      </c>
      <c r="T143" s="2">
        <v>50</v>
      </c>
      <c r="U143" s="2">
        <v>98</v>
      </c>
      <c r="V143" s="6">
        <v>72</v>
      </c>
      <c r="W143" s="5" t="s">
        <v>164</v>
      </c>
    </row>
    <row r="144" spans="1:23" x14ac:dyDescent="0.3">
      <c r="A144" s="3" t="s">
        <v>404</v>
      </c>
      <c r="B144" s="3" t="s">
        <v>405</v>
      </c>
      <c r="C144" s="3" t="s">
        <v>1021</v>
      </c>
      <c r="D144" s="3" t="s">
        <v>1019</v>
      </c>
      <c r="E144" s="3" t="str">
        <f t="array" ref="E144">SUBSTITUTE(IFERROR(INDEX($W$3:$W$1072,SMALL(IF($A144=$P$3:$P$1072,MATCH(ROW($P$3:$P$1072),ROW($P$3:$P$1072)),""),COLUMNS($E144:E144))),""),0,"")</f>
        <v>Cursed Body</v>
      </c>
      <c r="F144" s="3" t="str">
        <f t="array" ref="F144">SUBSTITUTE(IFERROR(INDEX($W$3:$W$1072,SMALL(IF($A144=$P$3:$P$1072,MATCH(ROW($P$3:$P$1072),ROW($P$3:$P$1072)),""),COLUMNS($E144:F144))),""),0,"")</f>
        <v/>
      </c>
      <c r="G144" s="3" t="str">
        <f t="array" ref="G144">SUBSTITUTE(IFERROR(INDEX($W$3:$W$1072,SMALL(IF($A144=$P$3:$P$1072,MATCH(ROW($P$3:$P$1072),ROW($P$3:$P$1072)),""),COLUMNS($E144:G144))),""),0,"")</f>
        <v/>
      </c>
      <c r="H144" s="3">
        <f t="shared" si="44"/>
        <v>60</v>
      </c>
      <c r="I144" s="3">
        <f t="shared" si="45"/>
        <v>65</v>
      </c>
      <c r="J144" s="3">
        <f t="shared" si="46"/>
        <v>60</v>
      </c>
      <c r="K144" s="3">
        <f t="shared" si="47"/>
        <v>130</v>
      </c>
      <c r="L144" s="3">
        <f t="shared" si="48"/>
        <v>75</v>
      </c>
      <c r="M144" s="3">
        <f t="shared" si="49"/>
        <v>110</v>
      </c>
      <c r="N144" s="3">
        <f t="shared" si="50"/>
        <v>500</v>
      </c>
      <c r="P144" s="2" t="str">
        <f t="shared" ref="P144:P145" si="55">P143</f>
        <v>#054</v>
      </c>
      <c r="Q144" s="2"/>
      <c r="R144" s="2"/>
      <c r="S144" s="2"/>
      <c r="T144" s="2"/>
      <c r="U144" s="2"/>
      <c r="V144" s="6"/>
      <c r="W144" s="5" t="s">
        <v>171</v>
      </c>
    </row>
    <row r="145" spans="1:23" x14ac:dyDescent="0.3">
      <c r="A145" s="3" t="s">
        <v>406</v>
      </c>
      <c r="B145" s="3" t="s">
        <v>407</v>
      </c>
      <c r="C145" s="3" t="s">
        <v>1009</v>
      </c>
      <c r="D145" s="3"/>
      <c r="E145" s="3" t="str">
        <f t="array" ref="E145">SUBSTITUTE(IFERROR(INDEX($W$3:$W$1072,SMALL(IF($A145=$P$3:$P$1072,MATCH(ROW($P$3:$P$1072),ROW($P$3:$P$1072)),""),COLUMNS($E145:E145))),""),0,"")</f>
        <v>Swift Swim</v>
      </c>
      <c r="F145" s="3" t="str">
        <f t="array" ref="F145">SUBSTITUTE(IFERROR(INDEX($W$3:$W$1072,SMALL(IF($A145=$P$3:$P$1072,MATCH(ROW($P$3:$P$1072),ROW($P$3:$P$1072)),""),COLUMNS($E145:F145))),""),0,"")</f>
        <v>Rattled</v>
      </c>
      <c r="G145" s="3" t="str">
        <f t="array" ref="G145">SUBSTITUTE(IFERROR(INDEX($W$3:$W$1072,SMALL(IF($A145=$P$3:$P$1072,MATCH(ROW($P$3:$P$1072),ROW($P$3:$P$1072)),""),COLUMNS($E145:G145))),""),0,"")</f>
        <v/>
      </c>
      <c r="H145" s="3">
        <f t="shared" si="44"/>
        <v>20</v>
      </c>
      <c r="I145" s="3">
        <f t="shared" si="45"/>
        <v>10</v>
      </c>
      <c r="J145" s="3">
        <f t="shared" si="46"/>
        <v>55</v>
      </c>
      <c r="K145" s="3">
        <f t="shared" si="47"/>
        <v>15</v>
      </c>
      <c r="L145" s="3">
        <f t="shared" si="48"/>
        <v>20</v>
      </c>
      <c r="M145" s="3">
        <f t="shared" si="49"/>
        <v>80</v>
      </c>
      <c r="N145" s="3">
        <f t="shared" si="50"/>
        <v>200</v>
      </c>
      <c r="P145" s="2" t="str">
        <f t="shared" si="55"/>
        <v>#054</v>
      </c>
      <c r="Q145" s="2"/>
      <c r="R145" s="2"/>
      <c r="S145" s="2"/>
      <c r="T145" s="2"/>
      <c r="U145" s="2"/>
      <c r="V145" s="6"/>
      <c r="W145" s="5" t="s">
        <v>166</v>
      </c>
    </row>
    <row r="146" spans="1:23" x14ac:dyDescent="0.3">
      <c r="A146" s="3" t="s">
        <v>408</v>
      </c>
      <c r="B146" s="3" t="s">
        <v>409</v>
      </c>
      <c r="C146" s="3" t="s">
        <v>1009</v>
      </c>
      <c r="D146" s="3" t="s">
        <v>1012</v>
      </c>
      <c r="E146" s="3" t="str">
        <f t="array" ref="E146">SUBSTITUTE(IFERROR(INDEX($W$3:$W$1072,SMALL(IF($A146=$P$3:$P$1072,MATCH(ROW($P$3:$P$1072),ROW($P$3:$P$1072)),""),COLUMNS($E146:E146))),""),0,"")</f>
        <v>Intimidate</v>
      </c>
      <c r="F146" s="3" t="str">
        <f t="array" ref="F146">SUBSTITUTE(IFERROR(INDEX($W$3:$W$1072,SMALL(IF($A146=$P$3:$P$1072,MATCH(ROW($P$3:$P$1072),ROW($P$3:$P$1072)),""),COLUMNS($E146:F146))),""),0,"")</f>
        <v>Moxie</v>
      </c>
      <c r="G146" s="3" t="str">
        <f t="array" ref="G146">SUBSTITUTE(IFERROR(INDEX($W$3:$W$1072,SMALL(IF($A146=$P$3:$P$1072,MATCH(ROW($P$3:$P$1072),ROW($P$3:$P$1072)),""),COLUMNS($E146:G146))),""),0,"")</f>
        <v/>
      </c>
      <c r="H146" s="3">
        <f t="shared" si="44"/>
        <v>95</v>
      </c>
      <c r="I146" s="3">
        <f t="shared" si="45"/>
        <v>125</v>
      </c>
      <c r="J146" s="3">
        <f t="shared" si="46"/>
        <v>79</v>
      </c>
      <c r="K146" s="3">
        <f t="shared" si="47"/>
        <v>60</v>
      </c>
      <c r="L146" s="3">
        <f t="shared" si="48"/>
        <v>100</v>
      </c>
      <c r="M146" s="3">
        <f t="shared" si="49"/>
        <v>81</v>
      </c>
      <c r="N146" s="3">
        <f t="shared" si="50"/>
        <v>540</v>
      </c>
      <c r="P146" s="2" t="s">
        <v>172</v>
      </c>
      <c r="Q146" s="2">
        <v>45</v>
      </c>
      <c r="R146" s="2">
        <v>50</v>
      </c>
      <c r="S146" s="2">
        <v>55</v>
      </c>
      <c r="T146" s="2">
        <v>75</v>
      </c>
      <c r="U146" s="2">
        <v>65</v>
      </c>
      <c r="V146" s="6">
        <v>30</v>
      </c>
      <c r="W146" s="5" t="s">
        <v>124</v>
      </c>
    </row>
    <row r="147" spans="1:23" x14ac:dyDescent="0.3">
      <c r="A147" s="3" t="s">
        <v>411</v>
      </c>
      <c r="B147" s="3" t="s">
        <v>412</v>
      </c>
      <c r="C147" s="3" t="s">
        <v>1009</v>
      </c>
      <c r="D147" s="3"/>
      <c r="E147" s="3" t="str">
        <f t="array" ref="E147">SUBSTITUTE(IFERROR(INDEX($W$3:$W$1072,SMALL(IF($A147=$P$3:$P$1072,MATCH(ROW($P$3:$P$1072),ROW($P$3:$P$1072)),""),COLUMNS($E147:E147))),""),0,"")</f>
        <v>Swift Swim</v>
      </c>
      <c r="F147" s="3" t="str">
        <f t="array" ref="F147">SUBSTITUTE(IFERROR(INDEX($W$3:$W$1072,SMALL(IF($A147=$P$3:$P$1072,MATCH(ROW($P$3:$P$1072),ROW($P$3:$P$1072)),""),COLUMNS($E147:F147))),""),0,"")</f>
        <v>Water Veil</v>
      </c>
      <c r="G147" s="3" t="str">
        <f t="array" ref="G147">SUBSTITUTE(IFERROR(INDEX($W$3:$W$1072,SMALL(IF($A147=$P$3:$P$1072,MATCH(ROW($P$3:$P$1072),ROW($P$3:$P$1072)),""),COLUMNS($E147:G147))),""),0,"")</f>
        <v>Lightning Rod</v>
      </c>
      <c r="H147" s="3">
        <f t="shared" si="44"/>
        <v>45</v>
      </c>
      <c r="I147" s="3">
        <f t="shared" si="45"/>
        <v>67</v>
      </c>
      <c r="J147" s="3">
        <f t="shared" si="46"/>
        <v>60</v>
      </c>
      <c r="K147" s="3">
        <f t="shared" si="47"/>
        <v>35</v>
      </c>
      <c r="L147" s="3">
        <f t="shared" si="48"/>
        <v>50</v>
      </c>
      <c r="M147" s="3">
        <f t="shared" si="49"/>
        <v>63</v>
      </c>
      <c r="N147" s="3">
        <f t="shared" si="50"/>
        <v>320</v>
      </c>
      <c r="P147" s="2" t="str">
        <f>P146</f>
        <v>#055</v>
      </c>
      <c r="Q147" s="2"/>
      <c r="R147" s="2"/>
      <c r="S147" s="2"/>
      <c r="T147" s="2"/>
      <c r="U147" s="2"/>
      <c r="V147" s="6"/>
      <c r="W147" s="5" t="s">
        <v>44</v>
      </c>
    </row>
    <row r="148" spans="1:23" x14ac:dyDescent="0.3">
      <c r="A148" s="3" t="s">
        <v>414</v>
      </c>
      <c r="B148" s="3" t="s">
        <v>415</v>
      </c>
      <c r="C148" s="3" t="s">
        <v>1009</v>
      </c>
      <c r="D148" s="3"/>
      <c r="E148" s="3" t="str">
        <f t="array" ref="E148">SUBSTITUTE(IFERROR(INDEX($W$3:$W$1072,SMALL(IF($A148=$P$3:$P$1072,MATCH(ROW($P$3:$P$1072),ROW($P$3:$P$1072)),""),COLUMNS($E148:E148))),""),0,"")</f>
        <v>Swift Swim</v>
      </c>
      <c r="F148" s="3" t="str">
        <f t="array" ref="F148">SUBSTITUTE(IFERROR(INDEX($W$3:$W$1072,SMALL(IF($A148=$P$3:$P$1072,MATCH(ROW($P$3:$P$1072),ROW($P$3:$P$1072)),""),COLUMNS($E148:F148))),""),0,"")</f>
        <v>Water Veil</v>
      </c>
      <c r="G148" s="3" t="str">
        <f t="array" ref="G148">SUBSTITUTE(IFERROR(INDEX($W$3:$W$1072,SMALL(IF($A148=$P$3:$P$1072,MATCH(ROW($P$3:$P$1072),ROW($P$3:$P$1072)),""),COLUMNS($E148:G148))),""),0,"")</f>
        <v>Lightning Rod</v>
      </c>
      <c r="H148" s="3">
        <f t="shared" si="44"/>
        <v>80</v>
      </c>
      <c r="I148" s="3">
        <f t="shared" si="45"/>
        <v>92</v>
      </c>
      <c r="J148" s="3">
        <f t="shared" si="46"/>
        <v>65</v>
      </c>
      <c r="K148" s="3">
        <f t="shared" si="47"/>
        <v>65</v>
      </c>
      <c r="L148" s="3">
        <f t="shared" si="48"/>
        <v>80</v>
      </c>
      <c r="M148" s="3">
        <f t="shared" si="49"/>
        <v>68</v>
      </c>
      <c r="N148" s="3">
        <f t="shared" si="50"/>
        <v>450</v>
      </c>
      <c r="P148" s="2" t="s">
        <v>174</v>
      </c>
      <c r="Q148" s="2">
        <v>60</v>
      </c>
      <c r="R148" s="2">
        <v>65</v>
      </c>
      <c r="S148" s="2">
        <v>70</v>
      </c>
      <c r="T148" s="2">
        <v>85</v>
      </c>
      <c r="U148" s="2">
        <v>75</v>
      </c>
      <c r="V148" s="6">
        <v>40</v>
      </c>
      <c r="W148" s="5" t="s">
        <v>124</v>
      </c>
    </row>
    <row r="149" spans="1:23" x14ac:dyDescent="0.3">
      <c r="A149" s="3" t="s">
        <v>416</v>
      </c>
      <c r="B149" s="3" t="s">
        <v>417</v>
      </c>
      <c r="C149" s="3" t="s">
        <v>1009</v>
      </c>
      <c r="D149" s="3"/>
      <c r="E149" s="3" t="str">
        <f t="array" ref="E149">SUBSTITUTE(IFERROR(INDEX($W$3:$W$1072,SMALL(IF($A149=$P$3:$P$1072,MATCH(ROW($P$3:$P$1072),ROW($P$3:$P$1072)),""),COLUMNS($E149:E149))),""),0,"")</f>
        <v>Hustle</v>
      </c>
      <c r="F149" s="3" t="str">
        <f t="array" ref="F149">SUBSTITUTE(IFERROR(INDEX($W$3:$W$1072,SMALL(IF($A149=$P$3:$P$1072,MATCH(ROW($P$3:$P$1072),ROW($P$3:$P$1072)),""),COLUMNS($E149:F149))),""),0,"")</f>
        <v>Sniper</v>
      </c>
      <c r="G149" s="3" t="str">
        <f t="array" ref="G149">SUBSTITUTE(IFERROR(INDEX($W$3:$W$1072,SMALL(IF($A149=$P$3:$P$1072,MATCH(ROW($P$3:$P$1072),ROW($P$3:$P$1072)),""),COLUMNS($E149:G149))),""),0,"")</f>
        <v>Moody</v>
      </c>
      <c r="H149" s="3">
        <f t="shared" si="44"/>
        <v>35</v>
      </c>
      <c r="I149" s="3">
        <f t="shared" si="45"/>
        <v>65</v>
      </c>
      <c r="J149" s="3">
        <f t="shared" si="46"/>
        <v>35</v>
      </c>
      <c r="K149" s="3">
        <f t="shared" si="47"/>
        <v>65</v>
      </c>
      <c r="L149" s="3">
        <f t="shared" si="48"/>
        <v>35</v>
      </c>
      <c r="M149" s="3">
        <f t="shared" si="49"/>
        <v>65</v>
      </c>
      <c r="N149" s="3">
        <f t="shared" si="50"/>
        <v>300</v>
      </c>
      <c r="P149" s="2" t="str">
        <f>P148</f>
        <v>#056</v>
      </c>
      <c r="Q149" s="2"/>
      <c r="R149" s="2"/>
      <c r="S149" s="2"/>
      <c r="T149" s="2"/>
      <c r="U149" s="2"/>
      <c r="V149" s="6"/>
      <c r="W149" s="5" t="s">
        <v>176</v>
      </c>
    </row>
    <row r="150" spans="1:23" x14ac:dyDescent="0.3">
      <c r="A150" s="3" t="s">
        <v>418</v>
      </c>
      <c r="B150" s="3" t="s">
        <v>419</v>
      </c>
      <c r="C150" s="3" t="s">
        <v>1009</v>
      </c>
      <c r="D150" s="3"/>
      <c r="E150" s="3" t="str">
        <f t="array" ref="E150">SUBSTITUTE(IFERROR(INDEX($W$3:$W$1072,SMALL(IF($A150=$P$3:$P$1072,MATCH(ROW($P$3:$P$1072),ROW($P$3:$P$1072)),""),COLUMNS($E150:E150))),""),0,"")</f>
        <v>Suction Cups</v>
      </c>
      <c r="F150" s="3" t="str">
        <f t="array" ref="F150">SUBSTITUTE(IFERROR(INDEX($W$3:$W$1072,SMALL(IF($A150=$P$3:$P$1072,MATCH(ROW($P$3:$P$1072),ROW($P$3:$P$1072)),""),COLUMNS($E150:F150))),""),0,"")</f>
        <v>Sniper</v>
      </c>
      <c r="G150" s="3" t="str">
        <f t="array" ref="G150">SUBSTITUTE(IFERROR(INDEX($W$3:$W$1072,SMALL(IF($A150=$P$3:$P$1072,MATCH(ROW($P$3:$P$1072),ROW($P$3:$P$1072)),""),COLUMNS($E150:G150))),""),0,"")</f>
        <v>Moody</v>
      </c>
      <c r="H150" s="3">
        <f t="shared" si="44"/>
        <v>75</v>
      </c>
      <c r="I150" s="3">
        <f t="shared" si="45"/>
        <v>105</v>
      </c>
      <c r="J150" s="3">
        <f t="shared" si="46"/>
        <v>75</v>
      </c>
      <c r="K150" s="3">
        <f t="shared" si="47"/>
        <v>105</v>
      </c>
      <c r="L150" s="3">
        <f t="shared" si="48"/>
        <v>75</v>
      </c>
      <c r="M150" s="3">
        <f t="shared" si="49"/>
        <v>45</v>
      </c>
      <c r="N150" s="3">
        <f t="shared" si="50"/>
        <v>480</v>
      </c>
      <c r="P150" s="2" t="s">
        <v>177</v>
      </c>
      <c r="Q150" s="2">
        <v>75</v>
      </c>
      <c r="R150" s="2">
        <v>80</v>
      </c>
      <c r="S150" s="2">
        <v>85</v>
      </c>
      <c r="T150" s="2">
        <v>110</v>
      </c>
      <c r="U150" s="2">
        <v>90</v>
      </c>
      <c r="V150" s="6">
        <v>50</v>
      </c>
      <c r="W150" s="5" t="s">
        <v>124</v>
      </c>
    </row>
    <row r="151" spans="1:23" x14ac:dyDescent="0.3">
      <c r="A151" s="3" t="s">
        <v>421</v>
      </c>
      <c r="B151" s="3" t="s">
        <v>422</v>
      </c>
      <c r="C151" s="3" t="s">
        <v>1009</v>
      </c>
      <c r="D151" s="3"/>
      <c r="E151" s="3" t="str">
        <f t="array" ref="E151">SUBSTITUTE(IFERROR(INDEX($W$3:$W$1072,SMALL(IF($A151=$P$3:$P$1072,MATCH(ROW($P$3:$P$1072),ROW($P$3:$P$1072)),""),COLUMNS($E151:E151))),""),0,"")</f>
        <v>Shell Armor</v>
      </c>
      <c r="F151" s="3" t="str">
        <f t="array" ref="F151">SUBSTITUTE(IFERROR(INDEX($W$3:$W$1072,SMALL(IF($A151=$P$3:$P$1072,MATCH(ROW($P$3:$P$1072),ROW($P$3:$P$1072)),""),COLUMNS($E151:F151))),""),0,"")</f>
        <v>Skill Link</v>
      </c>
      <c r="G151" s="3" t="str">
        <f t="array" ref="G151">SUBSTITUTE(IFERROR(INDEX($W$3:$W$1072,SMALL(IF($A151=$P$3:$P$1072,MATCH(ROW($P$3:$P$1072),ROW($P$3:$P$1072)),""),COLUMNS($E151:G151))),""),0,"")</f>
        <v>Overcoat</v>
      </c>
      <c r="H151" s="3">
        <f t="shared" si="44"/>
        <v>30</v>
      </c>
      <c r="I151" s="3">
        <f t="shared" si="45"/>
        <v>65</v>
      </c>
      <c r="J151" s="3">
        <f t="shared" si="46"/>
        <v>100</v>
      </c>
      <c r="K151" s="3">
        <f t="shared" si="47"/>
        <v>45</v>
      </c>
      <c r="L151" s="3">
        <f t="shared" si="48"/>
        <v>25</v>
      </c>
      <c r="M151" s="3">
        <f t="shared" si="49"/>
        <v>40</v>
      </c>
      <c r="N151" s="3">
        <f t="shared" si="50"/>
        <v>305</v>
      </c>
      <c r="P151" s="2" t="str">
        <f>P150</f>
        <v>#057</v>
      </c>
      <c r="Q151" s="2"/>
      <c r="R151" s="2"/>
      <c r="S151" s="2"/>
      <c r="T151" s="2"/>
      <c r="U151" s="2"/>
      <c r="V151" s="6"/>
      <c r="W151" s="5" t="s">
        <v>179</v>
      </c>
    </row>
    <row r="152" spans="1:23" x14ac:dyDescent="0.3">
      <c r="A152" s="3" t="s">
        <v>424</v>
      </c>
      <c r="B152" s="3" t="s">
        <v>425</v>
      </c>
      <c r="C152" s="3" t="s">
        <v>1009</v>
      </c>
      <c r="D152" s="3" t="s">
        <v>1020</v>
      </c>
      <c r="E152" s="3" t="str">
        <f t="array" ref="E152">SUBSTITUTE(IFERROR(INDEX($W$3:$W$1072,SMALL(IF($A152=$P$3:$P$1072,MATCH(ROW($P$3:$P$1072),ROW($P$3:$P$1072)),""),COLUMNS($E152:E152))),""),0,"")</f>
        <v>Shell Armor</v>
      </c>
      <c r="F152" s="3" t="str">
        <f t="array" ref="F152">SUBSTITUTE(IFERROR(INDEX($W$3:$W$1072,SMALL(IF($A152=$P$3:$P$1072,MATCH(ROW($P$3:$P$1072),ROW($P$3:$P$1072)),""),COLUMNS($E152:F152))),""),0,"")</f>
        <v>Skill Link</v>
      </c>
      <c r="G152" s="3" t="str">
        <f t="array" ref="G152">SUBSTITUTE(IFERROR(INDEX($W$3:$W$1072,SMALL(IF($A152=$P$3:$P$1072,MATCH(ROW($P$3:$P$1072),ROW($P$3:$P$1072)),""),COLUMNS($E152:G152))),""),0,"")</f>
        <v>Overcoat</v>
      </c>
      <c r="H152" s="3">
        <f t="shared" si="44"/>
        <v>50</v>
      </c>
      <c r="I152" s="3">
        <f t="shared" si="45"/>
        <v>95</v>
      </c>
      <c r="J152" s="3">
        <f t="shared" si="46"/>
        <v>180</v>
      </c>
      <c r="K152" s="3">
        <f t="shared" si="47"/>
        <v>85</v>
      </c>
      <c r="L152" s="3">
        <f t="shared" si="48"/>
        <v>45</v>
      </c>
      <c r="M152" s="3">
        <f t="shared" si="49"/>
        <v>70</v>
      </c>
      <c r="N152" s="3">
        <f t="shared" si="50"/>
        <v>525</v>
      </c>
      <c r="P152" s="2" t="s">
        <v>180</v>
      </c>
      <c r="Q152" s="2">
        <v>75</v>
      </c>
      <c r="R152" s="2">
        <v>80</v>
      </c>
      <c r="S152" s="2">
        <v>95</v>
      </c>
      <c r="T152" s="2">
        <v>90</v>
      </c>
      <c r="U152" s="2">
        <v>100</v>
      </c>
      <c r="V152" s="6">
        <v>50</v>
      </c>
      <c r="W152" s="5" t="s">
        <v>124</v>
      </c>
    </row>
    <row r="153" spans="1:23" x14ac:dyDescent="0.3">
      <c r="A153" s="3" t="s">
        <v>426</v>
      </c>
      <c r="B153" s="3" t="s">
        <v>427</v>
      </c>
      <c r="C153" s="3" t="s">
        <v>1009</v>
      </c>
      <c r="D153" s="3"/>
      <c r="E153" s="3" t="str">
        <f t="array" ref="E153">SUBSTITUTE(IFERROR(INDEX($W$3:$W$1072,SMALL(IF($A153=$P$3:$P$1072,MATCH(ROW($P$3:$P$1072),ROW($P$3:$P$1072)),""),COLUMNS($E153:E153))),""),0,"")</f>
        <v>Swift Swim</v>
      </c>
      <c r="F153" s="3" t="str">
        <f t="array" ref="F153">SUBSTITUTE(IFERROR(INDEX($W$3:$W$1072,SMALL(IF($A153=$P$3:$P$1072,MATCH(ROW($P$3:$P$1072),ROW($P$3:$P$1072)),""),COLUMNS($E153:F153))),""),0,"")</f>
        <v>Oblivious</v>
      </c>
      <c r="G153" s="3" t="str">
        <f t="array" ref="G153">SUBSTITUTE(IFERROR(INDEX($W$3:$W$1072,SMALL(IF($A153=$P$3:$P$1072,MATCH(ROW($P$3:$P$1072),ROW($P$3:$P$1072)),""),COLUMNS($E153:G153))),""),0,"")</f>
        <v>Adaptability</v>
      </c>
      <c r="H153" s="3">
        <f t="shared" si="44"/>
        <v>20</v>
      </c>
      <c r="I153" s="3">
        <f t="shared" si="45"/>
        <v>15</v>
      </c>
      <c r="J153" s="3">
        <f t="shared" si="46"/>
        <v>20</v>
      </c>
      <c r="K153" s="3">
        <f t="shared" si="47"/>
        <v>10</v>
      </c>
      <c r="L153" s="3">
        <f t="shared" si="48"/>
        <v>55</v>
      </c>
      <c r="M153" s="3">
        <f t="shared" si="49"/>
        <v>80</v>
      </c>
      <c r="N153" s="3">
        <f t="shared" si="50"/>
        <v>200</v>
      </c>
      <c r="P153" s="2" t="str">
        <f>P152</f>
        <v>#058</v>
      </c>
      <c r="Q153" s="2"/>
      <c r="R153" s="2"/>
      <c r="S153" s="2"/>
      <c r="T153" s="2"/>
      <c r="U153" s="2"/>
      <c r="V153" s="6"/>
      <c r="W153" s="5" t="s">
        <v>182</v>
      </c>
    </row>
    <row r="154" spans="1:23" x14ac:dyDescent="0.3">
      <c r="A154" s="3" t="s">
        <v>428</v>
      </c>
      <c r="B154" s="3" t="s">
        <v>429</v>
      </c>
      <c r="C154" s="3" t="s">
        <v>1009</v>
      </c>
      <c r="D154" s="3"/>
      <c r="E154" s="3" t="str">
        <f t="array" ref="E154">SUBSTITUTE(IFERROR(INDEX($W$3:$W$1072,SMALL(IF($A154=$P$3:$P$1072,MATCH(ROW($P$3:$P$1072),ROW($P$3:$P$1072)),""),COLUMNS($E154:E154))),""),0,"")</f>
        <v>Marvel Scale</v>
      </c>
      <c r="F154" s="3" t="str">
        <f t="array" ref="F154">SUBSTITUTE(IFERROR(INDEX($W$3:$W$1072,SMALL(IF($A154=$P$3:$P$1072,MATCH(ROW($P$3:$P$1072),ROW($P$3:$P$1072)),""),COLUMNS($E154:F154))),""),0,"")</f>
        <v>Competitive</v>
      </c>
      <c r="G154" s="3" t="str">
        <f t="array" ref="G154">SUBSTITUTE(IFERROR(INDEX($W$3:$W$1072,SMALL(IF($A154=$P$3:$P$1072,MATCH(ROW($P$3:$P$1072),ROW($P$3:$P$1072)),""),COLUMNS($E154:G154))),""),0,"")</f>
        <v>Cute Charm</v>
      </c>
      <c r="H154" s="3">
        <f t="shared" si="44"/>
        <v>95</v>
      </c>
      <c r="I154" s="3">
        <f t="shared" si="45"/>
        <v>60</v>
      </c>
      <c r="J154" s="3">
        <f t="shared" si="46"/>
        <v>79</v>
      </c>
      <c r="K154" s="3">
        <f t="shared" si="47"/>
        <v>100</v>
      </c>
      <c r="L154" s="3">
        <f t="shared" si="48"/>
        <v>125</v>
      </c>
      <c r="M154" s="3">
        <f t="shared" si="49"/>
        <v>81</v>
      </c>
      <c r="N154" s="3">
        <f t="shared" si="50"/>
        <v>540</v>
      </c>
      <c r="P154" s="2" t="s">
        <v>183</v>
      </c>
      <c r="Q154" s="2">
        <v>40</v>
      </c>
      <c r="R154" s="2">
        <v>30</v>
      </c>
      <c r="S154" s="2">
        <v>35</v>
      </c>
      <c r="T154" s="2">
        <v>50</v>
      </c>
      <c r="U154" s="2">
        <v>70</v>
      </c>
      <c r="V154" s="6">
        <v>55</v>
      </c>
      <c r="W154" s="5" t="s">
        <v>185</v>
      </c>
    </row>
    <row r="155" spans="1:23" x14ac:dyDescent="0.3">
      <c r="A155" s="3" t="s">
        <v>431</v>
      </c>
      <c r="B155" s="3" t="s">
        <v>432</v>
      </c>
      <c r="C155" s="3" t="s">
        <v>1009</v>
      </c>
      <c r="D155" s="3"/>
      <c r="E155" s="3" t="str">
        <f t="array" ref="E155">SUBSTITUTE(IFERROR(INDEX($W$3:$W$1072,SMALL(IF($A155=$P$3:$P$1072,MATCH(ROW($P$3:$P$1072),ROW($P$3:$P$1072)),""),COLUMNS($E155:E155))),""),0,"")</f>
        <v>Reckless</v>
      </c>
      <c r="F155" s="3" t="str">
        <f t="array" ref="F155">SUBSTITUTE(IFERROR(INDEX($W$3:$W$1072,SMALL(IF($A155=$P$3:$P$1072,MATCH(ROW($P$3:$P$1072),ROW($P$3:$P$1072)),""),COLUMNS($E155:F155))),""),0,"")</f>
        <v>Adaptability</v>
      </c>
      <c r="G155" s="3" t="str">
        <f t="array" ref="G155">SUBSTITUTE(IFERROR(INDEX($W$3:$W$1072,SMALL(IF($A155=$P$3:$P$1072,MATCH(ROW($P$3:$P$1072),ROW($P$3:$P$1072)),""),COLUMNS($E155:G155))),""),0,"")</f>
        <v>Mold Breaker</v>
      </c>
      <c r="H155" s="3">
        <f t="shared" si="44"/>
        <v>70</v>
      </c>
      <c r="I155" s="3">
        <f t="shared" si="45"/>
        <v>92</v>
      </c>
      <c r="J155" s="3">
        <f t="shared" si="46"/>
        <v>65</v>
      </c>
      <c r="K155" s="3">
        <f t="shared" si="47"/>
        <v>80</v>
      </c>
      <c r="L155" s="3">
        <f t="shared" si="48"/>
        <v>55</v>
      </c>
      <c r="M155" s="3">
        <f t="shared" si="49"/>
        <v>98</v>
      </c>
      <c r="N155" s="3">
        <f t="shared" si="50"/>
        <v>460</v>
      </c>
      <c r="P155" s="2" t="str">
        <f t="shared" ref="P155:P156" si="56">P154</f>
        <v>#059</v>
      </c>
      <c r="Q155" s="2"/>
      <c r="R155" s="2"/>
      <c r="S155" s="2"/>
      <c r="T155" s="2"/>
      <c r="U155" s="2"/>
      <c r="V155" s="6"/>
      <c r="W155" s="5" t="s">
        <v>186</v>
      </c>
    </row>
    <row r="156" spans="1:23" x14ac:dyDescent="0.3">
      <c r="A156" s="3" t="s">
        <v>431</v>
      </c>
      <c r="B156" s="3" t="s">
        <v>432</v>
      </c>
      <c r="C156" s="3" t="s">
        <v>1009</v>
      </c>
      <c r="D156" s="3"/>
      <c r="E156" s="3" t="str">
        <f t="array" ref="E156">SUBSTITUTE(IFERROR(INDEX($W$3:$W$1072,SMALL(IF($A156=$P$3:$P$1072,MATCH(ROW($P$3:$P$1072),ROW($P$3:$P$1072)),""),COLUMNS($E156:E156))),""),0,"")</f>
        <v>Reckless</v>
      </c>
      <c r="F156" s="3" t="str">
        <f t="array" ref="F156">SUBSTITUTE(IFERROR(INDEX($W$3:$W$1072,SMALL(IF($A156=$P$3:$P$1072,MATCH(ROW($P$3:$P$1072),ROW($P$3:$P$1072)),""),COLUMNS($E156:F156))),""),0,"")</f>
        <v>Adaptability</v>
      </c>
      <c r="G156" s="3" t="str">
        <f t="array" ref="G156">SUBSTITUTE(IFERROR(INDEX($W$3:$W$1072,SMALL(IF($A156=$P$3:$P$1072,MATCH(ROW($P$3:$P$1072),ROW($P$3:$P$1072)),""),COLUMNS($E156:G156))),""),0,"")</f>
        <v>Mold Breaker</v>
      </c>
      <c r="H156" s="3">
        <f t="shared" si="44"/>
        <v>70</v>
      </c>
      <c r="I156" s="3">
        <f t="shared" si="45"/>
        <v>92</v>
      </c>
      <c r="J156" s="3">
        <f t="shared" si="46"/>
        <v>65</v>
      </c>
      <c r="K156" s="3">
        <f t="shared" si="47"/>
        <v>80</v>
      </c>
      <c r="L156" s="3">
        <f t="shared" si="48"/>
        <v>55</v>
      </c>
      <c r="M156" s="3">
        <f t="shared" si="49"/>
        <v>98</v>
      </c>
      <c r="N156" s="3">
        <f t="shared" si="50"/>
        <v>460</v>
      </c>
      <c r="P156" s="2" t="str">
        <f t="shared" si="56"/>
        <v>#059</v>
      </c>
      <c r="Q156" s="2"/>
      <c r="R156" s="2"/>
      <c r="S156" s="2"/>
      <c r="T156" s="2"/>
      <c r="U156" s="2"/>
      <c r="V156" s="6"/>
      <c r="W156" s="5" t="s">
        <v>164</v>
      </c>
    </row>
    <row r="157" spans="1:23" x14ac:dyDescent="0.3">
      <c r="A157" s="3" t="s">
        <v>433</v>
      </c>
      <c r="B157" s="3" t="s">
        <v>434</v>
      </c>
      <c r="C157" s="3" t="s">
        <v>1009</v>
      </c>
      <c r="D157" s="3"/>
      <c r="E157" s="3" t="str">
        <f t="array" ref="E157">SUBSTITUTE(IFERROR(INDEX($W$3:$W$1072,SMALL(IF($A157=$P$3:$P$1072,MATCH(ROW($P$3:$P$1072),ROW($P$3:$P$1072)),""),COLUMNS($E157:E157))),""),0,"")</f>
        <v>Schooling</v>
      </c>
      <c r="F157" s="3" t="str">
        <f t="array" ref="F157">SUBSTITUTE(IFERROR(INDEX($W$3:$W$1072,SMALL(IF($A157=$P$3:$P$1072,MATCH(ROW($P$3:$P$1072),ROW($P$3:$P$1072)),""),COLUMNS($E157:F157))),""),0,"")</f>
        <v/>
      </c>
      <c r="G157" s="3" t="str">
        <f t="array" ref="G157">SUBSTITUTE(IFERROR(INDEX($W$3:$W$1072,SMALL(IF($A157=$P$3:$P$1072,MATCH(ROW($P$3:$P$1072),ROW($P$3:$P$1072)),""),COLUMNS($E157:G157))),""),0,"")</f>
        <v/>
      </c>
      <c r="H157" s="3">
        <f t="shared" si="44"/>
        <v>45</v>
      </c>
      <c r="I157" s="3">
        <f t="shared" si="45"/>
        <v>20</v>
      </c>
      <c r="J157" s="3">
        <f t="shared" si="46"/>
        <v>20</v>
      </c>
      <c r="K157" s="3">
        <f t="shared" si="47"/>
        <v>25</v>
      </c>
      <c r="L157" s="3">
        <f t="shared" si="48"/>
        <v>25</v>
      </c>
      <c r="M157" s="3">
        <f t="shared" si="49"/>
        <v>40</v>
      </c>
      <c r="N157" s="3">
        <f t="shared" si="50"/>
        <v>175</v>
      </c>
      <c r="P157" s="2" t="s">
        <v>187</v>
      </c>
      <c r="Q157" s="2">
        <v>50</v>
      </c>
      <c r="R157" s="2">
        <v>60</v>
      </c>
      <c r="S157" s="2">
        <v>45</v>
      </c>
      <c r="T157" s="2">
        <v>100</v>
      </c>
      <c r="U157" s="2">
        <v>80</v>
      </c>
      <c r="V157" s="6">
        <v>65</v>
      </c>
      <c r="W157" s="5" t="s">
        <v>185</v>
      </c>
    </row>
    <row r="158" spans="1:23" x14ac:dyDescent="0.3">
      <c r="A158" s="3" t="s">
        <v>436</v>
      </c>
      <c r="B158" s="3" t="s">
        <v>437</v>
      </c>
      <c r="C158" s="3" t="s">
        <v>1009</v>
      </c>
      <c r="D158" s="3"/>
      <c r="E158" s="3" t="str">
        <f t="array" ref="E158">SUBSTITUTE(IFERROR(INDEX($W$3:$W$1072,SMALL(IF($A158=$P$3:$P$1072,MATCH(ROW($P$3:$P$1072),ROW($P$3:$P$1072)),""),COLUMNS($E158:E158))),""),0,"")</f>
        <v>Innards Out</v>
      </c>
      <c r="F158" s="3" t="str">
        <f t="array" ref="F158">SUBSTITUTE(IFERROR(INDEX($W$3:$W$1072,SMALL(IF($A158=$P$3:$P$1072,MATCH(ROW($P$3:$P$1072),ROW($P$3:$P$1072)),""),COLUMNS($E158:F158))),""),0,"")</f>
        <v>Unaware</v>
      </c>
      <c r="G158" s="3" t="str">
        <f t="array" ref="G158">SUBSTITUTE(IFERROR(INDEX($W$3:$W$1072,SMALL(IF($A158=$P$3:$P$1072,MATCH(ROW($P$3:$P$1072),ROW($P$3:$P$1072)),""),COLUMNS($E158:G158))),""),0,"")</f>
        <v/>
      </c>
      <c r="H158" s="3">
        <f t="shared" si="44"/>
        <v>55</v>
      </c>
      <c r="I158" s="3">
        <f t="shared" si="45"/>
        <v>60</v>
      </c>
      <c r="J158" s="3">
        <f t="shared" si="46"/>
        <v>130</v>
      </c>
      <c r="K158" s="3">
        <f t="shared" si="47"/>
        <v>30</v>
      </c>
      <c r="L158" s="3">
        <f t="shared" si="48"/>
        <v>130</v>
      </c>
      <c r="M158" s="3">
        <f t="shared" si="49"/>
        <v>5</v>
      </c>
      <c r="N158" s="3">
        <f t="shared" si="50"/>
        <v>410</v>
      </c>
      <c r="P158" s="2" t="str">
        <f t="shared" ref="P158:P159" si="57">P157</f>
        <v>#060</v>
      </c>
      <c r="Q158" s="2"/>
      <c r="R158" s="2"/>
      <c r="S158" s="2"/>
      <c r="T158" s="2"/>
      <c r="U158" s="2"/>
      <c r="V158" s="6"/>
      <c r="W158" s="5" t="s">
        <v>186</v>
      </c>
    </row>
    <row r="159" spans="1:23" x14ac:dyDescent="0.3">
      <c r="A159" s="3" t="s">
        <v>439</v>
      </c>
      <c r="B159" s="3" t="s">
        <v>440</v>
      </c>
      <c r="C159" s="3" t="s">
        <v>1019</v>
      </c>
      <c r="D159" s="3"/>
      <c r="E159" s="3" t="str">
        <f t="array" ref="E159">SUBSTITUTE(IFERROR(INDEX($W$3:$W$1072,SMALL(IF($A159=$P$3:$P$1072,MATCH(ROW($P$3:$P$1072),ROW($P$3:$P$1072)),""),COLUMNS($E159:E159))),""),0,"")</f>
        <v>Stench</v>
      </c>
      <c r="F159" s="3" t="str">
        <f t="array" ref="F159">SUBSTITUTE(IFERROR(INDEX($W$3:$W$1072,SMALL(IF($A159=$P$3:$P$1072,MATCH(ROW($P$3:$P$1072),ROW($P$3:$P$1072)),""),COLUMNS($E159:F159))),""),0,"")</f>
        <v>Sticky Hold</v>
      </c>
      <c r="G159" s="3" t="str">
        <f t="array" ref="G159">SUBSTITUTE(IFERROR(INDEX($W$3:$W$1072,SMALL(IF($A159=$P$3:$P$1072,MATCH(ROW($P$3:$P$1072),ROW($P$3:$P$1072)),""),COLUMNS($E159:G159))),""),0,"")</f>
        <v>Aftermath</v>
      </c>
      <c r="H159" s="3">
        <f t="shared" si="44"/>
        <v>50</v>
      </c>
      <c r="I159" s="3">
        <f t="shared" si="45"/>
        <v>50</v>
      </c>
      <c r="J159" s="3">
        <f t="shared" si="46"/>
        <v>62</v>
      </c>
      <c r="K159" s="3">
        <f t="shared" si="47"/>
        <v>40</v>
      </c>
      <c r="L159" s="3">
        <f t="shared" si="48"/>
        <v>62</v>
      </c>
      <c r="M159" s="3">
        <f t="shared" si="49"/>
        <v>65</v>
      </c>
      <c r="N159" s="3">
        <f t="shared" si="50"/>
        <v>329</v>
      </c>
      <c r="P159" s="2" t="str">
        <f t="shared" si="57"/>
        <v>#060</v>
      </c>
      <c r="Q159" s="2"/>
      <c r="R159" s="2"/>
      <c r="S159" s="2"/>
      <c r="T159" s="2"/>
      <c r="U159" s="2"/>
      <c r="V159" s="6"/>
      <c r="W159" s="5" t="s">
        <v>164</v>
      </c>
    </row>
    <row r="160" spans="1:23" x14ac:dyDescent="0.3">
      <c r="A160" s="3" t="s">
        <v>442</v>
      </c>
      <c r="B160" s="3" t="s">
        <v>443</v>
      </c>
      <c r="C160" s="3" t="s">
        <v>1019</v>
      </c>
      <c r="D160" s="3"/>
      <c r="E160" s="3" t="str">
        <f t="array" ref="E160">SUBSTITUTE(IFERROR(INDEX($W$3:$W$1072,SMALL(IF($A160=$P$3:$P$1072,MATCH(ROW($P$3:$P$1072),ROW($P$3:$P$1072)),""),COLUMNS($E160:E160))),""),0,"")</f>
        <v>Stench</v>
      </c>
      <c r="F160" s="3" t="str">
        <f t="array" ref="F160">SUBSTITUTE(IFERROR(INDEX($W$3:$W$1072,SMALL(IF($A160=$P$3:$P$1072,MATCH(ROW($P$3:$P$1072),ROW($P$3:$P$1072)),""),COLUMNS($E160:F160))),""),0,"")</f>
        <v>Weak Armor</v>
      </c>
      <c r="G160" s="3" t="str">
        <f t="array" ref="G160">SUBSTITUTE(IFERROR(INDEX($W$3:$W$1072,SMALL(IF($A160=$P$3:$P$1072,MATCH(ROW($P$3:$P$1072),ROW($P$3:$P$1072)),""),COLUMNS($E160:G160))),""),0,"")</f>
        <v>Aftermath</v>
      </c>
      <c r="H160" s="3">
        <f t="shared" si="44"/>
        <v>80</v>
      </c>
      <c r="I160" s="3">
        <f t="shared" si="45"/>
        <v>95</v>
      </c>
      <c r="J160" s="3">
        <f t="shared" si="46"/>
        <v>82</v>
      </c>
      <c r="K160" s="3">
        <f t="shared" si="47"/>
        <v>60</v>
      </c>
      <c r="L160" s="3">
        <f t="shared" si="48"/>
        <v>82</v>
      </c>
      <c r="M160" s="3">
        <f t="shared" si="49"/>
        <v>75</v>
      </c>
      <c r="N160" s="3">
        <f t="shared" si="50"/>
        <v>474</v>
      </c>
      <c r="P160" s="2" t="s">
        <v>189</v>
      </c>
      <c r="Q160" s="2">
        <v>60</v>
      </c>
      <c r="R160" s="2">
        <v>70</v>
      </c>
      <c r="S160" s="2">
        <v>65</v>
      </c>
      <c r="T160" s="2">
        <v>125</v>
      </c>
      <c r="U160" s="2">
        <v>105</v>
      </c>
      <c r="V160" s="6">
        <v>90</v>
      </c>
      <c r="W160" s="5" t="s">
        <v>185</v>
      </c>
    </row>
    <row r="161" spans="1:23" x14ac:dyDescent="0.3">
      <c r="A161" s="3" t="s">
        <v>444</v>
      </c>
      <c r="B161" s="3" t="s">
        <v>445</v>
      </c>
      <c r="C161" s="3" t="s">
        <v>1008</v>
      </c>
      <c r="D161" s="3" t="s">
        <v>1010</v>
      </c>
      <c r="E161" s="3" t="str">
        <f t="array" ref="E161">SUBSTITUTE(IFERROR(INDEX($W$3:$W$1072,SMALL(IF($A161=$P$3:$P$1072,MATCH(ROW($P$3:$P$1072),ROW($P$3:$P$1072)),""),COLUMNS($E161:E161))),""),0,"")</f>
        <v>Flash Fire</v>
      </c>
      <c r="F161" s="3" t="str">
        <f t="array" ref="F161">SUBSTITUTE(IFERROR(INDEX($W$3:$W$1072,SMALL(IF($A161=$P$3:$P$1072,MATCH(ROW($P$3:$P$1072),ROW($P$3:$P$1072)),""),COLUMNS($E161:F161))),""),0,"")</f>
        <v>White Smoke</v>
      </c>
      <c r="G161" s="3" t="str">
        <f t="array" ref="G161">SUBSTITUTE(IFERROR(INDEX($W$3:$W$1072,SMALL(IF($A161=$P$3:$P$1072,MATCH(ROW($P$3:$P$1072),ROW($P$3:$P$1072)),""),COLUMNS($E161:G161))),""),0,"")</f>
        <v>Flame Body</v>
      </c>
      <c r="H161" s="3">
        <f t="shared" si="44"/>
        <v>50</v>
      </c>
      <c r="I161" s="3">
        <f t="shared" si="45"/>
        <v>65</v>
      </c>
      <c r="J161" s="3">
        <f t="shared" si="46"/>
        <v>45</v>
      </c>
      <c r="K161" s="3">
        <f t="shared" si="47"/>
        <v>50</v>
      </c>
      <c r="L161" s="3">
        <f t="shared" si="48"/>
        <v>50</v>
      </c>
      <c r="M161" s="3">
        <f t="shared" si="49"/>
        <v>45</v>
      </c>
      <c r="N161" s="3">
        <f t="shared" si="50"/>
        <v>305</v>
      </c>
      <c r="P161" s="2" t="str">
        <f t="shared" ref="P161:P162" si="58">P160</f>
        <v>#061</v>
      </c>
      <c r="Q161" s="2"/>
      <c r="R161" s="2"/>
      <c r="S161" s="2"/>
      <c r="T161" s="2"/>
      <c r="U161" s="2"/>
      <c r="V161" s="6"/>
      <c r="W161" s="5" t="s">
        <v>186</v>
      </c>
    </row>
    <row r="162" spans="1:23" x14ac:dyDescent="0.3">
      <c r="A162" s="3" t="s">
        <v>448</v>
      </c>
      <c r="B162" s="3" t="s">
        <v>449</v>
      </c>
      <c r="C162" s="3" t="s">
        <v>1008</v>
      </c>
      <c r="D162" s="3" t="s">
        <v>1010</v>
      </c>
      <c r="E162" s="3" t="str">
        <f t="array" ref="E162">SUBSTITUTE(IFERROR(INDEX($W$3:$W$1072,SMALL(IF($A162=$P$3:$P$1072,MATCH(ROW($P$3:$P$1072),ROW($P$3:$P$1072)),""),COLUMNS($E162:E162))),""),0,"")</f>
        <v>Flash Fire</v>
      </c>
      <c r="F162" s="3" t="str">
        <f t="array" ref="F162">SUBSTITUTE(IFERROR(INDEX($W$3:$W$1072,SMALL(IF($A162=$P$3:$P$1072,MATCH(ROW($P$3:$P$1072),ROW($P$3:$P$1072)),""),COLUMNS($E162:F162))),""),0,"")</f>
        <v>White Smoke</v>
      </c>
      <c r="G162" s="3" t="str">
        <f t="array" ref="G162">SUBSTITUTE(IFERROR(INDEX($W$3:$W$1072,SMALL(IF($A162=$P$3:$P$1072,MATCH(ROW($P$3:$P$1072),ROW($P$3:$P$1072)),""),COLUMNS($E162:G162))),""),0,"")</f>
        <v>Flame Body</v>
      </c>
      <c r="H162" s="3">
        <f t="shared" si="44"/>
        <v>100</v>
      </c>
      <c r="I162" s="3">
        <f t="shared" si="45"/>
        <v>115</v>
      </c>
      <c r="J162" s="3">
        <f t="shared" si="46"/>
        <v>65</v>
      </c>
      <c r="K162" s="3">
        <f t="shared" si="47"/>
        <v>90</v>
      </c>
      <c r="L162" s="3">
        <f t="shared" si="48"/>
        <v>90</v>
      </c>
      <c r="M162" s="3">
        <f t="shared" si="49"/>
        <v>65</v>
      </c>
      <c r="N162" s="3">
        <f t="shared" si="50"/>
        <v>525</v>
      </c>
      <c r="P162" s="2" t="str">
        <f t="shared" si="58"/>
        <v>#061</v>
      </c>
      <c r="Q162" s="2"/>
      <c r="R162" s="2"/>
      <c r="S162" s="2"/>
      <c r="T162" s="2"/>
      <c r="U162" s="2"/>
      <c r="V162" s="6"/>
      <c r="W162" s="5" t="s">
        <v>158</v>
      </c>
    </row>
    <row r="163" spans="1:23" x14ac:dyDescent="0.3">
      <c r="A163" s="3" t="s">
        <v>450</v>
      </c>
      <c r="B163" s="3" t="s">
        <v>451</v>
      </c>
      <c r="C163" s="3" t="s">
        <v>1017</v>
      </c>
      <c r="D163" s="3"/>
      <c r="E163" s="3" t="str">
        <f t="array" ref="E163">SUBSTITUTE(IFERROR(INDEX($W$3:$W$1072,SMALL(IF($A163=$P$3:$P$1072,MATCH(ROW($P$3:$P$1072),ROW($P$3:$P$1072)),""),COLUMNS($E163:E163))),""),0,"")</f>
        <v>Steam Engine</v>
      </c>
      <c r="F163" s="3" t="str">
        <f t="array" ref="F163">SUBSTITUTE(IFERROR(INDEX($W$3:$W$1072,SMALL(IF($A163=$P$3:$P$1072,MATCH(ROW($P$3:$P$1072),ROW($P$3:$P$1072)),""),COLUMNS($E163:F163))),""),0,"")</f>
        <v>Heatproof</v>
      </c>
      <c r="G163" s="3" t="str">
        <f t="array" ref="G163">SUBSTITUTE(IFERROR(INDEX($W$3:$W$1072,SMALL(IF($A163=$P$3:$P$1072,MATCH(ROW($P$3:$P$1072),ROW($P$3:$P$1072)),""),COLUMNS($E163:G163))),""),0,"")</f>
        <v>Flash Fire</v>
      </c>
      <c r="H163" s="3">
        <f t="shared" si="44"/>
        <v>30</v>
      </c>
      <c r="I163" s="3">
        <f t="shared" si="45"/>
        <v>40</v>
      </c>
      <c r="J163" s="3">
        <f t="shared" si="46"/>
        <v>50</v>
      </c>
      <c r="K163" s="3">
        <f t="shared" si="47"/>
        <v>40</v>
      </c>
      <c r="L163" s="3">
        <f t="shared" si="48"/>
        <v>50</v>
      </c>
      <c r="M163" s="3">
        <f t="shared" si="49"/>
        <v>30</v>
      </c>
      <c r="N163" s="3">
        <f t="shared" si="50"/>
        <v>240</v>
      </c>
      <c r="P163" s="2" t="s">
        <v>191</v>
      </c>
      <c r="Q163" s="2">
        <v>40</v>
      </c>
      <c r="R163" s="2">
        <v>30</v>
      </c>
      <c r="S163" s="2">
        <v>30</v>
      </c>
      <c r="T163" s="2">
        <v>55</v>
      </c>
      <c r="U163" s="2">
        <v>30</v>
      </c>
      <c r="V163" s="6">
        <v>85</v>
      </c>
      <c r="W163" s="5" t="s">
        <v>62</v>
      </c>
    </row>
    <row r="164" spans="1:23" x14ac:dyDescent="0.3">
      <c r="A164" s="3" t="s">
        <v>453</v>
      </c>
      <c r="B164" s="3" t="s">
        <v>454</v>
      </c>
      <c r="C164" s="3" t="s">
        <v>1017</v>
      </c>
      <c r="D164" s="3" t="s">
        <v>1008</v>
      </c>
      <c r="E164" s="3" t="str">
        <f t="array" ref="E164">SUBSTITUTE(IFERROR(INDEX($W$3:$W$1072,SMALL(IF($A164=$P$3:$P$1072,MATCH(ROW($P$3:$P$1072),ROW($P$3:$P$1072)),""),COLUMNS($E164:E164))),""),0,"")</f>
        <v>Steam Engine</v>
      </c>
      <c r="F164" s="3" t="str">
        <f t="array" ref="F164">SUBSTITUTE(IFERROR(INDEX($W$3:$W$1072,SMALL(IF($A164=$P$3:$P$1072,MATCH(ROW($P$3:$P$1072),ROW($P$3:$P$1072)),""),COLUMNS($E164:F164))),""),0,"")</f>
        <v>Flame Body</v>
      </c>
      <c r="G164" s="3" t="str">
        <f t="array" ref="G164">SUBSTITUTE(IFERROR(INDEX($W$3:$W$1072,SMALL(IF($A164=$P$3:$P$1072,MATCH(ROW($P$3:$P$1072),ROW($P$3:$P$1072)),""),COLUMNS($E164:G164))),""),0,"")</f>
        <v>Flash Fire</v>
      </c>
      <c r="H164" s="3">
        <f t="shared" si="44"/>
        <v>80</v>
      </c>
      <c r="I164" s="3">
        <f t="shared" si="45"/>
        <v>60</v>
      </c>
      <c r="J164" s="3">
        <f t="shared" si="46"/>
        <v>90</v>
      </c>
      <c r="K164" s="3">
        <f t="shared" si="47"/>
        <v>60</v>
      </c>
      <c r="L164" s="3">
        <f t="shared" si="48"/>
        <v>70</v>
      </c>
      <c r="M164" s="3">
        <f t="shared" si="49"/>
        <v>50</v>
      </c>
      <c r="N164" s="3">
        <f t="shared" si="50"/>
        <v>410</v>
      </c>
      <c r="P164" s="2" t="str">
        <f t="shared" ref="P164:P165" si="59">P163</f>
        <v>#062</v>
      </c>
      <c r="Q164" s="2"/>
      <c r="R164" s="2"/>
      <c r="S164" s="2"/>
      <c r="T164" s="2"/>
      <c r="U164" s="2"/>
      <c r="V164" s="6"/>
      <c r="W164" s="5" t="s">
        <v>193</v>
      </c>
    </row>
    <row r="165" spans="1:23" x14ac:dyDescent="0.3">
      <c r="A165" s="3" t="s">
        <v>455</v>
      </c>
      <c r="B165" s="3" t="s">
        <v>456</v>
      </c>
      <c r="C165" s="3" t="s">
        <v>1017</v>
      </c>
      <c r="D165" s="3" t="s">
        <v>1008</v>
      </c>
      <c r="E165" s="3" t="str">
        <f t="array" ref="E165">SUBSTITUTE(IFERROR(INDEX($W$3:$W$1072,SMALL(IF($A165=$P$3:$P$1072,MATCH(ROW($P$3:$P$1072),ROW($P$3:$P$1072)),""),COLUMNS($E165:E165))),""),0,"")</f>
        <v>Steam Engine</v>
      </c>
      <c r="F165" s="3" t="str">
        <f t="array" ref="F165">SUBSTITUTE(IFERROR(INDEX($W$3:$W$1072,SMALL(IF($A165=$P$3:$P$1072,MATCH(ROW($P$3:$P$1072),ROW($P$3:$P$1072)),""),COLUMNS($E165:F165))),""),0,"")</f>
        <v>Flame Body</v>
      </c>
      <c r="G165" s="3" t="str">
        <f t="array" ref="G165">SUBSTITUTE(IFERROR(INDEX($W$3:$W$1072,SMALL(IF($A165=$P$3:$P$1072,MATCH(ROW($P$3:$P$1072),ROW($P$3:$P$1072)),""),COLUMNS($E165:G165))),""),0,"")</f>
        <v>Flash Fire</v>
      </c>
      <c r="H165" s="3">
        <f t="shared" si="44"/>
        <v>110</v>
      </c>
      <c r="I165" s="3">
        <f t="shared" si="45"/>
        <v>80</v>
      </c>
      <c r="J165" s="3">
        <f t="shared" si="46"/>
        <v>120</v>
      </c>
      <c r="K165" s="3">
        <f t="shared" si="47"/>
        <v>80</v>
      </c>
      <c r="L165" s="3">
        <f t="shared" si="48"/>
        <v>90</v>
      </c>
      <c r="M165" s="3">
        <f t="shared" si="49"/>
        <v>30</v>
      </c>
      <c r="N165" s="3">
        <f t="shared" si="50"/>
        <v>510</v>
      </c>
      <c r="P165" s="2" t="str">
        <f t="shared" si="59"/>
        <v>#062</v>
      </c>
      <c r="Q165" s="2"/>
      <c r="R165" s="2"/>
      <c r="S165" s="2"/>
      <c r="T165" s="2"/>
      <c r="U165" s="2"/>
      <c r="V165" s="6"/>
      <c r="W165" s="5" t="s">
        <v>116</v>
      </c>
    </row>
    <row r="166" spans="1:23" ht="14.4" customHeight="1" x14ac:dyDescent="0.3">
      <c r="A166" s="3" t="s">
        <v>457</v>
      </c>
      <c r="B166" s="3" t="s">
        <v>458</v>
      </c>
      <c r="C166" s="3" t="s">
        <v>1018</v>
      </c>
      <c r="D166" s="3"/>
      <c r="E166" s="3" t="str">
        <f t="array" ref="E166">SUBSTITUTE(IFERROR(INDEX($W$3:$W$1072,SMALL(IF($A166=$P$3:$P$1072,MATCH(ROW($P$3:$P$1072),ROW($P$3:$P$1072)),""),COLUMNS($E166:E166))),""),0,"")</f>
        <v>Sand Veil</v>
      </c>
      <c r="F166" s="3" t="str">
        <f t="array" ref="F166">SUBSTITUTE(IFERROR(INDEX($W$3:$W$1072,SMALL(IF($A166=$P$3:$P$1072,MATCH(ROW($P$3:$P$1072),ROW($P$3:$P$1072)),""),COLUMNS($E166:F166))),""),0,"")</f>
        <v>Arena Trap</v>
      </c>
      <c r="G166" s="3" t="str">
        <f t="array" ref="G166">SUBSTITUTE(IFERROR(INDEX($W$3:$W$1072,SMALL(IF($A166=$P$3:$P$1072,MATCH(ROW($P$3:$P$1072),ROW($P$3:$P$1072)),""),COLUMNS($E166:G166))),""),0,"")</f>
        <v>Sand Force</v>
      </c>
      <c r="H166" s="3">
        <f t="shared" si="44"/>
        <v>10</v>
      </c>
      <c r="I166" s="3">
        <f t="shared" si="45"/>
        <v>55</v>
      </c>
      <c r="J166" s="3">
        <f t="shared" si="46"/>
        <v>25</v>
      </c>
      <c r="K166" s="3">
        <f t="shared" si="47"/>
        <v>35</v>
      </c>
      <c r="L166" s="3">
        <f t="shared" si="48"/>
        <v>45</v>
      </c>
      <c r="M166" s="3">
        <f t="shared" si="49"/>
        <v>95</v>
      </c>
      <c r="N166" s="3">
        <f t="shared" si="50"/>
        <v>265</v>
      </c>
      <c r="P166" s="2" t="s">
        <v>194</v>
      </c>
      <c r="Q166" s="2">
        <v>60</v>
      </c>
      <c r="R166" s="2">
        <v>50</v>
      </c>
      <c r="S166" s="2">
        <v>100</v>
      </c>
      <c r="T166" s="2">
        <v>95</v>
      </c>
      <c r="U166" s="2">
        <v>70</v>
      </c>
      <c r="V166" s="6">
        <v>65</v>
      </c>
      <c r="W166" s="5" t="s">
        <v>62</v>
      </c>
    </row>
    <row r="167" spans="1:23" x14ac:dyDescent="0.3">
      <c r="A167" s="3" t="s">
        <v>462</v>
      </c>
      <c r="B167" s="3" t="s">
        <v>463</v>
      </c>
      <c r="C167" s="3" t="s">
        <v>1018</v>
      </c>
      <c r="D167" s="3"/>
      <c r="E167" s="3" t="str">
        <f t="array" ref="E167">SUBSTITUTE(IFERROR(INDEX($W$3:$W$1072,SMALL(IF($A167=$P$3:$P$1072,MATCH(ROW($P$3:$P$1072),ROW($P$3:$P$1072)),""),COLUMNS($E167:E167))),""),0,"")</f>
        <v>Sand Veil</v>
      </c>
      <c r="F167" s="3" t="str">
        <f t="array" ref="F167">SUBSTITUTE(IFERROR(INDEX($W$3:$W$1072,SMALL(IF($A167=$P$3:$P$1072,MATCH(ROW($P$3:$P$1072),ROW($P$3:$P$1072)),""),COLUMNS($E167:F167))),""),0,"")</f>
        <v>Arena Trap</v>
      </c>
      <c r="G167" s="3" t="str">
        <f t="array" ref="G167">SUBSTITUTE(IFERROR(INDEX($W$3:$W$1072,SMALL(IF($A167=$P$3:$P$1072,MATCH(ROW($P$3:$P$1072),ROW($P$3:$P$1072)),""),COLUMNS($E167:G167))),""),0,"")</f>
        <v>Sand Force</v>
      </c>
      <c r="H167" s="3">
        <f t="shared" si="44"/>
        <v>35</v>
      </c>
      <c r="I167" s="3">
        <f t="shared" si="45"/>
        <v>100</v>
      </c>
      <c r="J167" s="3">
        <f t="shared" si="46"/>
        <v>50</v>
      </c>
      <c r="K167" s="3">
        <f t="shared" si="47"/>
        <v>50</v>
      </c>
      <c r="L167" s="3">
        <f t="shared" si="48"/>
        <v>70</v>
      </c>
      <c r="M167" s="3">
        <f t="shared" si="49"/>
        <v>120</v>
      </c>
      <c r="N167" s="3">
        <f t="shared" si="50"/>
        <v>425</v>
      </c>
      <c r="P167" s="2" t="str">
        <f t="shared" ref="P167:P168" si="60">P166</f>
        <v>#063</v>
      </c>
      <c r="Q167" s="2"/>
      <c r="R167" s="2"/>
      <c r="S167" s="2"/>
      <c r="T167" s="2"/>
      <c r="U167" s="2"/>
      <c r="V167" s="6"/>
      <c r="W167" s="5" t="s">
        <v>196</v>
      </c>
    </row>
    <row r="168" spans="1:23" ht="14.4" customHeight="1" x14ac:dyDescent="0.3">
      <c r="A168" s="3" t="s">
        <v>464</v>
      </c>
      <c r="B168" s="3" t="s">
        <v>465</v>
      </c>
      <c r="C168" s="3" t="s">
        <v>1018</v>
      </c>
      <c r="D168" s="3"/>
      <c r="E168" s="3" t="str">
        <f t="array" ref="E168">SUBSTITUTE(IFERROR(INDEX($W$3:$W$1072,SMALL(IF($A168=$P$3:$P$1072,MATCH(ROW($P$3:$P$1072),ROW($P$3:$P$1072)),""),COLUMNS($E168:E168))),""),0,"")</f>
        <v>Sand Rush</v>
      </c>
      <c r="F168" s="3" t="str">
        <f t="array" ref="F168">SUBSTITUTE(IFERROR(INDEX($W$3:$W$1072,SMALL(IF($A168=$P$3:$P$1072,MATCH(ROW($P$3:$P$1072),ROW($P$3:$P$1072)),""),COLUMNS($E168:F168))),""),0,"")</f>
        <v>Sand Force</v>
      </c>
      <c r="G168" s="3" t="str">
        <f t="array" ref="G168">SUBSTITUTE(IFERROR(INDEX($W$3:$W$1072,SMALL(IF($A168=$P$3:$P$1072,MATCH(ROW($P$3:$P$1072),ROW($P$3:$P$1072)),""),COLUMNS($E168:G168))),""),0,"")</f>
        <v>Mold Breaker</v>
      </c>
      <c r="H168" s="3">
        <f t="shared" si="44"/>
        <v>60</v>
      </c>
      <c r="I168" s="3">
        <f t="shared" si="45"/>
        <v>85</v>
      </c>
      <c r="J168" s="3">
        <f t="shared" si="46"/>
        <v>40</v>
      </c>
      <c r="K168" s="3">
        <f t="shared" si="47"/>
        <v>30</v>
      </c>
      <c r="L168" s="3">
        <f t="shared" si="48"/>
        <v>45</v>
      </c>
      <c r="M168" s="3">
        <f t="shared" si="49"/>
        <v>68</v>
      </c>
      <c r="N168" s="3">
        <f t="shared" si="50"/>
        <v>328</v>
      </c>
      <c r="P168" s="2" t="str">
        <f t="shared" si="60"/>
        <v>#063</v>
      </c>
      <c r="Q168" s="2"/>
      <c r="R168" s="2"/>
      <c r="S168" s="2"/>
      <c r="T168" s="2"/>
      <c r="U168" s="2"/>
      <c r="V168" s="6"/>
      <c r="W168" s="5" t="s">
        <v>116</v>
      </c>
    </row>
    <row r="169" spans="1:23" x14ac:dyDescent="0.3">
      <c r="A169" s="3" t="s">
        <v>467</v>
      </c>
      <c r="B169" s="3" t="s">
        <v>468</v>
      </c>
      <c r="C169" s="3" t="s">
        <v>1018</v>
      </c>
      <c r="D169" s="3" t="s">
        <v>1015</v>
      </c>
      <c r="E169" s="3" t="str">
        <f t="array" ref="E169">SUBSTITUTE(IFERROR(INDEX($W$3:$W$1072,SMALL(IF($A169=$P$3:$P$1072,MATCH(ROW($P$3:$P$1072),ROW($P$3:$P$1072)),""),COLUMNS($E169:E169))),""),0,"")</f>
        <v>Sand Rush</v>
      </c>
      <c r="F169" s="3" t="str">
        <f t="array" ref="F169">SUBSTITUTE(IFERROR(INDEX($W$3:$W$1072,SMALL(IF($A169=$P$3:$P$1072,MATCH(ROW($P$3:$P$1072),ROW($P$3:$P$1072)),""),COLUMNS($E169:F169))),""),0,"")</f>
        <v>Sand Force</v>
      </c>
      <c r="G169" s="3" t="str">
        <f t="array" ref="G169">SUBSTITUTE(IFERROR(INDEX($W$3:$W$1072,SMALL(IF($A169=$P$3:$P$1072,MATCH(ROW($P$3:$P$1072),ROW($P$3:$P$1072)),""),COLUMNS($E169:G169))),""),0,"")</f>
        <v>Mold Breaker</v>
      </c>
      <c r="H169" s="3">
        <f t="shared" si="44"/>
        <v>110</v>
      </c>
      <c r="I169" s="3">
        <f t="shared" si="45"/>
        <v>135</v>
      </c>
      <c r="J169" s="3">
        <f t="shared" si="46"/>
        <v>60</v>
      </c>
      <c r="K169" s="3">
        <f t="shared" si="47"/>
        <v>50</v>
      </c>
      <c r="L169" s="3">
        <f t="shared" si="48"/>
        <v>65</v>
      </c>
      <c r="M169" s="3">
        <f t="shared" si="49"/>
        <v>88</v>
      </c>
      <c r="N169" s="3">
        <f t="shared" si="50"/>
        <v>508</v>
      </c>
      <c r="P169" s="2" t="s">
        <v>197</v>
      </c>
      <c r="Q169" s="2">
        <v>50</v>
      </c>
      <c r="R169" s="2">
        <v>47</v>
      </c>
      <c r="S169" s="2">
        <v>50</v>
      </c>
      <c r="T169" s="2">
        <v>57</v>
      </c>
      <c r="U169" s="2">
        <v>50</v>
      </c>
      <c r="V169" s="6">
        <v>65</v>
      </c>
      <c r="W169" s="5" t="s">
        <v>34</v>
      </c>
    </row>
    <row r="170" spans="1:23" x14ac:dyDescent="0.3">
      <c r="A170" s="3" t="s">
        <v>469</v>
      </c>
      <c r="B170" s="3" t="s">
        <v>470</v>
      </c>
      <c r="C170" s="3" t="s">
        <v>1017</v>
      </c>
      <c r="D170" s="3"/>
      <c r="E170" s="3" t="str">
        <f t="array" ref="E170">SUBSTITUTE(IFERROR(INDEX($W$3:$W$1072,SMALL(IF($A170=$P$3:$P$1072,MATCH(ROW($P$3:$P$1072),ROW($P$3:$P$1072)),""),COLUMNS($E170:E170))),""),0,"")</f>
        <v>Sturdy</v>
      </c>
      <c r="F170" s="3" t="str">
        <f t="array" ref="F170">SUBSTITUTE(IFERROR(INDEX($W$3:$W$1072,SMALL(IF($A170=$P$3:$P$1072,MATCH(ROW($P$3:$P$1072),ROW($P$3:$P$1072)),""),COLUMNS($E170:F170))),""),0,"")</f>
        <v>Weak Armor</v>
      </c>
      <c r="G170" s="3" t="str">
        <f t="array" ref="G170">SUBSTITUTE(IFERROR(INDEX($W$3:$W$1072,SMALL(IF($A170=$P$3:$P$1072,MATCH(ROW($P$3:$P$1072),ROW($P$3:$P$1072)),""),COLUMNS($E170:G170))),""),0,"")</f>
        <v>Sand Force</v>
      </c>
      <c r="H170" s="3">
        <f t="shared" si="44"/>
        <v>55</v>
      </c>
      <c r="I170" s="3">
        <f t="shared" si="45"/>
        <v>75</v>
      </c>
      <c r="J170" s="3">
        <f t="shared" si="46"/>
        <v>85</v>
      </c>
      <c r="K170" s="3">
        <f t="shared" si="47"/>
        <v>25</v>
      </c>
      <c r="L170" s="3">
        <f t="shared" si="48"/>
        <v>25</v>
      </c>
      <c r="M170" s="3">
        <f t="shared" si="49"/>
        <v>15</v>
      </c>
      <c r="N170" s="3">
        <f t="shared" si="50"/>
        <v>280</v>
      </c>
      <c r="P170" s="2" t="str">
        <f t="shared" ref="P170:P171" si="61">P169</f>
        <v>#064</v>
      </c>
      <c r="Q170" s="2"/>
      <c r="R170" s="2"/>
      <c r="S170" s="2"/>
      <c r="T170" s="2"/>
      <c r="U170" s="2"/>
      <c r="V170" s="6"/>
      <c r="W170" s="5" t="s">
        <v>67</v>
      </c>
    </row>
    <row r="171" spans="1:23" x14ac:dyDescent="0.3">
      <c r="A171" s="3" t="s">
        <v>471</v>
      </c>
      <c r="B171" s="3" t="s">
        <v>472</v>
      </c>
      <c r="C171" s="3" t="s">
        <v>1017</v>
      </c>
      <c r="D171" s="3"/>
      <c r="E171" s="3" t="str">
        <f t="array" ref="E171">SUBSTITUTE(IFERROR(INDEX($W$3:$W$1072,SMALL(IF($A171=$P$3:$P$1072,MATCH(ROW($P$3:$P$1072),ROW($P$3:$P$1072)),""),COLUMNS($E171:E171))),""),0,"")</f>
        <v>Sturdy</v>
      </c>
      <c r="F171" s="3" t="str">
        <f t="array" ref="F171">SUBSTITUTE(IFERROR(INDEX($W$3:$W$1072,SMALL(IF($A171=$P$3:$P$1072,MATCH(ROW($P$3:$P$1072),ROW($P$3:$P$1072)),""),COLUMNS($E171:F171))),""),0,"")</f>
        <v>Weak Armor</v>
      </c>
      <c r="G171" s="3" t="str">
        <f t="array" ref="G171">SUBSTITUTE(IFERROR(INDEX($W$3:$W$1072,SMALL(IF($A171=$P$3:$P$1072,MATCH(ROW($P$3:$P$1072),ROW($P$3:$P$1072)),""),COLUMNS($E171:G171))),""),0,"")</f>
        <v>Sand Force</v>
      </c>
      <c r="H171" s="3">
        <f t="shared" si="44"/>
        <v>70</v>
      </c>
      <c r="I171" s="3">
        <f t="shared" si="45"/>
        <v>105</v>
      </c>
      <c r="J171" s="3">
        <f t="shared" si="46"/>
        <v>105</v>
      </c>
      <c r="K171" s="3">
        <f t="shared" si="47"/>
        <v>50</v>
      </c>
      <c r="L171" s="3">
        <f t="shared" si="48"/>
        <v>40</v>
      </c>
      <c r="M171" s="3">
        <f t="shared" si="49"/>
        <v>20</v>
      </c>
      <c r="N171" s="3">
        <f t="shared" si="50"/>
        <v>390</v>
      </c>
      <c r="P171" s="2" t="str">
        <f t="shared" si="61"/>
        <v>#064</v>
      </c>
      <c r="Q171" s="2"/>
      <c r="R171" s="2"/>
      <c r="S171" s="2"/>
      <c r="T171" s="2"/>
      <c r="U171" s="2"/>
      <c r="V171" s="6"/>
      <c r="W171" s="5" t="s">
        <v>33</v>
      </c>
    </row>
    <row r="172" spans="1:23" x14ac:dyDescent="0.3">
      <c r="A172" s="3" t="s">
        <v>473</v>
      </c>
      <c r="B172" s="3" t="s">
        <v>474</v>
      </c>
      <c r="C172" s="3" t="s">
        <v>1017</v>
      </c>
      <c r="D172" s="3"/>
      <c r="E172" s="3" t="str">
        <f t="array" ref="E172">SUBSTITUTE(IFERROR(INDEX($W$3:$W$1072,SMALL(IF($A172=$P$3:$P$1072,MATCH(ROW($P$3:$P$1072),ROW($P$3:$P$1072)),""),COLUMNS($E172:E172))),""),0,"")</f>
        <v>Sturdy</v>
      </c>
      <c r="F172" s="3" t="str">
        <f t="array" ref="F172">SUBSTITUTE(IFERROR(INDEX($W$3:$W$1072,SMALL(IF($A172=$P$3:$P$1072,MATCH(ROW($P$3:$P$1072),ROW($P$3:$P$1072)),""),COLUMNS($E172:F172))),""),0,"")</f>
        <v>Sand Stream</v>
      </c>
      <c r="G172" s="3" t="str">
        <f t="array" ref="G172">SUBSTITUTE(IFERROR(INDEX($W$3:$W$1072,SMALL(IF($A172=$P$3:$P$1072,MATCH(ROW($P$3:$P$1072),ROW($P$3:$P$1072)),""),COLUMNS($E172:G172))),""),0,"")</f>
        <v>Sand Force</v>
      </c>
      <c r="H172" s="3">
        <f t="shared" si="44"/>
        <v>85</v>
      </c>
      <c r="I172" s="3">
        <f t="shared" si="45"/>
        <v>135</v>
      </c>
      <c r="J172" s="3">
        <f t="shared" si="46"/>
        <v>130</v>
      </c>
      <c r="K172" s="3">
        <f t="shared" si="47"/>
        <v>60</v>
      </c>
      <c r="L172" s="3">
        <f t="shared" si="48"/>
        <v>80</v>
      </c>
      <c r="M172" s="3">
        <f t="shared" si="49"/>
        <v>25</v>
      </c>
      <c r="N172" s="3">
        <f t="shared" si="50"/>
        <v>515</v>
      </c>
      <c r="P172" s="2" t="s">
        <v>199</v>
      </c>
      <c r="Q172" s="2">
        <v>70</v>
      </c>
      <c r="R172" s="2">
        <v>77</v>
      </c>
      <c r="S172" s="2">
        <v>60</v>
      </c>
      <c r="T172" s="2">
        <v>97</v>
      </c>
      <c r="U172" s="2">
        <v>60</v>
      </c>
      <c r="V172" s="6">
        <v>108</v>
      </c>
      <c r="W172" s="5" t="s">
        <v>34</v>
      </c>
    </row>
    <row r="173" spans="1:23" x14ac:dyDescent="0.3">
      <c r="A173" s="3" t="s">
        <v>476</v>
      </c>
      <c r="B173" s="3" t="s">
        <v>477</v>
      </c>
      <c r="C173" s="3" t="s">
        <v>1022</v>
      </c>
      <c r="D173" s="3"/>
      <c r="E173" s="3" t="str">
        <f t="array" ref="E173">SUBSTITUTE(IFERROR(INDEX($W$3:$W$1072,SMALL(IF($A173=$P$3:$P$1072,MATCH(ROW($P$3:$P$1072),ROW($P$3:$P$1072)),""),COLUMNS($E173:E173))),""),0,"")</f>
        <v>Guts</v>
      </c>
      <c r="F173" s="3" t="str">
        <f t="array" ref="F173">SUBSTITUTE(IFERROR(INDEX($W$3:$W$1072,SMALL(IF($A173=$P$3:$P$1072,MATCH(ROW($P$3:$P$1072),ROW($P$3:$P$1072)),""),COLUMNS($E173:F173))),""),0,"")</f>
        <v>Sheer Force</v>
      </c>
      <c r="G173" s="3" t="str">
        <f t="array" ref="G173">SUBSTITUTE(IFERROR(INDEX($W$3:$W$1072,SMALL(IF($A173=$P$3:$P$1072,MATCH(ROW($P$3:$P$1072),ROW($P$3:$P$1072)),""),COLUMNS($E173:G173))),""),0,"")</f>
        <v>Iron Fist</v>
      </c>
      <c r="H173" s="3">
        <f t="shared" si="44"/>
        <v>75</v>
      </c>
      <c r="I173" s="3">
        <f t="shared" si="45"/>
        <v>80</v>
      </c>
      <c r="J173" s="3">
        <f t="shared" si="46"/>
        <v>55</v>
      </c>
      <c r="K173" s="3">
        <f t="shared" si="47"/>
        <v>25</v>
      </c>
      <c r="L173" s="3">
        <f t="shared" si="48"/>
        <v>35</v>
      </c>
      <c r="M173" s="3">
        <f t="shared" si="49"/>
        <v>35</v>
      </c>
      <c r="N173" s="3">
        <f t="shared" si="50"/>
        <v>305</v>
      </c>
      <c r="P173" s="2" t="str">
        <f t="shared" ref="P173:P174" si="62">P172</f>
        <v>#065</v>
      </c>
      <c r="Q173" s="2"/>
      <c r="R173" s="2"/>
      <c r="S173" s="2"/>
      <c r="T173" s="2"/>
      <c r="U173" s="2"/>
      <c r="V173" s="6"/>
      <c r="W173" s="5" t="s">
        <v>67</v>
      </c>
    </row>
    <row r="174" spans="1:23" x14ac:dyDescent="0.3">
      <c r="A174" s="3" t="s">
        <v>478</v>
      </c>
      <c r="B174" s="3" t="s">
        <v>479</v>
      </c>
      <c r="C174" s="3" t="s">
        <v>1022</v>
      </c>
      <c r="D174" s="3"/>
      <c r="E174" s="3" t="str">
        <f t="array" ref="E174">SUBSTITUTE(IFERROR(INDEX($W$3:$W$1072,SMALL(IF($A174=$P$3:$P$1072,MATCH(ROW($P$3:$P$1072),ROW($P$3:$P$1072)),""),COLUMNS($E174:E174))),""),0,"")</f>
        <v>Guts</v>
      </c>
      <c r="F174" s="3" t="str">
        <f t="array" ref="F174">SUBSTITUTE(IFERROR(INDEX($W$3:$W$1072,SMALL(IF($A174=$P$3:$P$1072,MATCH(ROW($P$3:$P$1072),ROW($P$3:$P$1072)),""),COLUMNS($E174:F174))),""),0,"")</f>
        <v>Sheer Force</v>
      </c>
      <c r="G174" s="3" t="str">
        <f t="array" ref="G174">SUBSTITUTE(IFERROR(INDEX($W$3:$W$1072,SMALL(IF($A174=$P$3:$P$1072,MATCH(ROW($P$3:$P$1072),ROW($P$3:$P$1072)),""),COLUMNS($E174:G174))),""),0,"")</f>
        <v>Iron Fist</v>
      </c>
      <c r="H174" s="3">
        <f t="shared" si="44"/>
        <v>85</v>
      </c>
      <c r="I174" s="3">
        <f t="shared" si="45"/>
        <v>105</v>
      </c>
      <c r="J174" s="3">
        <f t="shared" si="46"/>
        <v>85</v>
      </c>
      <c r="K174" s="3">
        <f t="shared" si="47"/>
        <v>40</v>
      </c>
      <c r="L174" s="3">
        <f t="shared" si="48"/>
        <v>50</v>
      </c>
      <c r="M174" s="3">
        <f t="shared" si="49"/>
        <v>40</v>
      </c>
      <c r="N174" s="3">
        <f t="shared" si="50"/>
        <v>405</v>
      </c>
      <c r="P174" s="2" t="str">
        <f t="shared" si="62"/>
        <v>#065</v>
      </c>
      <c r="Q174" s="2"/>
      <c r="R174" s="2"/>
      <c r="S174" s="2"/>
      <c r="T174" s="2"/>
      <c r="U174" s="2"/>
      <c r="V174" s="6"/>
      <c r="W174" s="5" t="s">
        <v>33</v>
      </c>
    </row>
    <row r="175" spans="1:23" x14ac:dyDescent="0.3">
      <c r="A175" s="3" t="s">
        <v>480</v>
      </c>
      <c r="B175" s="3" t="s">
        <v>481</v>
      </c>
      <c r="C175" s="3" t="s">
        <v>1022</v>
      </c>
      <c r="D175" s="3"/>
      <c r="E175" s="3" t="str">
        <f t="array" ref="E175">SUBSTITUTE(IFERROR(INDEX($W$3:$W$1072,SMALL(IF($A175=$P$3:$P$1072,MATCH(ROW($P$3:$P$1072),ROW($P$3:$P$1072)),""),COLUMNS($E175:E175))),""),0,"")</f>
        <v>Guts</v>
      </c>
      <c r="F175" s="3" t="str">
        <f t="array" ref="F175">SUBSTITUTE(IFERROR(INDEX($W$3:$W$1072,SMALL(IF($A175=$P$3:$P$1072,MATCH(ROW($P$3:$P$1072),ROW($P$3:$P$1072)),""),COLUMNS($E175:F175))),""),0,"")</f>
        <v>Sheer Force</v>
      </c>
      <c r="G175" s="3" t="str">
        <f t="array" ref="G175">SUBSTITUTE(IFERROR(INDEX($W$3:$W$1072,SMALL(IF($A175=$P$3:$P$1072,MATCH(ROW($P$3:$P$1072),ROW($P$3:$P$1072)),""),COLUMNS($E175:G175))),""),0,"")</f>
        <v>Iron Fist</v>
      </c>
      <c r="H175" s="3">
        <f t="shared" si="44"/>
        <v>105</v>
      </c>
      <c r="I175" s="3">
        <f t="shared" si="45"/>
        <v>140</v>
      </c>
      <c r="J175" s="3">
        <f t="shared" si="46"/>
        <v>95</v>
      </c>
      <c r="K175" s="3">
        <f t="shared" si="47"/>
        <v>55</v>
      </c>
      <c r="L175" s="3">
        <f t="shared" si="48"/>
        <v>65</v>
      </c>
      <c r="M175" s="3">
        <f t="shared" si="49"/>
        <v>45</v>
      </c>
      <c r="N175" s="3">
        <f t="shared" si="50"/>
        <v>505</v>
      </c>
      <c r="P175" s="2" t="s">
        <v>201</v>
      </c>
      <c r="Q175" s="2">
        <v>40</v>
      </c>
      <c r="R175" s="2">
        <v>45</v>
      </c>
      <c r="S175" s="2">
        <v>40</v>
      </c>
      <c r="T175" s="2">
        <v>65</v>
      </c>
      <c r="U175" s="2">
        <v>40</v>
      </c>
      <c r="V175" s="6">
        <v>65</v>
      </c>
      <c r="W175" s="5" t="s">
        <v>203</v>
      </c>
    </row>
    <row r="176" spans="1:23" x14ac:dyDescent="0.3">
      <c r="A176" s="3" t="s">
        <v>482</v>
      </c>
      <c r="B176" s="3" t="s">
        <v>483</v>
      </c>
      <c r="C176" s="3" t="s">
        <v>1011</v>
      </c>
      <c r="D176" s="3" t="s">
        <v>1012</v>
      </c>
      <c r="E176" s="3" t="str">
        <f t="array" ref="E176">SUBSTITUTE(IFERROR(INDEX($W$3:$W$1072,SMALL(IF($A176=$P$3:$P$1072,MATCH(ROW($P$3:$P$1072),ROW($P$3:$P$1072)),""),COLUMNS($E176:E176))),""),0,"")</f>
        <v>Unaware</v>
      </c>
      <c r="F176" s="3" t="str">
        <f t="array" ref="F176">SUBSTITUTE(IFERROR(INDEX($W$3:$W$1072,SMALL(IF($A176=$P$3:$P$1072,MATCH(ROW($P$3:$P$1072),ROW($P$3:$P$1072)),""),COLUMNS($E176:F176))),""),0,"")</f>
        <v>Klutz</v>
      </c>
      <c r="G176" s="3" t="str">
        <f t="array" ref="G176">SUBSTITUTE(IFERROR(INDEX($W$3:$W$1072,SMALL(IF($A176=$P$3:$P$1072,MATCH(ROW($P$3:$P$1072),ROW($P$3:$P$1072)),""),COLUMNS($E176:G176))),""),0,"")</f>
        <v>Simple</v>
      </c>
      <c r="H176" s="3">
        <f t="shared" si="44"/>
        <v>65</v>
      </c>
      <c r="I176" s="3">
        <f t="shared" si="45"/>
        <v>45</v>
      </c>
      <c r="J176" s="3">
        <f t="shared" si="46"/>
        <v>43</v>
      </c>
      <c r="K176" s="3">
        <f t="shared" si="47"/>
        <v>55</v>
      </c>
      <c r="L176" s="3">
        <f t="shared" si="48"/>
        <v>43</v>
      </c>
      <c r="M176" s="3">
        <f t="shared" si="49"/>
        <v>72</v>
      </c>
      <c r="N176" s="3">
        <f t="shared" si="50"/>
        <v>323</v>
      </c>
      <c r="P176" s="2" t="str">
        <f t="shared" ref="P176:P177" si="63">P175</f>
        <v>#066</v>
      </c>
      <c r="Q176" s="2"/>
      <c r="R176" s="2"/>
      <c r="S176" s="2"/>
      <c r="T176" s="2"/>
      <c r="U176" s="2"/>
      <c r="V176" s="6"/>
      <c r="W176" s="5" t="s">
        <v>204</v>
      </c>
    </row>
    <row r="177" spans="1:23" x14ac:dyDescent="0.3">
      <c r="A177" s="3" t="s">
        <v>485</v>
      </c>
      <c r="B177" s="3" t="s">
        <v>486</v>
      </c>
      <c r="C177" s="3" t="s">
        <v>1011</v>
      </c>
      <c r="D177" s="3" t="s">
        <v>1012</v>
      </c>
      <c r="E177" s="3" t="str">
        <f t="array" ref="E177">SUBSTITUTE(IFERROR(INDEX($W$3:$W$1072,SMALL(IF($A177=$P$3:$P$1072,MATCH(ROW($P$3:$P$1072),ROW($P$3:$P$1072)),""),COLUMNS($E177:E177))),""),0,"")</f>
        <v>Unaware</v>
      </c>
      <c r="F177" s="3" t="str">
        <f t="array" ref="F177">SUBSTITUTE(IFERROR(INDEX($W$3:$W$1072,SMALL(IF($A177=$P$3:$P$1072,MATCH(ROW($P$3:$P$1072),ROW($P$3:$P$1072)),""),COLUMNS($E177:F177))),""),0,"")</f>
        <v>Klutz</v>
      </c>
      <c r="G177" s="3" t="str">
        <f t="array" ref="G177">SUBSTITUTE(IFERROR(INDEX($W$3:$W$1072,SMALL(IF($A177=$P$3:$P$1072,MATCH(ROW($P$3:$P$1072),ROW($P$3:$P$1072)),""),COLUMNS($E177:G177))),""),0,"")</f>
        <v>Simple</v>
      </c>
      <c r="H177" s="3">
        <f t="shared" si="44"/>
        <v>67</v>
      </c>
      <c r="I177" s="3">
        <f t="shared" si="45"/>
        <v>57</v>
      </c>
      <c r="J177" s="3">
        <f t="shared" si="46"/>
        <v>55</v>
      </c>
      <c r="K177" s="3">
        <f t="shared" si="47"/>
        <v>77</v>
      </c>
      <c r="L177" s="3">
        <f t="shared" si="48"/>
        <v>55</v>
      </c>
      <c r="M177" s="3">
        <f t="shared" si="49"/>
        <v>114</v>
      </c>
      <c r="N177" s="3">
        <f t="shared" si="50"/>
        <v>425</v>
      </c>
      <c r="P177" s="2" t="str">
        <f t="shared" si="63"/>
        <v>#066</v>
      </c>
      <c r="Q177" s="2"/>
      <c r="R177" s="2"/>
      <c r="S177" s="2"/>
      <c r="T177" s="2"/>
      <c r="U177" s="2"/>
      <c r="V177" s="6"/>
      <c r="W177" s="5" t="s">
        <v>205</v>
      </c>
    </row>
    <row r="178" spans="1:23" x14ac:dyDescent="0.3">
      <c r="A178" s="3" t="s">
        <v>487</v>
      </c>
      <c r="B178" s="3" t="s">
        <v>488</v>
      </c>
      <c r="C178" s="3" t="s">
        <v>1012</v>
      </c>
      <c r="D178" s="3" t="s">
        <v>1024</v>
      </c>
      <c r="E178" s="3" t="str">
        <f t="array" ref="E178">SUBSTITUTE(IFERROR(INDEX($W$3:$W$1072,SMALL(IF($A178=$P$3:$P$1072,MATCH(ROW($P$3:$P$1072),ROW($P$3:$P$1072)),""),COLUMNS($E178:E178))),""),0,"")</f>
        <v>Frisk</v>
      </c>
      <c r="F178" s="3" t="str">
        <f t="array" ref="F178">SUBSTITUTE(IFERROR(INDEX($W$3:$W$1072,SMALL(IF($A178=$P$3:$P$1072,MATCH(ROW($P$3:$P$1072),ROW($P$3:$P$1072)),""),COLUMNS($E178:F178))),""),0,"")</f>
        <v>Infiltrator</v>
      </c>
      <c r="G178" s="3" t="str">
        <f t="array" ref="G178">SUBSTITUTE(IFERROR(INDEX($W$3:$W$1072,SMALL(IF($A178=$P$3:$P$1072,MATCH(ROW($P$3:$P$1072),ROW($P$3:$P$1072)),""),COLUMNS($E178:G178))),""),0,"")</f>
        <v>Telepathy</v>
      </c>
      <c r="H178" s="3">
        <f t="shared" si="44"/>
        <v>40</v>
      </c>
      <c r="I178" s="3">
        <f t="shared" si="45"/>
        <v>30</v>
      </c>
      <c r="J178" s="3">
        <f t="shared" si="46"/>
        <v>35</v>
      </c>
      <c r="K178" s="3">
        <f t="shared" si="47"/>
        <v>45</v>
      </c>
      <c r="L178" s="3">
        <f t="shared" si="48"/>
        <v>40</v>
      </c>
      <c r="M178" s="3">
        <f t="shared" si="49"/>
        <v>55</v>
      </c>
      <c r="N178" s="3">
        <f t="shared" si="50"/>
        <v>245</v>
      </c>
      <c r="P178" s="2" t="s">
        <v>206</v>
      </c>
      <c r="Q178" s="2">
        <v>70</v>
      </c>
      <c r="R178" s="2">
        <v>75</v>
      </c>
      <c r="S178" s="2">
        <v>60</v>
      </c>
      <c r="T178" s="2">
        <v>105</v>
      </c>
      <c r="U178" s="2">
        <v>60</v>
      </c>
      <c r="V178" s="6">
        <v>105</v>
      </c>
      <c r="W178" s="5" t="s">
        <v>203</v>
      </c>
    </row>
    <row r="179" spans="1:23" x14ac:dyDescent="0.3">
      <c r="A179" s="3" t="s">
        <v>489</v>
      </c>
      <c r="B179" s="3" t="s">
        <v>490</v>
      </c>
      <c r="C179" s="3" t="s">
        <v>1012</v>
      </c>
      <c r="D179" s="3" t="s">
        <v>1024</v>
      </c>
      <c r="E179" s="3" t="str">
        <f t="array" ref="E179">SUBSTITUTE(IFERROR(INDEX($W$3:$W$1072,SMALL(IF($A179=$P$3:$P$1072,MATCH(ROW($P$3:$P$1072),ROW($P$3:$P$1072)),""),COLUMNS($E179:E179))),""),0,"")</f>
        <v>Frisk</v>
      </c>
      <c r="F179" s="3" t="str">
        <f t="array" ref="F179">SUBSTITUTE(IFERROR(INDEX($W$3:$W$1072,SMALL(IF($A179=$P$3:$P$1072,MATCH(ROW($P$3:$P$1072),ROW($P$3:$P$1072)),""),COLUMNS($E179:F179))),""),0,"")</f>
        <v>Infiltrator</v>
      </c>
      <c r="G179" s="3" t="str">
        <f t="array" ref="G179">SUBSTITUTE(IFERROR(INDEX($W$3:$W$1072,SMALL(IF($A179=$P$3:$P$1072,MATCH(ROW($P$3:$P$1072),ROW($P$3:$P$1072)),""),COLUMNS($E179:G179))),""),0,"")</f>
        <v>Telepathy</v>
      </c>
      <c r="H179" s="3">
        <f t="shared" si="44"/>
        <v>85</v>
      </c>
      <c r="I179" s="3">
        <f t="shared" si="45"/>
        <v>70</v>
      </c>
      <c r="J179" s="3">
        <f t="shared" si="46"/>
        <v>80</v>
      </c>
      <c r="K179" s="3">
        <f t="shared" si="47"/>
        <v>97</v>
      </c>
      <c r="L179" s="3">
        <f t="shared" si="48"/>
        <v>80</v>
      </c>
      <c r="M179" s="3">
        <f t="shared" si="49"/>
        <v>123</v>
      </c>
      <c r="N179" s="3">
        <f t="shared" si="50"/>
        <v>535</v>
      </c>
      <c r="P179" s="2" t="str">
        <f t="shared" ref="P179:P180" si="64">P178</f>
        <v>#067</v>
      </c>
      <c r="Q179" s="2"/>
      <c r="R179" s="2"/>
      <c r="S179" s="2"/>
      <c r="T179" s="2"/>
      <c r="U179" s="2"/>
      <c r="V179" s="6"/>
      <c r="W179" s="5" t="s">
        <v>204</v>
      </c>
    </row>
    <row r="180" spans="1:23" ht="14.4" customHeight="1" x14ac:dyDescent="0.3">
      <c r="A180" s="3" t="s">
        <v>491</v>
      </c>
      <c r="B180" s="3" t="s">
        <v>492</v>
      </c>
      <c r="C180" s="3" t="s">
        <v>1017</v>
      </c>
      <c r="D180" s="3" t="s">
        <v>1018</v>
      </c>
      <c r="E180" s="3" t="str">
        <f t="array" ref="E180">SUBSTITUTE(IFERROR(INDEX($W$3:$W$1072,SMALL(IF($A180=$P$3:$P$1072,MATCH(ROW($P$3:$P$1072),ROW($P$3:$P$1072)),""),COLUMNS($E180:E180))),""),0,"")</f>
        <v>Rock Head</v>
      </c>
      <c r="F180" s="3" t="str">
        <f t="array" ref="F180">SUBSTITUTE(IFERROR(INDEX($W$3:$W$1072,SMALL(IF($A180=$P$3:$P$1072,MATCH(ROW($P$3:$P$1072),ROW($P$3:$P$1072)),""),COLUMNS($E180:F180))),""),0,"")</f>
        <v>Sturdy</v>
      </c>
      <c r="G180" s="3" t="str">
        <f t="array" ref="G180">SUBSTITUTE(IFERROR(INDEX($W$3:$W$1072,SMALL(IF($A180=$P$3:$P$1072,MATCH(ROW($P$3:$P$1072),ROW($P$3:$P$1072)),""),COLUMNS($E180:G180))),""),0,"")</f>
        <v>Weak Armor</v>
      </c>
      <c r="H180" s="3">
        <f t="shared" si="44"/>
        <v>35</v>
      </c>
      <c r="I180" s="3">
        <f t="shared" si="45"/>
        <v>45</v>
      </c>
      <c r="J180" s="3">
        <f t="shared" si="46"/>
        <v>160</v>
      </c>
      <c r="K180" s="3">
        <f t="shared" si="47"/>
        <v>30</v>
      </c>
      <c r="L180" s="3">
        <f t="shared" si="48"/>
        <v>45</v>
      </c>
      <c r="M180" s="3">
        <f t="shared" si="49"/>
        <v>70</v>
      </c>
      <c r="N180" s="3">
        <f t="shared" si="50"/>
        <v>385</v>
      </c>
      <c r="P180" s="2" t="str">
        <f t="shared" si="64"/>
        <v>#067</v>
      </c>
      <c r="Q180" s="2"/>
      <c r="R180" s="2"/>
      <c r="S180" s="2"/>
      <c r="T180" s="2"/>
      <c r="U180" s="2"/>
      <c r="V180" s="6"/>
      <c r="W180" s="5" t="s">
        <v>205</v>
      </c>
    </row>
    <row r="181" spans="1:23" ht="14.4" customHeight="1" x14ac:dyDescent="0.3">
      <c r="A181" s="3" t="s">
        <v>494</v>
      </c>
      <c r="B181" s="3" t="s">
        <v>495</v>
      </c>
      <c r="C181" s="3" t="s">
        <v>1015</v>
      </c>
      <c r="D181" s="3" t="s">
        <v>1018</v>
      </c>
      <c r="E181" s="3" t="str">
        <f t="array" ref="E181">SUBSTITUTE(IFERROR(INDEX($W$3:$W$1072,SMALL(IF($A181=$P$3:$P$1072,MATCH(ROW($P$3:$P$1072),ROW($P$3:$P$1072)),""),COLUMNS($E181:E181))),""),0,"")</f>
        <v>Rock Head</v>
      </c>
      <c r="F181" s="3" t="str">
        <f t="array" ref="F181">SUBSTITUTE(IFERROR(INDEX($W$3:$W$1072,SMALL(IF($A181=$P$3:$P$1072,MATCH(ROW($P$3:$P$1072),ROW($P$3:$P$1072)),""),COLUMNS($E181:F181))),""),0,"")</f>
        <v>Sturdy</v>
      </c>
      <c r="G181" s="3" t="str">
        <f t="array" ref="G181">SUBSTITUTE(IFERROR(INDEX($W$3:$W$1072,SMALL(IF($A181=$P$3:$P$1072,MATCH(ROW($P$3:$P$1072),ROW($P$3:$P$1072)),""),COLUMNS($E181:G181))),""),0,"")</f>
        <v>Sheer Force</v>
      </c>
      <c r="H181" s="3">
        <f t="shared" si="44"/>
        <v>75</v>
      </c>
      <c r="I181" s="3">
        <f t="shared" si="45"/>
        <v>85</v>
      </c>
      <c r="J181" s="3">
        <f t="shared" si="46"/>
        <v>200</v>
      </c>
      <c r="K181" s="3">
        <f t="shared" si="47"/>
        <v>55</v>
      </c>
      <c r="L181" s="3">
        <f t="shared" si="48"/>
        <v>65</v>
      </c>
      <c r="M181" s="3">
        <f t="shared" si="49"/>
        <v>30</v>
      </c>
      <c r="N181" s="3">
        <f t="shared" si="50"/>
        <v>510</v>
      </c>
      <c r="P181" s="2" t="s">
        <v>208</v>
      </c>
      <c r="Q181" s="2">
        <v>38</v>
      </c>
      <c r="R181" s="2">
        <v>41</v>
      </c>
      <c r="S181" s="2">
        <v>40</v>
      </c>
      <c r="T181" s="2">
        <v>50</v>
      </c>
      <c r="U181" s="2">
        <v>65</v>
      </c>
      <c r="V181" s="6">
        <v>65</v>
      </c>
      <c r="W181" s="5" t="s">
        <v>210</v>
      </c>
    </row>
    <row r="182" spans="1:23" x14ac:dyDescent="0.3">
      <c r="A182" s="3" t="s">
        <v>496</v>
      </c>
      <c r="B182" s="3" t="s">
        <v>497</v>
      </c>
      <c r="C182" s="3" t="s">
        <v>1009</v>
      </c>
      <c r="D182" s="3"/>
      <c r="E182" s="3" t="str">
        <f t="array" ref="E182">SUBSTITUTE(IFERROR(INDEX($W$3:$W$1072,SMALL(IF($A182=$P$3:$P$1072,MATCH(ROW($P$3:$P$1072),ROW($P$3:$P$1072)),""),COLUMNS($E182:E182))),""),0,"")</f>
        <v>Swift Swim</v>
      </c>
      <c r="F182" s="3" t="str">
        <f t="array" ref="F182">SUBSTITUTE(IFERROR(INDEX($W$3:$W$1072,SMALL(IF($A182=$P$3:$P$1072,MATCH(ROW($P$3:$P$1072),ROW($P$3:$P$1072)),""),COLUMNS($E182:F182))),""),0,"")</f>
        <v>Propeller Tail</v>
      </c>
      <c r="G182" s="3" t="str">
        <f t="array" ref="G182">SUBSTITUTE(IFERROR(INDEX($W$3:$W$1072,SMALL(IF($A182=$P$3:$P$1072,MATCH(ROW($P$3:$P$1072),ROW($P$3:$P$1072)),""),COLUMNS($E182:G182))),""),0,"")</f>
        <v/>
      </c>
      <c r="H182" s="3">
        <f t="shared" si="44"/>
        <v>41</v>
      </c>
      <c r="I182" s="3">
        <f t="shared" si="45"/>
        <v>63</v>
      </c>
      <c r="J182" s="3">
        <f t="shared" si="46"/>
        <v>40</v>
      </c>
      <c r="K182" s="3">
        <f t="shared" si="47"/>
        <v>40</v>
      </c>
      <c r="L182" s="3">
        <f t="shared" si="48"/>
        <v>30</v>
      </c>
      <c r="M182" s="3">
        <f t="shared" si="49"/>
        <v>66</v>
      </c>
      <c r="N182" s="3">
        <f t="shared" si="50"/>
        <v>280</v>
      </c>
      <c r="P182" s="2" t="str">
        <f>P181</f>
        <v>#068</v>
      </c>
      <c r="Q182" s="2"/>
      <c r="R182" s="2"/>
      <c r="S182" s="2"/>
      <c r="T182" s="2"/>
      <c r="U182" s="2"/>
      <c r="V182" s="6"/>
      <c r="W182" s="5" t="s">
        <v>211</v>
      </c>
    </row>
    <row r="183" spans="1:23" x14ac:dyDescent="0.3">
      <c r="A183" s="3" t="s">
        <v>499</v>
      </c>
      <c r="B183" s="3" t="s">
        <v>500</v>
      </c>
      <c r="C183" s="3" t="s">
        <v>1009</v>
      </c>
      <c r="D183" s="3"/>
      <c r="E183" s="3" t="str">
        <f t="array" ref="E183">SUBSTITUTE(IFERROR(INDEX($W$3:$W$1072,SMALL(IF($A183=$P$3:$P$1072,MATCH(ROW($P$3:$P$1072),ROW($P$3:$P$1072)),""),COLUMNS($E183:E183))),""),0,"")</f>
        <v>Swift Swim</v>
      </c>
      <c r="F183" s="3" t="str">
        <f t="array" ref="F183">SUBSTITUTE(IFERROR(INDEX($W$3:$W$1072,SMALL(IF($A183=$P$3:$P$1072,MATCH(ROW($P$3:$P$1072),ROW($P$3:$P$1072)),""),COLUMNS($E183:F183))),""),0,"")</f>
        <v>Propeller Tail</v>
      </c>
      <c r="G183" s="3" t="str">
        <f t="array" ref="G183">SUBSTITUTE(IFERROR(INDEX($W$3:$W$1072,SMALL(IF($A183=$P$3:$P$1072,MATCH(ROW($P$3:$P$1072),ROW($P$3:$P$1072)),""),COLUMNS($E183:G183))),""),0,"")</f>
        <v/>
      </c>
      <c r="H183" s="3">
        <f t="shared" si="44"/>
        <v>61</v>
      </c>
      <c r="I183" s="3">
        <f t="shared" si="45"/>
        <v>123</v>
      </c>
      <c r="J183" s="3">
        <f t="shared" si="46"/>
        <v>60</v>
      </c>
      <c r="K183" s="3">
        <f t="shared" si="47"/>
        <v>60</v>
      </c>
      <c r="L183" s="3">
        <f t="shared" si="48"/>
        <v>50</v>
      </c>
      <c r="M183" s="3">
        <f t="shared" si="49"/>
        <v>136</v>
      </c>
      <c r="N183" s="3">
        <f t="shared" si="50"/>
        <v>490</v>
      </c>
      <c r="P183" s="2" t="s">
        <v>212</v>
      </c>
      <c r="Q183" s="2">
        <v>73</v>
      </c>
      <c r="R183" s="2">
        <v>76</v>
      </c>
      <c r="S183" s="2">
        <v>75</v>
      </c>
      <c r="T183" s="2">
        <v>81</v>
      </c>
      <c r="U183" s="2">
        <v>100</v>
      </c>
      <c r="V183" s="6">
        <v>100</v>
      </c>
      <c r="W183" s="5" t="s">
        <v>210</v>
      </c>
    </row>
    <row r="184" spans="1:23" x14ac:dyDescent="0.3">
      <c r="A184" s="3" t="s">
        <v>501</v>
      </c>
      <c r="B184" s="3" t="s">
        <v>502</v>
      </c>
      <c r="C184" s="3" t="s">
        <v>1015</v>
      </c>
      <c r="D184" s="3"/>
      <c r="E184" s="3" t="str">
        <f t="array" ref="E184">SUBSTITUTE(IFERROR(INDEX($W$3:$W$1072,SMALL(IF($A184=$P$3:$P$1072,MATCH(ROW($P$3:$P$1072),ROW($P$3:$P$1072)),""),COLUMNS($E184:E184))),""),0,"")</f>
        <v>Pickup</v>
      </c>
      <c r="F184" s="3" t="str">
        <f t="array" ref="F184">SUBSTITUTE(IFERROR(INDEX($W$3:$W$1072,SMALL(IF($A184=$P$3:$P$1072,MATCH(ROW($P$3:$P$1072),ROW($P$3:$P$1072)),""),COLUMNS($E184:F184))),""),0,"")</f>
        <v>Tough Claws</v>
      </c>
      <c r="G184" s="3" t="str">
        <f t="array" ref="G184">SUBSTITUTE(IFERROR(INDEX($W$3:$W$1072,SMALL(IF($A184=$P$3:$P$1072,MATCH(ROW($P$3:$P$1072),ROW($P$3:$P$1072)),""),COLUMNS($E184:G184))),""),0,"")</f>
        <v>Unnerve</v>
      </c>
      <c r="H184" s="3">
        <f t="shared" si="44"/>
        <v>50</v>
      </c>
      <c r="I184" s="3">
        <f t="shared" si="45"/>
        <v>65</v>
      </c>
      <c r="J184" s="3">
        <f t="shared" si="46"/>
        <v>55</v>
      </c>
      <c r="K184" s="3">
        <f t="shared" si="47"/>
        <v>40</v>
      </c>
      <c r="L184" s="3">
        <f t="shared" si="48"/>
        <v>40</v>
      </c>
      <c r="M184" s="3">
        <f t="shared" si="49"/>
        <v>40</v>
      </c>
      <c r="N184" s="3">
        <f t="shared" si="50"/>
        <v>290</v>
      </c>
      <c r="P184" s="2" t="str">
        <f>P183</f>
        <v>#069</v>
      </c>
      <c r="Q184" s="2"/>
      <c r="R184" s="2"/>
      <c r="S184" s="2"/>
      <c r="T184" s="2"/>
      <c r="U184" s="2"/>
      <c r="V184" s="6"/>
      <c r="W184" s="5" t="s">
        <v>211</v>
      </c>
    </row>
    <row r="185" spans="1:23" x14ac:dyDescent="0.3">
      <c r="A185" s="3" t="s">
        <v>501</v>
      </c>
      <c r="B185" s="3" t="s">
        <v>502</v>
      </c>
      <c r="C185" s="3" t="s">
        <v>1014</v>
      </c>
      <c r="D185" s="3"/>
      <c r="E185" s="3" t="str">
        <f t="array" ref="E185">SUBSTITUTE(IFERROR(INDEX($W$3:$W$1072,SMALL(IF($A185=$P$3:$P$1072,MATCH(ROW($P$3:$P$1072),ROW($P$3:$P$1072)),""),COLUMNS($E185:E185))),""),0,"")</f>
        <v>Pickup</v>
      </c>
      <c r="F185" s="3" t="str">
        <f t="array" ref="F185">SUBSTITUTE(IFERROR(INDEX($W$3:$W$1072,SMALL(IF($A185=$P$3:$P$1072,MATCH(ROW($P$3:$P$1072),ROW($P$3:$P$1072)),""),COLUMNS($E185:F185))),""),0,"")</f>
        <v>Tough Claws</v>
      </c>
      <c r="G185" s="3" t="str">
        <f t="array" ref="G185">SUBSTITUTE(IFERROR(INDEX($W$3:$W$1072,SMALL(IF($A185=$P$3:$P$1072,MATCH(ROW($P$3:$P$1072),ROW($P$3:$P$1072)),""),COLUMNS($E185:G185))),""),0,"")</f>
        <v>Unnerve</v>
      </c>
      <c r="H185" s="3">
        <f t="shared" si="44"/>
        <v>50</v>
      </c>
      <c r="I185" s="3">
        <f t="shared" si="45"/>
        <v>65</v>
      </c>
      <c r="J185" s="3">
        <f t="shared" si="46"/>
        <v>55</v>
      </c>
      <c r="K185" s="3">
        <f t="shared" si="47"/>
        <v>40</v>
      </c>
      <c r="L185" s="3">
        <f t="shared" si="48"/>
        <v>40</v>
      </c>
      <c r="M185" s="3">
        <f t="shared" si="49"/>
        <v>40</v>
      </c>
      <c r="N185" s="3">
        <f t="shared" si="50"/>
        <v>290</v>
      </c>
      <c r="P185" s="2" t="s">
        <v>214</v>
      </c>
      <c r="Q185" s="2">
        <v>55</v>
      </c>
      <c r="R185" s="2">
        <v>70</v>
      </c>
      <c r="S185" s="2">
        <v>45</v>
      </c>
      <c r="T185" s="2">
        <v>70</v>
      </c>
      <c r="U185" s="2">
        <v>50</v>
      </c>
      <c r="V185" s="6">
        <v>60</v>
      </c>
      <c r="W185" s="5" t="s">
        <v>216</v>
      </c>
    </row>
    <row r="186" spans="1:23" x14ac:dyDescent="0.3">
      <c r="A186" s="3" t="s">
        <v>504</v>
      </c>
      <c r="B186" s="3" t="s">
        <v>505</v>
      </c>
      <c r="C186" s="3" t="s">
        <v>1015</v>
      </c>
      <c r="D186" s="3"/>
      <c r="E186" s="3" t="str">
        <f t="array" ref="E186">SUBSTITUTE(IFERROR(INDEX($W$3:$W$1072,SMALL(IF($A186=$P$3:$P$1072,MATCH(ROW($P$3:$P$1072),ROW($P$3:$P$1072)),""),COLUMNS($E186:E186))),""),0,"")</f>
        <v>Battle Armor</v>
      </c>
      <c r="F186" s="3" t="str">
        <f t="array" ref="F186">SUBSTITUTE(IFERROR(INDEX($W$3:$W$1072,SMALL(IF($A186=$P$3:$P$1072,MATCH(ROW($P$3:$P$1072),ROW($P$3:$P$1072)),""),COLUMNS($E186:F186))),""),0,"")</f>
        <v>Tough Claws</v>
      </c>
      <c r="G186" s="3" t="str">
        <f t="array" ref="G186">SUBSTITUTE(IFERROR(INDEX($W$3:$W$1072,SMALL(IF($A186=$P$3:$P$1072,MATCH(ROW($P$3:$P$1072),ROW($P$3:$P$1072)),""),COLUMNS($E186:G186))),""),0,"")</f>
        <v>Steely Spirit</v>
      </c>
      <c r="H186" s="3">
        <f t="shared" si="44"/>
        <v>70</v>
      </c>
      <c r="I186" s="3">
        <f t="shared" si="45"/>
        <v>110</v>
      </c>
      <c r="J186" s="3">
        <f t="shared" si="46"/>
        <v>100</v>
      </c>
      <c r="K186" s="3">
        <f t="shared" si="47"/>
        <v>50</v>
      </c>
      <c r="L186" s="3">
        <f t="shared" si="48"/>
        <v>60</v>
      </c>
      <c r="M186" s="3">
        <f t="shared" si="49"/>
        <v>50</v>
      </c>
      <c r="N186" s="3">
        <f t="shared" si="50"/>
        <v>440</v>
      </c>
      <c r="P186" s="2" t="str">
        <f t="shared" ref="P186:P187" si="65">P185</f>
        <v>#070</v>
      </c>
      <c r="Q186" s="2"/>
      <c r="R186" s="2"/>
      <c r="S186" s="2"/>
      <c r="T186" s="2"/>
      <c r="U186" s="2"/>
      <c r="V186" s="6"/>
      <c r="W186" s="5" t="s">
        <v>210</v>
      </c>
    </row>
    <row r="187" spans="1:23" ht="14.4" customHeight="1" x14ac:dyDescent="0.3">
      <c r="A187" s="3" t="s">
        <v>508</v>
      </c>
      <c r="B187" s="3" t="s">
        <v>509</v>
      </c>
      <c r="C187" s="3" t="s">
        <v>1014</v>
      </c>
      <c r="D187" s="3"/>
      <c r="E187" s="3" t="str">
        <f t="array" ref="E187">SUBSTITUTE(IFERROR(INDEX($W$3:$W$1072,SMALL(IF($A187=$P$3:$P$1072,MATCH(ROW($P$3:$P$1072),ROW($P$3:$P$1072)),""),COLUMNS($E187:E187))),""),0,"")</f>
        <v>Limber</v>
      </c>
      <c r="F187" s="3" t="str">
        <f t="array" ref="F187">SUBSTITUTE(IFERROR(INDEX($W$3:$W$1072,SMALL(IF($A187=$P$3:$P$1072,MATCH(ROW($P$3:$P$1072),ROW($P$3:$P$1072)),""),COLUMNS($E187:F187))),""),0,"")</f>
        <v>Technician</v>
      </c>
      <c r="G187" s="3" t="str">
        <f t="array" ref="G187">SUBSTITUTE(IFERROR(INDEX($W$3:$W$1072,SMALL(IF($A187=$P$3:$P$1072,MATCH(ROW($P$3:$P$1072),ROW($P$3:$P$1072)),""),COLUMNS($E187:G187))),""),0,"")</f>
        <v>Unnerve</v>
      </c>
      <c r="H187" s="3">
        <f t="shared" si="44"/>
        <v>65</v>
      </c>
      <c r="I187" s="3">
        <f t="shared" si="45"/>
        <v>70</v>
      </c>
      <c r="J187" s="3">
        <f t="shared" si="46"/>
        <v>60</v>
      </c>
      <c r="K187" s="3">
        <f t="shared" si="47"/>
        <v>65</v>
      </c>
      <c r="L187" s="3">
        <f t="shared" si="48"/>
        <v>65</v>
      </c>
      <c r="M187" s="3">
        <f t="shared" si="49"/>
        <v>115</v>
      </c>
      <c r="N187" s="3">
        <f t="shared" si="50"/>
        <v>440</v>
      </c>
      <c r="P187" s="2" t="str">
        <f t="shared" si="65"/>
        <v>#070</v>
      </c>
      <c r="Q187" s="2"/>
      <c r="R187" s="2"/>
      <c r="S187" s="2"/>
      <c r="T187" s="2"/>
      <c r="U187" s="2"/>
      <c r="V187" s="6"/>
      <c r="W187" s="5" t="s">
        <v>217</v>
      </c>
    </row>
    <row r="188" spans="1:23" x14ac:dyDescent="0.3">
      <c r="A188" s="3" t="s">
        <v>510</v>
      </c>
      <c r="B188" s="3" t="s">
        <v>511</v>
      </c>
      <c r="C188" s="3" t="s">
        <v>1023</v>
      </c>
      <c r="D188" s="3"/>
      <c r="E188" s="3" t="str">
        <f t="array" ref="E188">SUBSTITUTE(IFERROR(INDEX($W$3:$W$1072,SMALL(IF($A188=$P$3:$P$1072,MATCH(ROW($P$3:$P$1072),ROW($P$3:$P$1072)),""),COLUMNS($E188:E188))),""),0,"")</f>
        <v>Sweet Veil</v>
      </c>
      <c r="F188" s="3" t="str">
        <f t="array" ref="F188">SUBSTITUTE(IFERROR(INDEX($W$3:$W$1072,SMALL(IF($A188=$P$3:$P$1072,MATCH(ROW($P$3:$P$1072),ROW($P$3:$P$1072)),""),COLUMNS($E188:F188))),""),0,"")</f>
        <v>Aroma Veil</v>
      </c>
      <c r="G188" s="3" t="str">
        <f t="array" ref="G188">SUBSTITUTE(IFERROR(INDEX($W$3:$W$1072,SMALL(IF($A188=$P$3:$P$1072,MATCH(ROW($P$3:$P$1072),ROW($P$3:$P$1072)),""),COLUMNS($E188:G188))),""),0,"")</f>
        <v/>
      </c>
      <c r="H188" s="3">
        <f t="shared" si="44"/>
        <v>45</v>
      </c>
      <c r="I188" s="3">
        <f t="shared" si="45"/>
        <v>40</v>
      </c>
      <c r="J188" s="3">
        <f t="shared" si="46"/>
        <v>40</v>
      </c>
      <c r="K188" s="3">
        <f t="shared" si="47"/>
        <v>50</v>
      </c>
      <c r="L188" s="3">
        <f t="shared" si="48"/>
        <v>61</v>
      </c>
      <c r="M188" s="3">
        <f t="shared" si="49"/>
        <v>34</v>
      </c>
      <c r="N188" s="3">
        <f t="shared" si="50"/>
        <v>270</v>
      </c>
      <c r="P188" s="2" t="s">
        <v>218</v>
      </c>
      <c r="Q188" s="2">
        <v>90</v>
      </c>
      <c r="R188" s="2">
        <v>110</v>
      </c>
      <c r="S188" s="2">
        <v>80</v>
      </c>
      <c r="T188" s="2">
        <v>100</v>
      </c>
      <c r="U188" s="2">
        <v>80</v>
      </c>
      <c r="V188" s="6">
        <v>95</v>
      </c>
      <c r="W188" s="5" t="s">
        <v>216</v>
      </c>
    </row>
    <row r="189" spans="1:23" x14ac:dyDescent="0.3">
      <c r="A189" s="3" t="s">
        <v>513</v>
      </c>
      <c r="B189" s="3" t="s">
        <v>514</v>
      </c>
      <c r="C189" s="3" t="s">
        <v>1023</v>
      </c>
      <c r="D189" s="3"/>
      <c r="E189" s="3" t="str">
        <f t="array" ref="E189">SUBSTITUTE(IFERROR(INDEX($W$3:$W$1072,SMALL(IF($A189=$P$3:$P$1072,MATCH(ROW($P$3:$P$1072),ROW($P$3:$P$1072)),""),COLUMNS($E189:E189))),""),0,"")</f>
        <v>Sweet Veil</v>
      </c>
      <c r="F189" s="3" t="str">
        <f t="array" ref="F189">SUBSTITUTE(IFERROR(INDEX($W$3:$W$1072,SMALL(IF($A189=$P$3:$P$1072,MATCH(ROW($P$3:$P$1072),ROW($P$3:$P$1072)),""),COLUMNS($E189:F189))),""),0,"")</f>
        <v>Aroma Veil</v>
      </c>
      <c r="G189" s="3" t="str">
        <f t="array" ref="G189">SUBSTITUTE(IFERROR(INDEX($W$3:$W$1072,SMALL(IF($A189=$P$3:$P$1072,MATCH(ROW($P$3:$P$1072),ROW($P$3:$P$1072)),""),COLUMNS($E189:G189))),""),0,"")</f>
        <v/>
      </c>
      <c r="H189" s="3">
        <f t="shared" si="44"/>
        <v>65</v>
      </c>
      <c r="I189" s="3">
        <f t="shared" si="45"/>
        <v>60</v>
      </c>
      <c r="J189" s="3">
        <f t="shared" si="46"/>
        <v>75</v>
      </c>
      <c r="K189" s="3">
        <f t="shared" si="47"/>
        <v>110</v>
      </c>
      <c r="L189" s="3">
        <f t="shared" si="48"/>
        <v>121</v>
      </c>
      <c r="M189" s="3">
        <f t="shared" si="49"/>
        <v>64</v>
      </c>
      <c r="N189" s="3">
        <f t="shared" si="50"/>
        <v>495</v>
      </c>
      <c r="P189" s="2" t="str">
        <f t="shared" ref="P189:P190" si="66">P188</f>
        <v>#071</v>
      </c>
      <c r="Q189" s="2"/>
      <c r="R189" s="2"/>
      <c r="S189" s="2"/>
      <c r="T189" s="2"/>
      <c r="U189" s="2"/>
      <c r="V189" s="6"/>
      <c r="W189" s="5" t="s">
        <v>210</v>
      </c>
    </row>
    <row r="190" spans="1:23" x14ac:dyDescent="0.3">
      <c r="A190" s="3" t="s">
        <v>515</v>
      </c>
      <c r="B190" s="3" t="s">
        <v>516</v>
      </c>
      <c r="C190" s="3" t="s">
        <v>1010</v>
      </c>
      <c r="D190" s="3" t="s">
        <v>1023</v>
      </c>
      <c r="E190" s="3" t="str">
        <f t="array" ref="E190">SUBSTITUTE(IFERROR(INDEX($W$3:$W$1072,SMALL(IF($A190=$P$3:$P$1072,MATCH(ROW($P$3:$P$1072),ROW($P$3:$P$1072)),""),COLUMNS($E190:E190))),""),0,"")</f>
        <v>Honey Gather</v>
      </c>
      <c r="F190" s="3" t="str">
        <f t="array" ref="F190">SUBSTITUTE(IFERROR(INDEX($W$3:$W$1072,SMALL(IF($A190=$P$3:$P$1072,MATCH(ROW($P$3:$P$1072),ROW($P$3:$P$1072)),""),COLUMNS($E190:F190))),""),0,"")</f>
        <v>Shield Dust</v>
      </c>
      <c r="G190" s="3" t="str">
        <f t="array" ref="G190">SUBSTITUTE(IFERROR(INDEX($W$3:$W$1072,SMALL(IF($A190=$P$3:$P$1072,MATCH(ROW($P$3:$P$1072),ROW($P$3:$P$1072)),""),COLUMNS($E190:G190))),""),0,"")</f>
        <v>Sweet Veil</v>
      </c>
      <c r="H190" s="3">
        <f t="shared" si="44"/>
        <v>40</v>
      </c>
      <c r="I190" s="3">
        <f t="shared" si="45"/>
        <v>45</v>
      </c>
      <c r="J190" s="3">
        <f t="shared" si="46"/>
        <v>40</v>
      </c>
      <c r="K190" s="3">
        <f t="shared" si="47"/>
        <v>55</v>
      </c>
      <c r="L190" s="3">
        <f t="shared" si="48"/>
        <v>40</v>
      </c>
      <c r="M190" s="3">
        <f t="shared" si="49"/>
        <v>84</v>
      </c>
      <c r="N190" s="3">
        <f t="shared" si="50"/>
        <v>304</v>
      </c>
      <c r="P190" s="2" t="str">
        <f t="shared" si="66"/>
        <v>#071</v>
      </c>
      <c r="Q190" s="2"/>
      <c r="R190" s="2"/>
      <c r="S190" s="2"/>
      <c r="T190" s="2"/>
      <c r="U190" s="2"/>
      <c r="V190" s="6"/>
      <c r="W190" s="5" t="s">
        <v>217</v>
      </c>
    </row>
    <row r="191" spans="1:23" x14ac:dyDescent="0.3">
      <c r="A191" s="3" t="s">
        <v>517</v>
      </c>
      <c r="B191" s="3" t="s">
        <v>518</v>
      </c>
      <c r="C191" s="3" t="s">
        <v>1010</v>
      </c>
      <c r="D191" s="3" t="s">
        <v>1023</v>
      </c>
      <c r="E191" s="3" t="str">
        <f t="array" ref="E191">SUBSTITUTE(IFERROR(INDEX($W$3:$W$1072,SMALL(IF($A191=$P$3:$P$1072,MATCH(ROW($P$3:$P$1072),ROW($P$3:$P$1072)),""),COLUMNS($E191:E191))),""),0,"")</f>
        <v>Honey Gather</v>
      </c>
      <c r="F191" s="3" t="str">
        <f t="array" ref="F191">SUBSTITUTE(IFERROR(INDEX($W$3:$W$1072,SMALL(IF($A191=$P$3:$P$1072,MATCH(ROW($P$3:$P$1072),ROW($P$3:$P$1072)),""),COLUMNS($E191:F191))),""),0,"")</f>
        <v>Shield Dust</v>
      </c>
      <c r="G191" s="3" t="str">
        <f t="array" ref="G191">SUBSTITUTE(IFERROR(INDEX($W$3:$W$1072,SMALL(IF($A191=$P$3:$P$1072,MATCH(ROW($P$3:$P$1072),ROW($P$3:$P$1072)),""),COLUMNS($E191:G191))),""),0,"")</f>
        <v>Sweet Veil</v>
      </c>
      <c r="H191" s="3">
        <f t="shared" si="44"/>
        <v>60</v>
      </c>
      <c r="I191" s="3">
        <f t="shared" si="45"/>
        <v>55</v>
      </c>
      <c r="J191" s="3">
        <f t="shared" si="46"/>
        <v>60</v>
      </c>
      <c r="K191" s="3">
        <f t="shared" si="47"/>
        <v>95</v>
      </c>
      <c r="L191" s="3">
        <f t="shared" si="48"/>
        <v>70</v>
      </c>
      <c r="M191" s="3">
        <f t="shared" si="49"/>
        <v>124</v>
      </c>
      <c r="N191" s="3">
        <f t="shared" si="50"/>
        <v>464</v>
      </c>
      <c r="P191" s="2" t="s">
        <v>220</v>
      </c>
      <c r="Q191" s="2">
        <v>36</v>
      </c>
      <c r="R191" s="2">
        <v>50</v>
      </c>
      <c r="S191" s="2">
        <v>50</v>
      </c>
      <c r="T191" s="2">
        <v>65</v>
      </c>
      <c r="U191" s="2">
        <v>60</v>
      </c>
      <c r="V191" s="6">
        <v>44</v>
      </c>
      <c r="W191" s="5" t="s">
        <v>222</v>
      </c>
    </row>
    <row r="192" spans="1:23" x14ac:dyDescent="0.3">
      <c r="A192" s="3" t="s">
        <v>519</v>
      </c>
      <c r="B192" s="3" t="s">
        <v>520</v>
      </c>
      <c r="C192" s="3" t="s">
        <v>1007</v>
      </c>
      <c r="D192" s="3" t="s">
        <v>1015</v>
      </c>
      <c r="E192" s="3" t="str">
        <f t="array" ref="E192">SUBSTITUTE(IFERROR(INDEX($W$3:$W$1072,SMALL(IF($A192=$P$3:$P$1072,MATCH(ROW($P$3:$P$1072),ROW($P$3:$P$1072)),""),COLUMNS($E192:E192))),""),0,"")</f>
        <v>Iron Barbs</v>
      </c>
      <c r="F192" s="3" t="str">
        <f t="array" ref="F192">SUBSTITUTE(IFERROR(INDEX($W$3:$W$1072,SMALL(IF($A192=$P$3:$P$1072,MATCH(ROW($P$3:$P$1072),ROW($P$3:$P$1072)),""),COLUMNS($E192:F192))),""),0,"")</f>
        <v/>
      </c>
      <c r="G192" s="3" t="str">
        <f t="array" ref="G192">SUBSTITUTE(IFERROR(INDEX($W$3:$W$1072,SMALL(IF($A192=$P$3:$P$1072,MATCH(ROW($P$3:$P$1072),ROW($P$3:$P$1072)),""),COLUMNS($E192:G192))),""),0,"")</f>
        <v/>
      </c>
      <c r="H192" s="3">
        <f t="shared" si="44"/>
        <v>44</v>
      </c>
      <c r="I192" s="3">
        <f t="shared" si="45"/>
        <v>50</v>
      </c>
      <c r="J192" s="3">
        <f t="shared" si="46"/>
        <v>91</v>
      </c>
      <c r="K192" s="3">
        <f t="shared" si="47"/>
        <v>24</v>
      </c>
      <c r="L192" s="3">
        <f t="shared" si="48"/>
        <v>86</v>
      </c>
      <c r="M192" s="3">
        <f t="shared" si="49"/>
        <v>10</v>
      </c>
      <c r="N192" s="3">
        <f t="shared" si="50"/>
        <v>305</v>
      </c>
      <c r="P192" s="2" t="str">
        <f t="shared" ref="P192:P193" si="67">P191</f>
        <v>#072</v>
      </c>
      <c r="Q192" s="2"/>
      <c r="R192" s="2"/>
      <c r="S192" s="2"/>
      <c r="T192" s="2"/>
      <c r="U192" s="2"/>
      <c r="V192" s="6"/>
      <c r="W192" s="5" t="s">
        <v>223</v>
      </c>
    </row>
    <row r="193" spans="1:23" x14ac:dyDescent="0.3">
      <c r="A193" s="3" t="s">
        <v>522</v>
      </c>
      <c r="B193" s="3" t="s">
        <v>523</v>
      </c>
      <c r="C193" s="3" t="s">
        <v>1007</v>
      </c>
      <c r="D193" s="3" t="s">
        <v>1015</v>
      </c>
      <c r="E193" s="3" t="str">
        <f t="array" ref="E193">SUBSTITUTE(IFERROR(INDEX($W$3:$W$1072,SMALL(IF($A193=$P$3:$P$1072,MATCH(ROW($P$3:$P$1072),ROW($P$3:$P$1072)),""),COLUMNS($E193:E193))),""),0,"")</f>
        <v>Iron Barbs</v>
      </c>
      <c r="F193" s="3" t="str">
        <f t="array" ref="F193">SUBSTITUTE(IFERROR(INDEX($W$3:$W$1072,SMALL(IF($A193=$P$3:$P$1072,MATCH(ROW($P$3:$P$1072),ROW($P$3:$P$1072)),""),COLUMNS($E193:F193))),""),0,"")</f>
        <v>Anticipation</v>
      </c>
      <c r="G193" s="3" t="str">
        <f t="array" ref="G193">SUBSTITUTE(IFERROR(INDEX($W$3:$W$1072,SMALL(IF($A193=$P$3:$P$1072,MATCH(ROW($P$3:$P$1072),ROW($P$3:$P$1072)),""),COLUMNS($E193:G193))),""),0,"")</f>
        <v/>
      </c>
      <c r="H193" s="3">
        <f t="shared" si="44"/>
        <v>74</v>
      </c>
      <c r="I193" s="3">
        <f t="shared" si="45"/>
        <v>94</v>
      </c>
      <c r="J193" s="3">
        <f t="shared" si="46"/>
        <v>131</v>
      </c>
      <c r="K193" s="3">
        <f t="shared" si="47"/>
        <v>54</v>
      </c>
      <c r="L193" s="3">
        <f t="shared" si="48"/>
        <v>116</v>
      </c>
      <c r="M193" s="3">
        <f t="shared" si="49"/>
        <v>20</v>
      </c>
      <c r="N193" s="3">
        <f t="shared" si="50"/>
        <v>489</v>
      </c>
      <c r="P193" s="2" t="str">
        <f t="shared" si="67"/>
        <v>#072</v>
      </c>
      <c r="Q193" s="2"/>
      <c r="R193" s="2"/>
      <c r="S193" s="2"/>
      <c r="T193" s="2"/>
      <c r="U193" s="2"/>
      <c r="V193" s="6"/>
      <c r="W193" s="5" t="s">
        <v>224</v>
      </c>
    </row>
    <row r="194" spans="1:23" x14ac:dyDescent="0.3">
      <c r="A194" s="3" t="s">
        <v>525</v>
      </c>
      <c r="B194" s="3" t="s">
        <v>526</v>
      </c>
      <c r="C194" s="3" t="s">
        <v>1021</v>
      </c>
      <c r="D194" s="3" t="s">
        <v>1007</v>
      </c>
      <c r="E194" s="3" t="str">
        <f t="array" ref="E194">SUBSTITUTE(IFERROR(INDEX($W$3:$W$1072,SMALL(IF($A194=$P$3:$P$1072,MATCH(ROW($P$3:$P$1072),ROW($P$3:$P$1072)),""),COLUMNS($E194:E194))),""),0,"")</f>
        <v>Pickup</v>
      </c>
      <c r="F194" s="3" t="str">
        <f t="array" ref="F194">SUBSTITUTE(IFERROR(INDEX($W$3:$W$1072,SMALL(IF($A194=$P$3:$P$1072,MATCH(ROW($P$3:$P$1072),ROW($P$3:$P$1072)),""),COLUMNS($E194:F194))),""),0,"")</f>
        <v>Frisk</v>
      </c>
      <c r="G194" s="3" t="str">
        <f t="array" ref="G194">SUBSTITUTE(IFERROR(INDEX($W$3:$W$1072,SMALL(IF($A194=$P$3:$P$1072,MATCH(ROW($P$3:$P$1072),ROW($P$3:$P$1072)),""),COLUMNS($E194:G194))),""),0,"")</f>
        <v>Insomnia</v>
      </c>
      <c r="H194" s="3">
        <f t="shared" ref="H194:H257" si="68">VLOOKUP(A:A,P:V,2,FALSE)</f>
        <v>49</v>
      </c>
      <c r="I194" s="3">
        <f t="shared" ref="I194:I257" si="69">VLOOKUP(A:A,P:V,3,FALSE)</f>
        <v>66</v>
      </c>
      <c r="J194" s="3">
        <f t="shared" ref="J194:J257" si="70">VLOOKUP(A:A,P:V,4,FALSE)</f>
        <v>70</v>
      </c>
      <c r="K194" s="3">
        <f t="shared" ref="K194:K257" si="71">VLOOKUP(A:A,P:V,5,)</f>
        <v>44</v>
      </c>
      <c r="L194" s="3">
        <f t="shared" ref="L194:L257" si="72">VLOOKUP(A:A,P:V,6,FALSE)</f>
        <v>55</v>
      </c>
      <c r="M194" s="3">
        <f t="shared" ref="M194:M257" si="73">VLOOKUP(A:A,P:V,7,FALSE)</f>
        <v>51</v>
      </c>
      <c r="N194" s="3">
        <f t="shared" si="50"/>
        <v>335</v>
      </c>
      <c r="P194" s="2" t="s">
        <v>225</v>
      </c>
      <c r="Q194" s="2">
        <v>51</v>
      </c>
      <c r="R194" s="2">
        <v>65</v>
      </c>
      <c r="S194" s="2">
        <v>65</v>
      </c>
      <c r="T194" s="2">
        <v>80</v>
      </c>
      <c r="U194" s="2">
        <v>75</v>
      </c>
      <c r="V194" s="6">
        <v>59</v>
      </c>
      <c r="W194" s="5" t="s">
        <v>222</v>
      </c>
    </row>
    <row r="195" spans="1:23" x14ac:dyDescent="0.3">
      <c r="A195" s="3" t="s">
        <v>527</v>
      </c>
      <c r="B195" s="3" t="s">
        <v>528</v>
      </c>
      <c r="C195" s="3" t="s">
        <v>1021</v>
      </c>
      <c r="D195" s="3" t="s">
        <v>1007</v>
      </c>
      <c r="E195" s="3" t="str">
        <f t="array" ref="E195">SUBSTITUTE(IFERROR(INDEX($W$3:$W$1072,SMALL(IF($A195=$P$3:$P$1072,MATCH(ROW($P$3:$P$1072),ROW($P$3:$P$1072)),""),COLUMNS($E195:E195))),""),0,"")</f>
        <v>Pickup</v>
      </c>
      <c r="F195" s="3" t="str">
        <f t="array" ref="F195">SUBSTITUTE(IFERROR(INDEX($W$3:$W$1072,SMALL(IF($A195=$P$3:$P$1072,MATCH(ROW($P$3:$P$1072),ROW($P$3:$P$1072)),""),COLUMNS($E195:F195))),""),0,"")</f>
        <v>Frisk</v>
      </c>
      <c r="G195" s="3" t="str">
        <f t="array" ref="G195">SUBSTITUTE(IFERROR(INDEX($W$3:$W$1072,SMALL(IF($A195=$P$3:$P$1072,MATCH(ROW($P$3:$P$1072),ROW($P$3:$P$1072)),""),COLUMNS($E195:G195))),""),0,"")</f>
        <v>Insomnia</v>
      </c>
      <c r="H195" s="3">
        <f t="shared" si="68"/>
        <v>65</v>
      </c>
      <c r="I195" s="3">
        <f t="shared" si="69"/>
        <v>90</v>
      </c>
      <c r="J195" s="3">
        <f t="shared" si="70"/>
        <v>122</v>
      </c>
      <c r="K195" s="3">
        <f t="shared" si="71"/>
        <v>58</v>
      </c>
      <c r="L195" s="3">
        <f t="shared" si="72"/>
        <v>75</v>
      </c>
      <c r="M195" s="3">
        <f t="shared" si="73"/>
        <v>84</v>
      </c>
      <c r="N195" s="3">
        <f t="shared" ref="N195:N258" si="74">SUM(H195:M195)</f>
        <v>494</v>
      </c>
      <c r="P195" s="2" t="str">
        <f t="shared" ref="P195:P196" si="75">P194</f>
        <v>#073</v>
      </c>
      <c r="Q195" s="2"/>
      <c r="R195" s="2"/>
      <c r="S195" s="2"/>
      <c r="T195" s="2"/>
      <c r="U195" s="2"/>
      <c r="V195" s="6"/>
      <c r="W195" s="5" t="s">
        <v>223</v>
      </c>
    </row>
    <row r="196" spans="1:23" x14ac:dyDescent="0.3">
      <c r="A196" s="3" t="s">
        <v>529</v>
      </c>
      <c r="B196" s="3" t="s">
        <v>530</v>
      </c>
      <c r="C196" s="3" t="s">
        <v>1013</v>
      </c>
      <c r="D196" s="3"/>
      <c r="E196" s="3" t="str">
        <f t="array" ref="E196">SUBSTITUTE(IFERROR(INDEX($W$3:$W$1072,SMALL(IF($A196=$P$3:$P$1072,MATCH(ROW($P$3:$P$1072),ROW($P$3:$P$1072)),""),COLUMNS($E196:E196))),""),0,"")</f>
        <v>Static</v>
      </c>
      <c r="F196" s="3" t="str">
        <f t="array" ref="F196">SUBSTITUTE(IFERROR(INDEX($W$3:$W$1072,SMALL(IF($A196=$P$3:$P$1072,MATCH(ROW($P$3:$P$1072),ROW($P$3:$P$1072)),""),COLUMNS($E196:F196))),""),0,"")</f>
        <v>Lightning Rod</v>
      </c>
      <c r="G196" s="3" t="str">
        <f t="array" ref="G196">SUBSTITUTE(IFERROR(INDEX($W$3:$W$1072,SMALL(IF($A196=$P$3:$P$1072,MATCH(ROW($P$3:$P$1072),ROW($P$3:$P$1072)),""),COLUMNS($E196:G196))),""),0,"")</f>
        <v/>
      </c>
      <c r="H196" s="3">
        <f t="shared" si="68"/>
        <v>20</v>
      </c>
      <c r="I196" s="3">
        <f t="shared" si="69"/>
        <v>40</v>
      </c>
      <c r="J196" s="3">
        <f t="shared" si="70"/>
        <v>15</v>
      </c>
      <c r="K196" s="3">
        <f t="shared" si="71"/>
        <v>35</v>
      </c>
      <c r="L196" s="3">
        <f t="shared" si="72"/>
        <v>35</v>
      </c>
      <c r="M196" s="3">
        <f t="shared" si="73"/>
        <v>60</v>
      </c>
      <c r="N196" s="3">
        <f t="shared" si="74"/>
        <v>205</v>
      </c>
      <c r="P196" s="2" t="str">
        <f t="shared" si="75"/>
        <v>#073</v>
      </c>
      <c r="Q196" s="2"/>
      <c r="R196" s="2"/>
      <c r="S196" s="2"/>
      <c r="T196" s="2"/>
      <c r="U196" s="2"/>
      <c r="V196" s="6"/>
      <c r="W196" s="5" t="s">
        <v>224</v>
      </c>
    </row>
    <row r="197" spans="1:23" ht="14.4" customHeight="1" x14ac:dyDescent="0.3">
      <c r="A197" s="3" t="s">
        <v>531</v>
      </c>
      <c r="B197" s="3" t="s">
        <v>532</v>
      </c>
      <c r="C197" s="3" t="s">
        <v>1013</v>
      </c>
      <c r="D197" s="3"/>
      <c r="E197" s="3" t="str">
        <f t="array" ref="E197">SUBSTITUTE(IFERROR(INDEX($W$3:$W$1072,SMALL(IF($A197=$P$3:$P$1072,MATCH(ROW($P$3:$P$1072),ROW($P$3:$P$1072)),""),COLUMNS($E197:E197))),""),0,"")</f>
        <v>Static</v>
      </c>
      <c r="F197" s="3" t="str">
        <f t="array" ref="F197">SUBSTITUTE(IFERROR(INDEX($W$3:$W$1072,SMALL(IF($A197=$P$3:$P$1072,MATCH(ROW($P$3:$P$1072),ROW($P$3:$P$1072)),""),COLUMNS($E197:F197))),""),0,"")</f>
        <v>Lightning Rod</v>
      </c>
      <c r="G197" s="3" t="str">
        <f t="array" ref="G197">SUBSTITUTE(IFERROR(INDEX($W$3:$W$1072,SMALL(IF($A197=$P$3:$P$1072,MATCH(ROW($P$3:$P$1072),ROW($P$3:$P$1072)),""),COLUMNS($E197:G197))),""),0,"")</f>
        <v/>
      </c>
      <c r="H197" s="3">
        <f t="shared" si="68"/>
        <v>35</v>
      </c>
      <c r="I197" s="3">
        <f t="shared" si="69"/>
        <v>55</v>
      </c>
      <c r="J197" s="3">
        <f t="shared" si="70"/>
        <v>40</v>
      </c>
      <c r="K197" s="3">
        <f t="shared" si="71"/>
        <v>50</v>
      </c>
      <c r="L197" s="3">
        <f t="shared" si="72"/>
        <v>50</v>
      </c>
      <c r="M197" s="3">
        <f t="shared" si="73"/>
        <v>90</v>
      </c>
      <c r="N197" s="3">
        <f t="shared" si="74"/>
        <v>320</v>
      </c>
      <c r="P197" s="2" t="s">
        <v>227</v>
      </c>
      <c r="Q197" s="2">
        <v>71</v>
      </c>
      <c r="R197" s="2">
        <v>95</v>
      </c>
      <c r="S197" s="2">
        <v>85</v>
      </c>
      <c r="T197" s="2">
        <v>110</v>
      </c>
      <c r="U197" s="2">
        <v>95</v>
      </c>
      <c r="V197" s="6">
        <v>79</v>
      </c>
      <c r="W197" s="5" t="s">
        <v>222</v>
      </c>
    </row>
    <row r="198" spans="1:23" x14ac:dyDescent="0.3">
      <c r="A198" s="3" t="s">
        <v>533</v>
      </c>
      <c r="B198" s="3" t="s">
        <v>534</v>
      </c>
      <c r="C198" s="3" t="s">
        <v>1013</v>
      </c>
      <c r="D198" s="3"/>
      <c r="E198" s="3" t="str">
        <f t="array" ref="E198">SUBSTITUTE(IFERROR(INDEX($W$3:$W$1072,SMALL(IF($A198=$P$3:$P$1072,MATCH(ROW($P$3:$P$1072),ROW($P$3:$P$1072)),""),COLUMNS($E198:E198))),""),0,"")</f>
        <v>Static</v>
      </c>
      <c r="F198" s="3" t="str">
        <f t="array" ref="F198">SUBSTITUTE(IFERROR(INDEX($W$3:$W$1072,SMALL(IF($A198=$P$3:$P$1072,MATCH(ROW($P$3:$P$1072),ROW($P$3:$P$1072)),""),COLUMNS($E198:F198))),""),0,"")</f>
        <v>Lightning Rod</v>
      </c>
      <c r="G198" s="3" t="str">
        <f t="array" ref="G198">SUBSTITUTE(IFERROR(INDEX($W$3:$W$1072,SMALL(IF($A198=$P$3:$P$1072,MATCH(ROW($P$3:$P$1072),ROW($P$3:$P$1072)),""),COLUMNS($E198:G198))),""),0,"")</f>
        <v/>
      </c>
      <c r="H198" s="3">
        <f t="shared" si="68"/>
        <v>60</v>
      </c>
      <c r="I198" s="3">
        <f t="shared" si="69"/>
        <v>90</v>
      </c>
      <c r="J198" s="3">
        <f t="shared" si="70"/>
        <v>55</v>
      </c>
      <c r="K198" s="3">
        <f t="shared" si="71"/>
        <v>90</v>
      </c>
      <c r="L198" s="3">
        <f t="shared" si="72"/>
        <v>80</v>
      </c>
      <c r="M198" s="3">
        <f t="shared" si="73"/>
        <v>110</v>
      </c>
      <c r="N198" s="3">
        <f t="shared" si="74"/>
        <v>485</v>
      </c>
      <c r="P198" s="2" t="str">
        <f t="shared" ref="P198:P199" si="76">P197</f>
        <v>#074</v>
      </c>
      <c r="Q198" s="2"/>
      <c r="R198" s="2"/>
      <c r="S198" s="2"/>
      <c r="T198" s="2"/>
      <c r="U198" s="2"/>
      <c r="V198" s="6"/>
      <c r="W198" s="5" t="s">
        <v>229</v>
      </c>
    </row>
    <row r="199" spans="1:23" x14ac:dyDescent="0.3">
      <c r="A199" s="3" t="s">
        <v>535</v>
      </c>
      <c r="B199" s="3" t="s">
        <v>536</v>
      </c>
      <c r="C199" s="3" t="s">
        <v>1014</v>
      </c>
      <c r="D199" s="3"/>
      <c r="E199" s="3" t="str">
        <f t="array" ref="E199">SUBSTITUTE(IFERROR(INDEX($W$3:$W$1072,SMALL(IF($A199=$P$3:$P$1072,MATCH(ROW($P$3:$P$1072),ROW($P$3:$P$1072)),""),COLUMNS($E199:E199))),""),0,"")</f>
        <v>Run Away</v>
      </c>
      <c r="F199" s="3" t="str">
        <f t="array" ref="F199">SUBSTITUTE(IFERROR(INDEX($W$3:$W$1072,SMALL(IF($A199=$P$3:$P$1072,MATCH(ROW($P$3:$P$1072),ROW($P$3:$P$1072)),""),COLUMNS($E199:F199))),""),0,"")</f>
        <v>Adaptability</v>
      </c>
      <c r="G199" s="3" t="str">
        <f t="array" ref="G199">SUBSTITUTE(IFERROR(INDEX($W$3:$W$1072,SMALL(IF($A199=$P$3:$P$1072,MATCH(ROW($P$3:$P$1072),ROW($P$3:$P$1072)),""),COLUMNS($E199:G199))),""),0,"")</f>
        <v>Anticipation</v>
      </c>
      <c r="H199" s="3">
        <f t="shared" si="68"/>
        <v>55</v>
      </c>
      <c r="I199" s="3">
        <f t="shared" si="69"/>
        <v>55</v>
      </c>
      <c r="J199" s="3">
        <f t="shared" si="70"/>
        <v>50</v>
      </c>
      <c r="K199" s="3">
        <f t="shared" si="71"/>
        <v>45</v>
      </c>
      <c r="L199" s="3">
        <f t="shared" si="72"/>
        <v>65</v>
      </c>
      <c r="M199" s="3">
        <f t="shared" si="73"/>
        <v>55</v>
      </c>
      <c r="N199" s="3">
        <f t="shared" si="74"/>
        <v>325</v>
      </c>
      <c r="P199" s="2" t="str">
        <f t="shared" si="76"/>
        <v>#074</v>
      </c>
      <c r="Q199" s="2"/>
      <c r="R199" s="2"/>
      <c r="S199" s="2"/>
      <c r="T199" s="2"/>
      <c r="U199" s="2"/>
      <c r="V199" s="6"/>
      <c r="W199" s="5" t="s">
        <v>224</v>
      </c>
    </row>
    <row r="200" spans="1:23" ht="14.4" customHeight="1" x14ac:dyDescent="0.3">
      <c r="A200" s="3" t="s">
        <v>537</v>
      </c>
      <c r="B200" s="3" t="s">
        <v>538</v>
      </c>
      <c r="C200" s="3" t="s">
        <v>1009</v>
      </c>
      <c r="D200" s="3"/>
      <c r="E200" s="3" t="str">
        <f t="array" ref="E200">SUBSTITUTE(IFERROR(INDEX($W$3:$W$1072,SMALL(IF($A200=$P$3:$P$1072,MATCH(ROW($P$3:$P$1072),ROW($P$3:$P$1072)),""),COLUMNS($E200:E200))),""),0,"")</f>
        <v>Water Absorb</v>
      </c>
      <c r="F200" s="3" t="str">
        <f t="array" ref="F200">SUBSTITUTE(IFERROR(INDEX($W$3:$W$1072,SMALL(IF($A200=$P$3:$P$1072,MATCH(ROW($P$3:$P$1072),ROW($P$3:$P$1072)),""),COLUMNS($E200:F200))),""),0,"")</f>
        <v>Hydration</v>
      </c>
      <c r="G200" s="3" t="str">
        <f t="array" ref="G200">SUBSTITUTE(IFERROR(INDEX($W$3:$W$1072,SMALL(IF($A200=$P$3:$P$1072,MATCH(ROW($P$3:$P$1072),ROW($P$3:$P$1072)),""),COLUMNS($E200:G200))),""),0,"")</f>
        <v/>
      </c>
      <c r="H200" s="3">
        <f t="shared" si="68"/>
        <v>130</v>
      </c>
      <c r="I200" s="3">
        <f t="shared" si="69"/>
        <v>65</v>
      </c>
      <c r="J200" s="3">
        <f t="shared" si="70"/>
        <v>60</v>
      </c>
      <c r="K200" s="3">
        <f t="shared" si="71"/>
        <v>110</v>
      </c>
      <c r="L200" s="3">
        <f t="shared" si="72"/>
        <v>95</v>
      </c>
      <c r="M200" s="3">
        <f t="shared" si="73"/>
        <v>65</v>
      </c>
      <c r="N200" s="3">
        <f t="shared" si="74"/>
        <v>525</v>
      </c>
      <c r="P200" s="2" t="s">
        <v>230</v>
      </c>
      <c r="Q200" s="2">
        <v>50</v>
      </c>
      <c r="R200" s="2">
        <v>50</v>
      </c>
      <c r="S200" s="2">
        <v>40</v>
      </c>
      <c r="T200" s="2">
        <v>30</v>
      </c>
      <c r="U200" s="2">
        <v>30</v>
      </c>
      <c r="V200" s="6">
        <v>50</v>
      </c>
      <c r="W200" s="5" t="s">
        <v>165</v>
      </c>
    </row>
    <row r="201" spans="1:23" x14ac:dyDescent="0.3">
      <c r="A201" s="3" t="s">
        <v>539</v>
      </c>
      <c r="B201" s="3" t="s">
        <v>540</v>
      </c>
      <c r="C201" s="3" t="s">
        <v>1013</v>
      </c>
      <c r="D201" s="3"/>
      <c r="E201" s="3" t="str">
        <f t="array" ref="E201">SUBSTITUTE(IFERROR(INDEX($W$3:$W$1072,SMALL(IF($A201=$P$3:$P$1072,MATCH(ROW($P$3:$P$1072),ROW($P$3:$P$1072)),""),COLUMNS($E201:E201))),""),0,"")</f>
        <v>Volt Absorb</v>
      </c>
      <c r="F201" s="3" t="str">
        <f t="array" ref="F201">SUBSTITUTE(IFERROR(INDEX($W$3:$W$1072,SMALL(IF($A201=$P$3:$P$1072,MATCH(ROW($P$3:$P$1072),ROW($P$3:$P$1072)),""),COLUMNS($E201:F201))),""),0,"")</f>
        <v>Quick Feet</v>
      </c>
      <c r="G201" s="3" t="str">
        <f t="array" ref="G201">SUBSTITUTE(IFERROR(INDEX($W$3:$W$1072,SMALL(IF($A201=$P$3:$P$1072,MATCH(ROW($P$3:$P$1072),ROW($P$3:$P$1072)),""),COLUMNS($E201:G201))),""),0,"")</f>
        <v/>
      </c>
      <c r="H201" s="3">
        <f t="shared" si="68"/>
        <v>65</v>
      </c>
      <c r="I201" s="3">
        <f t="shared" si="69"/>
        <v>65</v>
      </c>
      <c r="J201" s="3">
        <f t="shared" si="70"/>
        <v>60</v>
      </c>
      <c r="K201" s="3">
        <f t="shared" si="71"/>
        <v>110</v>
      </c>
      <c r="L201" s="3">
        <f t="shared" si="72"/>
        <v>95</v>
      </c>
      <c r="M201" s="3">
        <f t="shared" si="73"/>
        <v>130</v>
      </c>
      <c r="N201" s="3">
        <f t="shared" si="74"/>
        <v>525</v>
      </c>
      <c r="P201" s="2" t="str">
        <f t="shared" ref="P201:P202" si="77">P200</f>
        <v>#075</v>
      </c>
      <c r="Q201" s="2"/>
      <c r="R201" s="2"/>
      <c r="S201" s="2"/>
      <c r="T201" s="2"/>
      <c r="U201" s="2"/>
      <c r="V201" s="6"/>
      <c r="W201" s="5" t="s">
        <v>223</v>
      </c>
    </row>
    <row r="202" spans="1:23" ht="14.4" customHeight="1" x14ac:dyDescent="0.3">
      <c r="A202" s="3" t="s">
        <v>542</v>
      </c>
      <c r="B202" s="3" t="s">
        <v>543</v>
      </c>
      <c r="C202" s="3" t="s">
        <v>1008</v>
      </c>
      <c r="D202" s="3"/>
      <c r="E202" s="3" t="str">
        <f t="array" ref="E202">SUBSTITUTE(IFERROR(INDEX($W$3:$W$1072,SMALL(IF($A202=$P$3:$P$1072,MATCH(ROW($P$3:$P$1072),ROW($P$3:$P$1072)),""),COLUMNS($E202:E202))),""),0,"")</f>
        <v>Flash Fire</v>
      </c>
      <c r="F202" s="3" t="str">
        <f t="array" ref="F202">SUBSTITUTE(IFERROR(INDEX($W$3:$W$1072,SMALL(IF($A202=$P$3:$P$1072,MATCH(ROW($P$3:$P$1072),ROW($P$3:$P$1072)),""),COLUMNS($E202:F202))),""),0,"")</f>
        <v>Guts</v>
      </c>
      <c r="G202" s="3" t="str">
        <f t="array" ref="G202">SUBSTITUTE(IFERROR(INDEX($W$3:$W$1072,SMALL(IF($A202=$P$3:$P$1072,MATCH(ROW($P$3:$P$1072),ROW($P$3:$P$1072)),""),COLUMNS($E202:G202))),""),0,"")</f>
        <v/>
      </c>
      <c r="H202" s="3">
        <f t="shared" si="68"/>
        <v>65</v>
      </c>
      <c r="I202" s="3">
        <f t="shared" si="69"/>
        <v>130</v>
      </c>
      <c r="J202" s="3">
        <f t="shared" si="70"/>
        <v>60</v>
      </c>
      <c r="K202" s="3">
        <f t="shared" si="71"/>
        <v>95</v>
      </c>
      <c r="L202" s="3">
        <f t="shared" si="72"/>
        <v>110</v>
      </c>
      <c r="M202" s="3">
        <f t="shared" si="73"/>
        <v>65</v>
      </c>
      <c r="N202" s="3">
        <f t="shared" si="74"/>
        <v>525</v>
      </c>
      <c r="P202" s="2" t="str">
        <f t="shared" si="77"/>
        <v>#075</v>
      </c>
      <c r="Q202" s="2"/>
      <c r="R202" s="2"/>
      <c r="S202" s="2"/>
      <c r="T202" s="2"/>
      <c r="U202" s="2"/>
      <c r="V202" s="6"/>
      <c r="W202" s="5" t="s">
        <v>232</v>
      </c>
    </row>
    <row r="203" spans="1:23" x14ac:dyDescent="0.3">
      <c r="A203" s="3" t="s">
        <v>544</v>
      </c>
      <c r="B203" s="3" t="s">
        <v>545</v>
      </c>
      <c r="C203" s="3" t="s">
        <v>1011</v>
      </c>
      <c r="D203" s="3"/>
      <c r="E203" s="3" t="str">
        <f t="array" ref="E203">SUBSTITUTE(IFERROR(INDEX($W$3:$W$1072,SMALL(IF($A203=$P$3:$P$1072,MATCH(ROW($P$3:$P$1072),ROW($P$3:$P$1072)),""),COLUMNS($E203:E203))),""),0,"")</f>
        <v>Synchronize</v>
      </c>
      <c r="F203" s="3" t="str">
        <f t="array" ref="F203">SUBSTITUTE(IFERROR(INDEX($W$3:$W$1072,SMALL(IF($A203=$P$3:$P$1072,MATCH(ROW($P$3:$P$1072),ROW($P$3:$P$1072)),""),COLUMNS($E203:F203))),""),0,"")</f>
        <v>Magic Bounce</v>
      </c>
      <c r="G203" s="3" t="str">
        <f t="array" ref="G203">SUBSTITUTE(IFERROR(INDEX($W$3:$W$1072,SMALL(IF($A203=$P$3:$P$1072,MATCH(ROW($P$3:$P$1072),ROW($P$3:$P$1072)),""),COLUMNS($E203:G203))),""),0,"")</f>
        <v/>
      </c>
      <c r="H203" s="3">
        <f t="shared" si="68"/>
        <v>65</v>
      </c>
      <c r="I203" s="3">
        <f t="shared" si="69"/>
        <v>65</v>
      </c>
      <c r="J203" s="3">
        <f t="shared" si="70"/>
        <v>60</v>
      </c>
      <c r="K203" s="3">
        <f t="shared" si="71"/>
        <v>130</v>
      </c>
      <c r="L203" s="3">
        <f t="shared" si="72"/>
        <v>95</v>
      </c>
      <c r="M203" s="3">
        <f t="shared" si="73"/>
        <v>110</v>
      </c>
      <c r="N203" s="3">
        <f t="shared" si="74"/>
        <v>525</v>
      </c>
      <c r="P203" s="2" t="s">
        <v>233</v>
      </c>
      <c r="Q203" s="2">
        <v>100</v>
      </c>
      <c r="R203" s="2">
        <v>100</v>
      </c>
      <c r="S203" s="2">
        <v>80</v>
      </c>
      <c r="T203" s="2">
        <v>60</v>
      </c>
      <c r="U203" s="2">
        <v>60</v>
      </c>
      <c r="V203" s="6">
        <v>50</v>
      </c>
      <c r="W203" s="5" t="s">
        <v>165</v>
      </c>
    </row>
    <row r="204" spans="1:23" x14ac:dyDescent="0.3">
      <c r="A204" s="3" t="s">
        <v>546</v>
      </c>
      <c r="B204" s="3" t="s">
        <v>547</v>
      </c>
      <c r="C204" s="3" t="s">
        <v>1016</v>
      </c>
      <c r="D204" s="3"/>
      <c r="E204" s="3" t="str">
        <f t="array" ref="E204">SUBSTITUTE(IFERROR(INDEX($W$3:$W$1072,SMALL(IF($A204=$P$3:$P$1072,MATCH(ROW($P$3:$P$1072),ROW($P$3:$P$1072)),""),COLUMNS($E204:E204))),""),0,"")</f>
        <v>Synchronize</v>
      </c>
      <c r="F204" s="3" t="str">
        <f t="array" ref="F204">SUBSTITUTE(IFERROR(INDEX($W$3:$W$1072,SMALL(IF($A204=$P$3:$P$1072,MATCH(ROW($P$3:$P$1072),ROW($P$3:$P$1072)),""),COLUMNS($E204:F204))),""),0,"")</f>
        <v>Inner Focus</v>
      </c>
      <c r="G204" s="3" t="str">
        <f t="array" ref="G204">SUBSTITUTE(IFERROR(INDEX($W$3:$W$1072,SMALL(IF($A204=$P$3:$P$1072,MATCH(ROW($P$3:$P$1072),ROW($P$3:$P$1072)),""),COLUMNS($E204:G204))),""),0,"")</f>
        <v/>
      </c>
      <c r="H204" s="3">
        <f t="shared" si="68"/>
        <v>95</v>
      </c>
      <c r="I204" s="3">
        <f t="shared" si="69"/>
        <v>65</v>
      </c>
      <c r="J204" s="3">
        <f t="shared" si="70"/>
        <v>110</v>
      </c>
      <c r="K204" s="3">
        <f t="shared" si="71"/>
        <v>60</v>
      </c>
      <c r="L204" s="3">
        <f t="shared" si="72"/>
        <v>130</v>
      </c>
      <c r="M204" s="3">
        <f t="shared" si="73"/>
        <v>65</v>
      </c>
      <c r="N204" s="3">
        <f t="shared" si="74"/>
        <v>525</v>
      </c>
      <c r="P204" s="2" t="str">
        <f t="shared" ref="P204:P205" si="78">P203</f>
        <v>#076</v>
      </c>
      <c r="Q204" s="2"/>
      <c r="R204" s="2"/>
      <c r="S204" s="2"/>
      <c r="T204" s="2"/>
      <c r="U204" s="2"/>
      <c r="V204" s="6"/>
      <c r="W204" s="5" t="s">
        <v>223</v>
      </c>
    </row>
    <row r="205" spans="1:23" x14ac:dyDescent="0.3">
      <c r="A205" s="3" t="s">
        <v>548</v>
      </c>
      <c r="B205" s="3" t="s">
        <v>549</v>
      </c>
      <c r="C205" s="3" t="s">
        <v>1007</v>
      </c>
      <c r="D205" s="3"/>
      <c r="E205" s="3" t="str">
        <f t="array" ref="E205">SUBSTITUTE(IFERROR(INDEX($W$3:$W$1072,SMALL(IF($A205=$P$3:$P$1072,MATCH(ROW($P$3:$P$1072),ROW($P$3:$P$1072)),""),COLUMNS($E205:E205))),""),0,"")</f>
        <v>Leaf Guard</v>
      </c>
      <c r="F205" s="3" t="str">
        <f t="array" ref="F205">SUBSTITUTE(IFERROR(INDEX($W$3:$W$1072,SMALL(IF($A205=$P$3:$P$1072,MATCH(ROW($P$3:$P$1072),ROW($P$3:$P$1072)),""),COLUMNS($E205:F205))),""),0,"")</f>
        <v>Chlorophyll</v>
      </c>
      <c r="G205" s="3" t="str">
        <f t="array" ref="G205">SUBSTITUTE(IFERROR(INDEX($W$3:$W$1072,SMALL(IF($A205=$P$3:$P$1072,MATCH(ROW($P$3:$P$1072),ROW($P$3:$P$1072)),""),COLUMNS($E205:G205))),""),0,"")</f>
        <v/>
      </c>
      <c r="H205" s="3">
        <f t="shared" si="68"/>
        <v>65</v>
      </c>
      <c r="I205" s="3">
        <f t="shared" si="69"/>
        <v>110</v>
      </c>
      <c r="J205" s="3">
        <f t="shared" si="70"/>
        <v>130</v>
      </c>
      <c r="K205" s="3">
        <f t="shared" si="71"/>
        <v>60</v>
      </c>
      <c r="L205" s="3">
        <f t="shared" si="72"/>
        <v>65</v>
      </c>
      <c r="M205" s="3">
        <f t="shared" si="73"/>
        <v>95</v>
      </c>
      <c r="N205" s="3">
        <f t="shared" si="74"/>
        <v>525</v>
      </c>
      <c r="P205" s="2" t="str">
        <f t="shared" si="78"/>
        <v>#076</v>
      </c>
      <c r="Q205" s="2"/>
      <c r="R205" s="2"/>
      <c r="S205" s="2"/>
      <c r="T205" s="2"/>
      <c r="U205" s="2"/>
      <c r="V205" s="6"/>
      <c r="W205" s="5" t="s">
        <v>232</v>
      </c>
    </row>
    <row r="206" spans="1:23" x14ac:dyDescent="0.3">
      <c r="A206" s="3" t="s">
        <v>550</v>
      </c>
      <c r="B206" s="3" t="s">
        <v>551</v>
      </c>
      <c r="C206" s="3" t="s">
        <v>1020</v>
      </c>
      <c r="D206" s="3"/>
      <c r="E206" s="3" t="str">
        <f t="array" ref="E206">SUBSTITUTE(IFERROR(INDEX($W$3:$W$1072,SMALL(IF($A206=$P$3:$P$1072,MATCH(ROW($P$3:$P$1072),ROW($P$3:$P$1072)),""),COLUMNS($E206:E206))),""),0,"")</f>
        <v>Snow Cloak</v>
      </c>
      <c r="F206" s="3" t="str">
        <f t="array" ref="F206">SUBSTITUTE(IFERROR(INDEX($W$3:$W$1072,SMALL(IF($A206=$P$3:$P$1072,MATCH(ROW($P$3:$P$1072),ROW($P$3:$P$1072)),""),COLUMNS($E206:F206))),""),0,"")</f>
        <v>Ice Body</v>
      </c>
      <c r="G206" s="3" t="str">
        <f t="array" ref="G206">SUBSTITUTE(IFERROR(INDEX($W$3:$W$1072,SMALL(IF($A206=$P$3:$P$1072,MATCH(ROW($P$3:$P$1072),ROW($P$3:$P$1072)),""),COLUMNS($E206:G206))),""),0,"")</f>
        <v/>
      </c>
      <c r="H206" s="3">
        <f t="shared" si="68"/>
        <v>65</v>
      </c>
      <c r="I206" s="3">
        <f t="shared" si="69"/>
        <v>60</v>
      </c>
      <c r="J206" s="3">
        <f t="shared" si="70"/>
        <v>110</v>
      </c>
      <c r="K206" s="3">
        <f t="shared" si="71"/>
        <v>130</v>
      </c>
      <c r="L206" s="3">
        <f t="shared" si="72"/>
        <v>95</v>
      </c>
      <c r="M206" s="3">
        <f t="shared" si="73"/>
        <v>65</v>
      </c>
      <c r="N206" s="3">
        <f t="shared" si="74"/>
        <v>525</v>
      </c>
      <c r="P206" s="2" t="s">
        <v>235</v>
      </c>
      <c r="Q206" s="2">
        <v>110</v>
      </c>
      <c r="R206" s="2">
        <v>130</v>
      </c>
      <c r="S206" s="2">
        <v>80</v>
      </c>
      <c r="T206" s="2">
        <v>70</v>
      </c>
      <c r="U206" s="2">
        <v>60</v>
      </c>
      <c r="V206" s="6">
        <v>80</v>
      </c>
      <c r="W206" s="5" t="s">
        <v>165</v>
      </c>
    </row>
    <row r="207" spans="1:23" x14ac:dyDescent="0.3">
      <c r="A207" s="3" t="s">
        <v>552</v>
      </c>
      <c r="B207" s="3" t="s">
        <v>553</v>
      </c>
      <c r="C207" s="3" t="s">
        <v>1023</v>
      </c>
      <c r="D207" s="3"/>
      <c r="E207" s="3" t="str">
        <f t="array" ref="E207">SUBSTITUTE(IFERROR(INDEX($W$3:$W$1072,SMALL(IF($A207=$P$3:$P$1072,MATCH(ROW($P$3:$P$1072),ROW($P$3:$P$1072)),""),COLUMNS($E207:E207))),""),0,"")</f>
        <v>Cute Charm</v>
      </c>
      <c r="F207" s="3" t="str">
        <f t="array" ref="F207">SUBSTITUTE(IFERROR(INDEX($W$3:$W$1072,SMALL(IF($A207=$P$3:$P$1072,MATCH(ROW($P$3:$P$1072),ROW($P$3:$P$1072)),""),COLUMNS($E207:F207))),""),0,"")</f>
        <v>Pixilate</v>
      </c>
      <c r="G207" s="3" t="str">
        <f t="array" ref="G207">SUBSTITUTE(IFERROR(INDEX($W$3:$W$1072,SMALL(IF($A207=$P$3:$P$1072,MATCH(ROW($P$3:$P$1072),ROW($P$3:$P$1072)),""),COLUMNS($E207:G207))),""),0,"")</f>
        <v/>
      </c>
      <c r="H207" s="3">
        <f t="shared" si="68"/>
        <v>95</v>
      </c>
      <c r="I207" s="3">
        <f t="shared" si="69"/>
        <v>65</v>
      </c>
      <c r="J207" s="3">
        <f t="shared" si="70"/>
        <v>65</v>
      </c>
      <c r="K207" s="3">
        <f t="shared" si="71"/>
        <v>110</v>
      </c>
      <c r="L207" s="3">
        <f t="shared" si="72"/>
        <v>130</v>
      </c>
      <c r="M207" s="3">
        <f t="shared" si="73"/>
        <v>60</v>
      </c>
      <c r="N207" s="3">
        <f t="shared" si="74"/>
        <v>525</v>
      </c>
      <c r="P207" s="2" t="str">
        <f t="shared" ref="P207:P208" si="79">P206</f>
        <v>#077</v>
      </c>
      <c r="Q207" s="2"/>
      <c r="R207" s="2"/>
      <c r="S207" s="2"/>
      <c r="T207" s="2"/>
      <c r="U207" s="2"/>
      <c r="V207" s="6"/>
      <c r="W207" s="5" t="s">
        <v>223</v>
      </c>
    </row>
    <row r="208" spans="1:23" x14ac:dyDescent="0.3">
      <c r="A208" s="3" t="s">
        <v>555</v>
      </c>
      <c r="B208" s="3" t="s">
        <v>556</v>
      </c>
      <c r="C208" s="3" t="s">
        <v>1007</v>
      </c>
      <c r="D208" s="3" t="s">
        <v>1024</v>
      </c>
      <c r="E208" s="3" t="str">
        <f t="array" ref="E208">SUBSTITUTE(IFERROR(INDEX($W$3:$W$1072,SMALL(IF($A208=$P$3:$P$1072,MATCH(ROW($P$3:$P$1072),ROW($P$3:$P$1072)),""),COLUMNS($E208:E208))),""),0,"")</f>
        <v>Ripen</v>
      </c>
      <c r="F208" s="3" t="str">
        <f t="array" ref="F208">SUBSTITUTE(IFERROR(INDEX($W$3:$W$1072,SMALL(IF($A208=$P$3:$P$1072,MATCH(ROW($P$3:$P$1072),ROW($P$3:$P$1072)),""),COLUMNS($E208:F208))),""),0,"")</f>
        <v>Gluttony</v>
      </c>
      <c r="G208" s="3" t="str">
        <f t="array" ref="G208">SUBSTITUTE(IFERROR(INDEX($W$3:$W$1072,SMALL(IF($A208=$P$3:$P$1072,MATCH(ROW($P$3:$P$1072),ROW($P$3:$P$1072)),""),COLUMNS($E208:G208))),""),0,"")</f>
        <v>Bulletproof</v>
      </c>
      <c r="H208" s="3">
        <f t="shared" si="68"/>
        <v>40</v>
      </c>
      <c r="I208" s="3">
        <f t="shared" si="69"/>
        <v>40</v>
      </c>
      <c r="J208" s="3">
        <f t="shared" si="70"/>
        <v>80</v>
      </c>
      <c r="K208" s="3">
        <f t="shared" si="71"/>
        <v>40</v>
      </c>
      <c r="L208" s="3">
        <f t="shared" si="72"/>
        <v>40</v>
      </c>
      <c r="M208" s="3">
        <f t="shared" si="73"/>
        <v>20</v>
      </c>
      <c r="N208" s="3">
        <f t="shared" si="74"/>
        <v>260</v>
      </c>
      <c r="P208" s="2" t="str">
        <f t="shared" si="79"/>
        <v>#077</v>
      </c>
      <c r="Q208" s="2"/>
      <c r="R208" s="2"/>
      <c r="S208" s="2"/>
      <c r="T208" s="2"/>
      <c r="U208" s="2"/>
      <c r="V208" s="6"/>
      <c r="W208" s="5" t="s">
        <v>232</v>
      </c>
    </row>
    <row r="209" spans="1:23" x14ac:dyDescent="0.3">
      <c r="A209" s="3" t="s">
        <v>558</v>
      </c>
      <c r="B209" s="3" t="s">
        <v>559</v>
      </c>
      <c r="C209" s="3" t="s">
        <v>1007</v>
      </c>
      <c r="D209" s="3" t="s">
        <v>1024</v>
      </c>
      <c r="E209" s="3" t="str">
        <f t="array" ref="E209">SUBSTITUTE(IFERROR(INDEX($W$3:$W$1072,SMALL(IF($A209=$P$3:$P$1072,MATCH(ROW($P$3:$P$1072),ROW($P$3:$P$1072)),""),COLUMNS($E209:E209))),""),0,"")</f>
        <v>Ripen</v>
      </c>
      <c r="F209" s="3" t="str">
        <f t="array" ref="F209">SUBSTITUTE(IFERROR(INDEX($W$3:$W$1072,SMALL(IF($A209=$P$3:$P$1072,MATCH(ROW($P$3:$P$1072),ROW($P$3:$P$1072)),""),COLUMNS($E209:F209))),""),0,"")</f>
        <v>Gluttony</v>
      </c>
      <c r="G209" s="3" t="str">
        <f t="array" ref="G209">SUBSTITUTE(IFERROR(INDEX($W$3:$W$1072,SMALL(IF($A209=$P$3:$P$1072,MATCH(ROW($P$3:$P$1072),ROW($P$3:$P$1072)),""),COLUMNS($E209:G209))),""),0,"")</f>
        <v>Hustle</v>
      </c>
      <c r="H209" s="3">
        <f t="shared" si="68"/>
        <v>70</v>
      </c>
      <c r="I209" s="3">
        <f t="shared" si="69"/>
        <v>110</v>
      </c>
      <c r="J209" s="3">
        <f t="shared" si="70"/>
        <v>80</v>
      </c>
      <c r="K209" s="3">
        <f t="shared" si="71"/>
        <v>95</v>
      </c>
      <c r="L209" s="3">
        <f t="shared" si="72"/>
        <v>60</v>
      </c>
      <c r="M209" s="3">
        <f t="shared" si="73"/>
        <v>70</v>
      </c>
      <c r="N209" s="3">
        <f t="shared" si="74"/>
        <v>485</v>
      </c>
      <c r="P209" s="2" t="s">
        <v>237</v>
      </c>
      <c r="Q209" s="2">
        <v>45</v>
      </c>
      <c r="R209" s="2">
        <v>55</v>
      </c>
      <c r="S209" s="2">
        <v>45</v>
      </c>
      <c r="T209" s="2">
        <v>65</v>
      </c>
      <c r="U209" s="2">
        <v>45</v>
      </c>
      <c r="V209" s="6">
        <v>75</v>
      </c>
      <c r="W209" s="5" t="s">
        <v>239</v>
      </c>
    </row>
    <row r="210" spans="1:23" x14ac:dyDescent="0.3">
      <c r="A210" s="3" t="s">
        <v>560</v>
      </c>
      <c r="B210" s="3" t="s">
        <v>561</v>
      </c>
      <c r="C210" s="3" t="s">
        <v>1007</v>
      </c>
      <c r="D210" s="3" t="s">
        <v>1024</v>
      </c>
      <c r="E210" s="3" t="str">
        <f t="array" ref="E210">SUBSTITUTE(IFERROR(INDEX($W$3:$W$1072,SMALL(IF($A210=$P$3:$P$1072,MATCH(ROW($P$3:$P$1072),ROW($P$3:$P$1072)),""),COLUMNS($E210:E210))),""),0,"")</f>
        <v>Ripen</v>
      </c>
      <c r="F210" s="3" t="str">
        <f t="array" ref="F210">SUBSTITUTE(IFERROR(INDEX($W$3:$W$1072,SMALL(IF($A210=$P$3:$P$1072,MATCH(ROW($P$3:$P$1072),ROW($P$3:$P$1072)),""),COLUMNS($E210:F210))),""),0,"")</f>
        <v>Gluttony</v>
      </c>
      <c r="G210" s="3" t="str">
        <f t="array" ref="G210">SUBSTITUTE(IFERROR(INDEX($W$3:$W$1072,SMALL(IF($A210=$P$3:$P$1072,MATCH(ROW($P$3:$P$1072),ROW($P$3:$P$1072)),""),COLUMNS($E210:G210))),""),0,"")</f>
        <v>Thick Fat</v>
      </c>
      <c r="H210" s="3">
        <f t="shared" si="68"/>
        <v>110</v>
      </c>
      <c r="I210" s="3">
        <f t="shared" si="69"/>
        <v>85</v>
      </c>
      <c r="J210" s="3">
        <f t="shared" si="70"/>
        <v>80</v>
      </c>
      <c r="K210" s="3">
        <f t="shared" si="71"/>
        <v>100</v>
      </c>
      <c r="L210" s="3">
        <f t="shared" si="72"/>
        <v>80</v>
      </c>
      <c r="M210" s="3">
        <f t="shared" si="73"/>
        <v>30</v>
      </c>
      <c r="N210" s="3">
        <f t="shared" si="74"/>
        <v>485</v>
      </c>
      <c r="P210" s="2" t="str">
        <f t="shared" ref="P210:P211" si="80">P209</f>
        <v>#078</v>
      </c>
      <c r="Q210" s="2"/>
      <c r="R210" s="2"/>
      <c r="S210" s="2"/>
      <c r="T210" s="2"/>
      <c r="U210" s="2"/>
      <c r="V210" s="6"/>
      <c r="W210" s="5" t="s">
        <v>240</v>
      </c>
    </row>
    <row r="211" spans="1:23" ht="14.4" customHeight="1" x14ac:dyDescent="0.3">
      <c r="A211" s="3" t="s">
        <v>562</v>
      </c>
      <c r="B211" s="3" t="s">
        <v>563</v>
      </c>
      <c r="C211" s="3" t="s">
        <v>1011</v>
      </c>
      <c r="D211" s="3"/>
      <c r="E211" s="3" t="str">
        <f t="array" ref="E211">SUBSTITUTE(IFERROR(INDEX($W$3:$W$1072,SMALL(IF($A211=$P$3:$P$1072,MATCH(ROW($P$3:$P$1072),ROW($P$3:$P$1072)),""),COLUMNS($E211:E211))),""),0,"")</f>
        <v>Keen Eye</v>
      </c>
      <c r="F211" s="3" t="str">
        <f t="array" ref="F211">SUBSTITUTE(IFERROR(INDEX($W$3:$W$1072,SMALL(IF($A211=$P$3:$P$1072,MATCH(ROW($P$3:$P$1072),ROW($P$3:$P$1072)),""),COLUMNS($E211:F211))),""),0,"")</f>
        <v>Infiltrator</v>
      </c>
      <c r="G211" s="3" t="str">
        <f t="array" ref="G211">SUBSTITUTE(IFERROR(INDEX($W$3:$W$1072,SMALL(IF($A211=$P$3:$P$1072,MATCH(ROW($P$3:$P$1072),ROW($P$3:$P$1072)),""),COLUMNS($E211:G211))),""),0,"")</f>
        <v>Own Tempo</v>
      </c>
      <c r="H211" s="3">
        <f t="shared" si="68"/>
        <v>62</v>
      </c>
      <c r="I211" s="3">
        <f t="shared" si="69"/>
        <v>48</v>
      </c>
      <c r="J211" s="3">
        <f t="shared" si="70"/>
        <v>54</v>
      </c>
      <c r="K211" s="3">
        <f t="shared" si="71"/>
        <v>63</v>
      </c>
      <c r="L211" s="3">
        <f t="shared" si="72"/>
        <v>60</v>
      </c>
      <c r="M211" s="3">
        <f t="shared" si="73"/>
        <v>68</v>
      </c>
      <c r="N211" s="3">
        <f t="shared" si="74"/>
        <v>355</v>
      </c>
      <c r="P211" s="2" t="str">
        <f t="shared" si="80"/>
        <v>#078</v>
      </c>
      <c r="Q211" s="2"/>
      <c r="R211" s="2"/>
      <c r="S211" s="2"/>
      <c r="T211" s="2"/>
      <c r="U211" s="2"/>
      <c r="V211" s="6"/>
      <c r="W211" s="5" t="s">
        <v>61</v>
      </c>
    </row>
    <row r="212" spans="1:23" x14ac:dyDescent="0.3">
      <c r="A212" s="3" t="s">
        <v>564</v>
      </c>
      <c r="B212" s="3" t="s">
        <v>565</v>
      </c>
      <c r="C212" s="3" t="s">
        <v>1011</v>
      </c>
      <c r="D212" s="3"/>
      <c r="E212" s="3" t="str">
        <f t="array" ref="E212">SUBSTITUTE(IFERROR(INDEX($W$3:$W$1072,SMALL(IF($A212=$P$3:$P$1072,MATCH(ROW($P$3:$P$1072),ROW($P$3:$P$1072)),""),COLUMNS($E212:E212))),""),0,"")</f>
        <v>Keen Eye</v>
      </c>
      <c r="F212" s="3" t="str">
        <f t="array" ref="F212">SUBSTITUTE(IFERROR(INDEX($W$3:$W$1072,SMALL(IF($A212=$P$3:$P$1072,MATCH(ROW($P$3:$P$1072),ROW($P$3:$P$1072)),""),COLUMNS($E212:F212))),""),0,"")</f>
        <v>Infiltrator</v>
      </c>
      <c r="G212" s="3" t="str">
        <f t="array" ref="G212">SUBSTITUTE(IFERROR(INDEX($W$3:$W$1072,SMALL(IF($A212=$P$3:$P$1072,MATCH(ROW($P$3:$P$1072),ROW($P$3:$P$1072)),""),COLUMNS($E212:G212))),""),0,"")</f>
        <v>Prankster</v>
      </c>
      <c r="H212" s="3">
        <f t="shared" si="68"/>
        <v>74</v>
      </c>
      <c r="I212" s="3">
        <f t="shared" si="69"/>
        <v>48</v>
      </c>
      <c r="J212" s="3">
        <f t="shared" si="70"/>
        <v>76</v>
      </c>
      <c r="K212" s="3">
        <f t="shared" si="71"/>
        <v>83</v>
      </c>
      <c r="L212" s="3">
        <f t="shared" si="72"/>
        <v>81</v>
      </c>
      <c r="M212" s="3">
        <f t="shared" si="73"/>
        <v>104</v>
      </c>
      <c r="N212" s="3">
        <f t="shared" si="74"/>
        <v>466</v>
      </c>
      <c r="P212" s="2" t="s">
        <v>241</v>
      </c>
      <c r="Q212" s="2">
        <v>50</v>
      </c>
      <c r="R212" s="2">
        <v>50</v>
      </c>
      <c r="S212" s="2">
        <v>50</v>
      </c>
      <c r="T212" s="2">
        <v>50</v>
      </c>
      <c r="U212" s="2">
        <v>50</v>
      </c>
      <c r="V212" s="6">
        <v>50</v>
      </c>
      <c r="W212" s="5" t="s">
        <v>243</v>
      </c>
    </row>
    <row r="213" spans="1:23" x14ac:dyDescent="0.3">
      <c r="A213" s="3" t="s">
        <v>564</v>
      </c>
      <c r="B213" s="3" t="s">
        <v>565</v>
      </c>
      <c r="C213" s="3" t="s">
        <v>1011</v>
      </c>
      <c r="D213" s="3"/>
      <c r="E213" s="3" t="str">
        <f t="array" ref="E213">SUBSTITUTE(IFERROR(INDEX($W$3:$W$1072,SMALL(IF($A213=$P$3:$P$1072,MATCH(ROW($P$3:$P$1072),ROW($P$3:$P$1072)),""),COLUMNS($E213:E213))),""),0,"")</f>
        <v>Keen Eye</v>
      </c>
      <c r="F213" s="3" t="str">
        <f t="array" ref="F213">SUBSTITUTE(IFERROR(INDEX($W$3:$W$1072,SMALL(IF($A213=$P$3:$P$1072,MATCH(ROW($P$3:$P$1072),ROW($P$3:$P$1072)),""),COLUMNS($E213:F213))),""),0,"")</f>
        <v>Infiltrator</v>
      </c>
      <c r="G213" s="3" t="str">
        <f t="array" ref="G213">SUBSTITUTE(IFERROR(INDEX($W$3:$W$1072,SMALL(IF($A213=$P$3:$P$1072,MATCH(ROW($P$3:$P$1072),ROW($P$3:$P$1072)),""),COLUMNS($E213:G213))),""),0,"")</f>
        <v>Prankster</v>
      </c>
      <c r="H213" s="3">
        <f t="shared" si="68"/>
        <v>74</v>
      </c>
      <c r="I213" s="3">
        <f t="shared" si="69"/>
        <v>48</v>
      </c>
      <c r="J213" s="3">
        <f t="shared" si="70"/>
        <v>76</v>
      </c>
      <c r="K213" s="3">
        <f t="shared" si="71"/>
        <v>83</v>
      </c>
      <c r="L213" s="3">
        <f t="shared" si="72"/>
        <v>81</v>
      </c>
      <c r="M213" s="3">
        <f t="shared" si="73"/>
        <v>104</v>
      </c>
      <c r="N213" s="3">
        <f t="shared" si="74"/>
        <v>466</v>
      </c>
      <c r="P213" s="2" t="str">
        <f t="shared" ref="P213:P214" si="81">P212</f>
        <v>#079</v>
      </c>
      <c r="Q213" s="2"/>
      <c r="R213" s="2"/>
      <c r="S213" s="2"/>
      <c r="T213" s="2"/>
      <c r="U213" s="2"/>
      <c r="V213" s="6"/>
      <c r="W213" s="5" t="s">
        <v>222</v>
      </c>
    </row>
    <row r="214" spans="1:23" ht="14.4" customHeight="1" x14ac:dyDescent="0.3">
      <c r="A214" s="3" t="s">
        <v>566</v>
      </c>
      <c r="B214" s="3" t="s">
        <v>567</v>
      </c>
      <c r="C214" s="3" t="s">
        <v>1023</v>
      </c>
      <c r="D214" s="3"/>
      <c r="E214" s="3" t="str">
        <f t="array" ref="E214">SUBSTITUTE(IFERROR(INDEX($W$3:$W$1072,SMALL(IF($A214=$P$3:$P$1072,MATCH(ROW($P$3:$P$1072),ROW($P$3:$P$1072)),""),COLUMNS($E214:E214))),""),0,"")</f>
        <v>Sweet Veil</v>
      </c>
      <c r="F214" s="3" t="str">
        <f t="array" ref="F214">SUBSTITUTE(IFERROR(INDEX($W$3:$W$1072,SMALL(IF($A214=$P$3:$P$1072,MATCH(ROW($P$3:$P$1072),ROW($P$3:$P$1072)),""),COLUMNS($E214:F214))),""),0,"")</f>
        <v>Unburden</v>
      </c>
      <c r="G214" s="3" t="str">
        <f t="array" ref="G214">SUBSTITUTE(IFERROR(INDEX($W$3:$W$1072,SMALL(IF($A214=$P$3:$P$1072,MATCH(ROW($P$3:$P$1072),ROW($P$3:$P$1072)),""),COLUMNS($E214:G214))),""),0,"")</f>
        <v/>
      </c>
      <c r="H214" s="3">
        <f t="shared" si="68"/>
        <v>62</v>
      </c>
      <c r="I214" s="3">
        <f t="shared" si="69"/>
        <v>48</v>
      </c>
      <c r="J214" s="3">
        <f t="shared" si="70"/>
        <v>66</v>
      </c>
      <c r="K214" s="3">
        <f t="shared" si="71"/>
        <v>59</v>
      </c>
      <c r="L214" s="3">
        <f t="shared" si="72"/>
        <v>57</v>
      </c>
      <c r="M214" s="3">
        <f t="shared" si="73"/>
        <v>49</v>
      </c>
      <c r="N214" s="3">
        <f t="shared" si="74"/>
        <v>341</v>
      </c>
      <c r="P214" s="2" t="str">
        <f t="shared" si="81"/>
        <v>#079</v>
      </c>
      <c r="Q214" s="2"/>
      <c r="R214" s="2"/>
      <c r="S214" s="2"/>
      <c r="T214" s="2"/>
      <c r="U214" s="2"/>
      <c r="V214" s="6"/>
      <c r="W214" s="5" t="s">
        <v>244</v>
      </c>
    </row>
    <row r="215" spans="1:23" x14ac:dyDescent="0.3">
      <c r="A215" s="3" t="s">
        <v>568</v>
      </c>
      <c r="B215" s="3" t="s">
        <v>569</v>
      </c>
      <c r="C215" s="3" t="s">
        <v>1023</v>
      </c>
      <c r="D215" s="3"/>
      <c r="E215" s="3" t="str">
        <f t="array" ref="E215">SUBSTITUTE(IFERROR(INDEX($W$3:$W$1072,SMALL(IF($A215=$P$3:$P$1072,MATCH(ROW($P$3:$P$1072),ROW($P$3:$P$1072)),""),COLUMNS($E215:E215))),""),0,"")</f>
        <v>Sweet Veil</v>
      </c>
      <c r="F215" s="3" t="str">
        <f t="array" ref="F215">SUBSTITUTE(IFERROR(INDEX($W$3:$W$1072,SMALL(IF($A215=$P$3:$P$1072,MATCH(ROW($P$3:$P$1072),ROW($P$3:$P$1072)),""),COLUMNS($E215:F215))),""),0,"")</f>
        <v>Unburden</v>
      </c>
      <c r="G215" s="3" t="str">
        <f t="array" ref="G215">SUBSTITUTE(IFERROR(INDEX($W$3:$W$1072,SMALL(IF($A215=$P$3:$P$1072,MATCH(ROW($P$3:$P$1072),ROW($P$3:$P$1072)),""),COLUMNS($E215:G215))),""),0,"")</f>
        <v/>
      </c>
      <c r="H215" s="3">
        <f t="shared" si="68"/>
        <v>82</v>
      </c>
      <c r="I215" s="3">
        <f t="shared" si="69"/>
        <v>80</v>
      </c>
      <c r="J215" s="3">
        <f t="shared" si="70"/>
        <v>86</v>
      </c>
      <c r="K215" s="3">
        <f t="shared" si="71"/>
        <v>85</v>
      </c>
      <c r="L215" s="3">
        <f t="shared" si="72"/>
        <v>75</v>
      </c>
      <c r="M215" s="3">
        <f t="shared" si="73"/>
        <v>72</v>
      </c>
      <c r="N215" s="3">
        <f t="shared" si="74"/>
        <v>480</v>
      </c>
      <c r="P215" s="2" t="s">
        <v>245</v>
      </c>
      <c r="Q215" s="2">
        <v>80</v>
      </c>
      <c r="R215" s="2">
        <v>80</v>
      </c>
      <c r="S215" s="2">
        <v>80</v>
      </c>
      <c r="T215" s="2">
        <v>80</v>
      </c>
      <c r="U215" s="2">
        <v>80</v>
      </c>
      <c r="V215" s="6">
        <v>80</v>
      </c>
      <c r="W215" s="5" t="s">
        <v>243</v>
      </c>
    </row>
    <row r="216" spans="1:23" x14ac:dyDescent="0.3">
      <c r="A216" s="3" t="s">
        <v>570</v>
      </c>
      <c r="B216" s="3" t="s">
        <v>571</v>
      </c>
      <c r="C216" s="3" t="s">
        <v>1023</v>
      </c>
      <c r="D216" s="3"/>
      <c r="E216" s="3" t="str">
        <f t="array" ref="E216">SUBSTITUTE(IFERROR(INDEX($W$3:$W$1072,SMALL(IF($A216=$P$3:$P$1072,MATCH(ROW($P$3:$P$1072),ROW($P$3:$P$1072)),""),COLUMNS($E216:E216))),""),0,"")</f>
        <v>Healer</v>
      </c>
      <c r="F216" s="3" t="str">
        <f t="array" ref="F216">SUBSTITUTE(IFERROR(INDEX($W$3:$W$1072,SMALL(IF($A216=$P$3:$P$1072,MATCH(ROW($P$3:$P$1072),ROW($P$3:$P$1072)),""),COLUMNS($E216:F216))),""),0,"")</f>
        <v>Aroma Veil</v>
      </c>
      <c r="G216" s="3" t="str">
        <f t="array" ref="G216">SUBSTITUTE(IFERROR(INDEX($W$3:$W$1072,SMALL(IF($A216=$P$3:$P$1072,MATCH(ROW($P$3:$P$1072),ROW($P$3:$P$1072)),""),COLUMNS($E216:G216))),""),0,"")</f>
        <v/>
      </c>
      <c r="H216" s="3">
        <f t="shared" si="68"/>
        <v>78</v>
      </c>
      <c r="I216" s="3">
        <f t="shared" si="69"/>
        <v>52</v>
      </c>
      <c r="J216" s="3">
        <f t="shared" si="70"/>
        <v>60</v>
      </c>
      <c r="K216" s="3">
        <f t="shared" si="71"/>
        <v>63</v>
      </c>
      <c r="L216" s="3">
        <f t="shared" si="72"/>
        <v>65</v>
      </c>
      <c r="M216" s="3">
        <f t="shared" si="73"/>
        <v>23</v>
      </c>
      <c r="N216" s="3">
        <f t="shared" si="74"/>
        <v>341</v>
      </c>
      <c r="P216" s="2" t="str">
        <f t="shared" ref="P216:P217" si="82">P215</f>
        <v>#080</v>
      </c>
      <c r="Q216" s="2"/>
      <c r="R216" s="2"/>
      <c r="S216" s="2"/>
      <c r="T216" s="2"/>
      <c r="U216" s="2"/>
      <c r="V216" s="6"/>
      <c r="W216" s="5" t="s">
        <v>222</v>
      </c>
    </row>
    <row r="217" spans="1:23" ht="14.4" customHeight="1" x14ac:dyDescent="0.3">
      <c r="A217" s="3" t="s">
        <v>572</v>
      </c>
      <c r="B217" s="3" t="s">
        <v>573</v>
      </c>
      <c r="C217" s="3" t="s">
        <v>1023</v>
      </c>
      <c r="D217" s="3"/>
      <c r="E217" s="3" t="str">
        <f t="array" ref="E217">SUBSTITUTE(IFERROR(INDEX($W$3:$W$1072,SMALL(IF($A217=$P$3:$P$1072,MATCH(ROW($P$3:$P$1072),ROW($P$3:$P$1072)),""),COLUMNS($E217:E217))),""),0,"")</f>
        <v>Healer</v>
      </c>
      <c r="F217" s="3" t="str">
        <f t="array" ref="F217">SUBSTITUTE(IFERROR(INDEX($W$3:$W$1072,SMALL(IF($A217=$P$3:$P$1072,MATCH(ROW($P$3:$P$1072),ROW($P$3:$P$1072)),""),COLUMNS($E217:F217))),""),0,"")</f>
        <v>Aroma Veil</v>
      </c>
      <c r="G217" s="3" t="str">
        <f t="array" ref="G217">SUBSTITUTE(IFERROR(INDEX($W$3:$W$1072,SMALL(IF($A217=$P$3:$P$1072,MATCH(ROW($P$3:$P$1072),ROW($P$3:$P$1072)),""),COLUMNS($E217:G217))),""),0,"")</f>
        <v/>
      </c>
      <c r="H217" s="3">
        <f t="shared" si="68"/>
        <v>101</v>
      </c>
      <c r="I217" s="3">
        <f t="shared" si="69"/>
        <v>72</v>
      </c>
      <c r="J217" s="3">
        <f t="shared" si="70"/>
        <v>72</v>
      </c>
      <c r="K217" s="3">
        <f t="shared" si="71"/>
        <v>99</v>
      </c>
      <c r="L217" s="3">
        <f t="shared" si="72"/>
        <v>89</v>
      </c>
      <c r="M217" s="3">
        <f t="shared" si="73"/>
        <v>29</v>
      </c>
      <c r="N217" s="3">
        <f t="shared" si="74"/>
        <v>462</v>
      </c>
      <c r="P217" s="2" t="str">
        <f t="shared" si="82"/>
        <v>#080</v>
      </c>
      <c r="Q217" s="2"/>
      <c r="R217" s="2"/>
      <c r="S217" s="2"/>
      <c r="T217" s="2"/>
      <c r="U217" s="2"/>
      <c r="V217" s="6"/>
      <c r="W217" s="5" t="s">
        <v>244</v>
      </c>
    </row>
    <row r="218" spans="1:23" x14ac:dyDescent="0.3">
      <c r="A218" s="3" t="s">
        <v>574</v>
      </c>
      <c r="B218" s="3" t="s">
        <v>575</v>
      </c>
      <c r="C218" s="3" t="s">
        <v>1009</v>
      </c>
      <c r="D218" s="3" t="s">
        <v>1010</v>
      </c>
      <c r="E218" s="3" t="str">
        <f t="array" ref="E218">SUBSTITUTE(IFERROR(INDEX($W$3:$W$1072,SMALL(IF($A218=$P$3:$P$1072,MATCH(ROW($P$3:$P$1072),ROW($P$3:$P$1072)),""),COLUMNS($E218:E218))),""),0,"")</f>
        <v>Water Bubble</v>
      </c>
      <c r="F218" s="3" t="str">
        <f t="array" ref="F218">SUBSTITUTE(IFERROR(INDEX($W$3:$W$1072,SMALL(IF($A218=$P$3:$P$1072,MATCH(ROW($P$3:$P$1072),ROW($P$3:$P$1072)),""),COLUMNS($E218:F218))),""),0,"")</f>
        <v>Water Absorb</v>
      </c>
      <c r="G218" s="3" t="str">
        <f t="array" ref="G218">SUBSTITUTE(IFERROR(INDEX($W$3:$W$1072,SMALL(IF($A218=$P$3:$P$1072,MATCH(ROW($P$3:$P$1072),ROW($P$3:$P$1072)),""),COLUMNS($E218:G218))),""),0,"")</f>
        <v/>
      </c>
      <c r="H218" s="3">
        <f t="shared" si="68"/>
        <v>38</v>
      </c>
      <c r="I218" s="3">
        <f t="shared" si="69"/>
        <v>40</v>
      </c>
      <c r="J218" s="3">
        <f t="shared" si="70"/>
        <v>52</v>
      </c>
      <c r="K218" s="3">
        <f t="shared" si="71"/>
        <v>40</v>
      </c>
      <c r="L218" s="3">
        <f t="shared" si="72"/>
        <v>72</v>
      </c>
      <c r="M218" s="3">
        <f t="shared" si="73"/>
        <v>27</v>
      </c>
      <c r="N218" s="3">
        <f t="shared" si="74"/>
        <v>269</v>
      </c>
      <c r="P218" s="2" t="s">
        <v>247</v>
      </c>
      <c r="Q218" s="2">
        <v>70</v>
      </c>
      <c r="R218" s="2">
        <v>80</v>
      </c>
      <c r="S218" s="2">
        <v>70</v>
      </c>
      <c r="T218" s="2">
        <v>80</v>
      </c>
      <c r="U218" s="2">
        <v>70</v>
      </c>
      <c r="V218" s="6">
        <v>110</v>
      </c>
      <c r="W218" s="5" t="s">
        <v>223</v>
      </c>
    </row>
    <row r="219" spans="1:23" x14ac:dyDescent="0.3">
      <c r="A219" s="3" t="s">
        <v>577</v>
      </c>
      <c r="B219" s="3" t="s">
        <v>578</v>
      </c>
      <c r="C219" s="3" t="s">
        <v>1009</v>
      </c>
      <c r="D219" s="3" t="s">
        <v>1010</v>
      </c>
      <c r="E219" s="3" t="str">
        <f t="array" ref="E219">SUBSTITUTE(IFERROR(INDEX($W$3:$W$1072,SMALL(IF($A219=$P$3:$P$1072,MATCH(ROW($P$3:$P$1072),ROW($P$3:$P$1072)),""),COLUMNS($E219:E219))),""),0,"")</f>
        <v>Water Bubble</v>
      </c>
      <c r="F219" s="3" t="str">
        <f t="array" ref="F219">SUBSTITUTE(IFERROR(INDEX($W$3:$W$1072,SMALL(IF($A219=$P$3:$P$1072,MATCH(ROW($P$3:$P$1072),ROW($P$3:$P$1072)),""),COLUMNS($E219:F219))),""),0,"")</f>
        <v>Water Absorb</v>
      </c>
      <c r="G219" s="3" t="str">
        <f t="array" ref="G219">SUBSTITUTE(IFERROR(INDEX($W$3:$W$1072,SMALL(IF($A219=$P$3:$P$1072,MATCH(ROW($P$3:$P$1072),ROW($P$3:$P$1072)),""),COLUMNS($E219:G219))),""),0,"")</f>
        <v/>
      </c>
      <c r="H219" s="3">
        <f t="shared" si="68"/>
        <v>68</v>
      </c>
      <c r="I219" s="3">
        <f t="shared" si="69"/>
        <v>70</v>
      </c>
      <c r="J219" s="3">
        <f t="shared" si="70"/>
        <v>92</v>
      </c>
      <c r="K219" s="3">
        <f t="shared" si="71"/>
        <v>50</v>
      </c>
      <c r="L219" s="3">
        <f t="shared" si="72"/>
        <v>132</v>
      </c>
      <c r="M219" s="3">
        <f t="shared" si="73"/>
        <v>42</v>
      </c>
      <c r="N219" s="3">
        <f t="shared" si="74"/>
        <v>454</v>
      </c>
      <c r="P219" s="2" t="str">
        <f>P218</f>
        <v>#081</v>
      </c>
      <c r="Q219" s="2"/>
      <c r="R219" s="2"/>
      <c r="S219" s="2"/>
      <c r="T219" s="2"/>
      <c r="U219" s="2"/>
      <c r="V219" s="6"/>
      <c r="W219" s="5" t="s">
        <v>249</v>
      </c>
    </row>
    <row r="220" spans="1:23" x14ac:dyDescent="0.3">
      <c r="A220" s="3" t="s">
        <v>579</v>
      </c>
      <c r="B220" s="3" t="s">
        <v>580</v>
      </c>
      <c r="C220" s="3" t="s">
        <v>1011</v>
      </c>
      <c r="D220" s="3"/>
      <c r="E220" s="3" t="str">
        <f t="array" ref="E220">SUBSTITUTE(IFERROR(INDEX($W$3:$W$1072,SMALL(IF($A220=$P$3:$P$1072,MATCH(ROW($P$3:$P$1072),ROW($P$3:$P$1072)),""),COLUMNS($E220:E220))),""),0,"")</f>
        <v>Shadow Tag</v>
      </c>
      <c r="F220" s="3" t="str">
        <f t="array" ref="F220">SUBSTITUTE(IFERROR(INDEX($W$3:$W$1072,SMALL(IF($A220=$P$3:$P$1072,MATCH(ROW($P$3:$P$1072),ROW($P$3:$P$1072)),""),COLUMNS($E220:F220))),""),0,"")</f>
        <v>Telepathy</v>
      </c>
      <c r="G220" s="3" t="str">
        <f t="array" ref="G220">SUBSTITUTE(IFERROR(INDEX($W$3:$W$1072,SMALL(IF($A220=$P$3:$P$1072,MATCH(ROW($P$3:$P$1072),ROW($P$3:$P$1072)),""),COLUMNS($E220:G220))),""),0,"")</f>
        <v/>
      </c>
      <c r="H220" s="3">
        <f t="shared" si="68"/>
        <v>95</v>
      </c>
      <c r="I220" s="3">
        <f t="shared" si="69"/>
        <v>23</v>
      </c>
      <c r="J220" s="3">
        <f t="shared" si="70"/>
        <v>48</v>
      </c>
      <c r="K220" s="3">
        <f t="shared" si="71"/>
        <v>23</v>
      </c>
      <c r="L220" s="3">
        <f t="shared" si="72"/>
        <v>48</v>
      </c>
      <c r="M220" s="3">
        <f t="shared" si="73"/>
        <v>23</v>
      </c>
      <c r="N220" s="3">
        <f t="shared" si="74"/>
        <v>260</v>
      </c>
      <c r="P220" s="2" t="s">
        <v>250</v>
      </c>
      <c r="Q220" s="2">
        <v>40</v>
      </c>
      <c r="R220" s="2">
        <v>40</v>
      </c>
      <c r="S220" s="2">
        <v>55</v>
      </c>
      <c r="T220" s="2">
        <v>40</v>
      </c>
      <c r="U220" s="2">
        <v>70</v>
      </c>
      <c r="V220" s="6">
        <v>55</v>
      </c>
      <c r="W220" s="5" t="s">
        <v>58</v>
      </c>
    </row>
    <row r="221" spans="1:23" x14ac:dyDescent="0.3">
      <c r="A221" s="3" t="s">
        <v>582</v>
      </c>
      <c r="B221" s="3" t="s">
        <v>583</v>
      </c>
      <c r="C221" s="3" t="s">
        <v>1011</v>
      </c>
      <c r="D221" s="3"/>
      <c r="E221" s="3" t="str">
        <f t="array" ref="E221">SUBSTITUTE(IFERROR(INDEX($W$3:$W$1072,SMALL(IF($A221=$P$3:$P$1072,MATCH(ROW($P$3:$P$1072),ROW($P$3:$P$1072)),""),COLUMNS($E221:E221))),""),0,"")</f>
        <v>Shadow Tag</v>
      </c>
      <c r="F221" s="3" t="str">
        <f t="array" ref="F221">SUBSTITUTE(IFERROR(INDEX($W$3:$W$1072,SMALL(IF($A221=$P$3:$P$1072,MATCH(ROW($P$3:$P$1072),ROW($P$3:$P$1072)),""),COLUMNS($E221:F221))),""),0,"")</f>
        <v>Telepathy</v>
      </c>
      <c r="G221" s="3" t="str">
        <f t="array" ref="G221">SUBSTITUTE(IFERROR(INDEX($W$3:$W$1072,SMALL(IF($A221=$P$3:$P$1072,MATCH(ROW($P$3:$P$1072),ROW($P$3:$P$1072)),""),COLUMNS($E221:G221))),""),0,"")</f>
        <v/>
      </c>
      <c r="H221" s="3">
        <f t="shared" si="68"/>
        <v>190</v>
      </c>
      <c r="I221" s="3">
        <f t="shared" si="69"/>
        <v>33</v>
      </c>
      <c r="J221" s="3">
        <f t="shared" si="70"/>
        <v>58</v>
      </c>
      <c r="K221" s="3">
        <f t="shared" si="71"/>
        <v>33</v>
      </c>
      <c r="L221" s="3">
        <f t="shared" si="72"/>
        <v>58</v>
      </c>
      <c r="M221" s="3">
        <f t="shared" si="73"/>
        <v>33</v>
      </c>
      <c r="N221" s="3">
        <f t="shared" si="74"/>
        <v>405</v>
      </c>
      <c r="P221" s="2" t="str">
        <f>P220</f>
        <v>#082</v>
      </c>
      <c r="Q221" s="2"/>
      <c r="R221" s="2"/>
      <c r="S221" s="2"/>
      <c r="T221" s="2"/>
      <c r="U221" s="2"/>
      <c r="V221" s="6"/>
    </row>
    <row r="222" spans="1:23" x14ac:dyDescent="0.3">
      <c r="A222" s="3" t="s">
        <v>584</v>
      </c>
      <c r="B222" s="3" t="s">
        <v>585</v>
      </c>
      <c r="C222" s="3" t="s">
        <v>1022</v>
      </c>
      <c r="D222" s="3"/>
      <c r="E222" s="3" t="str">
        <f t="array" ref="E222">SUBSTITUTE(IFERROR(INDEX($W$3:$W$1072,SMALL(IF($A222=$P$3:$P$1072,MATCH(ROW($P$3:$P$1072),ROW($P$3:$P$1072)),""),COLUMNS($E222:E222))),""),0,"")</f>
        <v>Steadfast</v>
      </c>
      <c r="F222" s="3" t="str">
        <f t="array" ref="F222">SUBSTITUTE(IFERROR(INDEX($W$3:$W$1072,SMALL(IF($A222=$P$3:$P$1072,MATCH(ROW($P$3:$P$1072),ROW($P$3:$P$1072)),""),COLUMNS($E222:F222))),""),0,"")</f>
        <v>Scrappy</v>
      </c>
      <c r="G222" s="3" t="str">
        <f t="array" ref="G222">SUBSTITUTE(IFERROR(INDEX($W$3:$W$1072,SMALL(IF($A222=$P$3:$P$1072,MATCH(ROW($P$3:$P$1072),ROW($P$3:$P$1072)),""),COLUMNS($E222:G222))),""),0,"")</f>
        <v/>
      </c>
      <c r="H222" s="3">
        <f t="shared" si="68"/>
        <v>52</v>
      </c>
      <c r="I222" s="3">
        <f t="shared" si="69"/>
        <v>95</v>
      </c>
      <c r="J222" s="3">
        <f t="shared" si="70"/>
        <v>55</v>
      </c>
      <c r="K222" s="3">
        <f t="shared" si="71"/>
        <v>58</v>
      </c>
      <c r="L222" s="3">
        <f t="shared" si="72"/>
        <v>62</v>
      </c>
      <c r="M222" s="3">
        <f t="shared" si="73"/>
        <v>55</v>
      </c>
      <c r="N222" s="3">
        <f t="shared" si="74"/>
        <v>377</v>
      </c>
      <c r="P222" s="2" t="s">
        <v>252</v>
      </c>
      <c r="Q222" s="2">
        <v>60</v>
      </c>
      <c r="R222" s="2">
        <v>70</v>
      </c>
      <c r="S222" s="2">
        <v>105</v>
      </c>
      <c r="T222" s="2">
        <v>70</v>
      </c>
      <c r="U222" s="2">
        <v>120</v>
      </c>
      <c r="V222" s="6">
        <v>75</v>
      </c>
      <c r="W222" s="5" t="s">
        <v>58</v>
      </c>
    </row>
    <row r="223" spans="1:23" x14ac:dyDescent="0.3">
      <c r="A223" s="3" t="s">
        <v>586</v>
      </c>
      <c r="B223" s="3" t="s">
        <v>587</v>
      </c>
      <c r="C223" s="3" t="s">
        <v>1022</v>
      </c>
      <c r="D223" s="3"/>
      <c r="E223" s="3" t="str">
        <f t="array" ref="E223">SUBSTITUTE(IFERROR(INDEX($W$3:$W$1072,SMALL(IF($A223=$P$3:$P$1072,MATCH(ROW($P$3:$P$1072),ROW($P$3:$P$1072)),""),COLUMNS($E223:E223))),""),0,"")</f>
        <v>Steadfast</v>
      </c>
      <c r="F223" s="3" t="str">
        <f t="array" ref="F223">SUBSTITUTE(IFERROR(INDEX($W$3:$W$1072,SMALL(IF($A223=$P$3:$P$1072,MATCH(ROW($P$3:$P$1072),ROW($P$3:$P$1072)),""),COLUMNS($E223:F223))),""),0,"")</f>
        <v>Scrappy</v>
      </c>
      <c r="G223" s="3" t="str">
        <f t="array" ref="G223">SUBSTITUTE(IFERROR(INDEX($W$3:$W$1072,SMALL(IF($A223=$P$3:$P$1072,MATCH(ROW($P$3:$P$1072),ROW($P$3:$P$1072)),""),COLUMNS($E223:G223))),""),0,"")</f>
        <v/>
      </c>
      <c r="H223" s="3">
        <f t="shared" si="68"/>
        <v>62</v>
      </c>
      <c r="I223" s="3">
        <f t="shared" si="69"/>
        <v>135</v>
      </c>
      <c r="J223" s="3">
        <f t="shared" si="70"/>
        <v>95</v>
      </c>
      <c r="K223" s="3">
        <f t="shared" si="71"/>
        <v>68</v>
      </c>
      <c r="L223" s="3">
        <f t="shared" si="72"/>
        <v>82</v>
      </c>
      <c r="M223" s="3">
        <f t="shared" si="73"/>
        <v>65</v>
      </c>
      <c r="N223" s="3">
        <f t="shared" si="74"/>
        <v>507</v>
      </c>
      <c r="P223" s="2" t="str">
        <f>P222</f>
        <v>#083</v>
      </c>
      <c r="Q223" s="2"/>
      <c r="R223" s="2"/>
      <c r="S223" s="2"/>
      <c r="T223" s="2"/>
      <c r="U223" s="2"/>
      <c r="V223" s="6"/>
    </row>
    <row r="224" spans="1:23" x14ac:dyDescent="0.3">
      <c r="A224" s="3" t="s">
        <v>588</v>
      </c>
      <c r="B224" s="3" t="s">
        <v>589</v>
      </c>
      <c r="C224" s="3" t="s">
        <v>1009</v>
      </c>
      <c r="D224" s="3" t="s">
        <v>1013</v>
      </c>
      <c r="E224" s="3" t="str">
        <f t="array" ref="E224">SUBSTITUTE(IFERROR(INDEX($W$3:$W$1072,SMALL(IF($A224=$P$3:$P$1072,MATCH(ROW($P$3:$P$1072),ROW($P$3:$P$1072)),""),COLUMNS($E224:E224))),""),0,"")</f>
        <v>Volt Absorb</v>
      </c>
      <c r="F224" s="3" t="str">
        <f t="array" ref="F224">SUBSTITUTE(IFERROR(INDEX($W$3:$W$1072,SMALL(IF($A224=$P$3:$P$1072,MATCH(ROW($P$3:$P$1072),ROW($P$3:$P$1072)),""),COLUMNS($E224:F224))),""),0,"")</f>
        <v>Illuminate</v>
      </c>
      <c r="G224" s="3" t="str">
        <f t="array" ref="G224">SUBSTITUTE(IFERROR(INDEX($W$3:$W$1072,SMALL(IF($A224=$P$3:$P$1072,MATCH(ROW($P$3:$P$1072),ROW($P$3:$P$1072)),""),COLUMNS($E224:G224))),""),0,"")</f>
        <v>Water Absorb</v>
      </c>
      <c r="H224" s="3">
        <f t="shared" si="68"/>
        <v>75</v>
      </c>
      <c r="I224" s="3">
        <f t="shared" si="69"/>
        <v>38</v>
      </c>
      <c r="J224" s="3">
        <f t="shared" si="70"/>
        <v>38</v>
      </c>
      <c r="K224" s="3">
        <f t="shared" si="71"/>
        <v>56</v>
      </c>
      <c r="L224" s="3">
        <f t="shared" si="72"/>
        <v>56</v>
      </c>
      <c r="M224" s="3">
        <f t="shared" si="73"/>
        <v>67</v>
      </c>
      <c r="N224" s="3">
        <f t="shared" si="74"/>
        <v>330</v>
      </c>
      <c r="P224" s="2" t="s">
        <v>254</v>
      </c>
      <c r="Q224" s="2">
        <v>70</v>
      </c>
      <c r="R224" s="2">
        <v>100</v>
      </c>
      <c r="S224" s="2">
        <v>70</v>
      </c>
      <c r="T224" s="2">
        <v>45</v>
      </c>
      <c r="U224" s="2">
        <v>55</v>
      </c>
      <c r="V224" s="6">
        <v>45</v>
      </c>
      <c r="W224" s="5" t="s">
        <v>117</v>
      </c>
    </row>
    <row r="225" spans="1:23" x14ac:dyDescent="0.3">
      <c r="A225" s="3" t="s">
        <v>591</v>
      </c>
      <c r="B225" s="3" t="s">
        <v>592</v>
      </c>
      <c r="C225" s="3" t="s">
        <v>1009</v>
      </c>
      <c r="D225" s="3" t="s">
        <v>1013</v>
      </c>
      <c r="E225" s="3" t="str">
        <f t="array" ref="E225">SUBSTITUTE(IFERROR(INDEX($W$3:$W$1072,SMALL(IF($A225=$P$3:$P$1072,MATCH(ROW($P$3:$P$1072),ROW($P$3:$P$1072)),""),COLUMNS($E225:E225))),""),0,"")</f>
        <v>Volt Absorb</v>
      </c>
      <c r="F225" s="3" t="str">
        <f t="array" ref="F225">SUBSTITUTE(IFERROR(INDEX($W$3:$W$1072,SMALL(IF($A225=$P$3:$P$1072,MATCH(ROW($P$3:$P$1072),ROW($P$3:$P$1072)),""),COLUMNS($E225:F225))),""),0,"")</f>
        <v>Illuminate</v>
      </c>
      <c r="G225" s="3" t="str">
        <f t="array" ref="G225">SUBSTITUTE(IFERROR(INDEX($W$3:$W$1072,SMALL(IF($A225=$P$3:$P$1072,MATCH(ROW($P$3:$P$1072),ROW($P$3:$P$1072)),""),COLUMNS($E225:G225))),""),0,"")</f>
        <v>Water Absorb</v>
      </c>
      <c r="H225" s="3">
        <f t="shared" si="68"/>
        <v>125</v>
      </c>
      <c r="I225" s="3">
        <f t="shared" si="69"/>
        <v>58</v>
      </c>
      <c r="J225" s="3">
        <f t="shared" si="70"/>
        <v>58</v>
      </c>
      <c r="K225" s="3">
        <f t="shared" si="71"/>
        <v>76</v>
      </c>
      <c r="L225" s="3">
        <f t="shared" si="72"/>
        <v>76</v>
      </c>
      <c r="M225" s="3">
        <f t="shared" si="73"/>
        <v>67</v>
      </c>
      <c r="N225" s="3">
        <f t="shared" si="74"/>
        <v>460</v>
      </c>
      <c r="P225" s="2" t="str">
        <f t="shared" ref="P225:P226" si="83">P224</f>
        <v>#084</v>
      </c>
      <c r="Q225" s="2"/>
      <c r="R225" s="2"/>
      <c r="S225" s="2"/>
      <c r="T225" s="2"/>
      <c r="U225" s="2"/>
      <c r="V225" s="6"/>
      <c r="W225" s="5" t="s">
        <v>256</v>
      </c>
    </row>
    <row r="226" spans="1:23" x14ac:dyDescent="0.3">
      <c r="A226" s="3" t="s">
        <v>593</v>
      </c>
      <c r="B226" s="3" t="s">
        <v>594</v>
      </c>
      <c r="C226" s="3" t="s">
        <v>1019</v>
      </c>
      <c r="D226" s="3" t="s">
        <v>1022</v>
      </c>
      <c r="E226" s="3" t="str">
        <f t="array" ref="E226">SUBSTITUTE(IFERROR(INDEX($W$3:$W$1072,SMALL(IF($A226=$P$3:$P$1072,MATCH(ROW($P$3:$P$1072),ROW($P$3:$P$1072)),""),COLUMNS($E226:E226))),""),0,"")</f>
        <v>Anticipation</v>
      </c>
      <c r="F226" s="3" t="str">
        <f t="array" ref="F226">SUBSTITUTE(IFERROR(INDEX($W$3:$W$1072,SMALL(IF($A226=$P$3:$P$1072,MATCH(ROW($P$3:$P$1072),ROW($P$3:$P$1072)),""),COLUMNS($E226:F226))),""),0,"")</f>
        <v>Dry Skin</v>
      </c>
      <c r="G226" s="3" t="str">
        <f t="array" ref="G226">SUBSTITUTE(IFERROR(INDEX($W$3:$W$1072,SMALL(IF($A226=$P$3:$P$1072,MATCH(ROW($P$3:$P$1072),ROW($P$3:$P$1072)),""),COLUMNS($E226:G226))),""),0,"")</f>
        <v>Poison Touch</v>
      </c>
      <c r="H226" s="3">
        <f t="shared" si="68"/>
        <v>48</v>
      </c>
      <c r="I226" s="3">
        <f t="shared" si="69"/>
        <v>61</v>
      </c>
      <c r="J226" s="3">
        <f t="shared" si="70"/>
        <v>40</v>
      </c>
      <c r="K226" s="3">
        <f t="shared" si="71"/>
        <v>61</v>
      </c>
      <c r="L226" s="3">
        <f t="shared" si="72"/>
        <v>40</v>
      </c>
      <c r="M226" s="3">
        <f t="shared" si="73"/>
        <v>50</v>
      </c>
      <c r="N226" s="3">
        <f t="shared" si="74"/>
        <v>300</v>
      </c>
      <c r="P226" s="2" t="str">
        <f t="shared" si="83"/>
        <v>#084</v>
      </c>
      <c r="Q226" s="2"/>
      <c r="R226" s="2"/>
      <c r="S226" s="2"/>
      <c r="T226" s="2"/>
      <c r="U226" s="2"/>
      <c r="V226" s="6"/>
      <c r="W226" s="5" t="s">
        <v>243</v>
      </c>
    </row>
    <row r="227" spans="1:23" x14ac:dyDescent="0.3">
      <c r="A227" s="3" t="s">
        <v>596</v>
      </c>
      <c r="B227" s="3" t="s">
        <v>597</v>
      </c>
      <c r="C227" s="3" t="s">
        <v>1019</v>
      </c>
      <c r="D227" s="3" t="s">
        <v>1022</v>
      </c>
      <c r="E227" s="3" t="str">
        <f t="array" ref="E227">SUBSTITUTE(IFERROR(INDEX($W$3:$W$1072,SMALL(IF($A227=$P$3:$P$1072,MATCH(ROW($P$3:$P$1072),ROW($P$3:$P$1072)),""),COLUMNS($E227:E227))),""),0,"")</f>
        <v>Anticipation</v>
      </c>
      <c r="F227" s="3" t="str">
        <f t="array" ref="F227">SUBSTITUTE(IFERROR(INDEX($W$3:$W$1072,SMALL(IF($A227=$P$3:$P$1072,MATCH(ROW($P$3:$P$1072),ROW($P$3:$P$1072)),""),COLUMNS($E227:F227))),""),0,"")</f>
        <v>Dry Skin</v>
      </c>
      <c r="G227" s="3" t="str">
        <f t="array" ref="G227">SUBSTITUTE(IFERROR(INDEX($W$3:$W$1072,SMALL(IF($A227=$P$3:$P$1072,MATCH(ROW($P$3:$P$1072),ROW($P$3:$P$1072)),""),COLUMNS($E227:G227))),""),0,"")</f>
        <v>Poison Touch</v>
      </c>
      <c r="H227" s="3">
        <f t="shared" si="68"/>
        <v>83</v>
      </c>
      <c r="I227" s="3">
        <f t="shared" si="69"/>
        <v>106</v>
      </c>
      <c r="J227" s="3">
        <f t="shared" si="70"/>
        <v>65</v>
      </c>
      <c r="K227" s="3">
        <f t="shared" si="71"/>
        <v>86</v>
      </c>
      <c r="L227" s="3">
        <f t="shared" si="72"/>
        <v>65</v>
      </c>
      <c r="M227" s="3">
        <f t="shared" si="73"/>
        <v>85</v>
      </c>
      <c r="N227" s="3">
        <f t="shared" si="74"/>
        <v>490</v>
      </c>
      <c r="P227" s="2" t="s">
        <v>257</v>
      </c>
      <c r="Q227" s="2">
        <v>100</v>
      </c>
      <c r="R227" s="2">
        <v>125</v>
      </c>
      <c r="S227" s="2">
        <v>100</v>
      </c>
      <c r="T227" s="2">
        <v>55</v>
      </c>
      <c r="U227" s="2">
        <v>85</v>
      </c>
      <c r="V227" s="6">
        <v>35</v>
      </c>
      <c r="W227" s="5" t="s">
        <v>117</v>
      </c>
    </row>
    <row r="228" spans="1:23" x14ac:dyDescent="0.3">
      <c r="A228" s="3" t="s">
        <v>598</v>
      </c>
      <c r="B228" s="3" t="s">
        <v>599</v>
      </c>
      <c r="C228" s="3" t="s">
        <v>1016</v>
      </c>
      <c r="D228" s="3" t="s">
        <v>1022</v>
      </c>
      <c r="E228" s="3" t="str">
        <f t="array" ref="E228">SUBSTITUTE(IFERROR(INDEX($W$3:$W$1072,SMALL(IF($A228=$P$3:$P$1072,MATCH(ROW($P$3:$P$1072),ROW($P$3:$P$1072)),""),COLUMNS($E228:E228))),""),0,"")</f>
        <v>Shed Skin</v>
      </c>
      <c r="F228" s="3" t="str">
        <f t="array" ref="F228">SUBSTITUTE(IFERROR(INDEX($W$3:$W$1072,SMALL(IF($A228=$P$3:$P$1072,MATCH(ROW($P$3:$P$1072),ROW($P$3:$P$1072)),""),COLUMNS($E228:F228))),""),0,"")</f>
        <v>Moxie</v>
      </c>
      <c r="G228" s="3" t="str">
        <f t="array" ref="G228">SUBSTITUTE(IFERROR(INDEX($W$3:$W$1072,SMALL(IF($A228=$P$3:$P$1072,MATCH(ROW($P$3:$P$1072),ROW($P$3:$P$1072)),""),COLUMNS($E228:G228))),""),0,"")</f>
        <v>Intimidate</v>
      </c>
      <c r="H228" s="3">
        <f t="shared" si="68"/>
        <v>50</v>
      </c>
      <c r="I228" s="3">
        <f t="shared" si="69"/>
        <v>75</v>
      </c>
      <c r="J228" s="3">
        <f t="shared" si="70"/>
        <v>70</v>
      </c>
      <c r="K228" s="3">
        <f t="shared" si="71"/>
        <v>35</v>
      </c>
      <c r="L228" s="3">
        <f t="shared" si="72"/>
        <v>70</v>
      </c>
      <c r="M228" s="3">
        <f t="shared" si="73"/>
        <v>48</v>
      </c>
      <c r="N228" s="3">
        <f t="shared" si="74"/>
        <v>348</v>
      </c>
      <c r="P228" s="2" t="str">
        <f t="shared" ref="P228:P229" si="84">P227</f>
        <v>#085</v>
      </c>
      <c r="Q228" s="2"/>
      <c r="R228" s="2"/>
      <c r="S228" s="2"/>
      <c r="T228" s="2"/>
      <c r="U228" s="2"/>
      <c r="V228" s="6"/>
      <c r="W228" s="5" t="s">
        <v>256</v>
      </c>
    </row>
    <row r="229" spans="1:23" x14ac:dyDescent="0.3">
      <c r="A229" s="3" t="s">
        <v>600</v>
      </c>
      <c r="B229" s="3" t="s">
        <v>601</v>
      </c>
      <c r="C229" s="3" t="s">
        <v>1016</v>
      </c>
      <c r="D229" s="3" t="s">
        <v>1022</v>
      </c>
      <c r="E229" s="3" t="str">
        <f t="array" ref="E229">SUBSTITUTE(IFERROR(INDEX($W$3:$W$1072,SMALL(IF($A229=$P$3:$P$1072,MATCH(ROW($P$3:$P$1072),ROW($P$3:$P$1072)),""),COLUMNS($E229:E229))),""),0,"")</f>
        <v>Shed Skin</v>
      </c>
      <c r="F229" s="3" t="str">
        <f t="array" ref="F229">SUBSTITUTE(IFERROR(INDEX($W$3:$W$1072,SMALL(IF($A229=$P$3:$P$1072,MATCH(ROW($P$3:$P$1072),ROW($P$3:$P$1072)),""),COLUMNS($E229:F229))),""),0,"")</f>
        <v>Moxie</v>
      </c>
      <c r="G229" s="3" t="str">
        <f t="array" ref="G229">SUBSTITUTE(IFERROR(INDEX($W$3:$W$1072,SMALL(IF($A229=$P$3:$P$1072,MATCH(ROW($P$3:$P$1072),ROW($P$3:$P$1072)),""),COLUMNS($E229:G229))),""),0,"")</f>
        <v>Intimidate</v>
      </c>
      <c r="H229" s="3">
        <f t="shared" si="68"/>
        <v>65</v>
      </c>
      <c r="I229" s="3">
        <f t="shared" si="69"/>
        <v>90</v>
      </c>
      <c r="J229" s="3">
        <f t="shared" si="70"/>
        <v>115</v>
      </c>
      <c r="K229" s="3">
        <f t="shared" si="71"/>
        <v>45</v>
      </c>
      <c r="L229" s="3">
        <f t="shared" si="72"/>
        <v>115</v>
      </c>
      <c r="M229" s="3">
        <f t="shared" si="73"/>
        <v>58</v>
      </c>
      <c r="N229" s="3">
        <f t="shared" si="74"/>
        <v>488</v>
      </c>
      <c r="P229" s="2" t="str">
        <f t="shared" si="84"/>
        <v>#085</v>
      </c>
      <c r="Q229" s="2"/>
      <c r="R229" s="2"/>
      <c r="S229" s="2"/>
      <c r="T229" s="2"/>
      <c r="U229" s="2"/>
      <c r="V229" s="6"/>
      <c r="W229" s="5" t="s">
        <v>243</v>
      </c>
    </row>
    <row r="230" spans="1:23" x14ac:dyDescent="0.3">
      <c r="A230" s="3" t="s">
        <v>602</v>
      </c>
      <c r="B230" s="3" t="s">
        <v>603</v>
      </c>
      <c r="C230" s="3" t="s">
        <v>1018</v>
      </c>
      <c r="D230" s="3" t="s">
        <v>1015</v>
      </c>
      <c r="E230" s="3" t="str">
        <f t="array" ref="E230">SUBSTITUTE(IFERROR(INDEX($W$3:$W$1072,SMALL(IF($A230=$P$3:$P$1072,MATCH(ROW($P$3:$P$1072),ROW($P$3:$P$1072)),""),COLUMNS($E230:E230))),""),0,"")</f>
        <v>Mimicry</v>
      </c>
      <c r="F230" s="3" t="str">
        <f t="array" ref="F230">SUBSTITUTE(IFERROR(INDEX($W$3:$W$1072,SMALL(IF($A230=$P$3:$P$1072,MATCH(ROW($P$3:$P$1072),ROW($P$3:$P$1072)),""),COLUMNS($E230:F230))),""),0,"")</f>
        <v/>
      </c>
      <c r="G230" s="3" t="str">
        <f t="array" ref="G230">SUBSTITUTE(IFERROR(INDEX($W$3:$W$1072,SMALL(IF($A230=$P$3:$P$1072,MATCH(ROW($P$3:$P$1072),ROW($P$3:$P$1072)),""),COLUMNS($E230:G230))),""),0,"")</f>
        <v/>
      </c>
      <c r="H230" s="3">
        <f t="shared" si="68"/>
        <v>109</v>
      </c>
      <c r="I230" s="3">
        <f t="shared" si="69"/>
        <v>81</v>
      </c>
      <c r="J230" s="3">
        <f t="shared" si="70"/>
        <v>99</v>
      </c>
      <c r="K230" s="3">
        <f t="shared" si="71"/>
        <v>66</v>
      </c>
      <c r="L230" s="3">
        <f t="shared" si="72"/>
        <v>84</v>
      </c>
      <c r="M230" s="3">
        <f t="shared" si="73"/>
        <v>32</v>
      </c>
      <c r="N230" s="3">
        <f t="shared" si="74"/>
        <v>471</v>
      </c>
      <c r="P230" s="2" t="s">
        <v>259</v>
      </c>
      <c r="Q230" s="2">
        <v>50</v>
      </c>
      <c r="R230" s="2">
        <v>65</v>
      </c>
      <c r="S230" s="2">
        <v>85</v>
      </c>
      <c r="T230" s="2">
        <v>35</v>
      </c>
      <c r="U230" s="2">
        <v>35</v>
      </c>
      <c r="V230" s="6">
        <v>55</v>
      </c>
      <c r="W230" s="5" t="s">
        <v>261</v>
      </c>
    </row>
    <row r="231" spans="1:23" x14ac:dyDescent="0.3">
      <c r="A231" s="3" t="s">
        <v>605</v>
      </c>
      <c r="B231" s="3" t="s">
        <v>606</v>
      </c>
      <c r="C231" s="3" t="s">
        <v>1010</v>
      </c>
      <c r="D231" s="3" t="s">
        <v>1017</v>
      </c>
      <c r="E231" s="3" t="str">
        <f t="array" ref="E231">SUBSTITUTE(IFERROR(INDEX($W$3:$W$1072,SMALL(IF($A231=$P$3:$P$1072,MATCH(ROW($P$3:$P$1072),ROW($P$3:$P$1072)),""),COLUMNS($E231:E231))),""),0,"")</f>
        <v>Sturdy</v>
      </c>
      <c r="F231" s="3" t="str">
        <f t="array" ref="F231">SUBSTITUTE(IFERROR(INDEX($W$3:$W$1072,SMALL(IF($A231=$P$3:$P$1072,MATCH(ROW($P$3:$P$1072),ROW($P$3:$P$1072)),""),COLUMNS($E231:F231))),""),0,"")</f>
        <v>Gluttony</v>
      </c>
      <c r="G231" s="3" t="str">
        <f t="array" ref="G231">SUBSTITUTE(IFERROR(INDEX($W$3:$W$1072,SMALL(IF($A231=$P$3:$P$1072,MATCH(ROW($P$3:$P$1072),ROW($P$3:$P$1072)),""),COLUMNS($E231:G231))),""),0,"")</f>
        <v>Contrary</v>
      </c>
      <c r="H231" s="3">
        <f t="shared" si="68"/>
        <v>20</v>
      </c>
      <c r="I231" s="3">
        <f t="shared" si="69"/>
        <v>10</v>
      </c>
      <c r="J231" s="3">
        <f t="shared" si="70"/>
        <v>230</v>
      </c>
      <c r="K231" s="3">
        <f t="shared" si="71"/>
        <v>10</v>
      </c>
      <c r="L231" s="3">
        <f t="shared" si="72"/>
        <v>230</v>
      </c>
      <c r="M231" s="3">
        <f t="shared" si="73"/>
        <v>5</v>
      </c>
      <c r="N231" s="3">
        <f t="shared" si="74"/>
        <v>505</v>
      </c>
      <c r="P231" s="2" t="str">
        <f t="shared" ref="P231:P232" si="85">P230</f>
        <v>#086</v>
      </c>
      <c r="Q231" s="2"/>
      <c r="R231" s="2"/>
      <c r="S231" s="2"/>
      <c r="T231" s="2"/>
      <c r="U231" s="2"/>
      <c r="V231" s="6"/>
      <c r="W231" s="5" t="s">
        <v>134</v>
      </c>
    </row>
    <row r="232" spans="1:23" x14ac:dyDescent="0.3">
      <c r="A232" s="3" t="s">
        <v>608</v>
      </c>
      <c r="B232" s="3" t="s">
        <v>609</v>
      </c>
      <c r="C232" s="3" t="s">
        <v>1009</v>
      </c>
      <c r="D232" s="3" t="s">
        <v>1018</v>
      </c>
      <c r="E232" s="3" t="str">
        <f t="array" ref="E232">SUBSTITUTE(IFERROR(INDEX($W$3:$W$1072,SMALL(IF($A232=$P$3:$P$1072,MATCH(ROW($P$3:$P$1072),ROW($P$3:$P$1072)),""),COLUMNS($E232:E232))),""),0,"")</f>
        <v>Oblivious</v>
      </c>
      <c r="F232" s="3" t="str">
        <f t="array" ref="F232">SUBSTITUTE(IFERROR(INDEX($W$3:$W$1072,SMALL(IF($A232=$P$3:$P$1072,MATCH(ROW($P$3:$P$1072),ROW($P$3:$P$1072)),""),COLUMNS($E232:F232))),""),0,"")</f>
        <v>Anticipation</v>
      </c>
      <c r="G232" s="3" t="str">
        <f t="array" ref="G232">SUBSTITUTE(IFERROR(INDEX($W$3:$W$1072,SMALL(IF($A232=$P$3:$P$1072,MATCH(ROW($P$3:$P$1072),ROW($P$3:$P$1072)),""),COLUMNS($E232:G232))),""),0,"")</f>
        <v>Hydration</v>
      </c>
      <c r="H232" s="3">
        <f t="shared" si="68"/>
        <v>50</v>
      </c>
      <c r="I232" s="3">
        <f t="shared" si="69"/>
        <v>48</v>
      </c>
      <c r="J232" s="3">
        <f t="shared" si="70"/>
        <v>43</v>
      </c>
      <c r="K232" s="3">
        <f t="shared" si="71"/>
        <v>46</v>
      </c>
      <c r="L232" s="3">
        <f t="shared" si="72"/>
        <v>41</v>
      </c>
      <c r="M232" s="3">
        <f t="shared" si="73"/>
        <v>60</v>
      </c>
      <c r="N232" s="3">
        <f t="shared" si="74"/>
        <v>288</v>
      </c>
      <c r="P232" s="2" t="str">
        <f t="shared" si="85"/>
        <v>#086</v>
      </c>
      <c r="Q232" s="2"/>
      <c r="R232" s="2"/>
      <c r="S232" s="2"/>
      <c r="T232" s="2"/>
      <c r="U232" s="2"/>
      <c r="V232" s="6"/>
      <c r="W232" s="5" t="s">
        <v>224</v>
      </c>
    </row>
    <row r="233" spans="1:23" ht="14.4" customHeight="1" x14ac:dyDescent="0.3">
      <c r="A233" s="3" t="s">
        <v>610</v>
      </c>
      <c r="B233" s="3" t="s">
        <v>611</v>
      </c>
      <c r="C233" s="3" t="s">
        <v>1009</v>
      </c>
      <c r="D233" s="3" t="s">
        <v>1018</v>
      </c>
      <c r="E233" s="3" t="str">
        <f t="array" ref="E233">SUBSTITUTE(IFERROR(INDEX($W$3:$W$1072,SMALL(IF($A233=$P$3:$P$1072,MATCH(ROW($P$3:$P$1072),ROW($P$3:$P$1072)),""),COLUMNS($E233:E233))),""),0,"")</f>
        <v>Oblivious</v>
      </c>
      <c r="F233" s="3" t="str">
        <f t="array" ref="F233">SUBSTITUTE(IFERROR(INDEX($W$3:$W$1072,SMALL(IF($A233=$P$3:$P$1072,MATCH(ROW($P$3:$P$1072),ROW($P$3:$P$1072)),""),COLUMNS($E233:F233))),""),0,"")</f>
        <v>Anticipation</v>
      </c>
      <c r="G233" s="3" t="str">
        <f t="array" ref="G233">SUBSTITUTE(IFERROR(INDEX($W$3:$W$1072,SMALL(IF($A233=$P$3:$P$1072,MATCH(ROW($P$3:$P$1072),ROW($P$3:$P$1072)),""),COLUMNS($E233:G233))),""),0,"")</f>
        <v>Hydration</v>
      </c>
      <c r="H233" s="3">
        <f t="shared" si="68"/>
        <v>110</v>
      </c>
      <c r="I233" s="3">
        <f t="shared" si="69"/>
        <v>78</v>
      </c>
      <c r="J233" s="3">
        <f t="shared" si="70"/>
        <v>73</v>
      </c>
      <c r="K233" s="3">
        <f t="shared" si="71"/>
        <v>76</v>
      </c>
      <c r="L233" s="3">
        <f t="shared" si="72"/>
        <v>71</v>
      </c>
      <c r="M233" s="3">
        <f t="shared" si="73"/>
        <v>60</v>
      </c>
      <c r="N233" s="3">
        <f t="shared" si="74"/>
        <v>468</v>
      </c>
      <c r="P233" s="2" t="s">
        <v>262</v>
      </c>
      <c r="Q233" s="2">
        <v>70</v>
      </c>
      <c r="R233" s="2">
        <v>105</v>
      </c>
      <c r="S233" s="2">
        <v>125</v>
      </c>
      <c r="T233" s="2">
        <v>65</v>
      </c>
      <c r="U233" s="2">
        <v>75</v>
      </c>
      <c r="V233" s="6">
        <v>45</v>
      </c>
      <c r="W233" s="5" t="s">
        <v>261</v>
      </c>
    </row>
    <row r="234" spans="1:23" x14ac:dyDescent="0.3">
      <c r="A234" s="3" t="s">
        <v>612</v>
      </c>
      <c r="B234" s="3" t="s">
        <v>613</v>
      </c>
      <c r="C234" s="3" t="s">
        <v>1009</v>
      </c>
      <c r="D234" s="3"/>
      <c r="E234" s="3" t="str">
        <f t="array" ref="E234">SUBSTITUTE(IFERROR(INDEX($W$3:$W$1072,SMALL(IF($A234=$P$3:$P$1072,MATCH(ROW($P$3:$P$1072),ROW($P$3:$P$1072)),""),COLUMNS($E234:E234))),""),0,"")</f>
        <v>Sticky Hold</v>
      </c>
      <c r="F234" s="3" t="str">
        <f t="array" ref="F234">SUBSTITUTE(IFERROR(INDEX($W$3:$W$1072,SMALL(IF($A234=$P$3:$P$1072,MATCH(ROW($P$3:$P$1072),ROW($P$3:$P$1072)),""),COLUMNS($E234:F234))),""),0,"")</f>
        <v>Storm Drain</v>
      </c>
      <c r="G234" s="3" t="str">
        <f t="array" ref="G234">SUBSTITUTE(IFERROR(INDEX($W$3:$W$1072,SMALL(IF($A234=$P$3:$P$1072,MATCH(ROW($P$3:$P$1072),ROW($P$3:$P$1072)),""),COLUMNS($E234:G234))),""),0,"")</f>
        <v>Sand Force</v>
      </c>
      <c r="H234" s="3">
        <f t="shared" si="68"/>
        <v>76</v>
      </c>
      <c r="I234" s="3">
        <f t="shared" si="69"/>
        <v>48</v>
      </c>
      <c r="J234" s="3">
        <f t="shared" si="70"/>
        <v>48</v>
      </c>
      <c r="K234" s="3">
        <f t="shared" si="71"/>
        <v>57</v>
      </c>
      <c r="L234" s="3">
        <f t="shared" si="72"/>
        <v>62</v>
      </c>
      <c r="M234" s="3">
        <f t="shared" si="73"/>
        <v>34</v>
      </c>
      <c r="N234" s="3">
        <f t="shared" si="74"/>
        <v>325</v>
      </c>
      <c r="P234" s="2" t="str">
        <f t="shared" ref="P234:P235" si="86">P233</f>
        <v>#087</v>
      </c>
      <c r="Q234" s="2"/>
      <c r="R234" s="2"/>
      <c r="S234" s="2"/>
      <c r="T234" s="2"/>
      <c r="U234" s="2"/>
      <c r="V234" s="6"/>
      <c r="W234" s="5" t="s">
        <v>134</v>
      </c>
    </row>
    <row r="235" spans="1:23" x14ac:dyDescent="0.3">
      <c r="A235" s="3" t="s">
        <v>615</v>
      </c>
      <c r="B235" s="3" t="s">
        <v>616</v>
      </c>
      <c r="C235" s="3" t="s">
        <v>1009</v>
      </c>
      <c r="D235" s="3" t="s">
        <v>1018</v>
      </c>
      <c r="E235" s="3" t="str">
        <f t="array" ref="E235">SUBSTITUTE(IFERROR(INDEX($W$3:$W$1072,SMALL(IF($A235=$P$3:$P$1072,MATCH(ROW($P$3:$P$1072),ROW($P$3:$P$1072)),""),COLUMNS($E235:E235))),""),0,"")</f>
        <v>Sticky Hold</v>
      </c>
      <c r="F235" s="3" t="str">
        <f t="array" ref="F235">SUBSTITUTE(IFERROR(INDEX($W$3:$W$1072,SMALL(IF($A235=$P$3:$P$1072,MATCH(ROW($P$3:$P$1072),ROW($P$3:$P$1072)),""),COLUMNS($E235:F235))),""),0,"")</f>
        <v>Storm Drain</v>
      </c>
      <c r="G235" s="3" t="str">
        <f t="array" ref="G235">SUBSTITUTE(IFERROR(INDEX($W$3:$W$1072,SMALL(IF($A235=$P$3:$P$1072,MATCH(ROW($P$3:$P$1072),ROW($P$3:$P$1072)),""),COLUMNS($E235:G235))),""),0,"")</f>
        <v>Sand Force</v>
      </c>
      <c r="H235" s="3">
        <f t="shared" si="68"/>
        <v>111</v>
      </c>
      <c r="I235" s="3">
        <f t="shared" si="69"/>
        <v>83</v>
      </c>
      <c r="J235" s="3">
        <f t="shared" si="70"/>
        <v>68</v>
      </c>
      <c r="K235" s="3">
        <f t="shared" si="71"/>
        <v>92</v>
      </c>
      <c r="L235" s="3">
        <f t="shared" si="72"/>
        <v>82</v>
      </c>
      <c r="M235" s="3">
        <f t="shared" si="73"/>
        <v>39</v>
      </c>
      <c r="N235" s="3">
        <f t="shared" si="74"/>
        <v>475</v>
      </c>
      <c r="P235" s="2" t="str">
        <f t="shared" si="86"/>
        <v>#087</v>
      </c>
      <c r="Q235" s="2"/>
      <c r="R235" s="2"/>
      <c r="S235" s="2"/>
      <c r="T235" s="2"/>
      <c r="U235" s="2"/>
      <c r="V235" s="6"/>
      <c r="W235" s="5" t="s">
        <v>224</v>
      </c>
    </row>
    <row r="236" spans="1:23" x14ac:dyDescent="0.3">
      <c r="A236" s="3" t="s">
        <v>617</v>
      </c>
      <c r="B236" s="3" t="s">
        <v>618</v>
      </c>
      <c r="C236" s="3" t="s">
        <v>1010</v>
      </c>
      <c r="D236" s="3" t="s">
        <v>1009</v>
      </c>
      <c r="E236" s="3" t="str">
        <f t="array" ref="E236">SUBSTITUTE(IFERROR(INDEX($W$3:$W$1072,SMALL(IF($A236=$P$3:$P$1072,MATCH(ROW($P$3:$P$1072),ROW($P$3:$P$1072)),""),COLUMNS($E236:E236))),""),0,"")</f>
        <v>Wimp Out</v>
      </c>
      <c r="F236" s="3" t="str">
        <f t="array" ref="F236">SUBSTITUTE(IFERROR(INDEX($W$3:$W$1072,SMALL(IF($A236=$P$3:$P$1072,MATCH(ROW($P$3:$P$1072),ROW($P$3:$P$1072)),""),COLUMNS($E236:F236))),""),0,"")</f>
        <v/>
      </c>
      <c r="G236" s="3" t="str">
        <f t="array" ref="G236">SUBSTITUTE(IFERROR(INDEX($W$3:$W$1072,SMALL(IF($A236=$P$3:$P$1072,MATCH(ROW($P$3:$P$1072),ROW($P$3:$P$1072)),""),COLUMNS($E236:G236))),""),0,"")</f>
        <v/>
      </c>
      <c r="H236" s="3">
        <f t="shared" si="68"/>
        <v>25</v>
      </c>
      <c r="I236" s="3">
        <f t="shared" si="69"/>
        <v>35</v>
      </c>
      <c r="J236" s="3">
        <f t="shared" si="70"/>
        <v>40</v>
      </c>
      <c r="K236" s="3">
        <f t="shared" si="71"/>
        <v>20</v>
      </c>
      <c r="L236" s="3">
        <f t="shared" si="72"/>
        <v>30</v>
      </c>
      <c r="M236" s="3">
        <f t="shared" si="73"/>
        <v>80</v>
      </c>
      <c r="N236" s="3">
        <f t="shared" si="74"/>
        <v>230</v>
      </c>
      <c r="P236" s="2" t="s">
        <v>264</v>
      </c>
      <c r="Q236" s="2">
        <v>59</v>
      </c>
      <c r="R236" s="2">
        <v>74</v>
      </c>
      <c r="S236" s="2">
        <v>50</v>
      </c>
      <c r="T236" s="2">
        <v>35</v>
      </c>
      <c r="U236" s="2">
        <v>50</v>
      </c>
      <c r="V236" s="6">
        <v>35</v>
      </c>
      <c r="W236" s="5" t="s">
        <v>266</v>
      </c>
    </row>
    <row r="237" spans="1:23" x14ac:dyDescent="0.3">
      <c r="A237" s="3" t="s">
        <v>620</v>
      </c>
      <c r="B237" s="3" t="s">
        <v>621</v>
      </c>
      <c r="C237" s="3" t="s">
        <v>1010</v>
      </c>
      <c r="D237" s="3" t="s">
        <v>1009</v>
      </c>
      <c r="E237" s="3" t="str">
        <f t="array" ref="E237">SUBSTITUTE(IFERROR(INDEX($W$3:$W$1072,SMALL(IF($A237=$P$3:$P$1072,MATCH(ROW($P$3:$P$1072),ROW($P$3:$P$1072)),""),COLUMNS($E237:E237))),""),0,"")</f>
        <v>Emergency Exit</v>
      </c>
      <c r="F237" s="3" t="str">
        <f t="array" ref="F237">SUBSTITUTE(IFERROR(INDEX($W$3:$W$1072,SMALL(IF($A237=$P$3:$P$1072,MATCH(ROW($P$3:$P$1072),ROW($P$3:$P$1072)),""),COLUMNS($E237:F237))),""),0,"")</f>
        <v/>
      </c>
      <c r="G237" s="3" t="str">
        <f t="array" ref="G237">SUBSTITUTE(IFERROR(INDEX($W$3:$W$1072,SMALL(IF($A237=$P$3:$P$1072,MATCH(ROW($P$3:$P$1072),ROW($P$3:$P$1072)),""),COLUMNS($E237:G237))),""),0,"")</f>
        <v/>
      </c>
      <c r="H237" s="3">
        <f t="shared" si="68"/>
        <v>75</v>
      </c>
      <c r="I237" s="3">
        <f t="shared" si="69"/>
        <v>125</v>
      </c>
      <c r="J237" s="3">
        <f t="shared" si="70"/>
        <v>140</v>
      </c>
      <c r="K237" s="3">
        <f t="shared" si="71"/>
        <v>60</v>
      </c>
      <c r="L237" s="3">
        <f t="shared" si="72"/>
        <v>90</v>
      </c>
      <c r="M237" s="3">
        <f t="shared" si="73"/>
        <v>40</v>
      </c>
      <c r="N237" s="3">
        <f t="shared" si="74"/>
        <v>530</v>
      </c>
      <c r="P237" s="2" t="str">
        <f t="shared" ref="P237:P238" si="87">P236</f>
        <v>#088</v>
      </c>
      <c r="Q237" s="2"/>
      <c r="R237" s="2"/>
      <c r="S237" s="2"/>
      <c r="T237" s="2"/>
      <c r="U237" s="2"/>
      <c r="V237" s="6"/>
      <c r="W237" s="5" t="s">
        <v>267</v>
      </c>
    </row>
    <row r="238" spans="1:23" x14ac:dyDescent="0.3">
      <c r="A238" s="3" t="s">
        <v>623</v>
      </c>
      <c r="B238" s="3" t="s">
        <v>624</v>
      </c>
      <c r="C238" s="3" t="s">
        <v>1017</v>
      </c>
      <c r="D238" s="3" t="s">
        <v>1009</v>
      </c>
      <c r="E238" s="3" t="str">
        <f t="array" ref="E238">SUBSTITUTE(IFERROR(INDEX($W$3:$W$1072,SMALL(IF($A238=$P$3:$P$1072,MATCH(ROW($P$3:$P$1072),ROW($P$3:$P$1072)),""),COLUMNS($E238:E238))),""),0,"")</f>
        <v>Tough Claws</v>
      </c>
      <c r="F238" s="3" t="str">
        <f t="array" ref="F238">SUBSTITUTE(IFERROR(INDEX($W$3:$W$1072,SMALL(IF($A238=$P$3:$P$1072,MATCH(ROW($P$3:$P$1072),ROW($P$3:$P$1072)),""),COLUMNS($E238:F238))),""),0,"")</f>
        <v>Sniper</v>
      </c>
      <c r="G238" s="3" t="str">
        <f t="array" ref="G238">SUBSTITUTE(IFERROR(INDEX($W$3:$W$1072,SMALL(IF($A238=$P$3:$P$1072,MATCH(ROW($P$3:$P$1072),ROW($P$3:$P$1072)),""),COLUMNS($E238:G238))),""),0,"")</f>
        <v>Pickpocket</v>
      </c>
      <c r="H238" s="3">
        <f t="shared" si="68"/>
        <v>42</v>
      </c>
      <c r="I238" s="3">
        <f t="shared" si="69"/>
        <v>52</v>
      </c>
      <c r="J238" s="3">
        <f t="shared" si="70"/>
        <v>67</v>
      </c>
      <c r="K238" s="3">
        <f t="shared" si="71"/>
        <v>39</v>
      </c>
      <c r="L238" s="3">
        <f t="shared" si="72"/>
        <v>56</v>
      </c>
      <c r="M238" s="3">
        <f t="shared" si="73"/>
        <v>50</v>
      </c>
      <c r="N238" s="3">
        <f t="shared" si="74"/>
        <v>306</v>
      </c>
      <c r="P238" s="2" t="str">
        <f t="shared" si="87"/>
        <v>#088</v>
      </c>
      <c r="Q238" s="2"/>
      <c r="R238" s="2"/>
      <c r="S238" s="2"/>
      <c r="T238" s="2"/>
      <c r="U238" s="2"/>
      <c r="V238" s="6"/>
      <c r="W238" s="5" t="s">
        <v>268</v>
      </c>
    </row>
    <row r="239" spans="1:23" x14ac:dyDescent="0.3">
      <c r="A239" s="3" t="s">
        <v>625</v>
      </c>
      <c r="B239" s="3" t="s">
        <v>626</v>
      </c>
      <c r="C239" s="3" t="s">
        <v>1017</v>
      </c>
      <c r="D239" s="3" t="s">
        <v>1009</v>
      </c>
      <c r="E239" s="3" t="str">
        <f t="array" ref="E239">SUBSTITUTE(IFERROR(INDEX($W$3:$W$1072,SMALL(IF($A239=$P$3:$P$1072,MATCH(ROW($P$3:$P$1072),ROW($P$3:$P$1072)),""),COLUMNS($E239:E239))),""),0,"")</f>
        <v>Tough Claws</v>
      </c>
      <c r="F239" s="3" t="str">
        <f t="array" ref="F239">SUBSTITUTE(IFERROR(INDEX($W$3:$W$1072,SMALL(IF($A239=$P$3:$P$1072,MATCH(ROW($P$3:$P$1072),ROW($P$3:$P$1072)),""),COLUMNS($E239:F239))),""),0,"")</f>
        <v>Sniper</v>
      </c>
      <c r="G239" s="3" t="str">
        <f t="array" ref="G239">SUBSTITUTE(IFERROR(INDEX($W$3:$W$1072,SMALL(IF($A239=$P$3:$P$1072,MATCH(ROW($P$3:$P$1072),ROW($P$3:$P$1072)),""),COLUMNS($E239:G239))),""),0,"")</f>
        <v>Pickpocket</v>
      </c>
      <c r="H239" s="3">
        <f t="shared" si="68"/>
        <v>72</v>
      </c>
      <c r="I239" s="3">
        <f t="shared" si="69"/>
        <v>105</v>
      </c>
      <c r="J239" s="3">
        <f t="shared" si="70"/>
        <v>115</v>
      </c>
      <c r="K239" s="3">
        <f t="shared" si="71"/>
        <v>54</v>
      </c>
      <c r="L239" s="3">
        <f t="shared" si="72"/>
        <v>86</v>
      </c>
      <c r="M239" s="3">
        <f t="shared" si="73"/>
        <v>68</v>
      </c>
      <c r="N239" s="3">
        <f t="shared" si="74"/>
        <v>500</v>
      </c>
      <c r="P239" s="2" t="s">
        <v>269</v>
      </c>
      <c r="Q239" s="2">
        <v>89</v>
      </c>
      <c r="R239" s="2">
        <v>124</v>
      </c>
      <c r="S239" s="2">
        <v>80</v>
      </c>
      <c r="T239" s="2">
        <v>55</v>
      </c>
      <c r="U239" s="2">
        <v>80</v>
      </c>
      <c r="V239" s="6">
        <v>55</v>
      </c>
      <c r="W239" s="5" t="s">
        <v>266</v>
      </c>
    </row>
    <row r="240" spans="1:23" x14ac:dyDescent="0.3">
      <c r="A240" s="3" t="s">
        <v>627</v>
      </c>
      <c r="B240" s="3" t="s">
        <v>628</v>
      </c>
      <c r="C240" s="3" t="s">
        <v>1021</v>
      </c>
      <c r="D240" s="3"/>
      <c r="E240" s="3" t="str">
        <f t="array" ref="E240">SUBSTITUTE(IFERROR(INDEX($W$3:$W$1072,SMALL(IF($A240=$P$3:$P$1072,MATCH(ROW($P$3:$P$1072),ROW($P$3:$P$1072)),""),COLUMNS($E240:E240))),""),0,"")</f>
        <v>Weak Armor</v>
      </c>
      <c r="F240" s="3" t="str">
        <f t="array" ref="F240">SUBSTITUTE(IFERROR(INDEX($W$3:$W$1072,SMALL(IF($A240=$P$3:$P$1072,MATCH(ROW($P$3:$P$1072),ROW($P$3:$P$1072)),""),COLUMNS($E240:F240))),""),0,"")</f>
        <v>Cursed Body</v>
      </c>
      <c r="G240" s="3" t="str">
        <f t="array" ref="G240">SUBSTITUTE(IFERROR(INDEX($W$3:$W$1072,SMALL(IF($A240=$P$3:$P$1072,MATCH(ROW($P$3:$P$1072),ROW($P$3:$P$1072)),""),COLUMNS($E240:G240))),""),0,"")</f>
        <v/>
      </c>
      <c r="H240" s="3">
        <f t="shared" si="68"/>
        <v>60</v>
      </c>
      <c r="I240" s="3">
        <f t="shared" si="69"/>
        <v>55</v>
      </c>
      <c r="J240" s="3">
        <f t="shared" si="70"/>
        <v>100</v>
      </c>
      <c r="K240" s="3">
        <f t="shared" si="71"/>
        <v>65</v>
      </c>
      <c r="L240" s="3">
        <f t="shared" si="72"/>
        <v>100</v>
      </c>
      <c r="M240" s="3">
        <f t="shared" si="73"/>
        <v>30</v>
      </c>
      <c r="N240" s="3">
        <f t="shared" si="74"/>
        <v>410</v>
      </c>
      <c r="P240" s="2" t="str">
        <f t="shared" ref="P240:P241" si="88">P239</f>
        <v>#089</v>
      </c>
      <c r="Q240" s="2"/>
      <c r="R240" s="2"/>
      <c r="S240" s="2"/>
      <c r="T240" s="2"/>
      <c r="U240" s="2"/>
      <c r="V240" s="6"/>
      <c r="W240" s="5" t="s">
        <v>267</v>
      </c>
    </row>
    <row r="241" spans="1:23" x14ac:dyDescent="0.3">
      <c r="A241" s="3" t="s">
        <v>629</v>
      </c>
      <c r="B241" s="3" t="s">
        <v>630</v>
      </c>
      <c r="C241" s="3" t="s">
        <v>1021</v>
      </c>
      <c r="D241" s="3"/>
      <c r="E241" s="3" t="str">
        <f t="array" ref="E241">SUBSTITUTE(IFERROR(INDEX($W$3:$W$1072,SMALL(IF($A241=$P$3:$P$1072,MATCH(ROW($P$3:$P$1072),ROW($P$3:$P$1072)),""),COLUMNS($E241:E241))),""),0,"")</f>
        <v>Weak Armor</v>
      </c>
      <c r="F241" s="3" t="str">
        <f t="array" ref="F241">SUBSTITUTE(IFERROR(INDEX($W$3:$W$1072,SMALL(IF($A241=$P$3:$P$1072,MATCH(ROW($P$3:$P$1072),ROW($P$3:$P$1072)),""),COLUMNS($E241:F241))),""),0,"")</f>
        <v>Perish Body</v>
      </c>
      <c r="G241" s="3" t="str">
        <f t="array" ref="G241">SUBSTITUTE(IFERROR(INDEX($W$3:$W$1072,SMALL(IF($A241=$P$3:$P$1072,MATCH(ROW($P$3:$P$1072),ROW($P$3:$P$1072)),""),COLUMNS($E241:G241))),""),0,"")</f>
        <v/>
      </c>
      <c r="H241" s="3">
        <f t="shared" si="68"/>
        <v>60</v>
      </c>
      <c r="I241" s="3">
        <f t="shared" si="69"/>
        <v>95</v>
      </c>
      <c r="J241" s="3">
        <f t="shared" si="70"/>
        <v>50</v>
      </c>
      <c r="K241" s="3">
        <f t="shared" si="71"/>
        <v>145</v>
      </c>
      <c r="L241" s="3">
        <f t="shared" si="72"/>
        <v>130</v>
      </c>
      <c r="M241" s="3">
        <f t="shared" si="73"/>
        <v>30</v>
      </c>
      <c r="N241" s="3">
        <f t="shared" si="74"/>
        <v>510</v>
      </c>
      <c r="P241" s="2" t="str">
        <f t="shared" si="88"/>
        <v>#089</v>
      </c>
      <c r="Q241" s="2"/>
      <c r="R241" s="2"/>
      <c r="S241" s="2"/>
      <c r="T241" s="2"/>
      <c r="U241" s="2"/>
      <c r="V241" s="6"/>
      <c r="W241" s="5" t="s">
        <v>268</v>
      </c>
    </row>
    <row r="242" spans="1:23" x14ac:dyDescent="0.3">
      <c r="A242" s="3" t="s">
        <v>632</v>
      </c>
      <c r="B242" s="3" t="s">
        <v>633</v>
      </c>
      <c r="C242" s="3" t="s">
        <v>1016</v>
      </c>
      <c r="D242" s="3" t="s">
        <v>1023</v>
      </c>
      <c r="E242" s="3" t="str">
        <f t="array" ref="E242">SUBSTITUTE(IFERROR(INDEX($W$3:$W$1072,SMALL(IF($A242=$P$3:$P$1072,MATCH(ROW($P$3:$P$1072),ROW($P$3:$P$1072)),""),COLUMNS($E242:E242))),""),0,"")</f>
        <v>Prankster</v>
      </c>
      <c r="F242" s="3" t="str">
        <f t="array" ref="F242">SUBSTITUTE(IFERROR(INDEX($W$3:$W$1072,SMALL(IF($A242=$P$3:$P$1072,MATCH(ROW($P$3:$P$1072),ROW($P$3:$P$1072)),""),COLUMNS($E242:F242))),""),0,"")</f>
        <v>Frisk</v>
      </c>
      <c r="G242" s="3" t="str">
        <f t="array" ref="G242">SUBSTITUTE(IFERROR(INDEX($W$3:$W$1072,SMALL(IF($A242=$P$3:$P$1072,MATCH(ROW($P$3:$P$1072),ROW($P$3:$P$1072)),""),COLUMNS($E242:G242))),""),0,"")</f>
        <v>Pickpocket</v>
      </c>
      <c r="H242" s="3">
        <f t="shared" si="68"/>
        <v>45</v>
      </c>
      <c r="I242" s="3">
        <f t="shared" si="69"/>
        <v>45</v>
      </c>
      <c r="J242" s="3">
        <f t="shared" si="70"/>
        <v>30</v>
      </c>
      <c r="K242" s="3">
        <f t="shared" si="71"/>
        <v>55</v>
      </c>
      <c r="L242" s="3">
        <f t="shared" si="72"/>
        <v>40</v>
      </c>
      <c r="M242" s="3">
        <f t="shared" si="73"/>
        <v>50</v>
      </c>
      <c r="N242" s="3">
        <f t="shared" si="74"/>
        <v>265</v>
      </c>
      <c r="P242" s="2" t="s">
        <v>271</v>
      </c>
      <c r="Q242" s="2">
        <v>76</v>
      </c>
      <c r="R242" s="2">
        <v>25</v>
      </c>
      <c r="S242" s="2">
        <v>45</v>
      </c>
      <c r="T242" s="2">
        <v>67</v>
      </c>
      <c r="U242" s="2">
        <v>55</v>
      </c>
      <c r="V242" s="6">
        <v>24</v>
      </c>
      <c r="W242" s="5" t="s">
        <v>273</v>
      </c>
    </row>
    <row r="243" spans="1:23" x14ac:dyDescent="0.3">
      <c r="A243" s="3" t="s">
        <v>634</v>
      </c>
      <c r="B243" s="3" t="s">
        <v>635</v>
      </c>
      <c r="C243" s="3" t="s">
        <v>1016</v>
      </c>
      <c r="D243" s="3" t="s">
        <v>1023</v>
      </c>
      <c r="E243" s="3" t="str">
        <f t="array" ref="E243">SUBSTITUTE(IFERROR(INDEX($W$3:$W$1072,SMALL(IF($A243=$P$3:$P$1072,MATCH(ROW($P$3:$P$1072),ROW($P$3:$P$1072)),""),COLUMNS($E243:E243))),""),0,"")</f>
        <v>Prankster</v>
      </c>
      <c r="F243" s="3" t="str">
        <f t="array" ref="F243">SUBSTITUTE(IFERROR(INDEX($W$3:$W$1072,SMALL(IF($A243=$P$3:$P$1072,MATCH(ROW($P$3:$P$1072),ROW($P$3:$P$1072)),""),COLUMNS($E243:F243))),""),0,"")</f>
        <v>Frisk</v>
      </c>
      <c r="G243" s="3" t="str">
        <f t="array" ref="G243">SUBSTITUTE(IFERROR(INDEX($W$3:$W$1072,SMALL(IF($A243=$P$3:$P$1072,MATCH(ROW($P$3:$P$1072),ROW($P$3:$P$1072)),""),COLUMNS($E243:G243))),""),0,"")</f>
        <v>Pickpocket</v>
      </c>
      <c r="H243" s="3">
        <f t="shared" si="68"/>
        <v>65</v>
      </c>
      <c r="I243" s="3">
        <f t="shared" si="69"/>
        <v>60</v>
      </c>
      <c r="J243" s="3">
        <f t="shared" si="70"/>
        <v>45</v>
      </c>
      <c r="K243" s="3">
        <f t="shared" si="71"/>
        <v>75</v>
      </c>
      <c r="L243" s="3">
        <f t="shared" si="72"/>
        <v>55</v>
      </c>
      <c r="M243" s="3">
        <f t="shared" si="73"/>
        <v>70</v>
      </c>
      <c r="N243" s="3">
        <f t="shared" si="74"/>
        <v>370</v>
      </c>
      <c r="P243" s="2" t="str">
        <f t="shared" ref="P243:P244" si="89">P242</f>
        <v>#090</v>
      </c>
      <c r="Q243" s="2"/>
      <c r="R243" s="2"/>
      <c r="S243" s="2"/>
      <c r="T243" s="2"/>
      <c r="U243" s="2"/>
      <c r="V243" s="6"/>
      <c r="W243" s="5" t="s">
        <v>274</v>
      </c>
    </row>
    <row r="244" spans="1:23" x14ac:dyDescent="0.3">
      <c r="A244" s="3" t="s">
        <v>636</v>
      </c>
      <c r="B244" s="3" t="s">
        <v>637</v>
      </c>
      <c r="C244" s="3" t="s">
        <v>1016</v>
      </c>
      <c r="D244" s="3" t="s">
        <v>1023</v>
      </c>
      <c r="E244" s="3" t="str">
        <f t="array" ref="E244">SUBSTITUTE(IFERROR(INDEX($W$3:$W$1072,SMALL(IF($A244=$P$3:$P$1072,MATCH(ROW($P$3:$P$1072),ROW($P$3:$P$1072)),""),COLUMNS($E244:E244))),""),0,"")</f>
        <v>Prankster</v>
      </c>
      <c r="F244" s="3" t="str">
        <f t="array" ref="F244">SUBSTITUTE(IFERROR(INDEX($W$3:$W$1072,SMALL(IF($A244=$P$3:$P$1072,MATCH(ROW($P$3:$P$1072),ROW($P$3:$P$1072)),""),COLUMNS($E244:F244))),""),0,"")</f>
        <v>Frisk</v>
      </c>
      <c r="G244" s="3" t="str">
        <f t="array" ref="G244">SUBSTITUTE(IFERROR(INDEX($W$3:$W$1072,SMALL(IF($A244=$P$3:$P$1072,MATCH(ROW($P$3:$P$1072),ROW($P$3:$P$1072)),""),COLUMNS($E244:G244))),""),0,"")</f>
        <v>Pickpocket</v>
      </c>
      <c r="H244" s="3">
        <f t="shared" si="68"/>
        <v>95</v>
      </c>
      <c r="I244" s="3">
        <f t="shared" si="69"/>
        <v>120</v>
      </c>
      <c r="J244" s="3">
        <f t="shared" si="70"/>
        <v>65</v>
      </c>
      <c r="K244" s="3">
        <f t="shared" si="71"/>
        <v>95</v>
      </c>
      <c r="L244" s="3">
        <f t="shared" si="72"/>
        <v>75</v>
      </c>
      <c r="M244" s="3">
        <f t="shared" si="73"/>
        <v>60</v>
      </c>
      <c r="N244" s="3">
        <f t="shared" si="74"/>
        <v>510</v>
      </c>
      <c r="P244" s="2" t="str">
        <f t="shared" si="89"/>
        <v>#090</v>
      </c>
      <c r="Q244" s="2"/>
      <c r="R244" s="2"/>
      <c r="S244" s="2"/>
      <c r="T244" s="2"/>
      <c r="U244" s="2"/>
      <c r="V244" s="6"/>
      <c r="W244" s="5" t="s">
        <v>35</v>
      </c>
    </row>
    <row r="245" spans="1:23" x14ac:dyDescent="0.3">
      <c r="A245" s="3" t="s">
        <v>638</v>
      </c>
      <c r="B245" s="3" t="s">
        <v>639</v>
      </c>
      <c r="C245" s="3" t="s">
        <v>1011</v>
      </c>
      <c r="D245" s="3"/>
      <c r="E245" s="3" t="str">
        <f t="array" ref="E245">SUBSTITUTE(IFERROR(INDEX($W$3:$W$1072,SMALL(IF($A245=$P$3:$P$1072,MATCH(ROW($P$3:$P$1072),ROW($P$3:$P$1072)),""),COLUMNS($E245:E245))),""),0,"")</f>
        <v>Healer</v>
      </c>
      <c r="F245" s="3" t="str">
        <f t="array" ref="F245">SUBSTITUTE(IFERROR(INDEX($W$3:$W$1072,SMALL(IF($A245=$P$3:$P$1072,MATCH(ROW($P$3:$P$1072),ROW($P$3:$P$1072)),""),COLUMNS($E245:F245))),""),0,"")</f>
        <v>Anticipation</v>
      </c>
      <c r="G245" s="3" t="str">
        <f t="array" ref="G245">SUBSTITUTE(IFERROR(INDEX($W$3:$W$1072,SMALL(IF($A245=$P$3:$P$1072,MATCH(ROW($P$3:$P$1072),ROW($P$3:$P$1072)),""),COLUMNS($E245:G245))),""),0,"")</f>
        <v>Magic Bounce</v>
      </c>
      <c r="H245" s="3">
        <f t="shared" si="68"/>
        <v>42</v>
      </c>
      <c r="I245" s="3">
        <f t="shared" si="69"/>
        <v>30</v>
      </c>
      <c r="J245" s="3">
        <f t="shared" si="70"/>
        <v>45</v>
      </c>
      <c r="K245" s="3">
        <f t="shared" si="71"/>
        <v>56</v>
      </c>
      <c r="L245" s="3">
        <f t="shared" si="72"/>
        <v>53</v>
      </c>
      <c r="M245" s="3">
        <f t="shared" si="73"/>
        <v>39</v>
      </c>
      <c r="N245" s="3">
        <f t="shared" si="74"/>
        <v>265</v>
      </c>
      <c r="P245" s="2" t="s">
        <v>275</v>
      </c>
      <c r="Q245" s="2">
        <v>116</v>
      </c>
      <c r="R245" s="2">
        <v>55</v>
      </c>
      <c r="S245" s="2">
        <v>85</v>
      </c>
      <c r="T245" s="2">
        <v>107</v>
      </c>
      <c r="U245" s="2">
        <v>95</v>
      </c>
      <c r="V245" s="6">
        <v>29</v>
      </c>
      <c r="W245" s="5" t="s">
        <v>273</v>
      </c>
    </row>
    <row r="246" spans="1:23" x14ac:dyDescent="0.3">
      <c r="A246" s="3" t="s">
        <v>640</v>
      </c>
      <c r="B246" s="3" t="s">
        <v>641</v>
      </c>
      <c r="C246" s="3" t="s">
        <v>1011</v>
      </c>
      <c r="D246" s="3"/>
      <c r="E246" s="3" t="str">
        <f t="array" ref="E246">SUBSTITUTE(IFERROR(INDEX($W$3:$W$1072,SMALL(IF($A246=$P$3:$P$1072,MATCH(ROW($P$3:$P$1072),ROW($P$3:$P$1072)),""),COLUMNS($E246:E246))),""),0,"")</f>
        <v>Healer</v>
      </c>
      <c r="F246" s="3" t="str">
        <f t="array" ref="F246">SUBSTITUTE(IFERROR(INDEX($W$3:$W$1072,SMALL(IF($A246=$P$3:$P$1072,MATCH(ROW($P$3:$P$1072),ROW($P$3:$P$1072)),""),COLUMNS($E246:F246))),""),0,"")</f>
        <v>Anticipation</v>
      </c>
      <c r="G246" s="3" t="str">
        <f t="array" ref="G246">SUBSTITUTE(IFERROR(INDEX($W$3:$W$1072,SMALL(IF($A246=$P$3:$P$1072,MATCH(ROW($P$3:$P$1072),ROW($P$3:$P$1072)),""),COLUMNS($E246:G246))),""),0,"")</f>
        <v>Magic Bounce</v>
      </c>
      <c r="H246" s="3">
        <f t="shared" si="68"/>
        <v>57</v>
      </c>
      <c r="I246" s="3">
        <f t="shared" si="69"/>
        <v>40</v>
      </c>
      <c r="J246" s="3">
        <f t="shared" si="70"/>
        <v>65</v>
      </c>
      <c r="K246" s="3">
        <f t="shared" si="71"/>
        <v>86</v>
      </c>
      <c r="L246" s="3">
        <f t="shared" si="72"/>
        <v>73</v>
      </c>
      <c r="M246" s="3">
        <f t="shared" si="73"/>
        <v>49</v>
      </c>
      <c r="N246" s="3">
        <f t="shared" si="74"/>
        <v>370</v>
      </c>
      <c r="P246" s="2" t="str">
        <f t="shared" ref="P246:P247" si="90">P245</f>
        <v>#091</v>
      </c>
      <c r="Q246" s="2"/>
      <c r="R246" s="2"/>
      <c r="S246" s="2"/>
      <c r="T246" s="2"/>
      <c r="U246" s="2"/>
      <c r="V246" s="6"/>
      <c r="W246" s="5" t="s">
        <v>274</v>
      </c>
    </row>
    <row r="247" spans="1:23" x14ac:dyDescent="0.3">
      <c r="A247" s="3" t="s">
        <v>642</v>
      </c>
      <c r="B247" s="3" t="s">
        <v>643</v>
      </c>
      <c r="C247" s="3" t="s">
        <v>1011</v>
      </c>
      <c r="D247" s="3" t="s">
        <v>1023</v>
      </c>
      <c r="E247" s="3" t="str">
        <f t="array" ref="E247">SUBSTITUTE(IFERROR(INDEX($W$3:$W$1072,SMALL(IF($A247=$P$3:$P$1072,MATCH(ROW($P$3:$P$1072),ROW($P$3:$P$1072)),""),COLUMNS($E247:E247))),""),0,"")</f>
        <v>Healer</v>
      </c>
      <c r="F247" s="3" t="str">
        <f t="array" ref="F247">SUBSTITUTE(IFERROR(INDEX($W$3:$W$1072,SMALL(IF($A247=$P$3:$P$1072,MATCH(ROW($P$3:$P$1072),ROW($P$3:$P$1072)),""),COLUMNS($E247:F247))),""),0,"")</f>
        <v>Anticipation</v>
      </c>
      <c r="G247" s="3" t="str">
        <f t="array" ref="G247">SUBSTITUTE(IFERROR(INDEX($W$3:$W$1072,SMALL(IF($A247=$P$3:$P$1072,MATCH(ROW($P$3:$P$1072),ROW($P$3:$P$1072)),""),COLUMNS($E247:G247))),""),0,"")</f>
        <v>Magic Bounce</v>
      </c>
      <c r="H247" s="3">
        <f t="shared" si="68"/>
        <v>57</v>
      </c>
      <c r="I247" s="3">
        <f t="shared" si="69"/>
        <v>90</v>
      </c>
      <c r="J247" s="3">
        <f t="shared" si="70"/>
        <v>95</v>
      </c>
      <c r="K247" s="3">
        <f t="shared" si="71"/>
        <v>136</v>
      </c>
      <c r="L247" s="3">
        <f t="shared" si="72"/>
        <v>103</v>
      </c>
      <c r="M247" s="3">
        <f t="shared" si="73"/>
        <v>29</v>
      </c>
      <c r="N247" s="3">
        <f t="shared" si="74"/>
        <v>510</v>
      </c>
      <c r="P247" s="2" t="str">
        <f t="shared" si="90"/>
        <v>#091</v>
      </c>
      <c r="Q247" s="2"/>
      <c r="R247" s="2"/>
      <c r="S247" s="2"/>
      <c r="T247" s="2"/>
      <c r="U247" s="2"/>
      <c r="V247" s="6"/>
      <c r="W247" s="5" t="s">
        <v>35</v>
      </c>
    </row>
    <row r="248" spans="1:23" x14ac:dyDescent="0.3">
      <c r="A248" s="3" t="s">
        <v>644</v>
      </c>
      <c r="B248" s="3" t="s">
        <v>645</v>
      </c>
      <c r="C248" s="3" t="s">
        <v>1019</v>
      </c>
      <c r="D248" s="3" t="s">
        <v>1008</v>
      </c>
      <c r="E248" s="3" t="str">
        <f t="array" ref="E248">SUBSTITUTE(IFERROR(INDEX($W$3:$W$1072,SMALL(IF($A248=$P$3:$P$1072,MATCH(ROW($P$3:$P$1072),ROW($P$3:$P$1072)),""),COLUMNS($E248:E248))),""),0,"")</f>
        <v>Corrosion</v>
      </c>
      <c r="F248" s="3" t="str">
        <f t="array" ref="F248">SUBSTITUTE(IFERROR(INDEX($W$3:$W$1072,SMALL(IF($A248=$P$3:$P$1072,MATCH(ROW($P$3:$P$1072),ROW($P$3:$P$1072)),""),COLUMNS($E248:F248))),""),0,"")</f>
        <v>Oblivious</v>
      </c>
      <c r="G248" s="3" t="str">
        <f t="array" ref="G248">SUBSTITUTE(IFERROR(INDEX($W$3:$W$1072,SMALL(IF($A248=$P$3:$P$1072,MATCH(ROW($P$3:$P$1072),ROW($P$3:$P$1072)),""),COLUMNS($E248:G248))),""),0,"")</f>
        <v/>
      </c>
      <c r="H248" s="3">
        <f t="shared" si="68"/>
        <v>48</v>
      </c>
      <c r="I248" s="3">
        <f t="shared" si="69"/>
        <v>44</v>
      </c>
      <c r="J248" s="3">
        <f t="shared" si="70"/>
        <v>40</v>
      </c>
      <c r="K248" s="3">
        <f t="shared" si="71"/>
        <v>71</v>
      </c>
      <c r="L248" s="3">
        <f t="shared" si="72"/>
        <v>40</v>
      </c>
      <c r="M248" s="3">
        <f t="shared" si="73"/>
        <v>77</v>
      </c>
      <c r="N248" s="3">
        <f t="shared" si="74"/>
        <v>320</v>
      </c>
      <c r="P248" s="2" t="s">
        <v>277</v>
      </c>
      <c r="Q248" s="2">
        <v>40</v>
      </c>
      <c r="R248" s="2">
        <v>50</v>
      </c>
      <c r="S248" s="2">
        <v>45</v>
      </c>
      <c r="T248" s="2">
        <v>70</v>
      </c>
      <c r="U248" s="2">
        <v>45</v>
      </c>
      <c r="V248" s="6">
        <v>70</v>
      </c>
      <c r="W248" s="5" t="s">
        <v>274</v>
      </c>
    </row>
    <row r="249" spans="1:23" x14ac:dyDescent="0.3">
      <c r="A249" s="3" t="s">
        <v>647</v>
      </c>
      <c r="B249" s="3" t="s">
        <v>648</v>
      </c>
      <c r="C249" s="3" t="s">
        <v>1019</v>
      </c>
      <c r="D249" s="3" t="s">
        <v>1008</v>
      </c>
      <c r="E249" s="3" t="str">
        <f t="array" ref="E249">SUBSTITUTE(IFERROR(INDEX($W$3:$W$1072,SMALL(IF($A249=$P$3:$P$1072,MATCH(ROW($P$3:$P$1072),ROW($P$3:$P$1072)),""),COLUMNS($E249:E249))),""),0,"")</f>
        <v>Corrosion</v>
      </c>
      <c r="F249" s="3" t="str">
        <f t="array" ref="F249">SUBSTITUTE(IFERROR(INDEX($W$3:$W$1072,SMALL(IF($A249=$P$3:$P$1072,MATCH(ROW($P$3:$P$1072),ROW($P$3:$P$1072)),""),COLUMNS($E249:F249))),""),0,"")</f>
        <v>Oblivious</v>
      </c>
      <c r="G249" s="3" t="str">
        <f t="array" ref="G249">SUBSTITUTE(IFERROR(INDEX($W$3:$W$1072,SMALL(IF($A249=$P$3:$P$1072,MATCH(ROW($P$3:$P$1072),ROW($P$3:$P$1072)),""),COLUMNS($E249:G249))),""),0,"")</f>
        <v/>
      </c>
      <c r="H249" s="3">
        <f t="shared" si="68"/>
        <v>68</v>
      </c>
      <c r="I249" s="3">
        <f t="shared" si="69"/>
        <v>64</v>
      </c>
      <c r="J249" s="3">
        <f t="shared" si="70"/>
        <v>60</v>
      </c>
      <c r="K249" s="3">
        <f t="shared" si="71"/>
        <v>111</v>
      </c>
      <c r="L249" s="3">
        <f t="shared" si="72"/>
        <v>60</v>
      </c>
      <c r="M249" s="3">
        <f t="shared" si="73"/>
        <v>117</v>
      </c>
      <c r="N249" s="3">
        <f t="shared" si="74"/>
        <v>480</v>
      </c>
      <c r="P249" s="2" t="str">
        <f t="shared" ref="P249:P250" si="91">P248</f>
        <v>#092</v>
      </c>
      <c r="Q249" s="2"/>
      <c r="R249" s="2"/>
      <c r="S249" s="2"/>
      <c r="T249" s="2"/>
      <c r="U249" s="2"/>
      <c r="V249" s="6"/>
      <c r="W249" s="5" t="s">
        <v>125</v>
      </c>
    </row>
    <row r="250" spans="1:23" x14ac:dyDescent="0.3">
      <c r="A250" s="3" t="s">
        <v>649</v>
      </c>
      <c r="B250" s="3" t="s">
        <v>650</v>
      </c>
      <c r="C250" s="3" t="s">
        <v>1016</v>
      </c>
      <c r="D250" s="3" t="s">
        <v>1015</v>
      </c>
      <c r="E250" s="3" t="str">
        <f t="array" ref="E250">SUBSTITUTE(IFERROR(INDEX($W$3:$W$1072,SMALL(IF($A250=$P$3:$P$1072,MATCH(ROW($P$3:$P$1072),ROW($P$3:$P$1072)),""),COLUMNS($E250:E250))),""),0,"")</f>
        <v>Defiant</v>
      </c>
      <c r="F250" s="3" t="str">
        <f t="array" ref="F250">SUBSTITUTE(IFERROR(INDEX($W$3:$W$1072,SMALL(IF($A250=$P$3:$P$1072,MATCH(ROW($P$3:$P$1072),ROW($P$3:$P$1072)),""),COLUMNS($E250:F250))),""),0,"")</f>
        <v>Inner Focus</v>
      </c>
      <c r="G250" s="3" t="str">
        <f t="array" ref="G250">SUBSTITUTE(IFERROR(INDEX($W$3:$W$1072,SMALL(IF($A250=$P$3:$P$1072,MATCH(ROW($P$3:$P$1072),ROW($P$3:$P$1072)),""),COLUMNS($E250:G250))),""),0,"")</f>
        <v>Pressure</v>
      </c>
      <c r="H250" s="3">
        <f t="shared" si="68"/>
        <v>45</v>
      </c>
      <c r="I250" s="3">
        <f t="shared" si="69"/>
        <v>85</v>
      </c>
      <c r="J250" s="3">
        <f t="shared" si="70"/>
        <v>70</v>
      </c>
      <c r="K250" s="3">
        <f t="shared" si="71"/>
        <v>40</v>
      </c>
      <c r="L250" s="3">
        <f t="shared" si="72"/>
        <v>40</v>
      </c>
      <c r="M250" s="3">
        <f t="shared" si="73"/>
        <v>60</v>
      </c>
      <c r="N250" s="3">
        <f t="shared" si="74"/>
        <v>340</v>
      </c>
      <c r="P250" s="2" t="str">
        <f t="shared" si="91"/>
        <v>#092</v>
      </c>
      <c r="Q250" s="2"/>
      <c r="R250" s="2"/>
      <c r="S250" s="2"/>
      <c r="T250" s="2"/>
      <c r="U250" s="2"/>
      <c r="V250" s="6"/>
      <c r="W250" s="5" t="s">
        <v>279</v>
      </c>
    </row>
    <row r="251" spans="1:23" x14ac:dyDescent="0.3">
      <c r="A251" s="3" t="s">
        <v>651</v>
      </c>
      <c r="B251" s="3" t="s">
        <v>652</v>
      </c>
      <c r="C251" s="3" t="s">
        <v>1016</v>
      </c>
      <c r="D251" s="3" t="s">
        <v>1015</v>
      </c>
      <c r="E251" s="3" t="str">
        <f t="array" ref="E251">SUBSTITUTE(IFERROR(INDEX($W$3:$W$1072,SMALL(IF($A251=$P$3:$P$1072,MATCH(ROW($P$3:$P$1072),ROW($P$3:$P$1072)),""),COLUMNS($E251:E251))),""),0,"")</f>
        <v>Defiant</v>
      </c>
      <c r="F251" s="3" t="str">
        <f t="array" ref="F251">SUBSTITUTE(IFERROR(INDEX($W$3:$W$1072,SMALL(IF($A251=$P$3:$P$1072,MATCH(ROW($P$3:$P$1072),ROW($P$3:$P$1072)),""),COLUMNS($E251:F251))),""),0,"")</f>
        <v>Inner Focus</v>
      </c>
      <c r="G251" s="3" t="str">
        <f t="array" ref="G251">SUBSTITUTE(IFERROR(INDEX($W$3:$W$1072,SMALL(IF($A251=$P$3:$P$1072,MATCH(ROW($P$3:$P$1072),ROW($P$3:$P$1072)),""),COLUMNS($E251:G251))),""),0,"")</f>
        <v>Pressure</v>
      </c>
      <c r="H251" s="3">
        <f t="shared" si="68"/>
        <v>65</v>
      </c>
      <c r="I251" s="3">
        <f t="shared" si="69"/>
        <v>125</v>
      </c>
      <c r="J251" s="3">
        <f t="shared" si="70"/>
        <v>100</v>
      </c>
      <c r="K251" s="3">
        <f t="shared" si="71"/>
        <v>60</v>
      </c>
      <c r="L251" s="3">
        <f t="shared" si="72"/>
        <v>70</v>
      </c>
      <c r="M251" s="3">
        <f t="shared" si="73"/>
        <v>70</v>
      </c>
      <c r="N251" s="3">
        <f t="shared" si="74"/>
        <v>490</v>
      </c>
      <c r="P251" s="2" t="s">
        <v>280</v>
      </c>
      <c r="Q251" s="2">
        <v>65</v>
      </c>
      <c r="R251" s="2">
        <v>75</v>
      </c>
      <c r="S251" s="2">
        <v>70</v>
      </c>
      <c r="T251" s="2">
        <v>95</v>
      </c>
      <c r="U251" s="2">
        <v>70</v>
      </c>
      <c r="V251" s="6">
        <v>95</v>
      </c>
      <c r="W251" s="5" t="s">
        <v>274</v>
      </c>
    </row>
    <row r="252" spans="1:23" x14ac:dyDescent="0.3">
      <c r="A252" s="3" t="s">
        <v>653</v>
      </c>
      <c r="B252" s="3" t="s">
        <v>654</v>
      </c>
      <c r="C252" s="3" t="s">
        <v>1022</v>
      </c>
      <c r="D252" s="3"/>
      <c r="E252" s="3" t="str">
        <f t="array" ref="E252">SUBSTITUTE(IFERROR(INDEX($W$3:$W$1072,SMALL(IF($A252=$P$3:$P$1072,MATCH(ROW($P$3:$P$1072),ROW($P$3:$P$1072)),""),COLUMNS($E252:E252))),""),0,"")</f>
        <v>Guts</v>
      </c>
      <c r="F252" s="3" t="str">
        <f t="array" ref="F252">SUBSTITUTE(IFERROR(INDEX($W$3:$W$1072,SMALL(IF($A252=$P$3:$P$1072,MATCH(ROW($P$3:$P$1072),ROW($P$3:$P$1072)),""),COLUMNS($E252:F252))),""),0,"")</f>
        <v>Inner Focus</v>
      </c>
      <c r="G252" s="3" t="str">
        <f t="array" ref="G252">SUBSTITUTE(IFERROR(INDEX($W$3:$W$1072,SMALL(IF($A252=$P$3:$P$1072,MATCH(ROW($P$3:$P$1072),ROW($P$3:$P$1072)),""),COLUMNS($E252:G252))),""),0,"")</f>
        <v>Mold Breaker</v>
      </c>
      <c r="H252" s="3">
        <f t="shared" si="68"/>
        <v>120</v>
      </c>
      <c r="I252" s="3">
        <f t="shared" si="69"/>
        <v>100</v>
      </c>
      <c r="J252" s="3">
        <f t="shared" si="70"/>
        <v>85</v>
      </c>
      <c r="K252" s="3">
        <f t="shared" si="71"/>
        <v>30</v>
      </c>
      <c r="L252" s="3">
        <f t="shared" si="72"/>
        <v>85</v>
      </c>
      <c r="M252" s="3">
        <f t="shared" si="73"/>
        <v>45</v>
      </c>
      <c r="N252" s="3">
        <f t="shared" si="74"/>
        <v>465</v>
      </c>
      <c r="P252" s="2" t="str">
        <f t="shared" ref="P252:P253" si="92">P251</f>
        <v>#093</v>
      </c>
      <c r="Q252" s="2"/>
      <c r="R252" s="2"/>
      <c r="S252" s="2"/>
      <c r="T252" s="2"/>
      <c r="U252" s="2"/>
      <c r="V252" s="6"/>
      <c r="W252" s="5" t="s">
        <v>125</v>
      </c>
    </row>
    <row r="253" spans="1:23" x14ac:dyDescent="0.3">
      <c r="A253" s="3" t="s">
        <v>655</v>
      </c>
      <c r="B253" s="3" t="s">
        <v>656</v>
      </c>
      <c r="C253" s="3" t="s">
        <v>1022</v>
      </c>
      <c r="D253" s="3"/>
      <c r="E253" s="3" t="str">
        <f t="array" ref="E253">SUBSTITUTE(IFERROR(INDEX($W$3:$W$1072,SMALL(IF($A253=$P$3:$P$1072,MATCH(ROW($P$3:$P$1072),ROW($P$3:$P$1072)),""),COLUMNS($E253:E253))),""),0,"")</f>
        <v>Sturdy</v>
      </c>
      <c r="F253" s="3" t="str">
        <f t="array" ref="F253">SUBSTITUTE(IFERROR(INDEX($W$3:$W$1072,SMALL(IF($A253=$P$3:$P$1072,MATCH(ROW($P$3:$P$1072),ROW($P$3:$P$1072)),""),COLUMNS($E253:F253))),""),0,"")</f>
        <v>Inner Focus</v>
      </c>
      <c r="G253" s="3" t="str">
        <f t="array" ref="G253">SUBSTITUTE(IFERROR(INDEX($W$3:$W$1072,SMALL(IF($A253=$P$3:$P$1072,MATCH(ROW($P$3:$P$1072),ROW($P$3:$P$1072)),""),COLUMNS($E253:G253))),""),0,"")</f>
        <v>Mold Breaker</v>
      </c>
      <c r="H253" s="3">
        <f t="shared" si="68"/>
        <v>75</v>
      </c>
      <c r="I253" s="3">
        <f t="shared" si="69"/>
        <v>125</v>
      </c>
      <c r="J253" s="3">
        <f t="shared" si="70"/>
        <v>75</v>
      </c>
      <c r="K253" s="3">
        <f t="shared" si="71"/>
        <v>30</v>
      </c>
      <c r="L253" s="3">
        <f t="shared" si="72"/>
        <v>75</v>
      </c>
      <c r="M253" s="3">
        <f t="shared" si="73"/>
        <v>85</v>
      </c>
      <c r="N253" s="3">
        <f t="shared" si="74"/>
        <v>465</v>
      </c>
      <c r="P253" s="2" t="str">
        <f t="shared" si="92"/>
        <v>#093</v>
      </c>
      <c r="Q253" s="2"/>
      <c r="R253" s="2"/>
      <c r="S253" s="2"/>
      <c r="T253" s="2"/>
      <c r="U253" s="2"/>
      <c r="V253" s="6"/>
      <c r="W253" s="5" t="s">
        <v>279</v>
      </c>
    </row>
    <row r="254" spans="1:23" x14ac:dyDescent="0.3">
      <c r="A254" s="3" t="s">
        <v>657</v>
      </c>
      <c r="B254" s="3" t="s">
        <v>658</v>
      </c>
      <c r="C254" s="3" t="s">
        <v>1019</v>
      </c>
      <c r="D254" s="3"/>
      <c r="E254" s="3" t="str">
        <f t="array" ref="E254">SUBSTITUTE(IFERROR(INDEX($W$3:$W$1072,SMALL(IF($A254=$P$3:$P$1072,MATCH(ROW($P$3:$P$1072),ROW($P$3:$P$1072)),""),COLUMNS($E254:E254))),""),0,"")</f>
        <v>Levitate</v>
      </c>
      <c r="F254" s="3" t="str">
        <f t="array" ref="F254">SUBSTITUTE(IFERROR(INDEX($W$3:$W$1072,SMALL(IF($A254=$P$3:$P$1072,MATCH(ROW($P$3:$P$1072),ROW($P$3:$P$1072)),""),COLUMNS($E254:F254))),""),0,"")</f>
        <v>Neutralizing Gas</v>
      </c>
      <c r="G254" s="3" t="str">
        <f t="array" ref="G254">SUBSTITUTE(IFERROR(INDEX($W$3:$W$1072,SMALL(IF($A254=$P$3:$P$1072,MATCH(ROW($P$3:$P$1072),ROW($P$3:$P$1072)),""),COLUMNS($E254:G254))),""),0,"")</f>
        <v>Stench</v>
      </c>
      <c r="H254" s="3">
        <f t="shared" si="68"/>
        <v>40</v>
      </c>
      <c r="I254" s="3">
        <f t="shared" si="69"/>
        <v>65</v>
      </c>
      <c r="J254" s="3">
        <f t="shared" si="70"/>
        <v>95</v>
      </c>
      <c r="K254" s="3">
        <f t="shared" si="71"/>
        <v>60</v>
      </c>
      <c r="L254" s="3">
        <f t="shared" si="72"/>
        <v>45</v>
      </c>
      <c r="M254" s="3">
        <f t="shared" si="73"/>
        <v>35</v>
      </c>
      <c r="N254" s="3">
        <f t="shared" si="74"/>
        <v>340</v>
      </c>
      <c r="P254" s="2" t="s">
        <v>282</v>
      </c>
      <c r="Q254" s="2">
        <v>70</v>
      </c>
      <c r="R254" s="2">
        <v>75</v>
      </c>
      <c r="S254" s="2">
        <v>50</v>
      </c>
      <c r="T254" s="2">
        <v>45</v>
      </c>
      <c r="U254" s="2">
        <v>50</v>
      </c>
      <c r="V254" s="6">
        <v>50</v>
      </c>
      <c r="W254" s="5" t="s">
        <v>108</v>
      </c>
    </row>
    <row r="255" spans="1:23" x14ac:dyDescent="0.3">
      <c r="A255" s="3" t="s">
        <v>660</v>
      </c>
      <c r="B255" s="3" t="s">
        <v>661</v>
      </c>
      <c r="C255" s="3" t="s">
        <v>1019</v>
      </c>
      <c r="D255" s="3" t="s">
        <v>1023</v>
      </c>
      <c r="E255" s="3" t="str">
        <f t="array" ref="E255">SUBSTITUTE(IFERROR(INDEX($W$3:$W$1072,SMALL(IF($A255=$P$3:$P$1072,MATCH(ROW($P$3:$P$1072),ROW($P$3:$P$1072)),""),COLUMNS($E255:E255))),""),0,"")</f>
        <v>Levitate</v>
      </c>
      <c r="F255" s="3" t="str">
        <f t="array" ref="F255">SUBSTITUTE(IFERROR(INDEX($W$3:$W$1072,SMALL(IF($A255=$P$3:$P$1072,MATCH(ROW($P$3:$P$1072),ROW($P$3:$P$1072)),""),COLUMNS($E255:F255))),""),0,"")</f>
        <v>Neutralizing Gas</v>
      </c>
      <c r="G255" s="3" t="str">
        <f t="array" ref="G255">SUBSTITUTE(IFERROR(INDEX($W$3:$W$1072,SMALL(IF($A255=$P$3:$P$1072,MATCH(ROW($P$3:$P$1072),ROW($P$3:$P$1072)),""),COLUMNS($E255:G255))),""),0,"")</f>
        <v>Misty Surge</v>
      </c>
      <c r="H255" s="3">
        <f t="shared" si="68"/>
        <v>65</v>
      </c>
      <c r="I255" s="3">
        <f t="shared" si="69"/>
        <v>90</v>
      </c>
      <c r="J255" s="3">
        <f t="shared" si="70"/>
        <v>120</v>
      </c>
      <c r="K255" s="3">
        <f t="shared" si="71"/>
        <v>85</v>
      </c>
      <c r="L255" s="3">
        <f t="shared" si="72"/>
        <v>70</v>
      </c>
      <c r="M255" s="3">
        <f t="shared" si="73"/>
        <v>60</v>
      </c>
      <c r="N255" s="3">
        <f t="shared" si="74"/>
        <v>490</v>
      </c>
      <c r="P255" s="2" t="str">
        <f t="shared" ref="P255:P256" si="93">P254</f>
        <v>#094</v>
      </c>
      <c r="Q255" s="2"/>
      <c r="R255" s="2"/>
      <c r="S255" s="2"/>
      <c r="T255" s="2"/>
      <c r="U255" s="2"/>
      <c r="V255" s="6"/>
      <c r="W255" s="5" t="s">
        <v>267</v>
      </c>
    </row>
    <row r="256" spans="1:23" x14ac:dyDescent="0.3">
      <c r="A256" s="3" t="s">
        <v>663</v>
      </c>
      <c r="B256" s="3" t="s">
        <v>664</v>
      </c>
      <c r="C256" s="3" t="s">
        <v>1017</v>
      </c>
      <c r="D256" s="3"/>
      <c r="E256" s="3" t="str">
        <f t="array" ref="E256">SUBSTITUTE(IFERROR(INDEX($W$3:$W$1072,SMALL(IF($A256=$P$3:$P$1072,MATCH(ROW($P$3:$P$1072),ROW($P$3:$P$1072)),""),COLUMNS($E256:E256))),""),0,"")</f>
        <v>Sturdy</v>
      </c>
      <c r="F256" s="3" t="str">
        <f t="array" ref="F256">SUBSTITUTE(IFERROR(INDEX($W$3:$W$1072,SMALL(IF($A256=$P$3:$P$1072,MATCH(ROW($P$3:$P$1072),ROW($P$3:$P$1072)),""),COLUMNS($E256:F256))),""),0,"")</f>
        <v>Rock Head</v>
      </c>
      <c r="G256" s="3" t="str">
        <f t="array" ref="G256">SUBSTITUTE(IFERROR(INDEX($W$3:$W$1072,SMALL(IF($A256=$P$3:$P$1072,MATCH(ROW($P$3:$P$1072),ROW($P$3:$P$1072)),""),COLUMNS($E256:G256))),""),0,"")</f>
        <v>Rattled</v>
      </c>
      <c r="H256" s="3">
        <f t="shared" si="68"/>
        <v>50</v>
      </c>
      <c r="I256" s="3">
        <f t="shared" si="69"/>
        <v>80</v>
      </c>
      <c r="J256" s="3">
        <f t="shared" si="70"/>
        <v>95</v>
      </c>
      <c r="K256" s="3">
        <f t="shared" si="71"/>
        <v>10</v>
      </c>
      <c r="L256" s="3">
        <f t="shared" si="72"/>
        <v>45</v>
      </c>
      <c r="M256" s="3">
        <f t="shared" si="73"/>
        <v>10</v>
      </c>
      <c r="N256" s="3">
        <f t="shared" si="74"/>
        <v>290</v>
      </c>
      <c r="P256" s="2" t="str">
        <f t="shared" si="93"/>
        <v>#094</v>
      </c>
      <c r="Q256" s="2"/>
      <c r="R256" s="2"/>
      <c r="S256" s="2"/>
      <c r="T256" s="2"/>
      <c r="U256" s="2"/>
      <c r="V256" s="6"/>
      <c r="W256" s="5" t="s">
        <v>157</v>
      </c>
    </row>
    <row r="257" spans="1:23" ht="14.4" customHeight="1" x14ac:dyDescent="0.3">
      <c r="A257" s="3" t="s">
        <v>665</v>
      </c>
      <c r="B257" s="3" t="s">
        <v>666</v>
      </c>
      <c r="C257" s="3" t="s">
        <v>1017</v>
      </c>
      <c r="D257" s="3"/>
      <c r="E257" s="3" t="str">
        <f t="array" ref="E257">SUBSTITUTE(IFERROR(INDEX($W$3:$W$1072,SMALL(IF($A257=$P$3:$P$1072,MATCH(ROW($P$3:$P$1072),ROW($P$3:$P$1072)),""),COLUMNS($E257:E257))),""),0,"")</f>
        <v>Sturdy</v>
      </c>
      <c r="F257" s="3" t="str">
        <f t="array" ref="F257">SUBSTITUTE(IFERROR(INDEX($W$3:$W$1072,SMALL(IF($A257=$P$3:$P$1072,MATCH(ROW($P$3:$P$1072),ROW($P$3:$P$1072)),""),COLUMNS($E257:F257))),""),0,"")</f>
        <v>Rock Head</v>
      </c>
      <c r="G257" s="3" t="str">
        <f t="array" ref="G257">SUBSTITUTE(IFERROR(INDEX($W$3:$W$1072,SMALL(IF($A257=$P$3:$P$1072,MATCH(ROW($P$3:$P$1072),ROW($P$3:$P$1072)),""),COLUMNS($E257:G257))),""),0,"")</f>
        <v>Rattled</v>
      </c>
      <c r="H257" s="3">
        <f t="shared" si="68"/>
        <v>70</v>
      </c>
      <c r="I257" s="3">
        <f t="shared" si="69"/>
        <v>100</v>
      </c>
      <c r="J257" s="3">
        <f t="shared" si="70"/>
        <v>115</v>
      </c>
      <c r="K257" s="3">
        <f t="shared" si="71"/>
        <v>30</v>
      </c>
      <c r="L257" s="3">
        <f t="shared" si="72"/>
        <v>65</v>
      </c>
      <c r="M257" s="3">
        <f t="shared" si="73"/>
        <v>30</v>
      </c>
      <c r="N257" s="3">
        <f t="shared" si="74"/>
        <v>410</v>
      </c>
      <c r="P257" s="2" t="s">
        <v>284</v>
      </c>
      <c r="Q257" s="2">
        <v>120</v>
      </c>
      <c r="R257" s="2">
        <v>125</v>
      </c>
      <c r="S257" s="2">
        <v>80</v>
      </c>
      <c r="T257" s="2">
        <v>55</v>
      </c>
      <c r="U257" s="2">
        <v>60</v>
      </c>
      <c r="V257" s="6">
        <v>60</v>
      </c>
      <c r="W257" s="5" t="s">
        <v>108</v>
      </c>
    </row>
    <row r="258" spans="1:23" x14ac:dyDescent="0.3">
      <c r="A258" s="3" t="s">
        <v>667</v>
      </c>
      <c r="B258" s="3" t="s">
        <v>668</v>
      </c>
      <c r="C258" s="3" t="s">
        <v>1023</v>
      </c>
      <c r="D258" s="3"/>
      <c r="E258" s="3" t="str">
        <f t="array" ref="E258">SUBSTITUTE(IFERROR(INDEX($W$3:$W$1072,SMALL(IF($A258=$P$3:$P$1072,MATCH(ROW($P$3:$P$1072),ROW($P$3:$P$1072)),""),COLUMNS($E258:E258))),""),0,"")</f>
        <v>Cute Charm</v>
      </c>
      <c r="F258" s="3" t="str">
        <f t="array" ref="F258">SUBSTITUTE(IFERROR(INDEX($W$3:$W$1072,SMALL(IF($A258=$P$3:$P$1072,MATCH(ROW($P$3:$P$1072),ROW($P$3:$P$1072)),""),COLUMNS($E258:F258))),""),0,"")</f>
        <v>Magic Guard</v>
      </c>
      <c r="G258" s="3" t="str">
        <f t="array" ref="G258">SUBSTITUTE(IFERROR(INDEX($W$3:$W$1072,SMALL(IF($A258=$P$3:$P$1072,MATCH(ROW($P$3:$P$1072),ROW($P$3:$P$1072)),""),COLUMNS($E258:G258))),""),0,"")</f>
        <v>Friend Guard</v>
      </c>
      <c r="H258" s="3">
        <f t="shared" ref="H258:H321" si="94">VLOOKUP(A:A,P:V,2,FALSE)</f>
        <v>50</v>
      </c>
      <c r="I258" s="3">
        <f t="shared" ref="I258:I321" si="95">VLOOKUP(A:A,P:V,3,FALSE)</f>
        <v>25</v>
      </c>
      <c r="J258" s="3">
        <f t="shared" ref="J258:J321" si="96">VLOOKUP(A:A,P:V,4,FALSE)</f>
        <v>28</v>
      </c>
      <c r="K258" s="3">
        <f t="shared" ref="K258:K321" si="97">VLOOKUP(A:A,P:V,5,)</f>
        <v>45</v>
      </c>
      <c r="L258" s="3">
        <f t="shared" ref="L258:L321" si="98">VLOOKUP(A:A,P:V,6,FALSE)</f>
        <v>55</v>
      </c>
      <c r="M258" s="3">
        <f t="shared" ref="M258:M321" si="99">VLOOKUP(A:A,P:V,7,FALSE)</f>
        <v>15</v>
      </c>
      <c r="N258" s="3">
        <f t="shared" si="74"/>
        <v>218</v>
      </c>
      <c r="P258" s="2" t="str">
        <f t="shared" ref="P258:P259" si="100">P257</f>
        <v>#095</v>
      </c>
      <c r="Q258" s="2"/>
      <c r="R258" s="2"/>
      <c r="S258" s="2"/>
      <c r="T258" s="2"/>
      <c r="U258" s="2"/>
      <c r="V258" s="6"/>
      <c r="W258" s="5" t="s">
        <v>267</v>
      </c>
    </row>
    <row r="259" spans="1:23" x14ac:dyDescent="0.3">
      <c r="A259" s="3" t="s">
        <v>671</v>
      </c>
      <c r="B259" s="3" t="s">
        <v>672</v>
      </c>
      <c r="C259" s="3" t="s">
        <v>1023</v>
      </c>
      <c r="D259" s="3"/>
      <c r="E259" s="3" t="str">
        <f t="array" ref="E259">SUBSTITUTE(IFERROR(INDEX($W$3:$W$1072,SMALL(IF($A259=$P$3:$P$1072,MATCH(ROW($P$3:$P$1072),ROW($P$3:$P$1072)),""),COLUMNS($E259:E259))),""),0,"")</f>
        <v>Cute Charm</v>
      </c>
      <c r="F259" s="3" t="str">
        <f t="array" ref="F259">SUBSTITUTE(IFERROR(INDEX($W$3:$W$1072,SMALL(IF($A259=$P$3:$P$1072,MATCH(ROW($P$3:$P$1072),ROW($P$3:$P$1072)),""),COLUMNS($E259:F259))),""),0,"")</f>
        <v>Magic Guard</v>
      </c>
      <c r="G259" s="3" t="str">
        <f t="array" ref="G259">SUBSTITUTE(IFERROR(INDEX($W$3:$W$1072,SMALL(IF($A259=$P$3:$P$1072,MATCH(ROW($P$3:$P$1072),ROW($P$3:$P$1072)),""),COLUMNS($E259:G259))),""),0,"")</f>
        <v>Friend Guard</v>
      </c>
      <c r="H259" s="3">
        <f t="shared" si="94"/>
        <v>70</v>
      </c>
      <c r="I259" s="3">
        <f t="shared" si="95"/>
        <v>45</v>
      </c>
      <c r="J259" s="3">
        <f t="shared" si="96"/>
        <v>48</v>
      </c>
      <c r="K259" s="3">
        <f t="shared" si="97"/>
        <v>60</v>
      </c>
      <c r="L259" s="3">
        <f t="shared" si="98"/>
        <v>65</v>
      </c>
      <c r="M259" s="3">
        <f t="shared" si="99"/>
        <v>35</v>
      </c>
      <c r="N259" s="3">
        <f t="shared" ref="N259:N322" si="101">SUM(H259:M259)</f>
        <v>323</v>
      </c>
      <c r="P259" s="2" t="str">
        <f t="shared" si="100"/>
        <v>#095</v>
      </c>
      <c r="Q259" s="2"/>
      <c r="R259" s="2"/>
      <c r="S259" s="2"/>
      <c r="T259" s="2"/>
      <c r="U259" s="2"/>
      <c r="V259" s="6"/>
      <c r="W259" s="5" t="s">
        <v>67</v>
      </c>
    </row>
    <row r="260" spans="1:23" x14ac:dyDescent="0.3">
      <c r="A260" s="3" t="s">
        <v>673</v>
      </c>
      <c r="B260" s="3" t="s">
        <v>674</v>
      </c>
      <c r="C260" s="3" t="s">
        <v>1023</v>
      </c>
      <c r="D260" s="3"/>
      <c r="E260" s="3" t="str">
        <f t="array" ref="E260">SUBSTITUTE(IFERROR(INDEX($W$3:$W$1072,SMALL(IF($A260=$P$3:$P$1072,MATCH(ROW($P$3:$P$1072),ROW($P$3:$P$1072)),""),COLUMNS($E260:E260))),""),0,"")</f>
        <v>Cute Charm</v>
      </c>
      <c r="F260" s="3" t="str">
        <f t="array" ref="F260">SUBSTITUTE(IFERROR(INDEX($W$3:$W$1072,SMALL(IF($A260=$P$3:$P$1072,MATCH(ROW($P$3:$P$1072),ROW($P$3:$P$1072)),""),COLUMNS($E260:F260))),""),0,"")</f>
        <v>Magic Guard</v>
      </c>
      <c r="G260" s="3" t="str">
        <f t="array" ref="G260">SUBSTITUTE(IFERROR(INDEX($W$3:$W$1072,SMALL(IF($A260=$P$3:$P$1072,MATCH(ROW($P$3:$P$1072),ROW($P$3:$P$1072)),""),COLUMNS($E260:G260))),""),0,"")</f>
        <v>Unaware</v>
      </c>
      <c r="H260" s="3">
        <f t="shared" si="94"/>
        <v>95</v>
      </c>
      <c r="I260" s="3">
        <f t="shared" si="95"/>
        <v>70</v>
      </c>
      <c r="J260" s="3">
        <f t="shared" si="96"/>
        <v>73</v>
      </c>
      <c r="K260" s="3">
        <f t="shared" si="97"/>
        <v>95</v>
      </c>
      <c r="L260" s="3">
        <f t="shared" si="98"/>
        <v>90</v>
      </c>
      <c r="M260" s="3">
        <f t="shared" si="99"/>
        <v>60</v>
      </c>
      <c r="N260" s="3">
        <f t="shared" si="101"/>
        <v>483</v>
      </c>
      <c r="P260" s="2" t="s">
        <v>286</v>
      </c>
      <c r="Q260" s="2">
        <v>60</v>
      </c>
      <c r="R260" s="2">
        <v>62</v>
      </c>
      <c r="S260" s="2">
        <v>50</v>
      </c>
      <c r="T260" s="2">
        <v>62</v>
      </c>
      <c r="U260" s="2">
        <v>60</v>
      </c>
      <c r="V260" s="6">
        <v>40</v>
      </c>
      <c r="W260" s="5" t="s">
        <v>229</v>
      </c>
    </row>
    <row r="261" spans="1:23" x14ac:dyDescent="0.3">
      <c r="A261" s="3" t="s">
        <v>675</v>
      </c>
      <c r="B261" s="3" t="s">
        <v>676</v>
      </c>
      <c r="C261" s="3" t="s">
        <v>1023</v>
      </c>
      <c r="D261" s="3"/>
      <c r="E261" s="3" t="str">
        <f t="array" ref="E261">SUBSTITUTE(IFERROR(INDEX($W$3:$W$1072,SMALL(IF($A261=$P$3:$P$1072,MATCH(ROW($P$3:$P$1072),ROW($P$3:$P$1072)),""),COLUMNS($E261:E261))),""),0,"")</f>
        <v>Hustle</v>
      </c>
      <c r="F261" s="3" t="str">
        <f t="array" ref="F261">SUBSTITUTE(IFERROR(INDEX($W$3:$W$1072,SMALL(IF($A261=$P$3:$P$1072,MATCH(ROW($P$3:$P$1072),ROW($P$3:$P$1072)),""),COLUMNS($E261:F261))),""),0,"")</f>
        <v>Serene Grace</v>
      </c>
      <c r="G261" s="3" t="str">
        <f t="array" ref="G261">SUBSTITUTE(IFERROR(INDEX($W$3:$W$1072,SMALL(IF($A261=$P$3:$P$1072,MATCH(ROW($P$3:$P$1072),ROW($P$3:$P$1072)),""),COLUMNS($E261:G261))),""),0,"")</f>
        <v>Super Luck</v>
      </c>
      <c r="H261" s="3">
        <f t="shared" si="94"/>
        <v>35</v>
      </c>
      <c r="I261" s="3">
        <f t="shared" si="95"/>
        <v>20</v>
      </c>
      <c r="J261" s="3">
        <f t="shared" si="96"/>
        <v>65</v>
      </c>
      <c r="K261" s="3">
        <f t="shared" si="97"/>
        <v>40</v>
      </c>
      <c r="L261" s="3">
        <f t="shared" si="98"/>
        <v>65</v>
      </c>
      <c r="M261" s="3">
        <f t="shared" si="99"/>
        <v>20</v>
      </c>
      <c r="N261" s="3">
        <f t="shared" si="101"/>
        <v>245</v>
      </c>
      <c r="P261" s="2" t="str">
        <f>P260</f>
        <v>#096</v>
      </c>
      <c r="Q261" s="2"/>
      <c r="R261" s="2"/>
      <c r="S261" s="2"/>
      <c r="T261" s="2"/>
      <c r="U261" s="2"/>
      <c r="V261" s="6"/>
      <c r="W261" s="5" t="s">
        <v>288</v>
      </c>
    </row>
    <row r="262" spans="1:23" x14ac:dyDescent="0.3">
      <c r="A262" s="3" t="s">
        <v>678</v>
      </c>
      <c r="B262" s="3" t="s">
        <v>679</v>
      </c>
      <c r="C262" s="3" t="s">
        <v>1023</v>
      </c>
      <c r="D262" s="3" t="s">
        <v>1012</v>
      </c>
      <c r="E262" s="3" t="str">
        <f t="array" ref="E262">SUBSTITUTE(IFERROR(INDEX($W$3:$W$1072,SMALL(IF($A262=$P$3:$P$1072,MATCH(ROW($P$3:$P$1072),ROW($P$3:$P$1072)),""),COLUMNS($E262:E262))),""),0,"")</f>
        <v>Hustle</v>
      </c>
      <c r="F262" s="3" t="str">
        <f t="array" ref="F262">SUBSTITUTE(IFERROR(INDEX($W$3:$W$1072,SMALL(IF($A262=$P$3:$P$1072,MATCH(ROW($P$3:$P$1072),ROW($P$3:$P$1072)),""),COLUMNS($E262:F262))),""),0,"")</f>
        <v>Serene Grace</v>
      </c>
      <c r="G262" s="3" t="str">
        <f t="array" ref="G262">SUBSTITUTE(IFERROR(INDEX($W$3:$W$1072,SMALL(IF($A262=$P$3:$P$1072,MATCH(ROW($P$3:$P$1072),ROW($P$3:$P$1072)),""),COLUMNS($E262:G262))),""),0,"")</f>
        <v>Super Luck</v>
      </c>
      <c r="H262" s="3">
        <f t="shared" si="94"/>
        <v>55</v>
      </c>
      <c r="I262" s="3">
        <f t="shared" si="95"/>
        <v>40</v>
      </c>
      <c r="J262" s="3">
        <f t="shared" si="96"/>
        <v>85</v>
      </c>
      <c r="K262" s="3">
        <f t="shared" si="97"/>
        <v>80</v>
      </c>
      <c r="L262" s="3">
        <f t="shared" si="98"/>
        <v>105</v>
      </c>
      <c r="M262" s="3">
        <f t="shared" si="99"/>
        <v>40</v>
      </c>
      <c r="N262" s="3">
        <f t="shared" si="101"/>
        <v>405</v>
      </c>
      <c r="P262" s="2" t="s">
        <v>289</v>
      </c>
      <c r="Q262" s="2">
        <v>90</v>
      </c>
      <c r="R262" s="2">
        <v>92</v>
      </c>
      <c r="S262" s="2">
        <v>75</v>
      </c>
      <c r="T262" s="2">
        <v>92</v>
      </c>
      <c r="U262" s="2">
        <v>85</v>
      </c>
      <c r="V262" s="6">
        <v>60</v>
      </c>
      <c r="W262" s="5" t="s">
        <v>229</v>
      </c>
    </row>
    <row r="263" spans="1:23" x14ac:dyDescent="0.3">
      <c r="A263" s="3" t="s">
        <v>680</v>
      </c>
      <c r="B263" s="3" t="s">
        <v>681</v>
      </c>
      <c r="C263" s="3" t="s">
        <v>1023</v>
      </c>
      <c r="D263" s="3" t="s">
        <v>1012</v>
      </c>
      <c r="E263" s="3" t="str">
        <f t="array" ref="E263">SUBSTITUTE(IFERROR(INDEX($W$3:$W$1072,SMALL(IF($A263=$P$3:$P$1072,MATCH(ROW($P$3:$P$1072),ROW($P$3:$P$1072)),""),COLUMNS($E263:E263))),""),0,"")</f>
        <v>Hustle</v>
      </c>
      <c r="F263" s="3" t="str">
        <f t="array" ref="F263">SUBSTITUTE(IFERROR(INDEX($W$3:$W$1072,SMALL(IF($A263=$P$3:$P$1072,MATCH(ROW($P$3:$P$1072),ROW($P$3:$P$1072)),""),COLUMNS($E263:F263))),""),0,"")</f>
        <v>Serene Grace</v>
      </c>
      <c r="G263" s="3" t="str">
        <f t="array" ref="G263">SUBSTITUTE(IFERROR(INDEX($W$3:$W$1072,SMALL(IF($A263=$P$3:$P$1072,MATCH(ROW($P$3:$P$1072),ROW($P$3:$P$1072)),""),COLUMNS($E263:G263))),""),0,"")</f>
        <v>Super Luck</v>
      </c>
      <c r="H263" s="3">
        <f t="shared" si="94"/>
        <v>85</v>
      </c>
      <c r="I263" s="3">
        <f t="shared" si="95"/>
        <v>50</v>
      </c>
      <c r="J263" s="3">
        <f t="shared" si="96"/>
        <v>95</v>
      </c>
      <c r="K263" s="3">
        <f t="shared" si="97"/>
        <v>120</v>
      </c>
      <c r="L263" s="3">
        <f t="shared" si="98"/>
        <v>115</v>
      </c>
      <c r="M263" s="3">
        <f t="shared" si="99"/>
        <v>80</v>
      </c>
      <c r="N263" s="3">
        <f t="shared" si="101"/>
        <v>545</v>
      </c>
      <c r="P263" s="2" t="str">
        <f>P262</f>
        <v>#097</v>
      </c>
      <c r="Q263" s="2"/>
      <c r="R263" s="2"/>
      <c r="S263" s="2"/>
      <c r="T263" s="2"/>
      <c r="U263" s="2"/>
      <c r="V263" s="6"/>
      <c r="W263" s="5" t="s">
        <v>288</v>
      </c>
    </row>
    <row r="264" spans="1:23" x14ac:dyDescent="0.3">
      <c r="A264" s="3" t="s">
        <v>682</v>
      </c>
      <c r="B264" s="3" t="s">
        <v>683</v>
      </c>
      <c r="C264" s="3" t="s">
        <v>1014</v>
      </c>
      <c r="D264" s="3"/>
      <c r="E264" s="3" t="str">
        <f t="array" ref="E264">SUBSTITUTE(IFERROR(INDEX($W$3:$W$1072,SMALL(IF($A264=$P$3:$P$1072,MATCH(ROW($P$3:$P$1072),ROW($P$3:$P$1072)),""),COLUMNS($E264:E264))),""),0,"")</f>
        <v>Pickup</v>
      </c>
      <c r="F264" s="3" t="str">
        <f t="array" ref="F264">SUBSTITUTE(IFERROR(INDEX($W$3:$W$1072,SMALL(IF($A264=$P$3:$P$1072,MATCH(ROW($P$3:$P$1072),ROW($P$3:$P$1072)),""),COLUMNS($E264:F264))),""),0,"")</f>
        <v>Thick Fat</v>
      </c>
      <c r="G264" s="3" t="str">
        <f t="array" ref="G264">SUBSTITUTE(IFERROR(INDEX($W$3:$W$1072,SMALL(IF($A264=$P$3:$P$1072,MATCH(ROW($P$3:$P$1072),ROW($P$3:$P$1072)),""),COLUMNS($E264:G264))),""),0,"")</f>
        <v>Gluttony</v>
      </c>
      <c r="H264" s="3">
        <f t="shared" si="94"/>
        <v>135</v>
      </c>
      <c r="I264" s="3">
        <f t="shared" si="95"/>
        <v>85</v>
      </c>
      <c r="J264" s="3">
        <f t="shared" si="96"/>
        <v>40</v>
      </c>
      <c r="K264" s="3">
        <f t="shared" si="97"/>
        <v>40</v>
      </c>
      <c r="L264" s="3">
        <f t="shared" si="98"/>
        <v>85</v>
      </c>
      <c r="M264" s="3">
        <f t="shared" si="99"/>
        <v>5</v>
      </c>
      <c r="N264" s="3">
        <f t="shared" si="101"/>
        <v>390</v>
      </c>
      <c r="P264" s="2" t="s">
        <v>291</v>
      </c>
      <c r="Q264" s="2">
        <v>30</v>
      </c>
      <c r="R264" s="2">
        <v>105</v>
      </c>
      <c r="S264" s="2">
        <v>90</v>
      </c>
      <c r="T264" s="2">
        <v>25</v>
      </c>
      <c r="U264" s="2">
        <v>25</v>
      </c>
      <c r="V264" s="6">
        <v>50</v>
      </c>
      <c r="W264" s="5" t="s">
        <v>293</v>
      </c>
    </row>
    <row r="265" spans="1:23" x14ac:dyDescent="0.3">
      <c r="A265" s="3" t="s">
        <v>684</v>
      </c>
      <c r="B265" s="3" t="s">
        <v>685</v>
      </c>
      <c r="C265" s="3" t="s">
        <v>1014</v>
      </c>
      <c r="D265" s="3"/>
      <c r="E265" s="3" t="str">
        <f t="array" ref="E265">SUBSTITUTE(IFERROR(INDEX($W$3:$W$1072,SMALL(IF($A265=$P$3:$P$1072,MATCH(ROW($P$3:$P$1072),ROW($P$3:$P$1072)),""),COLUMNS($E265:E265))),""),0,"")</f>
        <v>Immunity</v>
      </c>
      <c r="F265" s="3" t="str">
        <f t="array" ref="F265">SUBSTITUTE(IFERROR(INDEX($W$3:$W$1072,SMALL(IF($A265=$P$3:$P$1072,MATCH(ROW($P$3:$P$1072),ROW($P$3:$P$1072)),""),COLUMNS($E265:F265))),""),0,"")</f>
        <v>Thick Fat</v>
      </c>
      <c r="G265" s="3" t="str">
        <f t="array" ref="G265">SUBSTITUTE(IFERROR(INDEX($W$3:$W$1072,SMALL(IF($A265=$P$3:$P$1072,MATCH(ROW($P$3:$P$1072),ROW($P$3:$P$1072)),""),COLUMNS($E265:G265))),""),0,"")</f>
        <v>Gluttony</v>
      </c>
      <c r="H265" s="3">
        <f t="shared" si="94"/>
        <v>160</v>
      </c>
      <c r="I265" s="3">
        <f t="shared" si="95"/>
        <v>110</v>
      </c>
      <c r="J265" s="3">
        <f t="shared" si="96"/>
        <v>65</v>
      </c>
      <c r="K265" s="3">
        <f t="shared" si="97"/>
        <v>65</v>
      </c>
      <c r="L265" s="3">
        <f t="shared" si="98"/>
        <v>110</v>
      </c>
      <c r="M265" s="3">
        <f t="shared" si="99"/>
        <v>30</v>
      </c>
      <c r="N265" s="3">
        <f t="shared" si="101"/>
        <v>540</v>
      </c>
      <c r="P265" s="2" t="str">
        <f t="shared" ref="P265:P266" si="102">P264</f>
        <v>#098</v>
      </c>
      <c r="Q265" s="2"/>
      <c r="R265" s="2"/>
      <c r="S265" s="2"/>
      <c r="T265" s="2"/>
      <c r="U265" s="2"/>
      <c r="V265" s="6"/>
      <c r="W265" s="5" t="s">
        <v>134</v>
      </c>
    </row>
    <row r="266" spans="1:23" x14ac:dyDescent="0.3">
      <c r="A266" s="3" t="s">
        <v>687</v>
      </c>
      <c r="B266" s="3" t="s">
        <v>688</v>
      </c>
      <c r="C266" s="3" t="s">
        <v>1007</v>
      </c>
      <c r="D266" s="3" t="s">
        <v>1023</v>
      </c>
      <c r="E266" s="3" t="str">
        <f t="array" ref="E266">SUBSTITUTE(IFERROR(INDEX($W$3:$W$1072,SMALL(IF($A266=$P$3:$P$1072,MATCH(ROW($P$3:$P$1072),ROW($P$3:$P$1072)),""),COLUMNS($E266:E266))),""),0,"")</f>
        <v>Prankster</v>
      </c>
      <c r="F266" s="3" t="str">
        <f t="array" ref="F266">SUBSTITUTE(IFERROR(INDEX($W$3:$W$1072,SMALL(IF($A266=$P$3:$P$1072,MATCH(ROW($P$3:$P$1072),ROW($P$3:$P$1072)),""),COLUMNS($E266:F266))),""),0,"")</f>
        <v>Infiltrator</v>
      </c>
      <c r="G266" s="3" t="str">
        <f t="array" ref="G266">SUBSTITUTE(IFERROR(INDEX($W$3:$W$1072,SMALL(IF($A266=$P$3:$P$1072,MATCH(ROW($P$3:$P$1072),ROW($P$3:$P$1072)),""),COLUMNS($E266:G266))),""),0,"")</f>
        <v>Chlorophyll</v>
      </c>
      <c r="H266" s="3">
        <f t="shared" si="94"/>
        <v>40</v>
      </c>
      <c r="I266" s="3">
        <f t="shared" si="95"/>
        <v>27</v>
      </c>
      <c r="J266" s="3">
        <f t="shared" si="96"/>
        <v>60</v>
      </c>
      <c r="K266" s="3">
        <f t="shared" si="97"/>
        <v>37</v>
      </c>
      <c r="L266" s="3">
        <f t="shared" si="98"/>
        <v>50</v>
      </c>
      <c r="M266" s="3">
        <f t="shared" si="99"/>
        <v>66</v>
      </c>
      <c r="N266" s="3">
        <f t="shared" si="101"/>
        <v>280</v>
      </c>
      <c r="P266" s="2" t="str">
        <f t="shared" si="102"/>
        <v>#098</v>
      </c>
      <c r="Q266" s="2"/>
      <c r="R266" s="2"/>
      <c r="S266" s="2"/>
      <c r="T266" s="2"/>
      <c r="U266" s="2"/>
      <c r="V266" s="6"/>
      <c r="W266" s="5" t="s">
        <v>294</v>
      </c>
    </row>
    <row r="267" spans="1:23" x14ac:dyDescent="0.3">
      <c r="A267" s="3" t="s">
        <v>689</v>
      </c>
      <c r="B267" s="3" t="s">
        <v>690</v>
      </c>
      <c r="C267" s="3" t="s">
        <v>1007</v>
      </c>
      <c r="D267" s="3" t="s">
        <v>1023</v>
      </c>
      <c r="E267" s="3" t="str">
        <f t="array" ref="E267">SUBSTITUTE(IFERROR(INDEX($W$3:$W$1072,SMALL(IF($A267=$P$3:$P$1072,MATCH(ROW($P$3:$P$1072),ROW($P$3:$P$1072)),""),COLUMNS($E267:E267))),""),0,"")</f>
        <v>Prankster</v>
      </c>
      <c r="F267" s="3" t="str">
        <f t="array" ref="F267">SUBSTITUTE(IFERROR(INDEX($W$3:$W$1072,SMALL(IF($A267=$P$3:$P$1072,MATCH(ROW($P$3:$P$1072),ROW($P$3:$P$1072)),""),COLUMNS($E267:F267))),""),0,"")</f>
        <v>Infiltrator</v>
      </c>
      <c r="G267" s="3" t="str">
        <f t="array" ref="G267">SUBSTITUTE(IFERROR(INDEX($W$3:$W$1072,SMALL(IF($A267=$P$3:$P$1072,MATCH(ROW($P$3:$P$1072),ROW($P$3:$P$1072)),""),COLUMNS($E267:G267))),""),0,"")</f>
        <v>Chlorophyll</v>
      </c>
      <c r="H267" s="3">
        <f t="shared" si="94"/>
        <v>60</v>
      </c>
      <c r="I267" s="3">
        <f t="shared" si="95"/>
        <v>67</v>
      </c>
      <c r="J267" s="3">
        <f t="shared" si="96"/>
        <v>85</v>
      </c>
      <c r="K267" s="3">
        <f t="shared" si="97"/>
        <v>77</v>
      </c>
      <c r="L267" s="3">
        <f t="shared" si="98"/>
        <v>75</v>
      </c>
      <c r="M267" s="3">
        <f t="shared" si="99"/>
        <v>116</v>
      </c>
      <c r="N267" s="3">
        <f t="shared" si="101"/>
        <v>480</v>
      </c>
      <c r="P267" s="2" t="s">
        <v>295</v>
      </c>
      <c r="Q267" s="2">
        <v>55</v>
      </c>
      <c r="R267" s="2">
        <v>130</v>
      </c>
      <c r="S267" s="2">
        <v>115</v>
      </c>
      <c r="T267" s="2">
        <v>50</v>
      </c>
      <c r="U267" s="2">
        <v>50</v>
      </c>
      <c r="V267" s="6">
        <v>75</v>
      </c>
      <c r="W267" s="5" t="s">
        <v>293</v>
      </c>
    </row>
    <row r="268" spans="1:23" x14ac:dyDescent="0.3">
      <c r="A268" s="3" t="s">
        <v>691</v>
      </c>
      <c r="B268" s="3" t="s">
        <v>692</v>
      </c>
      <c r="C268" s="3" t="s">
        <v>1018</v>
      </c>
      <c r="D268" s="3" t="s">
        <v>1017</v>
      </c>
      <c r="E268" s="3" t="str">
        <f t="array" ref="E268">SUBSTITUTE(IFERROR(INDEX($W$3:$W$1072,SMALL(IF($A268=$P$3:$P$1072,MATCH(ROW($P$3:$P$1072),ROW($P$3:$P$1072)),""),COLUMNS($E268:E268))),""),0,"")</f>
        <v>Lightning Rod</v>
      </c>
      <c r="F268" s="3" t="str">
        <f t="array" ref="F268">SUBSTITUTE(IFERROR(INDEX($W$3:$W$1072,SMALL(IF($A268=$P$3:$P$1072,MATCH(ROW($P$3:$P$1072),ROW($P$3:$P$1072)),""),COLUMNS($E268:F268))),""),0,"")</f>
        <v>Rock Head</v>
      </c>
      <c r="G268" s="3" t="str">
        <f t="array" ref="G268">SUBSTITUTE(IFERROR(INDEX($W$3:$W$1072,SMALL(IF($A268=$P$3:$P$1072,MATCH(ROW($P$3:$P$1072),ROW($P$3:$P$1072)),""),COLUMNS($E268:G268))),""),0,"")</f>
        <v>Reckless</v>
      </c>
      <c r="H268" s="3">
        <f t="shared" si="94"/>
        <v>80</v>
      </c>
      <c r="I268" s="3">
        <f t="shared" si="95"/>
        <v>85</v>
      </c>
      <c r="J268" s="3">
        <f t="shared" si="96"/>
        <v>95</v>
      </c>
      <c r="K268" s="3">
        <f t="shared" si="97"/>
        <v>30</v>
      </c>
      <c r="L268" s="3">
        <f t="shared" si="98"/>
        <v>30</v>
      </c>
      <c r="M268" s="3">
        <f t="shared" si="99"/>
        <v>25</v>
      </c>
      <c r="N268" s="3">
        <f t="shared" si="101"/>
        <v>345</v>
      </c>
      <c r="P268" s="2" t="str">
        <f t="shared" ref="P268:P269" si="103">P267</f>
        <v>#099</v>
      </c>
      <c r="Q268" s="2"/>
      <c r="R268" s="2"/>
      <c r="S268" s="2"/>
      <c r="T268" s="2"/>
      <c r="U268" s="2"/>
      <c r="V268" s="6"/>
      <c r="W268" s="5" t="s">
        <v>134</v>
      </c>
    </row>
    <row r="269" spans="1:23" x14ac:dyDescent="0.3">
      <c r="A269" s="3" t="s">
        <v>693</v>
      </c>
      <c r="B269" s="3" t="s">
        <v>694</v>
      </c>
      <c r="C269" s="3" t="s">
        <v>1018</v>
      </c>
      <c r="D269" s="3" t="s">
        <v>1017</v>
      </c>
      <c r="E269" s="3" t="str">
        <f t="array" ref="E269">SUBSTITUTE(IFERROR(INDEX($W$3:$W$1072,SMALL(IF($A269=$P$3:$P$1072,MATCH(ROW($P$3:$P$1072),ROW($P$3:$P$1072)),""),COLUMNS($E269:E269))),""),0,"")</f>
        <v>Lightning Rod</v>
      </c>
      <c r="F269" s="3" t="str">
        <f t="array" ref="F269">SUBSTITUTE(IFERROR(INDEX($W$3:$W$1072,SMALL(IF($A269=$P$3:$P$1072,MATCH(ROW($P$3:$P$1072),ROW($P$3:$P$1072)),""),COLUMNS($E269:F269))),""),0,"")</f>
        <v>Rock Head</v>
      </c>
      <c r="G269" s="3" t="str">
        <f t="array" ref="G269">SUBSTITUTE(IFERROR(INDEX($W$3:$W$1072,SMALL(IF($A269=$P$3:$P$1072,MATCH(ROW($P$3:$P$1072),ROW($P$3:$P$1072)),""),COLUMNS($E269:G269))),""),0,"")</f>
        <v>Reckless</v>
      </c>
      <c r="H269" s="3">
        <f t="shared" si="94"/>
        <v>105</v>
      </c>
      <c r="I269" s="3">
        <f t="shared" si="95"/>
        <v>130</v>
      </c>
      <c r="J269" s="3">
        <f t="shared" si="96"/>
        <v>120</v>
      </c>
      <c r="K269" s="3">
        <f t="shared" si="97"/>
        <v>45</v>
      </c>
      <c r="L269" s="3">
        <f t="shared" si="98"/>
        <v>45</v>
      </c>
      <c r="M269" s="3">
        <f t="shared" si="99"/>
        <v>40</v>
      </c>
      <c r="N269" s="3">
        <f t="shared" si="101"/>
        <v>485</v>
      </c>
      <c r="P269" s="2" t="str">
        <f t="shared" si="103"/>
        <v>#099</v>
      </c>
      <c r="Q269" s="2"/>
      <c r="R269" s="2"/>
      <c r="S269" s="2"/>
      <c r="T269" s="2"/>
      <c r="U269" s="2"/>
      <c r="V269" s="6"/>
      <c r="W269" s="5" t="s">
        <v>294</v>
      </c>
    </row>
    <row r="270" spans="1:23" ht="14.4" customHeight="1" x14ac:dyDescent="0.3">
      <c r="A270" s="3" t="s">
        <v>695</v>
      </c>
      <c r="B270" s="3" t="s">
        <v>696</v>
      </c>
      <c r="C270" s="3" t="s">
        <v>1018</v>
      </c>
      <c r="D270" s="3" t="s">
        <v>1017</v>
      </c>
      <c r="E270" s="3" t="str">
        <f t="array" ref="E270">SUBSTITUTE(IFERROR(INDEX($W$3:$W$1072,SMALL(IF($A270=$P$3:$P$1072,MATCH(ROW($P$3:$P$1072),ROW($P$3:$P$1072)),""),COLUMNS($E270:E270))),""),0,"")</f>
        <v>Lightning Rod</v>
      </c>
      <c r="F270" s="3" t="str">
        <f t="array" ref="F270">SUBSTITUTE(IFERROR(INDEX($W$3:$W$1072,SMALL(IF($A270=$P$3:$P$1072,MATCH(ROW($P$3:$P$1072),ROW($P$3:$P$1072)),""),COLUMNS($E270:F270))),""),0,"")</f>
        <v>Solid Rock</v>
      </c>
      <c r="G270" s="3" t="str">
        <f t="array" ref="G270">SUBSTITUTE(IFERROR(INDEX($W$3:$W$1072,SMALL(IF($A270=$P$3:$P$1072,MATCH(ROW($P$3:$P$1072),ROW($P$3:$P$1072)),""),COLUMNS($E270:G270))),""),0,"")</f>
        <v>Reckless</v>
      </c>
      <c r="H270" s="3">
        <f t="shared" si="94"/>
        <v>115</v>
      </c>
      <c r="I270" s="3">
        <f t="shared" si="95"/>
        <v>140</v>
      </c>
      <c r="J270" s="3">
        <f t="shared" si="96"/>
        <v>130</v>
      </c>
      <c r="K270" s="3">
        <f t="shared" si="97"/>
        <v>55</v>
      </c>
      <c r="L270" s="3">
        <f t="shared" si="98"/>
        <v>55</v>
      </c>
      <c r="M270" s="3">
        <f t="shared" si="99"/>
        <v>40</v>
      </c>
      <c r="N270" s="3">
        <f t="shared" si="101"/>
        <v>535</v>
      </c>
      <c r="P270" s="2" t="s">
        <v>297</v>
      </c>
      <c r="Q270" s="2">
        <v>55</v>
      </c>
      <c r="R270" s="2">
        <v>45</v>
      </c>
      <c r="S270" s="2">
        <v>45</v>
      </c>
      <c r="T270" s="2">
        <v>25</v>
      </c>
      <c r="U270" s="2">
        <v>25</v>
      </c>
      <c r="V270" s="6">
        <v>15</v>
      </c>
      <c r="W270" s="5" t="s">
        <v>299</v>
      </c>
    </row>
    <row r="271" spans="1:23" x14ac:dyDescent="0.3">
      <c r="A271" s="3" t="s">
        <v>698</v>
      </c>
      <c r="B271" s="3" t="s">
        <v>699</v>
      </c>
      <c r="C271" s="3" t="s">
        <v>1011</v>
      </c>
      <c r="D271" s="3"/>
      <c r="E271" s="3" t="str">
        <f t="array" ref="E271">SUBSTITUTE(IFERROR(INDEX($W$3:$W$1072,SMALL(IF($A271=$P$3:$P$1072,MATCH(ROW($P$3:$P$1072),ROW($P$3:$P$1072)),""),COLUMNS($E271:E271))),""),0,"")</f>
        <v>Frisk</v>
      </c>
      <c r="F271" s="3" t="str">
        <f t="array" ref="F271">SUBSTITUTE(IFERROR(INDEX($W$3:$W$1072,SMALL(IF($A271=$P$3:$P$1072,MATCH(ROW($P$3:$P$1072),ROW($P$3:$P$1072)),""),COLUMNS($E271:F271))),""),0,"")</f>
        <v>Competitive</v>
      </c>
      <c r="G271" s="3" t="str">
        <f t="array" ref="G271">SUBSTITUTE(IFERROR(INDEX($W$3:$W$1072,SMALL(IF($A271=$P$3:$P$1072,MATCH(ROW($P$3:$P$1072),ROW($P$3:$P$1072)),""),COLUMNS($E271:G271))),""),0,"")</f>
        <v>Shadow Tag</v>
      </c>
      <c r="H271" s="3">
        <f t="shared" si="94"/>
        <v>45</v>
      </c>
      <c r="I271" s="3">
        <f t="shared" si="95"/>
        <v>30</v>
      </c>
      <c r="J271" s="3">
        <f t="shared" si="96"/>
        <v>50</v>
      </c>
      <c r="K271" s="3">
        <f t="shared" si="97"/>
        <v>55</v>
      </c>
      <c r="L271" s="3">
        <f t="shared" si="98"/>
        <v>65</v>
      </c>
      <c r="M271" s="3">
        <f t="shared" si="99"/>
        <v>45</v>
      </c>
      <c r="N271" s="3">
        <f t="shared" si="101"/>
        <v>290</v>
      </c>
      <c r="P271" s="2" t="str">
        <f t="shared" ref="P271:P272" si="104">P270</f>
        <v>#100</v>
      </c>
      <c r="Q271" s="2"/>
      <c r="R271" s="2"/>
      <c r="S271" s="2"/>
      <c r="T271" s="2"/>
      <c r="U271" s="2"/>
      <c r="V271" s="6"/>
      <c r="W271" s="5" t="s">
        <v>300</v>
      </c>
    </row>
    <row r="272" spans="1:23" x14ac:dyDescent="0.3">
      <c r="A272" s="3" t="s">
        <v>700</v>
      </c>
      <c r="B272" s="3" t="s">
        <v>701</v>
      </c>
      <c r="C272" s="3" t="s">
        <v>1011</v>
      </c>
      <c r="D272" s="3"/>
      <c r="E272" s="3" t="str">
        <f t="array" ref="E272">SUBSTITUTE(IFERROR(INDEX($W$3:$W$1072,SMALL(IF($A272=$P$3:$P$1072,MATCH(ROW($P$3:$P$1072),ROW($P$3:$P$1072)),""),COLUMNS($E272:E272))),""),0,"")</f>
        <v>Frisk</v>
      </c>
      <c r="F272" s="3" t="str">
        <f t="array" ref="F272">SUBSTITUTE(IFERROR(INDEX($W$3:$W$1072,SMALL(IF($A272=$P$3:$P$1072,MATCH(ROW($P$3:$P$1072),ROW($P$3:$P$1072)),""),COLUMNS($E272:F272))),""),0,"")</f>
        <v>Competitive</v>
      </c>
      <c r="G272" s="3" t="str">
        <f t="array" ref="G272">SUBSTITUTE(IFERROR(INDEX($W$3:$W$1072,SMALL(IF($A272=$P$3:$P$1072,MATCH(ROW($P$3:$P$1072),ROW($P$3:$P$1072)),""),COLUMNS($E272:G272))),""),0,"")</f>
        <v>Shadow Tag</v>
      </c>
      <c r="H272" s="3">
        <f t="shared" si="94"/>
        <v>60</v>
      </c>
      <c r="I272" s="3">
        <f t="shared" si="95"/>
        <v>45</v>
      </c>
      <c r="J272" s="3">
        <f t="shared" si="96"/>
        <v>70</v>
      </c>
      <c r="K272" s="3">
        <f t="shared" si="97"/>
        <v>75</v>
      </c>
      <c r="L272" s="3">
        <f t="shared" si="98"/>
        <v>85</v>
      </c>
      <c r="M272" s="3">
        <f t="shared" si="99"/>
        <v>55</v>
      </c>
      <c r="N272" s="3">
        <f t="shared" si="101"/>
        <v>390</v>
      </c>
      <c r="P272" s="2" t="str">
        <f t="shared" si="104"/>
        <v>#100</v>
      </c>
      <c r="Q272" s="2"/>
      <c r="R272" s="2"/>
      <c r="S272" s="2"/>
      <c r="T272" s="2"/>
      <c r="U272" s="2"/>
      <c r="V272" s="6"/>
      <c r="W272" s="5" t="s">
        <v>301</v>
      </c>
    </row>
    <row r="273" spans="1:23" x14ac:dyDescent="0.3">
      <c r="A273" s="3" t="s">
        <v>702</v>
      </c>
      <c r="B273" s="3" t="s">
        <v>703</v>
      </c>
      <c r="C273" s="3" t="s">
        <v>1011</v>
      </c>
      <c r="D273" s="3"/>
      <c r="E273" s="3" t="str">
        <f t="array" ref="E273">SUBSTITUTE(IFERROR(INDEX($W$3:$W$1072,SMALL(IF($A273=$P$3:$P$1072,MATCH(ROW($P$3:$P$1072),ROW($P$3:$P$1072)),""),COLUMNS($E273:E273))),""),0,"")</f>
        <v>Frisk</v>
      </c>
      <c r="F273" s="3" t="str">
        <f t="array" ref="F273">SUBSTITUTE(IFERROR(INDEX($W$3:$W$1072,SMALL(IF($A273=$P$3:$P$1072,MATCH(ROW($P$3:$P$1072),ROW($P$3:$P$1072)),""),COLUMNS($E273:F273))),""),0,"")</f>
        <v>Competitive</v>
      </c>
      <c r="G273" s="3" t="str">
        <f t="array" ref="G273">SUBSTITUTE(IFERROR(INDEX($W$3:$W$1072,SMALL(IF($A273=$P$3:$P$1072,MATCH(ROW($P$3:$P$1072),ROW($P$3:$P$1072)),""),COLUMNS($E273:G273))),""),0,"")</f>
        <v>Shadow Tag</v>
      </c>
      <c r="H273" s="3">
        <f t="shared" si="94"/>
        <v>70</v>
      </c>
      <c r="I273" s="3">
        <f t="shared" si="95"/>
        <v>55</v>
      </c>
      <c r="J273" s="3">
        <f t="shared" si="96"/>
        <v>95</v>
      </c>
      <c r="K273" s="3">
        <f t="shared" si="97"/>
        <v>95</v>
      </c>
      <c r="L273" s="3">
        <f t="shared" si="98"/>
        <v>110</v>
      </c>
      <c r="M273" s="3">
        <f t="shared" si="99"/>
        <v>65</v>
      </c>
      <c r="N273" s="3">
        <f t="shared" si="101"/>
        <v>490</v>
      </c>
      <c r="P273" s="2" t="s">
        <v>302</v>
      </c>
      <c r="Q273" s="2">
        <v>95</v>
      </c>
      <c r="R273" s="2">
        <v>85</v>
      </c>
      <c r="S273" s="2">
        <v>85</v>
      </c>
      <c r="T273" s="2">
        <v>65</v>
      </c>
      <c r="U273" s="2">
        <v>65</v>
      </c>
      <c r="V273" s="6">
        <v>35</v>
      </c>
      <c r="W273" s="5" t="s">
        <v>299</v>
      </c>
    </row>
    <row r="274" spans="1:23" x14ac:dyDescent="0.3">
      <c r="A274" s="3" t="s">
        <v>704</v>
      </c>
      <c r="B274" s="3" t="s">
        <v>705</v>
      </c>
      <c r="C274" s="3" t="s">
        <v>1011</v>
      </c>
      <c r="D274" s="3"/>
      <c r="E274" s="3" t="str">
        <f t="array" ref="E274">SUBSTITUTE(IFERROR(INDEX($W$3:$W$1072,SMALL(IF($A274=$P$3:$P$1072,MATCH(ROW($P$3:$P$1072),ROW($P$3:$P$1072)),""),COLUMNS($E274:E274))),""),0,"")</f>
        <v>Overcoat</v>
      </c>
      <c r="F274" s="3" t="str">
        <f t="array" ref="F274">SUBSTITUTE(IFERROR(INDEX($W$3:$W$1072,SMALL(IF($A274=$P$3:$P$1072,MATCH(ROW($P$3:$P$1072),ROW($P$3:$P$1072)),""),COLUMNS($E274:F274))),""),0,"")</f>
        <v>Magic Guard</v>
      </c>
      <c r="G274" s="3" t="str">
        <f t="array" ref="G274">SUBSTITUTE(IFERROR(INDEX($W$3:$W$1072,SMALL(IF($A274=$P$3:$P$1072,MATCH(ROW($P$3:$P$1072),ROW($P$3:$P$1072)),""),COLUMNS($E274:G274))),""),0,"")</f>
        <v>Regenerator</v>
      </c>
      <c r="H274" s="3">
        <f t="shared" si="94"/>
        <v>45</v>
      </c>
      <c r="I274" s="3">
        <f t="shared" si="95"/>
        <v>30</v>
      </c>
      <c r="J274" s="3">
        <f t="shared" si="96"/>
        <v>40</v>
      </c>
      <c r="K274" s="3">
        <f t="shared" si="97"/>
        <v>105</v>
      </c>
      <c r="L274" s="3">
        <f t="shared" si="98"/>
        <v>50</v>
      </c>
      <c r="M274" s="3">
        <f t="shared" si="99"/>
        <v>20</v>
      </c>
      <c r="N274" s="3">
        <f t="shared" si="101"/>
        <v>290</v>
      </c>
      <c r="P274" s="2" t="str">
        <f t="shared" ref="P274:P275" si="105">P273</f>
        <v>#101</v>
      </c>
      <c r="Q274" s="2"/>
      <c r="R274" s="2"/>
      <c r="S274" s="2"/>
      <c r="T274" s="2"/>
      <c r="U274" s="2"/>
      <c r="V274" s="6"/>
      <c r="W274" s="5" t="s">
        <v>300</v>
      </c>
    </row>
    <row r="275" spans="1:23" x14ac:dyDescent="0.3">
      <c r="A275" s="3" t="s">
        <v>706</v>
      </c>
      <c r="B275" s="3" t="s">
        <v>707</v>
      </c>
      <c r="C275" s="3" t="s">
        <v>1011</v>
      </c>
      <c r="D275" s="3"/>
      <c r="E275" s="3" t="str">
        <f t="array" ref="E275">SUBSTITUTE(IFERROR(INDEX($W$3:$W$1072,SMALL(IF($A275=$P$3:$P$1072,MATCH(ROW($P$3:$P$1072),ROW($P$3:$P$1072)),""),COLUMNS($E275:E275))),""),0,"")</f>
        <v>Overcoat</v>
      </c>
      <c r="F275" s="3" t="str">
        <f t="array" ref="F275">SUBSTITUTE(IFERROR(INDEX($W$3:$W$1072,SMALL(IF($A275=$P$3:$P$1072,MATCH(ROW($P$3:$P$1072),ROW($P$3:$P$1072)),""),COLUMNS($E275:F275))),""),0,"")</f>
        <v>Magic Guard</v>
      </c>
      <c r="G275" s="3" t="str">
        <f t="array" ref="G275">SUBSTITUTE(IFERROR(INDEX($W$3:$W$1072,SMALL(IF($A275=$P$3:$P$1072,MATCH(ROW($P$3:$P$1072),ROW($P$3:$P$1072)),""),COLUMNS($E275:G275))),""),0,"")</f>
        <v>Regenerator</v>
      </c>
      <c r="H275" s="3">
        <f t="shared" si="94"/>
        <v>65</v>
      </c>
      <c r="I275" s="3">
        <f t="shared" si="95"/>
        <v>40</v>
      </c>
      <c r="J275" s="3">
        <f t="shared" si="96"/>
        <v>50</v>
      </c>
      <c r="K275" s="3">
        <f t="shared" si="97"/>
        <v>125</v>
      </c>
      <c r="L275" s="3">
        <f t="shared" si="98"/>
        <v>60</v>
      </c>
      <c r="M275" s="3">
        <f t="shared" si="99"/>
        <v>30</v>
      </c>
      <c r="N275" s="3">
        <f t="shared" si="101"/>
        <v>370</v>
      </c>
      <c r="P275" s="2" t="str">
        <f t="shared" si="105"/>
        <v>#101</v>
      </c>
      <c r="Q275" s="2"/>
      <c r="R275" s="2"/>
      <c r="S275" s="2"/>
      <c r="T275" s="2"/>
      <c r="U275" s="2"/>
      <c r="V275" s="6"/>
      <c r="W275" s="5" t="s">
        <v>301</v>
      </c>
    </row>
    <row r="276" spans="1:23" x14ac:dyDescent="0.3">
      <c r="A276" s="3" t="s">
        <v>708</v>
      </c>
      <c r="B276" s="3" t="s">
        <v>709</v>
      </c>
      <c r="C276" s="3" t="s">
        <v>1011</v>
      </c>
      <c r="D276" s="3"/>
      <c r="E276" s="3" t="str">
        <f t="array" ref="E276">SUBSTITUTE(IFERROR(INDEX($W$3:$W$1072,SMALL(IF($A276=$P$3:$P$1072,MATCH(ROW($P$3:$P$1072),ROW($P$3:$P$1072)),""),COLUMNS($E276:E276))),""),0,"")</f>
        <v>Overcoat</v>
      </c>
      <c r="F276" s="3" t="str">
        <f t="array" ref="F276">SUBSTITUTE(IFERROR(INDEX($W$3:$W$1072,SMALL(IF($A276=$P$3:$P$1072,MATCH(ROW($P$3:$P$1072),ROW($P$3:$P$1072)),""),COLUMNS($E276:F276))),""),0,"")</f>
        <v>Magic Guard</v>
      </c>
      <c r="G276" s="3" t="str">
        <f t="array" ref="G276">SUBSTITUTE(IFERROR(INDEX($W$3:$W$1072,SMALL(IF($A276=$P$3:$P$1072,MATCH(ROW($P$3:$P$1072),ROW($P$3:$P$1072)),""),COLUMNS($E276:G276))),""),0,"")</f>
        <v>Regenerator</v>
      </c>
      <c r="H276" s="3">
        <f t="shared" si="94"/>
        <v>110</v>
      </c>
      <c r="I276" s="3">
        <f t="shared" si="95"/>
        <v>65</v>
      </c>
      <c r="J276" s="3">
        <f t="shared" si="96"/>
        <v>75</v>
      </c>
      <c r="K276" s="3">
        <f t="shared" si="97"/>
        <v>125</v>
      </c>
      <c r="L276" s="3">
        <f t="shared" si="98"/>
        <v>85</v>
      </c>
      <c r="M276" s="3">
        <f t="shared" si="99"/>
        <v>30</v>
      </c>
      <c r="N276" s="3">
        <f t="shared" si="101"/>
        <v>490</v>
      </c>
      <c r="P276" s="2" t="s">
        <v>304</v>
      </c>
      <c r="Q276" s="2">
        <v>43</v>
      </c>
      <c r="R276" s="2">
        <v>80</v>
      </c>
      <c r="S276" s="2">
        <v>65</v>
      </c>
      <c r="T276" s="2">
        <v>50</v>
      </c>
      <c r="U276" s="2">
        <v>35</v>
      </c>
      <c r="V276" s="6">
        <v>35</v>
      </c>
      <c r="W276" s="5" t="s">
        <v>293</v>
      </c>
    </row>
    <row r="277" spans="1:23" x14ac:dyDescent="0.3">
      <c r="A277" s="3" t="s">
        <v>710</v>
      </c>
      <c r="B277" s="3" t="s">
        <v>711</v>
      </c>
      <c r="C277" s="3" t="s">
        <v>1010</v>
      </c>
      <c r="D277" s="3"/>
      <c r="E277" s="3" t="str">
        <f t="array" ref="E277">SUBSTITUTE(IFERROR(INDEX($W$3:$W$1072,SMALL(IF($A277=$P$3:$P$1072,MATCH(ROW($P$3:$P$1072),ROW($P$3:$P$1072)),""),COLUMNS($E277:E277))),""),0,"")</f>
        <v>Swarm</v>
      </c>
      <c r="F277" s="3" t="str">
        <f t="array" ref="F277">SUBSTITUTE(IFERROR(INDEX($W$3:$W$1072,SMALL(IF($A277=$P$3:$P$1072,MATCH(ROW($P$3:$P$1072),ROW($P$3:$P$1072)),""),COLUMNS($E277:F277))),""),0,"")</f>
        <v>Shed Skin</v>
      </c>
      <c r="G277" s="3" t="str">
        <f t="array" ref="G277">SUBSTITUTE(IFERROR(INDEX($W$3:$W$1072,SMALL(IF($A277=$P$3:$P$1072,MATCH(ROW($P$3:$P$1072),ROW($P$3:$P$1072)),""),COLUMNS($E277:G277))),""),0,"")</f>
        <v>No Guard</v>
      </c>
      <c r="H277" s="3">
        <f t="shared" si="94"/>
        <v>50</v>
      </c>
      <c r="I277" s="3">
        <f t="shared" si="95"/>
        <v>75</v>
      </c>
      <c r="J277" s="3">
        <f t="shared" si="96"/>
        <v>45</v>
      </c>
      <c r="K277" s="3">
        <f t="shared" si="97"/>
        <v>40</v>
      </c>
      <c r="L277" s="3">
        <f t="shared" si="98"/>
        <v>45</v>
      </c>
      <c r="M277" s="3">
        <f t="shared" si="99"/>
        <v>60</v>
      </c>
      <c r="N277" s="3">
        <f t="shared" si="101"/>
        <v>315</v>
      </c>
      <c r="P277" s="2" t="str">
        <f t="shared" ref="P277:P278" si="106">P276</f>
        <v>#102</v>
      </c>
      <c r="Q277" s="2"/>
      <c r="R277" s="2"/>
      <c r="S277" s="2"/>
      <c r="T277" s="2"/>
      <c r="U277" s="2"/>
      <c r="V277" s="6"/>
      <c r="W277" s="5" t="s">
        <v>134</v>
      </c>
    </row>
    <row r="278" spans="1:23" x14ac:dyDescent="0.3">
      <c r="A278" s="3" t="s">
        <v>712</v>
      </c>
      <c r="B278" s="3" t="s">
        <v>713</v>
      </c>
      <c r="C278" s="3" t="s">
        <v>1010</v>
      </c>
      <c r="D278" s="3" t="s">
        <v>1015</v>
      </c>
      <c r="E278" s="3" t="str">
        <f t="array" ref="E278">SUBSTITUTE(IFERROR(INDEX($W$3:$W$1072,SMALL(IF($A278=$P$3:$P$1072,MATCH(ROW($P$3:$P$1072),ROW($P$3:$P$1072)),""),COLUMNS($E278:E278))),""),0,"")</f>
        <v>Swarm</v>
      </c>
      <c r="F278" s="3" t="str">
        <f t="array" ref="F278">SUBSTITUTE(IFERROR(INDEX($W$3:$W$1072,SMALL(IF($A278=$P$3:$P$1072,MATCH(ROW($P$3:$P$1072),ROW($P$3:$P$1072)),""),COLUMNS($E278:F278))),""),0,"")</f>
        <v>Shell Armor</v>
      </c>
      <c r="G278" s="3" t="str">
        <f t="array" ref="G278">SUBSTITUTE(IFERROR(INDEX($W$3:$W$1072,SMALL(IF($A278=$P$3:$P$1072,MATCH(ROW($P$3:$P$1072),ROW($P$3:$P$1072)),""),COLUMNS($E278:G278))),""),0,"")</f>
        <v>Overcoat</v>
      </c>
      <c r="H278" s="3">
        <f t="shared" si="94"/>
        <v>70</v>
      </c>
      <c r="I278" s="3">
        <f t="shared" si="95"/>
        <v>135</v>
      </c>
      <c r="J278" s="3">
        <f t="shared" si="96"/>
        <v>105</v>
      </c>
      <c r="K278" s="3">
        <f t="shared" si="97"/>
        <v>60</v>
      </c>
      <c r="L278" s="3">
        <f t="shared" si="98"/>
        <v>105</v>
      </c>
      <c r="M278" s="3">
        <f t="shared" si="99"/>
        <v>20</v>
      </c>
      <c r="N278" s="3">
        <f t="shared" si="101"/>
        <v>495</v>
      </c>
      <c r="P278" s="2" t="str">
        <f t="shared" si="106"/>
        <v>#102</v>
      </c>
      <c r="Q278" s="2"/>
      <c r="R278" s="2"/>
      <c r="S278" s="2"/>
      <c r="T278" s="2"/>
      <c r="U278" s="2"/>
      <c r="V278" s="6"/>
      <c r="W278" s="5" t="s">
        <v>306</v>
      </c>
    </row>
    <row r="279" spans="1:23" x14ac:dyDescent="0.3">
      <c r="A279" s="3" t="s">
        <v>714</v>
      </c>
      <c r="B279" s="3" t="s">
        <v>715</v>
      </c>
      <c r="C279" s="3" t="s">
        <v>1010</v>
      </c>
      <c r="D279" s="3"/>
      <c r="E279" s="3" t="str">
        <f t="array" ref="E279">SUBSTITUTE(IFERROR(INDEX($W$3:$W$1072,SMALL(IF($A279=$P$3:$P$1072,MATCH(ROW($P$3:$P$1072),ROW($P$3:$P$1072)),""),COLUMNS($E279:E279))),""),0,"")</f>
        <v>Hydration</v>
      </c>
      <c r="F279" s="3" t="str">
        <f t="array" ref="F279">SUBSTITUTE(IFERROR(INDEX($W$3:$W$1072,SMALL(IF($A279=$P$3:$P$1072,MATCH(ROW($P$3:$P$1072),ROW($P$3:$P$1072)),""),COLUMNS($E279:F279))),""),0,"")</f>
        <v>Shell Armor</v>
      </c>
      <c r="G279" s="3" t="str">
        <f t="array" ref="G279">SUBSTITUTE(IFERROR(INDEX($W$3:$W$1072,SMALL(IF($A279=$P$3:$P$1072,MATCH(ROW($P$3:$P$1072),ROW($P$3:$P$1072)),""),COLUMNS($E279:G279))),""),0,"")</f>
        <v>Overcoat</v>
      </c>
      <c r="H279" s="3">
        <f t="shared" si="94"/>
        <v>50</v>
      </c>
      <c r="I279" s="3">
        <f t="shared" si="95"/>
        <v>40</v>
      </c>
      <c r="J279" s="3">
        <f t="shared" si="96"/>
        <v>85</v>
      </c>
      <c r="K279" s="3">
        <f t="shared" si="97"/>
        <v>40</v>
      </c>
      <c r="L279" s="3">
        <f t="shared" si="98"/>
        <v>65</v>
      </c>
      <c r="M279" s="3">
        <f t="shared" si="99"/>
        <v>25</v>
      </c>
      <c r="N279" s="3">
        <f t="shared" si="101"/>
        <v>305</v>
      </c>
      <c r="P279" s="2" t="s">
        <v>307</v>
      </c>
      <c r="Q279" s="2">
        <v>63</v>
      </c>
      <c r="R279" s="2">
        <v>120</v>
      </c>
      <c r="S279" s="2">
        <v>85</v>
      </c>
      <c r="T279" s="2">
        <v>90</v>
      </c>
      <c r="U279" s="2">
        <v>55</v>
      </c>
      <c r="V279" s="6">
        <v>55</v>
      </c>
      <c r="W279" s="5" t="s">
        <v>293</v>
      </c>
    </row>
    <row r="280" spans="1:23" x14ac:dyDescent="0.3">
      <c r="A280" s="3" t="s">
        <v>716</v>
      </c>
      <c r="B280" s="3" t="s">
        <v>717</v>
      </c>
      <c r="C280" s="3" t="s">
        <v>1010</v>
      </c>
      <c r="D280" s="3"/>
      <c r="E280" s="3" t="str">
        <f t="array" ref="E280">SUBSTITUTE(IFERROR(INDEX($W$3:$W$1072,SMALL(IF($A280=$P$3:$P$1072,MATCH(ROW($P$3:$P$1072),ROW($P$3:$P$1072)),""),COLUMNS($E280:E280))),""),0,"")</f>
        <v>Hydration</v>
      </c>
      <c r="F280" s="3" t="str">
        <f t="array" ref="F280">SUBSTITUTE(IFERROR(INDEX($W$3:$W$1072,SMALL(IF($A280=$P$3:$P$1072,MATCH(ROW($P$3:$P$1072),ROW($P$3:$P$1072)),""),COLUMNS($E280:F280))),""),0,"")</f>
        <v>Sticky Hold</v>
      </c>
      <c r="G280" s="3" t="str">
        <f t="array" ref="G280">SUBSTITUTE(IFERROR(INDEX($W$3:$W$1072,SMALL(IF($A280=$P$3:$P$1072,MATCH(ROW($P$3:$P$1072),ROW($P$3:$P$1072)),""),COLUMNS($E280:G280))),""),0,"")</f>
        <v>Unburden</v>
      </c>
      <c r="H280" s="3">
        <f t="shared" si="94"/>
        <v>80</v>
      </c>
      <c r="I280" s="3">
        <f t="shared" si="95"/>
        <v>70</v>
      </c>
      <c r="J280" s="3">
        <f t="shared" si="96"/>
        <v>40</v>
      </c>
      <c r="K280" s="3">
        <f t="shared" si="97"/>
        <v>100</v>
      </c>
      <c r="L280" s="3">
        <f t="shared" si="98"/>
        <v>60</v>
      </c>
      <c r="M280" s="3">
        <f t="shared" si="99"/>
        <v>145</v>
      </c>
      <c r="N280" s="3">
        <f t="shared" si="101"/>
        <v>495</v>
      </c>
      <c r="P280" s="2" t="str">
        <f t="shared" ref="P280:P281" si="107">P279</f>
        <v>#103</v>
      </c>
      <c r="Q280" s="2"/>
      <c r="R280" s="2"/>
      <c r="S280" s="2"/>
      <c r="T280" s="2"/>
      <c r="U280" s="2"/>
      <c r="V280" s="6"/>
      <c r="W280" s="5" t="s">
        <v>134</v>
      </c>
    </row>
    <row r="281" spans="1:23" x14ac:dyDescent="0.3">
      <c r="A281" s="3" t="s">
        <v>718</v>
      </c>
      <c r="B281" s="3" t="s">
        <v>719</v>
      </c>
      <c r="C281" s="3" t="s">
        <v>1011</v>
      </c>
      <c r="D281" s="3"/>
      <c r="E281" s="3" t="str">
        <f t="array" ref="E281">SUBSTITUTE(IFERROR(INDEX($W$3:$W$1072,SMALL(IF($A281=$P$3:$P$1072,MATCH(ROW($P$3:$P$1072),ROW($P$3:$P$1072)),""),COLUMNS($E281:E281))),""),0,"")</f>
        <v>Telepathy</v>
      </c>
      <c r="F281" s="3" t="str">
        <f t="array" ref="F281">SUBSTITUTE(IFERROR(INDEX($W$3:$W$1072,SMALL(IF($A281=$P$3:$P$1072,MATCH(ROW($P$3:$P$1072),ROW($P$3:$P$1072)),""),COLUMNS($E281:F281))),""),0,"")</f>
        <v>Synchronize</v>
      </c>
      <c r="G281" s="3" t="str">
        <f t="array" ref="G281">SUBSTITUTE(IFERROR(INDEX($W$3:$W$1072,SMALL(IF($A281=$P$3:$P$1072,MATCH(ROW($P$3:$P$1072),ROW($P$3:$P$1072)),""),COLUMNS($E281:G281))),""),0,"")</f>
        <v>Analytic</v>
      </c>
      <c r="H281" s="3">
        <f t="shared" si="94"/>
        <v>55</v>
      </c>
      <c r="I281" s="3">
        <f t="shared" si="95"/>
        <v>55</v>
      </c>
      <c r="J281" s="3">
        <f t="shared" si="96"/>
        <v>55</v>
      </c>
      <c r="K281" s="3">
        <f t="shared" si="97"/>
        <v>85</v>
      </c>
      <c r="L281" s="3">
        <f t="shared" si="98"/>
        <v>55</v>
      </c>
      <c r="M281" s="3">
        <f t="shared" si="99"/>
        <v>30</v>
      </c>
      <c r="N281" s="3">
        <f t="shared" si="101"/>
        <v>335</v>
      </c>
      <c r="P281" s="2" t="str">
        <f t="shared" si="107"/>
        <v>#103</v>
      </c>
      <c r="Q281" s="2"/>
      <c r="R281" s="2"/>
      <c r="S281" s="2"/>
      <c r="T281" s="2"/>
      <c r="U281" s="2"/>
      <c r="V281" s="6"/>
      <c r="W281" s="5" t="s">
        <v>306</v>
      </c>
    </row>
    <row r="282" spans="1:23" x14ac:dyDescent="0.3">
      <c r="A282" s="3" t="s">
        <v>721</v>
      </c>
      <c r="B282" s="3" t="s">
        <v>722</v>
      </c>
      <c r="C282" s="3" t="s">
        <v>1011</v>
      </c>
      <c r="D282" s="3"/>
      <c r="E282" s="3" t="str">
        <f t="array" ref="E282">SUBSTITUTE(IFERROR(INDEX($W$3:$W$1072,SMALL(IF($A282=$P$3:$P$1072,MATCH(ROW($P$3:$P$1072),ROW($P$3:$P$1072)),""),COLUMNS($E282:E282))),""),0,"")</f>
        <v>Telepathy</v>
      </c>
      <c r="F282" s="3" t="str">
        <f t="array" ref="F282">SUBSTITUTE(IFERROR(INDEX($W$3:$W$1072,SMALL(IF($A282=$P$3:$P$1072,MATCH(ROW($P$3:$P$1072),ROW($P$3:$P$1072)),""),COLUMNS($E282:F282))),""),0,"")</f>
        <v>Synchronize</v>
      </c>
      <c r="G282" s="3" t="str">
        <f t="array" ref="G282">SUBSTITUTE(IFERROR(INDEX($W$3:$W$1072,SMALL(IF($A282=$P$3:$P$1072,MATCH(ROW($P$3:$P$1072),ROW($P$3:$P$1072)),""),COLUMNS($E282:G282))),""),0,"")</f>
        <v>Analytic</v>
      </c>
      <c r="H282" s="3">
        <f t="shared" si="94"/>
        <v>75</v>
      </c>
      <c r="I282" s="3">
        <f t="shared" si="95"/>
        <v>75</v>
      </c>
      <c r="J282" s="3">
        <f t="shared" si="96"/>
        <v>75</v>
      </c>
      <c r="K282" s="3">
        <f t="shared" si="97"/>
        <v>125</v>
      </c>
      <c r="L282" s="3">
        <f t="shared" si="98"/>
        <v>95</v>
      </c>
      <c r="M282" s="3">
        <f t="shared" si="99"/>
        <v>40</v>
      </c>
      <c r="N282" s="3">
        <f t="shared" si="101"/>
        <v>485</v>
      </c>
      <c r="P282" s="2" t="s">
        <v>309</v>
      </c>
      <c r="Q282" s="2">
        <v>31</v>
      </c>
      <c r="R282" s="2">
        <v>45</v>
      </c>
      <c r="S282" s="2">
        <v>90</v>
      </c>
      <c r="T282" s="2">
        <v>30</v>
      </c>
      <c r="U282" s="2">
        <v>30</v>
      </c>
      <c r="V282" s="6">
        <v>40</v>
      </c>
      <c r="W282" s="5" t="s">
        <v>34</v>
      </c>
    </row>
    <row r="283" spans="1:23" x14ac:dyDescent="0.3">
      <c r="A283" s="3" t="s">
        <v>723</v>
      </c>
      <c r="B283" s="3" t="s">
        <v>724</v>
      </c>
      <c r="C283" s="3" t="s">
        <v>1020</v>
      </c>
      <c r="D283" s="3"/>
      <c r="E283" s="3" t="str">
        <f t="array" ref="E283">SUBSTITUTE(IFERROR(INDEX($W$3:$W$1072,SMALL(IF($A283=$P$3:$P$1072,MATCH(ROW($P$3:$P$1072),ROW($P$3:$P$1072)),""),COLUMNS($E283:E283))),""),0,"")</f>
        <v>Snow Cloak</v>
      </c>
      <c r="F283" s="3" t="str">
        <f t="array" ref="F283">SUBSTITUTE(IFERROR(INDEX($W$3:$W$1072,SMALL(IF($A283=$P$3:$P$1072,MATCH(ROW($P$3:$P$1072),ROW($P$3:$P$1072)),""),COLUMNS($E283:F283))),""),0,"")</f>
        <v>Slush Rush</v>
      </c>
      <c r="G283" s="3" t="str">
        <f t="array" ref="G283">SUBSTITUTE(IFERROR(INDEX($W$3:$W$1072,SMALL(IF($A283=$P$3:$P$1072,MATCH(ROW($P$3:$P$1072),ROW($P$3:$P$1072)),""),COLUMNS($E283:G283))),""),0,"")</f>
        <v>Rattled</v>
      </c>
      <c r="H283" s="3">
        <f t="shared" si="94"/>
        <v>55</v>
      </c>
      <c r="I283" s="3">
        <f t="shared" si="95"/>
        <v>70</v>
      </c>
      <c r="J283" s="3">
        <f t="shared" si="96"/>
        <v>40</v>
      </c>
      <c r="K283" s="3">
        <f t="shared" si="97"/>
        <v>60</v>
      </c>
      <c r="L283" s="3">
        <f t="shared" si="98"/>
        <v>40</v>
      </c>
      <c r="M283" s="3">
        <f t="shared" si="99"/>
        <v>40</v>
      </c>
      <c r="N283" s="3">
        <f t="shared" si="101"/>
        <v>305</v>
      </c>
      <c r="P283" s="2" t="str">
        <f>P282</f>
        <v>#104</v>
      </c>
      <c r="Q283" s="2"/>
      <c r="R283" s="2"/>
      <c r="S283" s="2"/>
      <c r="T283" s="2"/>
      <c r="U283" s="2"/>
      <c r="V283" s="6"/>
      <c r="W283" s="5" t="s">
        <v>44</v>
      </c>
    </row>
    <row r="284" spans="1:23" x14ac:dyDescent="0.3">
      <c r="A284" s="3" t="s">
        <v>726</v>
      </c>
      <c r="B284" s="3" t="s">
        <v>727</v>
      </c>
      <c r="C284" s="3" t="s">
        <v>1020</v>
      </c>
      <c r="D284" s="3"/>
      <c r="E284" s="3" t="str">
        <f t="array" ref="E284">SUBSTITUTE(IFERROR(INDEX($W$3:$W$1072,SMALL(IF($A284=$P$3:$P$1072,MATCH(ROW($P$3:$P$1072),ROW($P$3:$P$1072)),""),COLUMNS($E284:E284))),""),0,"")</f>
        <v>Snow Cloak</v>
      </c>
      <c r="F284" s="3" t="str">
        <f t="array" ref="F284">SUBSTITUTE(IFERROR(INDEX($W$3:$W$1072,SMALL(IF($A284=$P$3:$P$1072,MATCH(ROW($P$3:$P$1072),ROW($P$3:$P$1072)),""),COLUMNS($E284:F284))),""),0,"")</f>
        <v>Slush Rush</v>
      </c>
      <c r="G284" s="3" t="str">
        <f t="array" ref="G284">SUBSTITUTE(IFERROR(INDEX($W$3:$W$1072,SMALL(IF($A284=$P$3:$P$1072,MATCH(ROW($P$3:$P$1072),ROW($P$3:$P$1072)),""),COLUMNS($E284:G284))),""),0,"")</f>
        <v>Swift Swim</v>
      </c>
      <c r="H284" s="3">
        <f t="shared" si="94"/>
        <v>95</v>
      </c>
      <c r="I284" s="3">
        <f t="shared" si="95"/>
        <v>130</v>
      </c>
      <c r="J284" s="3">
        <f t="shared" si="96"/>
        <v>80</v>
      </c>
      <c r="K284" s="3">
        <f t="shared" si="97"/>
        <v>70</v>
      </c>
      <c r="L284" s="3">
        <f t="shared" si="98"/>
        <v>80</v>
      </c>
      <c r="M284" s="3">
        <f t="shared" si="99"/>
        <v>50</v>
      </c>
      <c r="N284" s="3">
        <f t="shared" si="101"/>
        <v>505</v>
      </c>
      <c r="P284" s="2" t="s">
        <v>311</v>
      </c>
      <c r="Q284" s="2">
        <v>61</v>
      </c>
      <c r="R284" s="2">
        <v>90</v>
      </c>
      <c r="S284" s="2">
        <v>45</v>
      </c>
      <c r="T284" s="2">
        <v>50</v>
      </c>
      <c r="U284" s="2">
        <v>50</v>
      </c>
      <c r="V284" s="6">
        <v>160</v>
      </c>
      <c r="W284" s="5" t="s">
        <v>313</v>
      </c>
    </row>
    <row r="285" spans="1:23" x14ac:dyDescent="0.3">
      <c r="A285" s="3" t="s">
        <v>728</v>
      </c>
      <c r="B285" s="3" t="s">
        <v>729</v>
      </c>
      <c r="C285" s="3" t="s">
        <v>1014</v>
      </c>
      <c r="D285" s="3" t="s">
        <v>1012</v>
      </c>
      <c r="E285" s="3" t="str">
        <f t="array" ref="E285">SUBSTITUTE(IFERROR(INDEX($W$3:$W$1072,SMALL(IF($A285=$P$3:$P$1072,MATCH(ROW($P$3:$P$1072),ROW($P$3:$P$1072)),""),COLUMNS($E285:E285))),""),0,"")</f>
        <v>Keen Eye</v>
      </c>
      <c r="F285" s="3" t="str">
        <f t="array" ref="F285">SUBSTITUTE(IFERROR(INDEX($W$3:$W$1072,SMALL(IF($A285=$P$3:$P$1072,MATCH(ROW($P$3:$P$1072),ROW($P$3:$P$1072)),""),COLUMNS($E285:F285))),""),0,"")</f>
        <v>Sheer Force</v>
      </c>
      <c r="G285" s="3" t="str">
        <f t="array" ref="G285">SUBSTITUTE(IFERROR(INDEX($W$3:$W$1072,SMALL(IF($A285=$P$3:$P$1072,MATCH(ROW($P$3:$P$1072),ROW($P$3:$P$1072)),""),COLUMNS($E285:G285))),""),0,"")</f>
        <v>Hustle</v>
      </c>
      <c r="H285" s="3">
        <f t="shared" si="94"/>
        <v>70</v>
      </c>
      <c r="I285" s="3">
        <f t="shared" si="95"/>
        <v>83</v>
      </c>
      <c r="J285" s="3">
        <f t="shared" si="96"/>
        <v>50</v>
      </c>
      <c r="K285" s="3">
        <f t="shared" si="97"/>
        <v>37</v>
      </c>
      <c r="L285" s="3">
        <f t="shared" si="98"/>
        <v>50</v>
      </c>
      <c r="M285" s="3">
        <f t="shared" si="99"/>
        <v>60</v>
      </c>
      <c r="N285" s="3">
        <f t="shared" si="101"/>
        <v>350</v>
      </c>
      <c r="P285" s="2" t="str">
        <f>P284</f>
        <v>#105</v>
      </c>
      <c r="Q285" s="2"/>
      <c r="R285" s="2"/>
      <c r="S285" s="2"/>
      <c r="T285" s="2"/>
      <c r="U285" s="2"/>
      <c r="V285" s="6"/>
      <c r="W285" s="5" t="s">
        <v>314</v>
      </c>
    </row>
    <row r="286" spans="1:23" ht="14.4" customHeight="1" x14ac:dyDescent="0.3">
      <c r="A286" s="3" t="s">
        <v>730</v>
      </c>
      <c r="B286" s="3" t="s">
        <v>731</v>
      </c>
      <c r="C286" s="3" t="s">
        <v>1014</v>
      </c>
      <c r="D286" s="3" t="s">
        <v>1012</v>
      </c>
      <c r="E286" s="3" t="str">
        <f t="array" ref="E286">SUBSTITUTE(IFERROR(INDEX($W$3:$W$1072,SMALL(IF($A286=$P$3:$P$1072,MATCH(ROW($P$3:$P$1072),ROW($P$3:$P$1072)),""),COLUMNS($E286:E286))),""),0,"")</f>
        <v>Keen Eye</v>
      </c>
      <c r="F286" s="3" t="str">
        <f t="array" ref="F286">SUBSTITUTE(IFERROR(INDEX($W$3:$W$1072,SMALL(IF($A286=$P$3:$P$1072,MATCH(ROW($P$3:$P$1072),ROW($P$3:$P$1072)),""),COLUMNS($E286:F286))),""),0,"")</f>
        <v>Sheer Force</v>
      </c>
      <c r="G286" s="3" t="str">
        <f t="array" ref="G286">SUBSTITUTE(IFERROR(INDEX($W$3:$W$1072,SMALL(IF($A286=$P$3:$P$1072,MATCH(ROW($P$3:$P$1072),ROW($P$3:$P$1072)),""),COLUMNS($E286:G286))),""),0,"")</f>
        <v>Defiant</v>
      </c>
      <c r="H286" s="3">
        <f t="shared" si="94"/>
        <v>100</v>
      </c>
      <c r="I286" s="3">
        <f t="shared" si="95"/>
        <v>123</v>
      </c>
      <c r="J286" s="3">
        <f t="shared" si="96"/>
        <v>75</v>
      </c>
      <c r="K286" s="3">
        <f t="shared" si="97"/>
        <v>57</v>
      </c>
      <c r="L286" s="3">
        <f t="shared" si="98"/>
        <v>75</v>
      </c>
      <c r="M286" s="3">
        <f t="shared" si="99"/>
        <v>80</v>
      </c>
      <c r="N286" s="3">
        <f t="shared" si="101"/>
        <v>510</v>
      </c>
      <c r="P286" s="2" t="s">
        <v>315</v>
      </c>
      <c r="Q286" s="2">
        <v>1</v>
      </c>
      <c r="R286" s="2">
        <v>90</v>
      </c>
      <c r="S286" s="2">
        <v>45</v>
      </c>
      <c r="T286" s="2">
        <v>30</v>
      </c>
      <c r="U286" s="2">
        <v>30</v>
      </c>
      <c r="V286" s="6">
        <v>40</v>
      </c>
      <c r="W286" s="5" t="s">
        <v>317</v>
      </c>
    </row>
    <row r="287" spans="1:23" x14ac:dyDescent="0.3">
      <c r="A287" s="3" t="s">
        <v>732</v>
      </c>
      <c r="B287" s="3" t="s">
        <v>733</v>
      </c>
      <c r="C287" s="3" t="s">
        <v>1016</v>
      </c>
      <c r="D287" s="3" t="s">
        <v>1012</v>
      </c>
      <c r="E287" s="3" t="str">
        <f t="array" ref="E287">SUBSTITUTE(IFERROR(INDEX($W$3:$W$1072,SMALL(IF($A287=$P$3:$P$1072,MATCH(ROW($P$3:$P$1072),ROW($P$3:$P$1072)),""),COLUMNS($E287:E287))),""),0,"")</f>
        <v>Big Pecks</v>
      </c>
      <c r="F287" s="3" t="str">
        <f t="array" ref="F287">SUBSTITUTE(IFERROR(INDEX($W$3:$W$1072,SMALL(IF($A287=$P$3:$P$1072,MATCH(ROW($P$3:$P$1072),ROW($P$3:$P$1072)),""),COLUMNS($E287:F287))),""),0,"")</f>
        <v>Overcoat</v>
      </c>
      <c r="G287" s="3" t="str">
        <f t="array" ref="G287">SUBSTITUTE(IFERROR(INDEX($W$3:$W$1072,SMALL(IF($A287=$P$3:$P$1072,MATCH(ROW($P$3:$P$1072),ROW($P$3:$P$1072)),""),COLUMNS($E287:G287))),""),0,"")</f>
        <v>Weak Armor</v>
      </c>
      <c r="H287" s="3">
        <f t="shared" si="94"/>
        <v>70</v>
      </c>
      <c r="I287" s="3">
        <f t="shared" si="95"/>
        <v>55</v>
      </c>
      <c r="J287" s="3">
        <f t="shared" si="96"/>
        <v>75</v>
      </c>
      <c r="K287" s="3">
        <f t="shared" si="97"/>
        <v>45</v>
      </c>
      <c r="L287" s="3">
        <f t="shared" si="98"/>
        <v>65</v>
      </c>
      <c r="M287" s="3">
        <f t="shared" si="99"/>
        <v>60</v>
      </c>
      <c r="N287" s="3">
        <f t="shared" si="101"/>
        <v>370</v>
      </c>
      <c r="P287" s="2" t="str">
        <f>P286</f>
        <v>#106</v>
      </c>
      <c r="Q287" s="2"/>
      <c r="R287" s="2"/>
      <c r="S287" s="2"/>
      <c r="T287" s="2"/>
      <c r="U287" s="2"/>
      <c r="V287" s="6"/>
    </row>
    <row r="288" spans="1:23" x14ac:dyDescent="0.3">
      <c r="A288" s="3" t="s">
        <v>734</v>
      </c>
      <c r="B288" s="3" t="s">
        <v>735</v>
      </c>
      <c r="C288" s="3" t="s">
        <v>1016</v>
      </c>
      <c r="D288" s="3" t="s">
        <v>1012</v>
      </c>
      <c r="E288" s="3" t="str">
        <f t="array" ref="E288">SUBSTITUTE(IFERROR(INDEX($W$3:$W$1072,SMALL(IF($A288=$P$3:$P$1072,MATCH(ROW($P$3:$P$1072),ROW($P$3:$P$1072)),""),COLUMNS($E288:E288))),""),0,"")</f>
        <v>Big Pecks</v>
      </c>
      <c r="F288" s="3" t="str">
        <f t="array" ref="F288">SUBSTITUTE(IFERROR(INDEX($W$3:$W$1072,SMALL(IF($A288=$P$3:$P$1072,MATCH(ROW($P$3:$P$1072),ROW($P$3:$P$1072)),""),COLUMNS($E288:F288))),""),0,"")</f>
        <v>Overcoat</v>
      </c>
      <c r="G288" s="3" t="str">
        <f t="array" ref="G288">SUBSTITUTE(IFERROR(INDEX($W$3:$W$1072,SMALL(IF($A288=$P$3:$P$1072,MATCH(ROW($P$3:$P$1072),ROW($P$3:$P$1072)),""),COLUMNS($E288:G288))),""),0,"")</f>
        <v>Weak Armor</v>
      </c>
      <c r="H288" s="3">
        <f t="shared" si="94"/>
        <v>110</v>
      </c>
      <c r="I288" s="3">
        <f t="shared" si="95"/>
        <v>65</v>
      </c>
      <c r="J288" s="3">
        <f t="shared" si="96"/>
        <v>105</v>
      </c>
      <c r="K288" s="3">
        <f t="shared" si="97"/>
        <v>55</v>
      </c>
      <c r="L288" s="3">
        <f t="shared" si="98"/>
        <v>95</v>
      </c>
      <c r="M288" s="3">
        <f t="shared" si="99"/>
        <v>80</v>
      </c>
      <c r="N288" s="3">
        <f t="shared" si="101"/>
        <v>510</v>
      </c>
      <c r="P288" s="2" t="s">
        <v>318</v>
      </c>
      <c r="Q288" s="2">
        <v>35</v>
      </c>
      <c r="R288" s="2">
        <v>35</v>
      </c>
      <c r="S288" s="2">
        <v>35</v>
      </c>
      <c r="T288" s="2">
        <v>35</v>
      </c>
      <c r="U288" s="2">
        <v>35</v>
      </c>
      <c r="V288" s="6">
        <v>35</v>
      </c>
      <c r="W288" s="5" t="s">
        <v>104</v>
      </c>
    </row>
    <row r="289" spans="1:23" x14ac:dyDescent="0.3">
      <c r="A289" s="3" t="s">
        <v>736</v>
      </c>
      <c r="B289" s="3" t="s">
        <v>737</v>
      </c>
      <c r="C289" s="3" t="s">
        <v>1019</v>
      </c>
      <c r="D289" s="3" t="s">
        <v>1010</v>
      </c>
      <c r="E289" s="3" t="str">
        <f t="array" ref="E289">SUBSTITUTE(IFERROR(INDEX($W$3:$W$1072,SMALL(IF($A289=$P$3:$P$1072,MATCH(ROW($P$3:$P$1072),ROW($P$3:$P$1072)),""),COLUMNS($E289:E289))),""),0,"")</f>
        <v>Battle Armor</v>
      </c>
      <c r="F289" s="3" t="str">
        <f t="array" ref="F289">SUBSTITUTE(IFERROR(INDEX($W$3:$W$1072,SMALL(IF($A289=$P$3:$P$1072,MATCH(ROW($P$3:$P$1072),ROW($P$3:$P$1072)),""),COLUMNS($E289:F289))),""),0,"")</f>
        <v>Sniper</v>
      </c>
      <c r="G289" s="3" t="str">
        <f t="array" ref="G289">SUBSTITUTE(IFERROR(INDEX($W$3:$W$1072,SMALL(IF($A289=$P$3:$P$1072,MATCH(ROW($P$3:$P$1072),ROW($P$3:$P$1072)),""),COLUMNS($E289:G289))),""),0,"")</f>
        <v>Keen Eye</v>
      </c>
      <c r="H289" s="3">
        <f t="shared" si="94"/>
        <v>40</v>
      </c>
      <c r="I289" s="3">
        <f t="shared" si="95"/>
        <v>50</v>
      </c>
      <c r="J289" s="3">
        <f t="shared" si="96"/>
        <v>90</v>
      </c>
      <c r="K289" s="3">
        <f t="shared" si="97"/>
        <v>30</v>
      </c>
      <c r="L289" s="3">
        <f t="shared" si="98"/>
        <v>55</v>
      </c>
      <c r="M289" s="3">
        <f t="shared" si="99"/>
        <v>65</v>
      </c>
      <c r="N289" s="3">
        <f t="shared" si="101"/>
        <v>330</v>
      </c>
      <c r="P289" s="2" t="str">
        <f t="shared" ref="P289:P290" si="108">P288</f>
        <v>#107</v>
      </c>
      <c r="Q289" s="2"/>
      <c r="R289" s="2"/>
      <c r="S289" s="2"/>
      <c r="T289" s="2"/>
      <c r="U289" s="2"/>
      <c r="V289" s="6"/>
      <c r="W289" s="5" t="s">
        <v>112</v>
      </c>
    </row>
    <row r="290" spans="1:23" x14ac:dyDescent="0.3">
      <c r="A290" s="3" t="s">
        <v>738</v>
      </c>
      <c r="B290" s="3" t="s">
        <v>739</v>
      </c>
      <c r="C290" s="3" t="s">
        <v>1019</v>
      </c>
      <c r="D290" s="3" t="s">
        <v>1016</v>
      </c>
      <c r="E290" s="3" t="str">
        <f t="array" ref="E290">SUBSTITUTE(IFERROR(INDEX($W$3:$W$1072,SMALL(IF($A290=$P$3:$P$1072,MATCH(ROW($P$3:$P$1072),ROW($P$3:$P$1072)),""),COLUMNS($E290:E290))),""),0,"")</f>
        <v>Battle Armor</v>
      </c>
      <c r="F290" s="3" t="str">
        <f t="array" ref="F290">SUBSTITUTE(IFERROR(INDEX($W$3:$W$1072,SMALL(IF($A290=$P$3:$P$1072,MATCH(ROW($P$3:$P$1072),ROW($P$3:$P$1072)),""),COLUMNS($E290:F290))),""),0,"")</f>
        <v>Sniper</v>
      </c>
      <c r="G290" s="3" t="str">
        <f t="array" ref="G290">SUBSTITUTE(IFERROR(INDEX($W$3:$W$1072,SMALL(IF($A290=$P$3:$P$1072,MATCH(ROW($P$3:$P$1072),ROW($P$3:$P$1072)),""),COLUMNS($E290:G290))),""),0,"")</f>
        <v>Keen Eye</v>
      </c>
      <c r="H290" s="3">
        <f t="shared" si="94"/>
        <v>70</v>
      </c>
      <c r="I290" s="3">
        <f t="shared" si="95"/>
        <v>90</v>
      </c>
      <c r="J290" s="3">
        <f t="shared" si="96"/>
        <v>110</v>
      </c>
      <c r="K290" s="3">
        <f t="shared" si="97"/>
        <v>60</v>
      </c>
      <c r="L290" s="3">
        <f t="shared" si="98"/>
        <v>75</v>
      </c>
      <c r="M290" s="3">
        <f t="shared" si="99"/>
        <v>95</v>
      </c>
      <c r="N290" s="3">
        <f t="shared" si="101"/>
        <v>500</v>
      </c>
      <c r="P290" s="2" t="str">
        <f t="shared" si="108"/>
        <v>#107</v>
      </c>
      <c r="Q290" s="2"/>
      <c r="R290" s="2"/>
      <c r="S290" s="2"/>
      <c r="T290" s="2"/>
      <c r="U290" s="2"/>
      <c r="V290" s="6"/>
      <c r="W290" s="5" t="s">
        <v>239</v>
      </c>
    </row>
    <row r="291" spans="1:23" x14ac:dyDescent="0.3">
      <c r="A291" s="3" t="s">
        <v>740</v>
      </c>
      <c r="B291" s="3" t="s">
        <v>741</v>
      </c>
      <c r="C291" s="3" t="s">
        <v>1021</v>
      </c>
      <c r="D291" s="3" t="s">
        <v>1008</v>
      </c>
      <c r="E291" s="3" t="str">
        <f t="array" ref="E291">SUBSTITUTE(IFERROR(INDEX($W$3:$W$1072,SMALL(IF($A291=$P$3:$P$1072,MATCH(ROW($P$3:$P$1072),ROW($P$3:$P$1072)),""),COLUMNS($E291:E291))),""),0,"")</f>
        <v>Flash Fire</v>
      </c>
      <c r="F291" s="3" t="str">
        <f t="array" ref="F291">SUBSTITUTE(IFERROR(INDEX($W$3:$W$1072,SMALL(IF($A291=$P$3:$P$1072,MATCH(ROW($P$3:$P$1072),ROW($P$3:$P$1072)),""),COLUMNS($E291:F291))),""),0,"")</f>
        <v>Flame Body</v>
      </c>
      <c r="G291" s="3" t="str">
        <f t="array" ref="G291">SUBSTITUTE(IFERROR(INDEX($W$3:$W$1072,SMALL(IF($A291=$P$3:$P$1072,MATCH(ROW($P$3:$P$1072),ROW($P$3:$P$1072)),""),COLUMNS($E291:G291))),""),0,"")</f>
        <v>Infiltrator</v>
      </c>
      <c r="H291" s="3">
        <f t="shared" si="94"/>
        <v>50</v>
      </c>
      <c r="I291" s="3">
        <f t="shared" si="95"/>
        <v>30</v>
      </c>
      <c r="J291" s="3">
        <f t="shared" si="96"/>
        <v>55</v>
      </c>
      <c r="K291" s="3">
        <f t="shared" si="97"/>
        <v>65</v>
      </c>
      <c r="L291" s="3">
        <f t="shared" si="98"/>
        <v>55</v>
      </c>
      <c r="M291" s="3">
        <f t="shared" si="99"/>
        <v>20</v>
      </c>
      <c r="N291" s="3">
        <f t="shared" si="101"/>
        <v>275</v>
      </c>
      <c r="P291" s="2" t="s">
        <v>320</v>
      </c>
      <c r="Q291" s="2">
        <v>50</v>
      </c>
      <c r="R291" s="2">
        <v>120</v>
      </c>
      <c r="S291" s="2">
        <v>53</v>
      </c>
      <c r="T291" s="2">
        <v>35</v>
      </c>
      <c r="U291" s="2">
        <v>110</v>
      </c>
      <c r="V291" s="6">
        <v>87</v>
      </c>
      <c r="W291" s="5" t="s">
        <v>139</v>
      </c>
    </row>
    <row r="292" spans="1:23" x14ac:dyDescent="0.3">
      <c r="A292" s="3" t="s">
        <v>742</v>
      </c>
      <c r="B292" s="3" t="s">
        <v>743</v>
      </c>
      <c r="C292" s="3" t="s">
        <v>1021</v>
      </c>
      <c r="D292" s="3" t="s">
        <v>1008</v>
      </c>
      <c r="E292" s="3" t="str">
        <f t="array" ref="E292">SUBSTITUTE(IFERROR(INDEX($W$3:$W$1072,SMALL(IF($A292=$P$3:$P$1072,MATCH(ROW($P$3:$P$1072),ROW($P$3:$P$1072)),""),COLUMNS($E292:E292))),""),0,"")</f>
        <v>Flash Fire</v>
      </c>
      <c r="F292" s="3" t="str">
        <f t="array" ref="F292">SUBSTITUTE(IFERROR(INDEX($W$3:$W$1072,SMALL(IF($A292=$P$3:$P$1072,MATCH(ROW($P$3:$P$1072),ROW($P$3:$P$1072)),""),COLUMNS($E292:F292))),""),0,"")</f>
        <v>Flame Body</v>
      </c>
      <c r="G292" s="3" t="str">
        <f t="array" ref="G292">SUBSTITUTE(IFERROR(INDEX($W$3:$W$1072,SMALL(IF($A292=$P$3:$P$1072,MATCH(ROW($P$3:$P$1072),ROW($P$3:$P$1072)),""),COLUMNS($E292:G292))),""),0,"")</f>
        <v>Infiltrator</v>
      </c>
      <c r="H292" s="3">
        <f t="shared" si="94"/>
        <v>60</v>
      </c>
      <c r="I292" s="3">
        <f t="shared" si="95"/>
        <v>40</v>
      </c>
      <c r="J292" s="3">
        <f t="shared" si="96"/>
        <v>60</v>
      </c>
      <c r="K292" s="3">
        <f t="shared" si="97"/>
        <v>95</v>
      </c>
      <c r="L292" s="3">
        <f t="shared" si="98"/>
        <v>60</v>
      </c>
      <c r="M292" s="3">
        <f t="shared" si="99"/>
        <v>55</v>
      </c>
      <c r="N292" s="3">
        <f t="shared" si="101"/>
        <v>370</v>
      </c>
      <c r="P292" s="2" t="str">
        <f t="shared" ref="P292:P293" si="109">P291</f>
        <v>#108</v>
      </c>
      <c r="Q292" s="2"/>
      <c r="R292" s="2"/>
      <c r="S292" s="2"/>
      <c r="T292" s="2"/>
      <c r="U292" s="2"/>
      <c r="V292" s="6"/>
      <c r="W292" s="5" t="s">
        <v>103</v>
      </c>
    </row>
    <row r="293" spans="1:23" x14ac:dyDescent="0.3">
      <c r="A293" s="3" t="s">
        <v>744</v>
      </c>
      <c r="B293" s="3" t="s">
        <v>745</v>
      </c>
      <c r="C293" s="3" t="s">
        <v>1021</v>
      </c>
      <c r="D293" s="3" t="s">
        <v>1008</v>
      </c>
      <c r="E293" s="3" t="str">
        <f t="array" ref="E293">SUBSTITUTE(IFERROR(INDEX($W$3:$W$1072,SMALL(IF($A293=$P$3:$P$1072,MATCH(ROW($P$3:$P$1072),ROW($P$3:$P$1072)),""),COLUMNS($E293:E293))),""),0,"")</f>
        <v>Flash Fire</v>
      </c>
      <c r="F293" s="3" t="str">
        <f t="array" ref="F293">SUBSTITUTE(IFERROR(INDEX($W$3:$W$1072,SMALL(IF($A293=$P$3:$P$1072,MATCH(ROW($P$3:$P$1072),ROW($P$3:$P$1072)),""),COLUMNS($E293:F293))),""),0,"")</f>
        <v>Flame Body</v>
      </c>
      <c r="G293" s="3" t="str">
        <f t="array" ref="G293">SUBSTITUTE(IFERROR(INDEX($W$3:$W$1072,SMALL(IF($A293=$P$3:$P$1072,MATCH(ROW($P$3:$P$1072),ROW($P$3:$P$1072)),""),COLUMNS($E293:G293))),""),0,"")</f>
        <v>Infiltrator</v>
      </c>
      <c r="H293" s="3">
        <f t="shared" si="94"/>
        <v>60</v>
      </c>
      <c r="I293" s="3">
        <f t="shared" si="95"/>
        <v>55</v>
      </c>
      <c r="J293" s="3">
        <f t="shared" si="96"/>
        <v>90</v>
      </c>
      <c r="K293" s="3">
        <f t="shared" si="97"/>
        <v>145</v>
      </c>
      <c r="L293" s="3">
        <f t="shared" si="98"/>
        <v>90</v>
      </c>
      <c r="M293" s="3">
        <f t="shared" si="99"/>
        <v>80</v>
      </c>
      <c r="N293" s="3">
        <f t="shared" si="101"/>
        <v>520</v>
      </c>
      <c r="P293" s="2" t="str">
        <f t="shared" si="109"/>
        <v>#108</v>
      </c>
      <c r="Q293" s="2"/>
      <c r="R293" s="2"/>
      <c r="S293" s="2"/>
      <c r="T293" s="2"/>
      <c r="U293" s="2"/>
      <c r="V293" s="6"/>
      <c r="W293" s="5" t="s">
        <v>91</v>
      </c>
    </row>
    <row r="294" spans="1:23" x14ac:dyDescent="0.3">
      <c r="A294" s="3" t="s">
        <v>746</v>
      </c>
      <c r="B294" s="3" t="s">
        <v>747</v>
      </c>
      <c r="C294" s="3" t="s">
        <v>1016</v>
      </c>
      <c r="D294" s="3" t="s">
        <v>1011</v>
      </c>
      <c r="E294" s="3" t="str">
        <f t="array" ref="E294">SUBSTITUTE(IFERROR(INDEX($W$3:$W$1072,SMALL(IF($A294=$P$3:$P$1072,MATCH(ROW($P$3:$P$1072),ROW($P$3:$P$1072)),""),COLUMNS($E294:E294))),""),0,"")</f>
        <v>Contrary</v>
      </c>
      <c r="F294" s="3" t="str">
        <f t="array" ref="F294">SUBSTITUTE(IFERROR(INDEX($W$3:$W$1072,SMALL(IF($A294=$P$3:$P$1072,MATCH(ROW($P$3:$P$1072),ROW($P$3:$P$1072)),""),COLUMNS($E294:F294))),""),0,"")</f>
        <v>Suction Cups</v>
      </c>
      <c r="G294" s="3" t="str">
        <f t="array" ref="G294">SUBSTITUTE(IFERROR(INDEX($W$3:$W$1072,SMALL(IF($A294=$P$3:$P$1072,MATCH(ROW($P$3:$P$1072),ROW($P$3:$P$1072)),""),COLUMNS($E294:G294))),""),0,"")</f>
        <v>Infiltrator</v>
      </c>
      <c r="H294" s="3">
        <f t="shared" si="94"/>
        <v>53</v>
      </c>
      <c r="I294" s="3">
        <f t="shared" si="95"/>
        <v>54</v>
      </c>
      <c r="J294" s="3">
        <f t="shared" si="96"/>
        <v>53</v>
      </c>
      <c r="K294" s="3">
        <f t="shared" si="97"/>
        <v>37</v>
      </c>
      <c r="L294" s="3">
        <f t="shared" si="98"/>
        <v>46</v>
      </c>
      <c r="M294" s="3">
        <f t="shared" si="99"/>
        <v>45</v>
      </c>
      <c r="N294" s="3">
        <f t="shared" si="101"/>
        <v>288</v>
      </c>
      <c r="P294" s="2" t="s">
        <v>322</v>
      </c>
      <c r="Q294" s="2">
        <v>50</v>
      </c>
      <c r="R294" s="2">
        <v>105</v>
      </c>
      <c r="S294" s="2">
        <v>79</v>
      </c>
      <c r="T294" s="2">
        <v>35</v>
      </c>
      <c r="U294" s="2">
        <v>110</v>
      </c>
      <c r="V294" s="6">
        <v>76</v>
      </c>
      <c r="W294" s="5" t="s">
        <v>62</v>
      </c>
    </row>
    <row r="295" spans="1:23" x14ac:dyDescent="0.3">
      <c r="A295" s="3" t="s">
        <v>748</v>
      </c>
      <c r="B295" s="3" t="s">
        <v>749</v>
      </c>
      <c r="C295" s="3" t="s">
        <v>1016</v>
      </c>
      <c r="D295" s="3" t="s">
        <v>1011</v>
      </c>
      <c r="E295" s="3" t="str">
        <f t="array" ref="E295">SUBSTITUTE(IFERROR(INDEX($W$3:$W$1072,SMALL(IF($A295=$P$3:$P$1072,MATCH(ROW($P$3:$P$1072),ROW($P$3:$P$1072)),""),COLUMNS($E295:E295))),""),0,"")</f>
        <v>Contrary</v>
      </c>
      <c r="F295" s="3" t="str">
        <f t="array" ref="F295">SUBSTITUTE(IFERROR(INDEX($W$3:$W$1072,SMALL(IF($A295=$P$3:$P$1072,MATCH(ROW($P$3:$P$1072),ROW($P$3:$P$1072)),""),COLUMNS($E295:F295))),""),0,"")</f>
        <v>Suction Cups</v>
      </c>
      <c r="G295" s="3" t="str">
        <f t="array" ref="G295">SUBSTITUTE(IFERROR(INDEX($W$3:$W$1072,SMALL(IF($A295=$P$3:$P$1072,MATCH(ROW($P$3:$P$1072),ROW($P$3:$P$1072)),""),COLUMNS($E295:G295))),""),0,"")</f>
        <v>Infiltrator</v>
      </c>
      <c r="H295" s="3">
        <f t="shared" si="94"/>
        <v>86</v>
      </c>
      <c r="I295" s="3">
        <f t="shared" si="95"/>
        <v>92</v>
      </c>
      <c r="J295" s="3">
        <f t="shared" si="96"/>
        <v>88</v>
      </c>
      <c r="K295" s="3">
        <f t="shared" si="97"/>
        <v>68</v>
      </c>
      <c r="L295" s="3">
        <f t="shared" si="98"/>
        <v>75</v>
      </c>
      <c r="M295" s="3">
        <f t="shared" si="99"/>
        <v>73</v>
      </c>
      <c r="N295" s="3">
        <f t="shared" si="101"/>
        <v>482</v>
      </c>
      <c r="P295" s="2" t="str">
        <f t="shared" ref="P295:P296" si="110">P294</f>
        <v>#109</v>
      </c>
      <c r="Q295" s="2"/>
      <c r="R295" s="2"/>
      <c r="S295" s="2"/>
      <c r="T295" s="2"/>
      <c r="U295" s="2"/>
      <c r="V295" s="6"/>
      <c r="W295" s="5" t="s">
        <v>266</v>
      </c>
    </row>
    <row r="296" spans="1:23" x14ac:dyDescent="0.3">
      <c r="A296" s="3" t="s">
        <v>750</v>
      </c>
      <c r="B296" s="3" t="s">
        <v>751</v>
      </c>
      <c r="C296" s="3" t="s">
        <v>1016</v>
      </c>
      <c r="D296" s="3" t="s">
        <v>1020</v>
      </c>
      <c r="E296" s="3" t="str">
        <f t="array" ref="E296">SUBSTITUTE(IFERROR(INDEX($W$3:$W$1072,SMALL(IF($A296=$P$3:$P$1072,MATCH(ROW($P$3:$P$1072),ROW($P$3:$P$1072)),""),COLUMNS($E296:E296))),""),0,"")</f>
        <v>Inner Focus</v>
      </c>
      <c r="F296" s="3" t="str">
        <f t="array" ref="F296">SUBSTITUTE(IFERROR(INDEX($W$3:$W$1072,SMALL(IF($A296=$P$3:$P$1072,MATCH(ROW($P$3:$P$1072),ROW($P$3:$P$1072)),""),COLUMNS($E296:F296))),""),0,"")</f>
        <v>Keen Eye</v>
      </c>
      <c r="G296" s="3" t="str">
        <f t="array" ref="G296">SUBSTITUTE(IFERROR(INDEX($W$3:$W$1072,SMALL(IF($A296=$P$3:$P$1072,MATCH(ROW($P$3:$P$1072),ROW($P$3:$P$1072)),""),COLUMNS($E296:G296))),""),0,"")</f>
        <v>Pickpocket</v>
      </c>
      <c r="H296" s="3">
        <f t="shared" si="94"/>
        <v>55</v>
      </c>
      <c r="I296" s="3">
        <f t="shared" si="95"/>
        <v>95</v>
      </c>
      <c r="J296" s="3">
        <f t="shared" si="96"/>
        <v>55</v>
      </c>
      <c r="K296" s="3">
        <f t="shared" si="97"/>
        <v>35</v>
      </c>
      <c r="L296" s="3">
        <f t="shared" si="98"/>
        <v>75</v>
      </c>
      <c r="M296" s="3">
        <f t="shared" si="99"/>
        <v>115</v>
      </c>
      <c r="N296" s="3">
        <f t="shared" si="101"/>
        <v>430</v>
      </c>
      <c r="P296" s="2" t="str">
        <f t="shared" si="110"/>
        <v>#109</v>
      </c>
      <c r="Q296" s="2"/>
      <c r="R296" s="2"/>
      <c r="S296" s="2"/>
      <c r="T296" s="2"/>
      <c r="U296" s="2"/>
      <c r="V296" s="6"/>
      <c r="W296" s="5" t="s">
        <v>243</v>
      </c>
    </row>
    <row r="297" spans="1:23" x14ac:dyDescent="0.3">
      <c r="A297" s="3" t="s">
        <v>752</v>
      </c>
      <c r="B297" s="3" t="s">
        <v>753</v>
      </c>
      <c r="C297" s="3" t="s">
        <v>1016</v>
      </c>
      <c r="D297" s="3" t="s">
        <v>1020</v>
      </c>
      <c r="E297" s="3" t="str">
        <f t="array" ref="E297">SUBSTITUTE(IFERROR(INDEX($W$3:$W$1072,SMALL(IF($A297=$P$3:$P$1072,MATCH(ROW($P$3:$P$1072),ROW($P$3:$P$1072)),""),COLUMNS($E297:E297))),""),0,"")</f>
        <v>Pressure</v>
      </c>
      <c r="F297" s="3" t="str">
        <f t="array" ref="F297">SUBSTITUTE(IFERROR(INDEX($W$3:$W$1072,SMALL(IF($A297=$P$3:$P$1072,MATCH(ROW($P$3:$P$1072),ROW($P$3:$P$1072)),""),COLUMNS($E297:F297))),""),0,"")</f>
        <v>Pickpocket</v>
      </c>
      <c r="G297" s="3" t="str">
        <f t="array" ref="G297">SUBSTITUTE(IFERROR(INDEX($W$3:$W$1072,SMALL(IF($A297=$P$3:$P$1072,MATCH(ROW($P$3:$P$1072),ROW($P$3:$P$1072)),""),COLUMNS($E297:G297))),""),0,"")</f>
        <v/>
      </c>
      <c r="H297" s="3">
        <f t="shared" si="94"/>
        <v>70</v>
      </c>
      <c r="I297" s="3">
        <f t="shared" si="95"/>
        <v>120</v>
      </c>
      <c r="J297" s="3">
        <f t="shared" si="96"/>
        <v>65</v>
      </c>
      <c r="K297" s="3">
        <f t="shared" si="97"/>
        <v>45</v>
      </c>
      <c r="L297" s="3">
        <f t="shared" si="98"/>
        <v>85</v>
      </c>
      <c r="M297" s="3">
        <f t="shared" si="99"/>
        <v>125</v>
      </c>
      <c r="N297" s="3">
        <f t="shared" si="101"/>
        <v>510</v>
      </c>
      <c r="P297" s="2" t="s">
        <v>324</v>
      </c>
      <c r="Q297" s="2">
        <v>50</v>
      </c>
      <c r="R297" s="2">
        <v>95</v>
      </c>
      <c r="S297" s="2">
        <v>95</v>
      </c>
      <c r="T297" s="2">
        <v>35</v>
      </c>
      <c r="U297" s="2">
        <v>110</v>
      </c>
      <c r="V297" s="6">
        <v>70</v>
      </c>
      <c r="W297" s="5" t="s">
        <v>216</v>
      </c>
    </row>
    <row r="298" spans="1:23" x14ac:dyDescent="0.3">
      <c r="A298" s="3" t="s">
        <v>754</v>
      </c>
      <c r="B298" s="3" t="s">
        <v>755</v>
      </c>
      <c r="C298" s="3" t="s">
        <v>1016</v>
      </c>
      <c r="D298" s="3" t="s">
        <v>1021</v>
      </c>
      <c r="E298" s="3" t="str">
        <f t="array" ref="E298">SUBSTITUTE(IFERROR(INDEX($W$3:$W$1072,SMALL(IF($A298=$P$3:$P$1072,MATCH(ROW($P$3:$P$1072),ROW($P$3:$P$1072)),""),COLUMNS($E298:E298))),""),0,"")</f>
        <v>Keen Eye</v>
      </c>
      <c r="F298" s="3" t="str">
        <f t="array" ref="F298">SUBSTITUTE(IFERROR(INDEX($W$3:$W$1072,SMALL(IF($A298=$P$3:$P$1072,MATCH(ROW($P$3:$P$1072),ROW($P$3:$P$1072)),""),COLUMNS($E298:F298))),""),0,"")</f>
        <v>Stall</v>
      </c>
      <c r="G298" s="3" t="str">
        <f t="array" ref="G298">SUBSTITUTE(IFERROR(INDEX($W$3:$W$1072,SMALL(IF($A298=$P$3:$P$1072,MATCH(ROW($P$3:$P$1072),ROW($P$3:$P$1072)),""),COLUMNS($E298:G298))),""),0,"")</f>
        <v>Prankster</v>
      </c>
      <c r="H298" s="3">
        <f t="shared" si="94"/>
        <v>50</v>
      </c>
      <c r="I298" s="3">
        <f t="shared" si="95"/>
        <v>75</v>
      </c>
      <c r="J298" s="3">
        <f t="shared" si="96"/>
        <v>75</v>
      </c>
      <c r="K298" s="3">
        <f t="shared" si="97"/>
        <v>65</v>
      </c>
      <c r="L298" s="3">
        <f t="shared" si="98"/>
        <v>65</v>
      </c>
      <c r="M298" s="3">
        <f t="shared" si="99"/>
        <v>50</v>
      </c>
      <c r="N298" s="3">
        <f t="shared" si="101"/>
        <v>380</v>
      </c>
      <c r="P298" s="2" t="str">
        <f t="shared" ref="P298:P299" si="111">P297</f>
        <v>#110</v>
      </c>
      <c r="Q298" s="2"/>
      <c r="R298" s="2"/>
      <c r="S298" s="2"/>
      <c r="T298" s="2"/>
      <c r="U298" s="2"/>
      <c r="V298" s="6"/>
      <c r="W298" s="5" t="s">
        <v>158</v>
      </c>
    </row>
    <row r="299" spans="1:23" x14ac:dyDescent="0.3">
      <c r="A299" s="3" t="s">
        <v>757</v>
      </c>
      <c r="B299" s="3" t="s">
        <v>758</v>
      </c>
      <c r="C299" s="3" t="s">
        <v>1015</v>
      </c>
      <c r="D299" s="3" t="s">
        <v>1023</v>
      </c>
      <c r="E299" s="3" t="str">
        <f t="array" ref="E299">SUBSTITUTE(IFERROR(INDEX($W$3:$W$1072,SMALL(IF($A299=$P$3:$P$1072,MATCH(ROW($P$3:$P$1072),ROW($P$3:$P$1072)),""),COLUMNS($E299:E299))),""),0,"")</f>
        <v>Hyper Cutter</v>
      </c>
      <c r="F299" s="3" t="str">
        <f t="array" ref="F299">SUBSTITUTE(IFERROR(INDEX($W$3:$W$1072,SMALL(IF($A299=$P$3:$P$1072,MATCH(ROW($P$3:$P$1072),ROW($P$3:$P$1072)),""),COLUMNS($E299:F299))),""),0,"")</f>
        <v>Intimidate</v>
      </c>
      <c r="G299" s="3" t="str">
        <f t="array" ref="G299">SUBSTITUTE(IFERROR(INDEX($W$3:$W$1072,SMALL(IF($A299=$P$3:$P$1072,MATCH(ROW($P$3:$P$1072),ROW($P$3:$P$1072)),""),COLUMNS($E299:G299))),""),0,"")</f>
        <v>Sheer Force</v>
      </c>
      <c r="H299" s="3">
        <f t="shared" si="94"/>
        <v>50</v>
      </c>
      <c r="I299" s="3">
        <f t="shared" si="95"/>
        <v>85</v>
      </c>
      <c r="J299" s="3">
        <f t="shared" si="96"/>
        <v>85</v>
      </c>
      <c r="K299" s="3">
        <f t="shared" si="97"/>
        <v>55</v>
      </c>
      <c r="L299" s="3">
        <f t="shared" si="98"/>
        <v>55</v>
      </c>
      <c r="M299" s="3">
        <f t="shared" si="99"/>
        <v>50</v>
      </c>
      <c r="N299" s="3">
        <f t="shared" si="101"/>
        <v>380</v>
      </c>
      <c r="P299" s="2" t="str">
        <f t="shared" si="111"/>
        <v>#110</v>
      </c>
      <c r="Q299" s="2"/>
      <c r="R299" s="2"/>
      <c r="S299" s="2"/>
      <c r="T299" s="2"/>
      <c r="U299" s="2"/>
      <c r="V299" s="6"/>
      <c r="W299" s="5" t="s">
        <v>112</v>
      </c>
    </row>
    <row r="300" spans="1:23" ht="14.4" customHeight="1" x14ac:dyDescent="0.3">
      <c r="A300" s="3" t="s">
        <v>759</v>
      </c>
      <c r="B300" s="3" t="s">
        <v>760</v>
      </c>
      <c r="C300" s="3" t="s">
        <v>1007</v>
      </c>
      <c r="D300" s="3"/>
      <c r="E300" s="3" t="str">
        <f t="array" ref="E300">SUBSTITUTE(IFERROR(INDEX($W$3:$W$1072,SMALL(IF($A300=$P$3:$P$1072,MATCH(ROW($P$3:$P$1072),ROW($P$3:$P$1072)),""),COLUMNS($E300:E300))),""),0,"")</f>
        <v>Water Absorb</v>
      </c>
      <c r="F300" s="3" t="str">
        <f t="array" ref="F300">SUBSTITUTE(IFERROR(INDEX($W$3:$W$1072,SMALL(IF($A300=$P$3:$P$1072,MATCH(ROW($P$3:$P$1072),ROW($P$3:$P$1072)),""),COLUMNS($E300:F300))),""),0,"")</f>
        <v>Chlorophyll</v>
      </c>
      <c r="G300" s="3" t="str">
        <f t="array" ref="G300">SUBSTITUTE(IFERROR(INDEX($W$3:$W$1072,SMALL(IF($A300=$P$3:$P$1072,MATCH(ROW($P$3:$P$1072),ROW($P$3:$P$1072)),""),COLUMNS($E300:G300))),""),0,"")</f>
        <v>Storm Drain</v>
      </c>
      <c r="H300" s="3">
        <f t="shared" si="94"/>
        <v>75</v>
      </c>
      <c r="I300" s="3">
        <f t="shared" si="95"/>
        <v>86</v>
      </c>
      <c r="J300" s="3">
        <f t="shared" si="96"/>
        <v>67</v>
      </c>
      <c r="K300" s="3">
        <f t="shared" si="97"/>
        <v>106</v>
      </c>
      <c r="L300" s="3">
        <f t="shared" si="98"/>
        <v>67</v>
      </c>
      <c r="M300" s="3">
        <f t="shared" si="99"/>
        <v>60</v>
      </c>
      <c r="N300" s="3">
        <f t="shared" si="101"/>
        <v>461</v>
      </c>
      <c r="P300" s="2" t="s">
        <v>326</v>
      </c>
      <c r="Q300" s="2">
        <v>67</v>
      </c>
      <c r="R300" s="2">
        <v>82</v>
      </c>
      <c r="S300" s="2">
        <v>62</v>
      </c>
      <c r="T300" s="2">
        <v>46</v>
      </c>
      <c r="U300" s="2">
        <v>48</v>
      </c>
      <c r="V300" s="6">
        <v>43</v>
      </c>
      <c r="W300" s="5" t="s">
        <v>266</v>
      </c>
    </row>
    <row r="301" spans="1:23" x14ac:dyDescent="0.3">
      <c r="A301" s="3" t="s">
        <v>761</v>
      </c>
      <c r="B301" s="3" t="s">
        <v>762</v>
      </c>
      <c r="C301" s="3" t="s">
        <v>1011</v>
      </c>
      <c r="D301" s="3" t="s">
        <v>1012</v>
      </c>
      <c r="E301" s="3" t="str">
        <f t="array" ref="E301">SUBSTITUTE(IFERROR(INDEX($W$3:$W$1072,SMALL(IF($A301=$P$3:$P$1072,MATCH(ROW($P$3:$P$1072),ROW($P$3:$P$1072)),""),COLUMNS($E301:E301))),""),0,"")</f>
        <v xml:space="preserve">Wonder Skin </v>
      </c>
      <c r="F301" s="3" t="str">
        <f t="array" ref="F301">SUBSTITUTE(IFERROR(INDEX($W$3:$W$1072,SMALL(IF($A301=$P$3:$P$1072,MATCH(ROW($P$3:$P$1072),ROW($P$3:$P$1072)),""),COLUMNS($E301:F301))),""),0,"")</f>
        <v>Magic Guard</v>
      </c>
      <c r="G301" s="3" t="str">
        <f t="array" ref="G301">SUBSTITUTE(IFERROR(INDEX($W$3:$W$1072,SMALL(IF($A301=$P$3:$P$1072,MATCH(ROW($P$3:$P$1072),ROW($P$3:$P$1072)),""),COLUMNS($E301:G301))),""),0,"")</f>
        <v>Tinted Lens</v>
      </c>
      <c r="H301" s="3">
        <f t="shared" si="94"/>
        <v>72</v>
      </c>
      <c r="I301" s="3">
        <f t="shared" si="95"/>
        <v>58</v>
      </c>
      <c r="J301" s="3">
        <f t="shared" si="96"/>
        <v>80</v>
      </c>
      <c r="K301" s="3">
        <f t="shared" si="97"/>
        <v>103</v>
      </c>
      <c r="L301" s="3">
        <f t="shared" si="98"/>
        <v>80</v>
      </c>
      <c r="M301" s="3">
        <f t="shared" si="99"/>
        <v>97</v>
      </c>
      <c r="N301" s="3">
        <f t="shared" si="101"/>
        <v>490</v>
      </c>
      <c r="P301" s="2" t="str">
        <f t="shared" ref="P301:P302" si="112">P300</f>
        <v>#111</v>
      </c>
      <c r="Q301" s="2"/>
      <c r="R301" s="2"/>
      <c r="S301" s="2"/>
      <c r="T301" s="2"/>
      <c r="U301" s="2"/>
      <c r="V301" s="6"/>
      <c r="W301" s="5" t="s">
        <v>328</v>
      </c>
    </row>
    <row r="302" spans="1:23" ht="14.4" customHeight="1" x14ac:dyDescent="0.3">
      <c r="A302" s="3" t="s">
        <v>764</v>
      </c>
      <c r="B302" s="3" t="s">
        <v>765</v>
      </c>
      <c r="C302" s="3" t="s">
        <v>1022</v>
      </c>
      <c r="D302" s="3"/>
      <c r="E302" s="3" t="str">
        <f t="array" ref="E302">SUBSTITUTE(IFERROR(INDEX($W$3:$W$1072,SMALL(IF($A302=$P$3:$P$1072,MATCH(ROW($P$3:$P$1072),ROW($P$3:$P$1072)),""),COLUMNS($E302:E302))),""),0,"")</f>
        <v>Steadfast</v>
      </c>
      <c r="F302" s="3" t="str">
        <f t="array" ref="F302">SUBSTITUTE(IFERROR(INDEX($W$3:$W$1072,SMALL(IF($A302=$P$3:$P$1072,MATCH(ROW($P$3:$P$1072),ROW($P$3:$P$1072)),""),COLUMNS($E302:F302))),""),0,"")</f>
        <v>Inner Focus</v>
      </c>
      <c r="G302" s="3" t="str">
        <f t="array" ref="G302">SUBSTITUTE(IFERROR(INDEX($W$3:$W$1072,SMALL(IF($A302=$P$3:$P$1072,MATCH(ROW($P$3:$P$1072),ROW($P$3:$P$1072)),""),COLUMNS($E302:G302))),""),0,"")</f>
        <v>Prankster</v>
      </c>
      <c r="H302" s="3">
        <f t="shared" si="94"/>
        <v>40</v>
      </c>
      <c r="I302" s="3">
        <f t="shared" si="95"/>
        <v>70</v>
      </c>
      <c r="J302" s="3">
        <f t="shared" si="96"/>
        <v>40</v>
      </c>
      <c r="K302" s="3">
        <f t="shared" si="97"/>
        <v>35</v>
      </c>
      <c r="L302" s="3">
        <f t="shared" si="98"/>
        <v>40</v>
      </c>
      <c r="M302" s="3">
        <f t="shared" si="99"/>
        <v>60</v>
      </c>
      <c r="N302" s="3">
        <f t="shared" si="101"/>
        <v>285</v>
      </c>
      <c r="P302" s="2" t="str">
        <f t="shared" si="112"/>
        <v>#111</v>
      </c>
      <c r="Q302" s="2"/>
      <c r="R302" s="2"/>
      <c r="S302" s="2"/>
      <c r="T302" s="2"/>
      <c r="U302" s="2"/>
      <c r="V302" s="6"/>
      <c r="W302" s="5" t="s">
        <v>329</v>
      </c>
    </row>
    <row r="303" spans="1:23" x14ac:dyDescent="0.3">
      <c r="A303" s="3" t="s">
        <v>766</v>
      </c>
      <c r="B303" s="3" t="s">
        <v>767</v>
      </c>
      <c r="C303" s="3" t="s">
        <v>1022</v>
      </c>
      <c r="D303" s="3" t="s">
        <v>1015</v>
      </c>
      <c r="E303" s="3" t="str">
        <f t="array" ref="E303">SUBSTITUTE(IFERROR(INDEX($W$3:$W$1072,SMALL(IF($A303=$P$3:$P$1072,MATCH(ROW($P$3:$P$1072),ROW($P$3:$P$1072)),""),COLUMNS($E303:E303))),""),0,"")</f>
        <v>Steadfast</v>
      </c>
      <c r="F303" s="3" t="str">
        <f t="array" ref="F303">SUBSTITUTE(IFERROR(INDEX($W$3:$W$1072,SMALL(IF($A303=$P$3:$P$1072,MATCH(ROW($P$3:$P$1072),ROW($P$3:$P$1072)),""),COLUMNS($E303:F303))),""),0,"")</f>
        <v>Inner Focus</v>
      </c>
      <c r="G303" s="3" t="str">
        <f t="array" ref="G303">SUBSTITUTE(IFERROR(INDEX($W$3:$W$1072,SMALL(IF($A303=$P$3:$P$1072,MATCH(ROW($P$3:$P$1072),ROW($P$3:$P$1072)),""),COLUMNS($E303:G303))),""),0,"")</f>
        <v>Justified</v>
      </c>
      <c r="H303" s="3">
        <f t="shared" si="94"/>
        <v>70</v>
      </c>
      <c r="I303" s="3">
        <f t="shared" si="95"/>
        <v>110</v>
      </c>
      <c r="J303" s="3">
        <f t="shared" si="96"/>
        <v>70</v>
      </c>
      <c r="K303" s="3">
        <f t="shared" si="97"/>
        <v>115</v>
      </c>
      <c r="L303" s="3">
        <f t="shared" si="98"/>
        <v>70</v>
      </c>
      <c r="M303" s="3">
        <f t="shared" si="99"/>
        <v>90</v>
      </c>
      <c r="N303" s="3">
        <f t="shared" si="101"/>
        <v>525</v>
      </c>
      <c r="P303" s="2" t="s">
        <v>330</v>
      </c>
      <c r="Q303" s="2">
        <v>95</v>
      </c>
      <c r="R303" s="2">
        <v>124</v>
      </c>
      <c r="S303" s="2">
        <v>78</v>
      </c>
      <c r="T303" s="2">
        <v>69</v>
      </c>
      <c r="U303" s="2">
        <v>71</v>
      </c>
      <c r="V303" s="6">
        <v>58</v>
      </c>
      <c r="W303" s="5" t="s">
        <v>266</v>
      </c>
    </row>
    <row r="304" spans="1:23" x14ac:dyDescent="0.3">
      <c r="A304" s="3" t="s">
        <v>768</v>
      </c>
      <c r="B304" s="3" t="s">
        <v>769</v>
      </c>
      <c r="C304" s="3" t="s">
        <v>1008</v>
      </c>
      <c r="D304" s="3"/>
      <c r="E304" s="3" t="str">
        <f t="array" ref="E304">SUBSTITUTE(IFERROR(INDEX($W$3:$W$1072,SMALL(IF($A304=$P$3:$P$1072,MATCH(ROW($P$3:$P$1072),ROW($P$3:$P$1072)),""),COLUMNS($E304:E304))),""),0,"")</f>
        <v>White Smoke</v>
      </c>
      <c r="F304" s="3" t="str">
        <f t="array" ref="F304">SUBSTITUTE(IFERROR(INDEX($W$3:$W$1072,SMALL(IF($A304=$P$3:$P$1072,MATCH(ROW($P$3:$P$1072),ROW($P$3:$P$1072)),""),COLUMNS($E304:F304))),""),0,"")</f>
        <v>Drought</v>
      </c>
      <c r="G304" s="3" t="str">
        <f t="array" ref="G304">SUBSTITUTE(IFERROR(INDEX($W$3:$W$1072,SMALL(IF($A304=$P$3:$P$1072,MATCH(ROW($P$3:$P$1072),ROW($P$3:$P$1072)),""),COLUMNS($E304:G304))),""),0,"")</f>
        <v>Shell Armor</v>
      </c>
      <c r="H304" s="3">
        <f t="shared" si="94"/>
        <v>70</v>
      </c>
      <c r="I304" s="3">
        <f t="shared" si="95"/>
        <v>85</v>
      </c>
      <c r="J304" s="3">
        <f t="shared" si="96"/>
        <v>140</v>
      </c>
      <c r="K304" s="3">
        <f t="shared" si="97"/>
        <v>85</v>
      </c>
      <c r="L304" s="3">
        <f t="shared" si="98"/>
        <v>70</v>
      </c>
      <c r="M304" s="3">
        <f t="shared" si="99"/>
        <v>20</v>
      </c>
      <c r="N304" s="3">
        <f t="shared" si="101"/>
        <v>470</v>
      </c>
      <c r="P304" s="2" t="str">
        <f t="shared" ref="P304:P305" si="113">P303</f>
        <v>#112</v>
      </c>
      <c r="Q304" s="2"/>
      <c r="R304" s="2"/>
      <c r="S304" s="2"/>
      <c r="T304" s="2"/>
      <c r="U304" s="2"/>
      <c r="V304" s="6"/>
      <c r="W304" s="5" t="s">
        <v>328</v>
      </c>
    </row>
    <row r="305" spans="1:23" ht="14.4" customHeight="1" x14ac:dyDescent="0.3">
      <c r="A305" s="3" t="s">
        <v>770</v>
      </c>
      <c r="B305" s="3" t="s">
        <v>771</v>
      </c>
      <c r="C305" s="3" t="s">
        <v>1021</v>
      </c>
      <c r="D305" s="3" t="s">
        <v>1023</v>
      </c>
      <c r="E305" s="3" t="str">
        <f t="array" ref="E305">SUBSTITUTE(IFERROR(INDEX($W$3:$W$1072,SMALL(IF($A305=$P$3:$P$1072,MATCH(ROW($P$3:$P$1072),ROW($P$3:$P$1072)),""),COLUMNS($E305:E305))),""),0,"")</f>
        <v>Disguise</v>
      </c>
      <c r="F305" s="3" t="str">
        <f t="array" ref="F305">SUBSTITUTE(IFERROR(INDEX($W$3:$W$1072,SMALL(IF($A305=$P$3:$P$1072,MATCH(ROW($P$3:$P$1072),ROW($P$3:$P$1072)),""),COLUMNS($E305:F305))),""),0,"")</f>
        <v/>
      </c>
      <c r="G305" s="3" t="str">
        <f t="array" ref="G305">SUBSTITUTE(IFERROR(INDEX($W$3:$W$1072,SMALL(IF($A305=$P$3:$P$1072,MATCH(ROW($P$3:$P$1072),ROW($P$3:$P$1072)),""),COLUMNS($E305:G305))),""),0,"")</f>
        <v/>
      </c>
      <c r="H305" s="3">
        <f t="shared" si="94"/>
        <v>55</v>
      </c>
      <c r="I305" s="3">
        <f t="shared" si="95"/>
        <v>90</v>
      </c>
      <c r="J305" s="3">
        <f t="shared" si="96"/>
        <v>80</v>
      </c>
      <c r="K305" s="3">
        <f t="shared" si="97"/>
        <v>50</v>
      </c>
      <c r="L305" s="3">
        <f t="shared" si="98"/>
        <v>105</v>
      </c>
      <c r="M305" s="3">
        <f t="shared" si="99"/>
        <v>96</v>
      </c>
      <c r="N305" s="3">
        <f t="shared" si="101"/>
        <v>476</v>
      </c>
      <c r="P305" s="2" t="str">
        <f t="shared" si="113"/>
        <v>#112</v>
      </c>
      <c r="Q305" s="2"/>
      <c r="R305" s="2"/>
      <c r="S305" s="2"/>
      <c r="T305" s="2"/>
      <c r="U305" s="2"/>
      <c r="V305" s="6"/>
      <c r="W305" s="5" t="s">
        <v>329</v>
      </c>
    </row>
    <row r="306" spans="1:23" x14ac:dyDescent="0.3">
      <c r="A306" s="3" t="s">
        <v>773</v>
      </c>
      <c r="B306" s="3" t="s">
        <v>774</v>
      </c>
      <c r="C306" s="3" t="s">
        <v>1015</v>
      </c>
      <c r="D306" s="3"/>
      <c r="E306" s="3" t="str">
        <f t="array" ref="E306">SUBSTITUTE(IFERROR(INDEX($W$3:$W$1072,SMALL(IF($A306=$P$3:$P$1072,MATCH(ROW($P$3:$P$1072),ROW($P$3:$P$1072)),""),COLUMNS($E306:E306))),""),0,"")</f>
        <v>Sheer Force</v>
      </c>
      <c r="F306" s="3" t="str">
        <f t="array" ref="F306">SUBSTITUTE(IFERROR(INDEX($W$3:$W$1072,SMALL(IF($A306=$P$3:$P$1072,MATCH(ROW($P$3:$P$1072),ROW($P$3:$P$1072)),""),COLUMNS($E306:F306))),""),0,"")</f>
        <v>Heavy Metal</v>
      </c>
      <c r="G306" s="3" t="str">
        <f t="array" ref="G306">SUBSTITUTE(IFERROR(INDEX($W$3:$W$1072,SMALL(IF($A306=$P$3:$P$1072,MATCH(ROW($P$3:$P$1072),ROW($P$3:$P$1072)),""),COLUMNS($E306:G306))),""),0,"")</f>
        <v/>
      </c>
      <c r="H306" s="3">
        <f t="shared" si="94"/>
        <v>72</v>
      </c>
      <c r="I306" s="3">
        <f t="shared" si="95"/>
        <v>80</v>
      </c>
      <c r="J306" s="3">
        <f t="shared" si="96"/>
        <v>49</v>
      </c>
      <c r="K306" s="3">
        <f t="shared" si="97"/>
        <v>40</v>
      </c>
      <c r="L306" s="3">
        <f t="shared" si="98"/>
        <v>49</v>
      </c>
      <c r="M306" s="3">
        <f t="shared" si="99"/>
        <v>40</v>
      </c>
      <c r="N306" s="3">
        <f t="shared" si="101"/>
        <v>330</v>
      </c>
      <c r="P306" s="2" t="s">
        <v>332</v>
      </c>
      <c r="Q306" s="2">
        <v>40</v>
      </c>
      <c r="R306" s="2">
        <v>55</v>
      </c>
      <c r="S306" s="2">
        <v>70</v>
      </c>
      <c r="T306" s="2">
        <v>45</v>
      </c>
      <c r="U306" s="2">
        <v>60</v>
      </c>
      <c r="V306" s="6">
        <v>30</v>
      </c>
      <c r="W306" s="5" t="s">
        <v>334</v>
      </c>
    </row>
    <row r="307" spans="1:23" x14ac:dyDescent="0.3">
      <c r="A307" s="3" t="s">
        <v>775</v>
      </c>
      <c r="B307" s="3" t="s">
        <v>776</v>
      </c>
      <c r="C307" s="3" t="s">
        <v>1015</v>
      </c>
      <c r="D307" s="3"/>
      <c r="E307" s="3" t="str">
        <f t="array" ref="E307">SUBSTITUTE(IFERROR(INDEX($W$3:$W$1072,SMALL(IF($A307=$P$3:$P$1072,MATCH(ROW($P$3:$P$1072),ROW($P$3:$P$1072)),""),COLUMNS($E307:E307))),""),0,"")</f>
        <v>Sheer Force</v>
      </c>
      <c r="F307" s="3" t="str">
        <f t="array" ref="F307">SUBSTITUTE(IFERROR(INDEX($W$3:$W$1072,SMALL(IF($A307=$P$3:$P$1072,MATCH(ROW($P$3:$P$1072),ROW($P$3:$P$1072)),""),COLUMNS($E307:F307))),""),0,"")</f>
        <v>Heavy Metal</v>
      </c>
      <c r="G307" s="3" t="str">
        <f t="array" ref="G307">SUBSTITUTE(IFERROR(INDEX($W$3:$W$1072,SMALL(IF($A307=$P$3:$P$1072,MATCH(ROW($P$3:$P$1072),ROW($P$3:$P$1072)),""),COLUMNS($E307:G307))),""),0,"")</f>
        <v/>
      </c>
      <c r="H307" s="3">
        <f t="shared" si="94"/>
        <v>122</v>
      </c>
      <c r="I307" s="3">
        <f t="shared" si="95"/>
        <v>130</v>
      </c>
      <c r="J307" s="3">
        <f t="shared" si="96"/>
        <v>69</v>
      </c>
      <c r="K307" s="3">
        <f t="shared" si="97"/>
        <v>80</v>
      </c>
      <c r="L307" s="3">
        <f t="shared" si="98"/>
        <v>69</v>
      </c>
      <c r="M307" s="3">
        <f t="shared" si="99"/>
        <v>30</v>
      </c>
      <c r="N307" s="3">
        <f t="shared" si="101"/>
        <v>500</v>
      </c>
      <c r="P307" s="2" t="str">
        <f t="shared" ref="P307:P308" si="114">P306</f>
        <v>#113</v>
      </c>
      <c r="Q307" s="2"/>
      <c r="R307" s="2"/>
      <c r="S307" s="2"/>
      <c r="T307" s="2"/>
      <c r="U307" s="2"/>
      <c r="V307" s="6"/>
      <c r="W307" s="5" t="s">
        <v>205</v>
      </c>
    </row>
    <row r="308" spans="1:23" x14ac:dyDescent="0.3">
      <c r="A308" s="3" t="s">
        <v>777</v>
      </c>
      <c r="B308" s="3" t="s">
        <v>778</v>
      </c>
      <c r="C308" s="3" t="s">
        <v>1009</v>
      </c>
      <c r="D308" s="3" t="s">
        <v>1019</v>
      </c>
      <c r="E308" s="3" t="str">
        <f t="array" ref="E308">SUBSTITUTE(IFERROR(INDEX($W$3:$W$1072,SMALL(IF($A308=$P$3:$P$1072,MATCH(ROW($P$3:$P$1072),ROW($P$3:$P$1072)),""),COLUMNS($E308:E308))),""),0,"")</f>
        <v>Poison Point</v>
      </c>
      <c r="F308" s="3" t="str">
        <f t="array" ref="F308">SUBSTITUTE(IFERROR(INDEX($W$3:$W$1072,SMALL(IF($A308=$P$3:$P$1072,MATCH(ROW($P$3:$P$1072),ROW($P$3:$P$1072)),""),COLUMNS($E308:F308))),""),0,"")</f>
        <v>Swift Swim</v>
      </c>
      <c r="G308" s="3" t="str">
        <f t="array" ref="G308">SUBSTITUTE(IFERROR(INDEX($W$3:$W$1072,SMALL(IF($A308=$P$3:$P$1072,MATCH(ROW($P$3:$P$1072),ROW($P$3:$P$1072)),""),COLUMNS($E308:G308))),""),0,"")</f>
        <v>Intimidate</v>
      </c>
      <c r="H308" s="3">
        <f t="shared" si="94"/>
        <v>65</v>
      </c>
      <c r="I308" s="3">
        <f t="shared" si="95"/>
        <v>95</v>
      </c>
      <c r="J308" s="3">
        <f t="shared" si="96"/>
        <v>85</v>
      </c>
      <c r="K308" s="3">
        <f t="shared" si="97"/>
        <v>55</v>
      </c>
      <c r="L308" s="3">
        <f t="shared" si="98"/>
        <v>55</v>
      </c>
      <c r="M308" s="3">
        <f t="shared" si="99"/>
        <v>85</v>
      </c>
      <c r="N308" s="3">
        <f t="shared" si="101"/>
        <v>440</v>
      </c>
      <c r="P308" s="2" t="str">
        <f t="shared" si="114"/>
        <v>#113</v>
      </c>
      <c r="Q308" s="2"/>
      <c r="R308" s="2"/>
      <c r="S308" s="2"/>
      <c r="T308" s="2"/>
      <c r="U308" s="2"/>
      <c r="V308" s="6"/>
      <c r="W308" s="5" t="s">
        <v>335</v>
      </c>
    </row>
    <row r="309" spans="1:23" x14ac:dyDescent="0.3">
      <c r="A309" s="3" t="s">
        <v>779</v>
      </c>
      <c r="B309" s="3" t="s">
        <v>780</v>
      </c>
      <c r="C309" s="3" t="s">
        <v>1009</v>
      </c>
      <c r="D309" s="3" t="s">
        <v>1021</v>
      </c>
      <c r="E309" s="3" t="str">
        <f t="array" ref="E309">SUBSTITUTE(IFERROR(INDEX($W$3:$W$1072,SMALL(IF($A309=$P$3:$P$1072,MATCH(ROW($P$3:$P$1072),ROW($P$3:$P$1072)),""),COLUMNS($E309:E309))),""),0,"")</f>
        <v>Water Absorb</v>
      </c>
      <c r="F309" s="3" t="str">
        <f t="array" ref="F309">SUBSTITUTE(IFERROR(INDEX($W$3:$W$1072,SMALL(IF($A309=$P$3:$P$1072,MATCH(ROW($P$3:$P$1072),ROW($P$3:$P$1072)),""),COLUMNS($E309:F309))),""),0,"")</f>
        <v>Cursed Body</v>
      </c>
      <c r="G309" s="3" t="str">
        <f t="array" ref="G309">SUBSTITUTE(IFERROR(INDEX($W$3:$W$1072,SMALL(IF($A309=$P$3:$P$1072,MATCH(ROW($P$3:$P$1072),ROW($P$3:$P$1072)),""),COLUMNS($E309:G309))),""),0,"")</f>
        <v>Damp</v>
      </c>
      <c r="H309" s="3">
        <f t="shared" si="94"/>
        <v>55</v>
      </c>
      <c r="I309" s="3">
        <f t="shared" si="95"/>
        <v>40</v>
      </c>
      <c r="J309" s="3">
        <f t="shared" si="96"/>
        <v>50</v>
      </c>
      <c r="K309" s="3">
        <f t="shared" si="97"/>
        <v>65</v>
      </c>
      <c r="L309" s="3">
        <f t="shared" si="98"/>
        <v>85</v>
      </c>
      <c r="M309" s="3">
        <f t="shared" si="99"/>
        <v>40</v>
      </c>
      <c r="N309" s="3">
        <f t="shared" si="101"/>
        <v>335</v>
      </c>
      <c r="P309" s="2" t="s">
        <v>336</v>
      </c>
      <c r="Q309" s="2">
        <v>60</v>
      </c>
      <c r="R309" s="2">
        <v>80</v>
      </c>
      <c r="S309" s="2">
        <v>95</v>
      </c>
      <c r="T309" s="2">
        <v>70</v>
      </c>
      <c r="U309" s="2">
        <v>85</v>
      </c>
      <c r="V309" s="6">
        <v>50</v>
      </c>
      <c r="W309" s="5" t="s">
        <v>334</v>
      </c>
    </row>
    <row r="310" spans="1:23" x14ac:dyDescent="0.3">
      <c r="A310" s="3" t="s">
        <v>781</v>
      </c>
      <c r="B310" s="3" t="s">
        <v>782</v>
      </c>
      <c r="C310" s="3" t="s">
        <v>1009</v>
      </c>
      <c r="D310" s="3" t="s">
        <v>1021</v>
      </c>
      <c r="E310" s="3" t="str">
        <f t="array" ref="E310">SUBSTITUTE(IFERROR(INDEX($W$3:$W$1072,SMALL(IF($A310=$P$3:$P$1072,MATCH(ROW($P$3:$P$1072),ROW($P$3:$P$1072)),""),COLUMNS($E310:E310))),""),0,"")</f>
        <v>Water Absorb</v>
      </c>
      <c r="F310" s="3" t="str">
        <f t="array" ref="F310">SUBSTITUTE(IFERROR(INDEX($W$3:$W$1072,SMALL(IF($A310=$P$3:$P$1072,MATCH(ROW($P$3:$P$1072),ROW($P$3:$P$1072)),""),COLUMNS($E310:F310))),""),0,"")</f>
        <v>Cursed Body</v>
      </c>
      <c r="G310" s="3" t="str">
        <f t="array" ref="G310">SUBSTITUTE(IFERROR(INDEX($W$3:$W$1072,SMALL(IF($A310=$P$3:$P$1072,MATCH(ROW($P$3:$P$1072),ROW($P$3:$P$1072)),""),COLUMNS($E310:G310))),""),0,"")</f>
        <v>Damp</v>
      </c>
      <c r="H310" s="3">
        <f t="shared" si="94"/>
        <v>100</v>
      </c>
      <c r="I310" s="3">
        <f t="shared" si="95"/>
        <v>60</v>
      </c>
      <c r="J310" s="3">
        <f t="shared" si="96"/>
        <v>70</v>
      </c>
      <c r="K310" s="3">
        <f t="shared" si="97"/>
        <v>85</v>
      </c>
      <c r="L310" s="3">
        <f t="shared" si="98"/>
        <v>105</v>
      </c>
      <c r="M310" s="3">
        <f t="shared" si="99"/>
        <v>60</v>
      </c>
      <c r="N310" s="3">
        <f t="shared" si="101"/>
        <v>480</v>
      </c>
      <c r="P310" s="2" t="str">
        <f t="shared" ref="P310:P311" si="115">P309</f>
        <v>#114</v>
      </c>
      <c r="Q310" s="2"/>
      <c r="R310" s="2"/>
      <c r="S310" s="2"/>
      <c r="T310" s="2"/>
      <c r="U310" s="2"/>
      <c r="V310" s="6"/>
      <c r="W310" s="5" t="s">
        <v>205</v>
      </c>
    </row>
    <row r="311" spans="1:23" x14ac:dyDescent="0.3">
      <c r="A311" s="3" t="s">
        <v>783</v>
      </c>
      <c r="B311" s="3" t="s">
        <v>784</v>
      </c>
      <c r="C311" s="3" t="s">
        <v>1019</v>
      </c>
      <c r="D311" s="3" t="s">
        <v>1009</v>
      </c>
      <c r="E311" s="3" t="str">
        <f t="array" ref="E311">SUBSTITUTE(IFERROR(INDEX($W$3:$W$1072,SMALL(IF($A311=$P$3:$P$1072,MATCH(ROW($P$3:$P$1072),ROW($P$3:$P$1072)),""),COLUMNS($E311:E311))),""),0,"")</f>
        <v>Merciless</v>
      </c>
      <c r="F311" s="3" t="str">
        <f t="array" ref="F311">SUBSTITUTE(IFERROR(INDEX($W$3:$W$1072,SMALL(IF($A311=$P$3:$P$1072,MATCH(ROW($P$3:$P$1072),ROW($P$3:$P$1072)),""),COLUMNS($E311:F311))),""),0,"")</f>
        <v>Limber</v>
      </c>
      <c r="G311" s="3" t="str">
        <f t="array" ref="G311">SUBSTITUTE(IFERROR(INDEX($W$3:$W$1072,SMALL(IF($A311=$P$3:$P$1072,MATCH(ROW($P$3:$P$1072),ROW($P$3:$P$1072)),""),COLUMNS($E311:G311))),""),0,"")</f>
        <v>Regenerator</v>
      </c>
      <c r="H311" s="3">
        <f t="shared" si="94"/>
        <v>50</v>
      </c>
      <c r="I311" s="3">
        <f t="shared" si="95"/>
        <v>53</v>
      </c>
      <c r="J311" s="3">
        <f t="shared" si="96"/>
        <v>62</v>
      </c>
      <c r="K311" s="3">
        <f t="shared" si="97"/>
        <v>43</v>
      </c>
      <c r="L311" s="3">
        <f t="shared" si="98"/>
        <v>52</v>
      </c>
      <c r="M311" s="3">
        <f t="shared" si="99"/>
        <v>45</v>
      </c>
      <c r="N311" s="3">
        <f t="shared" si="101"/>
        <v>305</v>
      </c>
      <c r="P311" s="2" t="str">
        <f t="shared" si="115"/>
        <v>#114</v>
      </c>
      <c r="Q311" s="2"/>
      <c r="R311" s="2"/>
      <c r="S311" s="2"/>
      <c r="T311" s="2"/>
      <c r="U311" s="2"/>
      <c r="V311" s="6"/>
      <c r="W311" s="5" t="s">
        <v>335</v>
      </c>
    </row>
    <row r="312" spans="1:23" x14ac:dyDescent="0.3">
      <c r="A312" s="3" t="s">
        <v>786</v>
      </c>
      <c r="B312" s="3" t="s">
        <v>787</v>
      </c>
      <c r="C312" s="3" t="s">
        <v>1019</v>
      </c>
      <c r="D312" s="3" t="s">
        <v>1009</v>
      </c>
      <c r="E312" s="3" t="str">
        <f t="array" ref="E312">SUBSTITUTE(IFERROR(INDEX($W$3:$W$1072,SMALL(IF($A312=$P$3:$P$1072,MATCH(ROW($P$3:$P$1072),ROW($P$3:$P$1072)),""),COLUMNS($E312:E312))),""),0,"")</f>
        <v>Merciless</v>
      </c>
      <c r="F312" s="3" t="str">
        <f t="array" ref="F312">SUBSTITUTE(IFERROR(INDEX($W$3:$W$1072,SMALL(IF($A312=$P$3:$P$1072,MATCH(ROW($P$3:$P$1072),ROW($P$3:$P$1072)),""),COLUMNS($E312:F312))),""),0,"")</f>
        <v>Limber</v>
      </c>
      <c r="G312" s="3" t="str">
        <f t="array" ref="G312">SUBSTITUTE(IFERROR(INDEX($W$3:$W$1072,SMALL(IF($A312=$P$3:$P$1072,MATCH(ROW($P$3:$P$1072),ROW($P$3:$P$1072)),""),COLUMNS($E312:G312))),""),0,"")</f>
        <v>Regenerator</v>
      </c>
      <c r="H312" s="3">
        <f t="shared" si="94"/>
        <v>50</v>
      </c>
      <c r="I312" s="3">
        <f t="shared" si="95"/>
        <v>63</v>
      </c>
      <c r="J312" s="3">
        <f t="shared" si="96"/>
        <v>152</v>
      </c>
      <c r="K312" s="3">
        <f t="shared" si="97"/>
        <v>53</v>
      </c>
      <c r="L312" s="3">
        <f t="shared" si="98"/>
        <v>142</v>
      </c>
      <c r="M312" s="3">
        <f t="shared" si="99"/>
        <v>35</v>
      </c>
      <c r="N312" s="3">
        <f t="shared" si="101"/>
        <v>495</v>
      </c>
      <c r="P312" s="2" t="s">
        <v>338</v>
      </c>
      <c r="Q312" s="2">
        <v>60</v>
      </c>
      <c r="R312" s="2">
        <v>100</v>
      </c>
      <c r="S312" s="2">
        <v>115</v>
      </c>
      <c r="T312" s="2">
        <v>70</v>
      </c>
      <c r="U312" s="2">
        <v>85</v>
      </c>
      <c r="V312" s="6">
        <v>90</v>
      </c>
      <c r="W312" s="5" t="s">
        <v>334</v>
      </c>
    </row>
    <row r="313" spans="1:23" x14ac:dyDescent="0.3">
      <c r="A313" s="3" t="s">
        <v>788</v>
      </c>
      <c r="B313" s="3" t="s">
        <v>789</v>
      </c>
      <c r="C313" s="3" t="s">
        <v>1012</v>
      </c>
      <c r="D313" s="3" t="s">
        <v>1009</v>
      </c>
      <c r="E313" s="3" t="str">
        <f t="array" ref="E313">SUBSTITUTE(IFERROR(INDEX($W$3:$W$1072,SMALL(IF($A313=$P$3:$P$1072,MATCH(ROW($P$3:$P$1072),ROW($P$3:$P$1072)),""),COLUMNS($E313:E313))),""),0,"")</f>
        <v>Gulp Missile</v>
      </c>
      <c r="F313" s="3" t="str">
        <f t="array" ref="F313">SUBSTITUTE(IFERROR(INDEX($W$3:$W$1072,SMALL(IF($A313=$P$3:$P$1072,MATCH(ROW($P$3:$P$1072),ROW($P$3:$P$1072)),""),COLUMNS($E313:F313))),""),0,"")</f>
        <v/>
      </c>
      <c r="G313" s="3" t="str">
        <f t="array" ref="G313">SUBSTITUTE(IFERROR(INDEX($W$3:$W$1072,SMALL(IF($A313=$P$3:$P$1072,MATCH(ROW($P$3:$P$1072),ROW($P$3:$P$1072)),""),COLUMNS($E313:G313))),""),0,"")</f>
        <v/>
      </c>
      <c r="H313" s="3">
        <f t="shared" si="94"/>
        <v>70</v>
      </c>
      <c r="I313" s="3">
        <f t="shared" si="95"/>
        <v>85</v>
      </c>
      <c r="J313" s="3">
        <f t="shared" si="96"/>
        <v>55</v>
      </c>
      <c r="K313" s="3">
        <f t="shared" si="97"/>
        <v>85</v>
      </c>
      <c r="L313" s="3">
        <f t="shared" si="98"/>
        <v>95</v>
      </c>
      <c r="M313" s="3">
        <f t="shared" si="99"/>
        <v>85</v>
      </c>
      <c r="N313" s="3">
        <f t="shared" si="101"/>
        <v>475</v>
      </c>
      <c r="P313" s="2" t="str">
        <f t="shared" ref="P313:P314" si="116">P312</f>
        <v>#115</v>
      </c>
      <c r="Q313" s="2"/>
      <c r="R313" s="2"/>
      <c r="S313" s="2"/>
      <c r="T313" s="2"/>
      <c r="U313" s="2"/>
      <c r="V313" s="6"/>
      <c r="W313" s="5" t="s">
        <v>205</v>
      </c>
    </row>
    <row r="314" spans="1:23" x14ac:dyDescent="0.3">
      <c r="A314" s="3" t="s">
        <v>791</v>
      </c>
      <c r="B314" s="3" t="s">
        <v>792</v>
      </c>
      <c r="C314" s="3" t="s">
        <v>1013</v>
      </c>
      <c r="D314" s="3" t="s">
        <v>1019</v>
      </c>
      <c r="E314" s="3" t="str">
        <f t="array" ref="E314">SUBSTITUTE(IFERROR(INDEX($W$3:$W$1072,SMALL(IF($A314=$P$3:$P$1072,MATCH(ROW($P$3:$P$1072),ROW($P$3:$P$1072)),""),COLUMNS($E314:E314))),""),0,"")</f>
        <v>Rattled</v>
      </c>
      <c r="F314" s="3" t="str">
        <f t="array" ref="F314">SUBSTITUTE(IFERROR(INDEX($W$3:$W$1072,SMALL(IF($A314=$P$3:$P$1072,MATCH(ROW($P$3:$P$1072),ROW($P$3:$P$1072)),""),COLUMNS($E314:F314))),""),0,"")</f>
        <v>Static</v>
      </c>
      <c r="G314" s="3" t="str">
        <f t="array" ref="G314">SUBSTITUTE(IFERROR(INDEX($W$3:$W$1072,SMALL(IF($A314=$P$3:$P$1072,MATCH(ROW($P$3:$P$1072),ROW($P$3:$P$1072)),""),COLUMNS($E314:G314))),""),0,"")</f>
        <v>Klutz</v>
      </c>
      <c r="H314" s="3">
        <f t="shared" si="94"/>
        <v>40</v>
      </c>
      <c r="I314" s="3">
        <f t="shared" si="95"/>
        <v>38</v>
      </c>
      <c r="J314" s="3">
        <f t="shared" si="96"/>
        <v>35</v>
      </c>
      <c r="K314" s="3">
        <f t="shared" si="97"/>
        <v>54</v>
      </c>
      <c r="L314" s="3">
        <f t="shared" si="98"/>
        <v>35</v>
      </c>
      <c r="M314" s="3">
        <f t="shared" si="99"/>
        <v>40</v>
      </c>
      <c r="N314" s="3">
        <f t="shared" si="101"/>
        <v>242</v>
      </c>
      <c r="P314" s="2" t="str">
        <f t="shared" si="116"/>
        <v>#115</v>
      </c>
      <c r="Q314" s="2"/>
      <c r="R314" s="2"/>
      <c r="S314" s="2"/>
      <c r="T314" s="2"/>
      <c r="U314" s="2"/>
      <c r="V314" s="6"/>
      <c r="W314" s="5" t="s">
        <v>335</v>
      </c>
    </row>
    <row r="315" spans="1:23" x14ac:dyDescent="0.3">
      <c r="A315" s="3" t="s">
        <v>793</v>
      </c>
      <c r="B315" s="3" t="s">
        <v>794</v>
      </c>
      <c r="C315" s="3" t="s">
        <v>1013</v>
      </c>
      <c r="D315" s="3" t="s">
        <v>1019</v>
      </c>
      <c r="E315" s="3" t="str">
        <f t="array" ref="E315">SUBSTITUTE(IFERROR(INDEX($W$3:$W$1072,SMALL(IF($A315=$P$3:$P$1072,MATCH(ROW($P$3:$P$1072),ROW($P$3:$P$1072)),""),COLUMNS($E315:E315))),""),0,"")</f>
        <v>Punk Rock</v>
      </c>
      <c r="F315" s="3" t="str">
        <f t="array" ref="F315">SUBSTITUTE(IFERROR(INDEX($W$3:$W$1072,SMALL(IF($A315=$P$3:$P$1072,MATCH(ROW($P$3:$P$1072),ROW($P$3:$P$1072)),""),COLUMNS($E315:F315))),""),0,"")</f>
        <v>Plus</v>
      </c>
      <c r="G315" s="3" t="str">
        <f t="array" ref="G315">SUBSTITUTE(IFERROR(INDEX($W$3:$W$1072,SMALL(IF($A315=$P$3:$P$1072,MATCH(ROW($P$3:$P$1072),ROW($P$3:$P$1072)),""),COLUMNS($E315:G315))),""),0,"")</f>
        <v>Technician</v>
      </c>
      <c r="H315" s="3">
        <f t="shared" si="94"/>
        <v>75</v>
      </c>
      <c r="I315" s="3">
        <f t="shared" si="95"/>
        <v>98</v>
      </c>
      <c r="J315" s="3">
        <f t="shared" si="96"/>
        <v>70</v>
      </c>
      <c r="K315" s="3">
        <f t="shared" si="97"/>
        <v>114</v>
      </c>
      <c r="L315" s="3">
        <f t="shared" si="98"/>
        <v>70</v>
      </c>
      <c r="M315" s="3">
        <f t="shared" si="99"/>
        <v>75</v>
      </c>
      <c r="N315" s="3">
        <f t="shared" si="101"/>
        <v>502</v>
      </c>
      <c r="P315" s="2" t="s">
        <v>340</v>
      </c>
      <c r="Q315" s="2">
        <v>30</v>
      </c>
      <c r="R315" s="2">
        <v>30</v>
      </c>
      <c r="S315" s="2">
        <v>42</v>
      </c>
      <c r="T315" s="2">
        <v>30</v>
      </c>
      <c r="U315" s="2">
        <v>42</v>
      </c>
      <c r="V315" s="6">
        <v>70</v>
      </c>
      <c r="W315" s="5" t="s">
        <v>342</v>
      </c>
    </row>
    <row r="316" spans="1:23" x14ac:dyDescent="0.3">
      <c r="A316" s="3" t="s">
        <v>793</v>
      </c>
      <c r="B316" s="3" t="s">
        <v>794</v>
      </c>
      <c r="C316" s="3" t="s">
        <v>1013</v>
      </c>
      <c r="D316" s="3" t="s">
        <v>1019</v>
      </c>
      <c r="E316" s="3" t="str">
        <f t="array" ref="E316">SUBSTITUTE(IFERROR(INDEX($W$3:$W$1072,SMALL(IF($A316=$P$3:$P$1072,MATCH(ROW($P$3:$P$1072),ROW($P$3:$P$1072)),""),COLUMNS($E316:E316))),""),0,"")</f>
        <v>Punk Rock</v>
      </c>
      <c r="F316" s="3" t="str">
        <f t="array" ref="F316">SUBSTITUTE(IFERROR(INDEX($W$3:$W$1072,SMALL(IF($A316=$P$3:$P$1072,MATCH(ROW($P$3:$P$1072),ROW($P$3:$P$1072)),""),COLUMNS($E316:F316))),""),0,"")</f>
        <v>Plus</v>
      </c>
      <c r="G316" s="3" t="str">
        <f t="array" ref="G316">SUBSTITUTE(IFERROR(INDEX($W$3:$W$1072,SMALL(IF($A316=$P$3:$P$1072,MATCH(ROW($P$3:$P$1072),ROW($P$3:$P$1072)),""),COLUMNS($E316:G316))),""),0,"")</f>
        <v>Technician</v>
      </c>
      <c r="H316" s="3">
        <f t="shared" si="94"/>
        <v>75</v>
      </c>
      <c r="I316" s="3">
        <f t="shared" si="95"/>
        <v>98</v>
      </c>
      <c r="J316" s="3">
        <f t="shared" si="96"/>
        <v>70</v>
      </c>
      <c r="K316" s="3">
        <f t="shared" si="97"/>
        <v>114</v>
      </c>
      <c r="L316" s="3">
        <f t="shared" si="98"/>
        <v>70</v>
      </c>
      <c r="M316" s="3">
        <f t="shared" si="99"/>
        <v>75</v>
      </c>
      <c r="N316" s="3">
        <f t="shared" si="101"/>
        <v>502</v>
      </c>
      <c r="P316" s="2" t="str">
        <f>P315</f>
        <v>#116</v>
      </c>
      <c r="Q316" s="2"/>
      <c r="R316" s="2"/>
      <c r="S316" s="2"/>
      <c r="T316" s="2"/>
      <c r="U316" s="2"/>
      <c r="V316" s="6"/>
      <c r="W316" s="5" t="s">
        <v>240</v>
      </c>
    </row>
    <row r="317" spans="1:23" x14ac:dyDescent="0.3">
      <c r="A317" s="3" t="s">
        <v>796</v>
      </c>
      <c r="B317" s="3" t="s">
        <v>797</v>
      </c>
      <c r="C317" s="3" t="s">
        <v>1018</v>
      </c>
      <c r="D317" s="3"/>
      <c r="E317" s="3" t="str">
        <f t="array" ref="E317">SUBSTITUTE(IFERROR(INDEX($W$3:$W$1072,SMALL(IF($A317=$P$3:$P$1072,MATCH(ROW($P$3:$P$1072),ROW($P$3:$P$1072)),""),COLUMNS($E317:E317))),""),0,"")</f>
        <v>Sand Spit</v>
      </c>
      <c r="F317" s="3" t="str">
        <f t="array" ref="F317">SUBSTITUTE(IFERROR(INDEX($W$3:$W$1072,SMALL(IF($A317=$P$3:$P$1072,MATCH(ROW($P$3:$P$1072),ROW($P$3:$P$1072)),""),COLUMNS($E317:F317))),""),0,"")</f>
        <v>Shed Skin</v>
      </c>
      <c r="G317" s="3" t="str">
        <f t="array" ref="G317">SUBSTITUTE(IFERROR(INDEX($W$3:$W$1072,SMALL(IF($A317=$P$3:$P$1072,MATCH(ROW($P$3:$P$1072),ROW($P$3:$P$1072)),""),COLUMNS($E317:G317))),""),0,"")</f>
        <v>Sand Veil</v>
      </c>
      <c r="H317" s="3">
        <f t="shared" si="94"/>
        <v>52</v>
      </c>
      <c r="I317" s="3">
        <f t="shared" si="95"/>
        <v>57</v>
      </c>
      <c r="J317" s="3">
        <f t="shared" si="96"/>
        <v>75</v>
      </c>
      <c r="K317" s="3">
        <f t="shared" si="97"/>
        <v>35</v>
      </c>
      <c r="L317" s="3">
        <f t="shared" si="98"/>
        <v>50</v>
      </c>
      <c r="M317" s="3">
        <f t="shared" si="99"/>
        <v>46</v>
      </c>
      <c r="N317" s="3">
        <f t="shared" si="101"/>
        <v>315</v>
      </c>
      <c r="P317" s="2" t="s">
        <v>343</v>
      </c>
      <c r="Q317" s="2">
        <v>70</v>
      </c>
      <c r="R317" s="2">
        <v>80</v>
      </c>
      <c r="S317" s="2">
        <v>102</v>
      </c>
      <c r="T317" s="2">
        <v>80</v>
      </c>
      <c r="U317" s="2">
        <v>102</v>
      </c>
      <c r="V317" s="6">
        <v>40</v>
      </c>
      <c r="W317" s="5" t="s">
        <v>73</v>
      </c>
    </row>
    <row r="318" spans="1:23" x14ac:dyDescent="0.3">
      <c r="A318" s="3" t="s">
        <v>799</v>
      </c>
      <c r="B318" s="3" t="s">
        <v>800</v>
      </c>
      <c r="C318" s="3" t="s">
        <v>1018</v>
      </c>
      <c r="D318" s="3"/>
      <c r="E318" s="3" t="str">
        <f t="array" ref="E318">SUBSTITUTE(IFERROR(INDEX($W$3:$W$1072,SMALL(IF($A318=$P$3:$P$1072,MATCH(ROW($P$3:$P$1072),ROW($P$3:$P$1072)),""),COLUMNS($E318:E318))),""),0,"")</f>
        <v>Sand Spit</v>
      </c>
      <c r="F318" s="3" t="str">
        <f t="array" ref="F318">SUBSTITUTE(IFERROR(INDEX($W$3:$W$1072,SMALL(IF($A318=$P$3:$P$1072,MATCH(ROW($P$3:$P$1072),ROW($P$3:$P$1072)),""),COLUMNS($E318:F318))),""),0,"")</f>
        <v>Shed Skin</v>
      </c>
      <c r="G318" s="3" t="str">
        <f t="array" ref="G318">SUBSTITUTE(IFERROR(INDEX($W$3:$W$1072,SMALL(IF($A318=$P$3:$P$1072,MATCH(ROW($P$3:$P$1072),ROW($P$3:$P$1072)),""),COLUMNS($E318:G318))),""),0,"")</f>
        <v>Sand Veil</v>
      </c>
      <c r="H318" s="3">
        <f t="shared" si="94"/>
        <v>72</v>
      </c>
      <c r="I318" s="3">
        <f t="shared" si="95"/>
        <v>107</v>
      </c>
      <c r="J318" s="3">
        <f t="shared" si="96"/>
        <v>125</v>
      </c>
      <c r="K318" s="3">
        <f t="shared" si="97"/>
        <v>65</v>
      </c>
      <c r="L318" s="3">
        <f t="shared" si="98"/>
        <v>70</v>
      </c>
      <c r="M318" s="3">
        <f t="shared" si="99"/>
        <v>71</v>
      </c>
      <c r="N318" s="3">
        <f t="shared" si="101"/>
        <v>510</v>
      </c>
      <c r="P318" s="2" t="str">
        <f>P317</f>
        <v>#117</v>
      </c>
      <c r="Q318" s="2"/>
      <c r="R318" s="2"/>
      <c r="S318" s="2"/>
      <c r="T318" s="2"/>
      <c r="U318" s="2"/>
      <c r="V318" s="6"/>
      <c r="W318" s="5" t="s">
        <v>67</v>
      </c>
    </row>
    <row r="319" spans="1:23" x14ac:dyDescent="0.3">
      <c r="A319" s="3" t="s">
        <v>801</v>
      </c>
      <c r="B319" s="3" t="s">
        <v>802</v>
      </c>
      <c r="C319" s="3" t="s">
        <v>1018</v>
      </c>
      <c r="D319" s="3"/>
      <c r="E319" s="3" t="str">
        <f t="array" ref="E319">SUBSTITUTE(IFERROR(INDEX($W$3:$W$1072,SMALL(IF($A319=$P$3:$P$1072,MATCH(ROW($P$3:$P$1072),ROW($P$3:$P$1072)),""),COLUMNS($E319:E319))),""),0,"")</f>
        <v>Sand Stream</v>
      </c>
      <c r="F319" s="3" t="str">
        <f t="array" ref="F319">SUBSTITUTE(IFERROR(INDEX($W$3:$W$1072,SMALL(IF($A319=$P$3:$P$1072,MATCH(ROW($P$3:$P$1072),ROW($P$3:$P$1072)),""),COLUMNS($E319:F319))),""),0,"")</f>
        <v>Sand Force</v>
      </c>
      <c r="G319" s="3" t="str">
        <f t="array" ref="G319">SUBSTITUTE(IFERROR(INDEX($W$3:$W$1072,SMALL(IF($A319=$P$3:$P$1072,MATCH(ROW($P$3:$P$1072),ROW($P$3:$P$1072)),""),COLUMNS($E319:G319))),""),0,"")</f>
        <v/>
      </c>
      <c r="H319" s="3">
        <f t="shared" si="94"/>
        <v>68</v>
      </c>
      <c r="I319" s="3">
        <f t="shared" si="95"/>
        <v>72</v>
      </c>
      <c r="J319" s="3">
        <f t="shared" si="96"/>
        <v>78</v>
      </c>
      <c r="K319" s="3">
        <f t="shared" si="97"/>
        <v>38</v>
      </c>
      <c r="L319" s="3">
        <f t="shared" si="98"/>
        <v>42</v>
      </c>
      <c r="M319" s="3">
        <f t="shared" si="99"/>
        <v>32</v>
      </c>
      <c r="N319" s="3">
        <f t="shared" si="101"/>
        <v>330</v>
      </c>
      <c r="P319" s="2" t="s">
        <v>345</v>
      </c>
      <c r="Q319" s="2">
        <v>57</v>
      </c>
      <c r="R319" s="2">
        <v>24</v>
      </c>
      <c r="S319" s="2">
        <v>86</v>
      </c>
      <c r="T319" s="2">
        <v>24</v>
      </c>
      <c r="U319" s="2">
        <v>86</v>
      </c>
      <c r="V319" s="6">
        <v>23</v>
      </c>
      <c r="W319" s="5" t="s">
        <v>58</v>
      </c>
    </row>
    <row r="320" spans="1:23" x14ac:dyDescent="0.3">
      <c r="A320" s="3" t="s">
        <v>803</v>
      </c>
      <c r="B320" s="3" t="s">
        <v>804</v>
      </c>
      <c r="C320" s="3" t="s">
        <v>1018</v>
      </c>
      <c r="D320" s="3"/>
      <c r="E320" s="3" t="str">
        <f t="array" ref="E320">SUBSTITUTE(IFERROR(INDEX($W$3:$W$1072,SMALL(IF($A320=$P$3:$P$1072,MATCH(ROW($P$3:$P$1072),ROW($P$3:$P$1072)),""),COLUMNS($E320:E320))),""),0,"")</f>
        <v>Sand Stream</v>
      </c>
      <c r="F320" s="3" t="str">
        <f t="array" ref="F320">SUBSTITUTE(IFERROR(INDEX($W$3:$W$1072,SMALL(IF($A320=$P$3:$P$1072,MATCH(ROW($P$3:$P$1072),ROW($P$3:$P$1072)),""),COLUMNS($E320:F320))),""),0,"")</f>
        <v>Sand Force</v>
      </c>
      <c r="G320" s="3" t="str">
        <f t="array" ref="G320">SUBSTITUTE(IFERROR(INDEX($W$3:$W$1072,SMALL(IF($A320=$P$3:$P$1072,MATCH(ROW($P$3:$P$1072),ROW($P$3:$P$1072)),""),COLUMNS($E320:G320))),""),0,"")</f>
        <v/>
      </c>
      <c r="H320" s="3">
        <f t="shared" si="94"/>
        <v>108</v>
      </c>
      <c r="I320" s="3">
        <f t="shared" si="95"/>
        <v>112</v>
      </c>
      <c r="J320" s="3">
        <f t="shared" si="96"/>
        <v>118</v>
      </c>
      <c r="K320" s="3">
        <f t="shared" si="97"/>
        <v>68</v>
      </c>
      <c r="L320" s="3">
        <f t="shared" si="98"/>
        <v>72</v>
      </c>
      <c r="M320" s="3">
        <f t="shared" si="99"/>
        <v>47</v>
      </c>
      <c r="N320" s="3">
        <f t="shared" si="101"/>
        <v>525</v>
      </c>
      <c r="P320" s="2" t="str">
        <f t="shared" ref="P320:P321" si="117">P319</f>
        <v>#118</v>
      </c>
      <c r="Q320" s="2"/>
      <c r="R320" s="2"/>
      <c r="S320" s="2"/>
      <c r="T320" s="2"/>
      <c r="U320" s="2"/>
      <c r="V320" s="6"/>
      <c r="W320" s="5" t="s">
        <v>347</v>
      </c>
    </row>
    <row r="321" spans="1:23" x14ac:dyDescent="0.3">
      <c r="A321" s="3" t="s">
        <v>805</v>
      </c>
      <c r="B321" s="3" t="s">
        <v>806</v>
      </c>
      <c r="C321" s="3" t="s">
        <v>1010</v>
      </c>
      <c r="D321" s="3" t="s">
        <v>1015</v>
      </c>
      <c r="E321" s="3" t="str">
        <f t="array" ref="E321">SUBSTITUTE(IFERROR(INDEX($W$3:$W$1072,SMALL(IF($A321=$P$3:$P$1072,MATCH(ROW($P$3:$P$1072),ROW($P$3:$P$1072)),""),COLUMNS($E321:E321))),""),0,"")</f>
        <v>Swarm</v>
      </c>
      <c r="F321" s="3" t="str">
        <f t="array" ref="F321">SUBSTITUTE(IFERROR(INDEX($W$3:$W$1072,SMALL(IF($A321=$P$3:$P$1072,MATCH(ROW($P$3:$P$1072),ROW($P$3:$P$1072)),""),COLUMNS($E321:F321))),""),0,"")</f>
        <v>Hustle</v>
      </c>
      <c r="G321" s="3" t="str">
        <f t="array" ref="G321">SUBSTITUTE(IFERROR(INDEX($W$3:$W$1072,SMALL(IF($A321=$P$3:$P$1072,MATCH(ROW($P$3:$P$1072),ROW($P$3:$P$1072)),""),COLUMNS($E321:G321))),""),0,"")</f>
        <v>Truant</v>
      </c>
      <c r="H321" s="3">
        <f t="shared" si="94"/>
        <v>58</v>
      </c>
      <c r="I321" s="3">
        <f t="shared" si="95"/>
        <v>109</v>
      </c>
      <c r="J321" s="3">
        <f t="shared" si="96"/>
        <v>112</v>
      </c>
      <c r="K321" s="3">
        <f t="shared" si="97"/>
        <v>48</v>
      </c>
      <c r="L321" s="3">
        <f t="shared" si="98"/>
        <v>48</v>
      </c>
      <c r="M321" s="3">
        <f t="shared" si="99"/>
        <v>109</v>
      </c>
      <c r="N321" s="3">
        <f t="shared" si="101"/>
        <v>484</v>
      </c>
      <c r="P321" s="2" t="str">
        <f t="shared" si="117"/>
        <v>#118</v>
      </c>
      <c r="Q321" s="2"/>
      <c r="R321" s="2"/>
      <c r="S321" s="2"/>
      <c r="T321" s="2"/>
      <c r="U321" s="2"/>
      <c r="V321" s="6"/>
      <c r="W321" s="5" t="s">
        <v>348</v>
      </c>
    </row>
    <row r="322" spans="1:23" x14ac:dyDescent="0.3">
      <c r="A322" s="3" t="s">
        <v>808</v>
      </c>
      <c r="B322" s="3" t="s">
        <v>809</v>
      </c>
      <c r="C322" s="3" t="s">
        <v>1008</v>
      </c>
      <c r="D322" s="3"/>
      <c r="E322" s="3" t="str">
        <f t="array" ref="E322">SUBSTITUTE(IFERROR(INDEX($W$3:$W$1072,SMALL(IF($A322=$P$3:$P$1072,MATCH(ROW($P$3:$P$1072),ROW($P$3:$P$1072)),""),COLUMNS($E322:E322))),""),0,"")</f>
        <v>Gluttony</v>
      </c>
      <c r="F322" s="3" t="str">
        <f t="array" ref="F322">SUBSTITUTE(IFERROR(INDEX($W$3:$W$1072,SMALL(IF($A322=$P$3:$P$1072,MATCH(ROW($P$3:$P$1072),ROW($P$3:$P$1072)),""),COLUMNS($E322:F322))),""),0,"")</f>
        <v>Flash Fire</v>
      </c>
      <c r="G322" s="3" t="str">
        <f t="array" ref="G322">SUBSTITUTE(IFERROR(INDEX($W$3:$W$1072,SMALL(IF($A322=$P$3:$P$1072,MATCH(ROW($P$3:$P$1072),ROW($P$3:$P$1072)),""),COLUMNS($E322:G322))),""),0,"")</f>
        <v>White Smoke</v>
      </c>
      <c r="H322" s="3">
        <f t="shared" ref="H322:H343" si="118">VLOOKUP(A:A,P:V,2,FALSE)</f>
        <v>85</v>
      </c>
      <c r="I322" s="3">
        <f t="shared" ref="I322:I343" si="119">VLOOKUP(A:A,P:V,3,FALSE)</f>
        <v>97</v>
      </c>
      <c r="J322" s="3">
        <f t="shared" ref="J322:J343" si="120">VLOOKUP(A:A,P:V,4,FALSE)</f>
        <v>66</v>
      </c>
      <c r="K322" s="3">
        <f t="shared" ref="K322:K343" si="121">VLOOKUP(A:A,P:V,5,)</f>
        <v>105</v>
      </c>
      <c r="L322" s="3">
        <f t="shared" ref="L322:L343" si="122">VLOOKUP(A:A,P:V,6,FALSE)</f>
        <v>66</v>
      </c>
      <c r="M322" s="3">
        <f t="shared" ref="M322:M343" si="123">VLOOKUP(A:A,P:V,7,FALSE)</f>
        <v>65</v>
      </c>
      <c r="N322" s="3">
        <f t="shared" si="101"/>
        <v>484</v>
      </c>
      <c r="P322" s="2" t="s">
        <v>349</v>
      </c>
      <c r="Q322" s="2">
        <v>67</v>
      </c>
      <c r="R322" s="2">
        <v>89</v>
      </c>
      <c r="S322" s="2">
        <v>116</v>
      </c>
      <c r="T322" s="2">
        <v>79</v>
      </c>
      <c r="U322" s="2">
        <v>116</v>
      </c>
      <c r="V322" s="6">
        <v>33</v>
      </c>
      <c r="W322" s="5" t="s">
        <v>58</v>
      </c>
    </row>
    <row r="323" spans="1:23" x14ac:dyDescent="0.3">
      <c r="A323" s="3" t="s">
        <v>810</v>
      </c>
      <c r="B323" s="3" t="s">
        <v>811</v>
      </c>
      <c r="C323" s="3" t="s">
        <v>1013</v>
      </c>
      <c r="D323" s="3" t="s">
        <v>1014</v>
      </c>
      <c r="E323" s="3" t="str">
        <f t="array" ref="E323">SUBSTITUTE(IFERROR(INDEX($W$3:$W$1072,SMALL(IF($A323=$P$3:$P$1072,MATCH(ROW($P$3:$P$1072),ROW($P$3:$P$1072)),""),COLUMNS($E323:E323))),""),0,"")</f>
        <v>Dry Skin</v>
      </c>
      <c r="F323" s="3" t="str">
        <f t="array" ref="F323">SUBSTITUTE(IFERROR(INDEX($W$3:$W$1072,SMALL(IF($A323=$P$3:$P$1072,MATCH(ROW($P$3:$P$1072),ROW($P$3:$P$1072)),""),COLUMNS($E323:F323))),""),0,"")</f>
        <v>Sand Veil</v>
      </c>
      <c r="G323" s="3" t="str">
        <f t="array" ref="G323">SUBSTITUTE(IFERROR(INDEX($W$3:$W$1072,SMALL(IF($A323=$P$3:$P$1072,MATCH(ROW($P$3:$P$1072),ROW($P$3:$P$1072)),""),COLUMNS($E323:G323))),""),0,"")</f>
        <v>Solar Power</v>
      </c>
      <c r="H323" s="3">
        <f t="shared" si="118"/>
        <v>44</v>
      </c>
      <c r="I323" s="3">
        <f t="shared" si="119"/>
        <v>38</v>
      </c>
      <c r="J323" s="3">
        <f t="shared" si="120"/>
        <v>33</v>
      </c>
      <c r="K323" s="3">
        <f t="shared" si="121"/>
        <v>61</v>
      </c>
      <c r="L323" s="3">
        <f t="shared" si="122"/>
        <v>43</v>
      </c>
      <c r="M323" s="3">
        <f t="shared" si="123"/>
        <v>70</v>
      </c>
      <c r="N323" s="3">
        <f t="shared" ref="N323:N386" si="124">SUM(H323:M323)</f>
        <v>289</v>
      </c>
      <c r="P323" s="2" t="str">
        <f t="shared" ref="P323:P324" si="125">P322</f>
        <v>#119</v>
      </c>
      <c r="Q323" s="2"/>
      <c r="R323" s="2"/>
      <c r="S323" s="2"/>
      <c r="T323" s="2"/>
      <c r="U323" s="2"/>
      <c r="V323" s="6"/>
      <c r="W323" s="5" t="s">
        <v>347</v>
      </c>
    </row>
    <row r="324" spans="1:23" x14ac:dyDescent="0.3">
      <c r="A324" s="3" t="s">
        <v>813</v>
      </c>
      <c r="B324" s="3" t="s">
        <v>814</v>
      </c>
      <c r="C324" s="3" t="s">
        <v>1013</v>
      </c>
      <c r="D324" s="3" t="s">
        <v>1014</v>
      </c>
      <c r="E324" s="3" t="str">
        <f t="array" ref="E324">SUBSTITUTE(IFERROR(INDEX($W$3:$W$1072,SMALL(IF($A324=$P$3:$P$1072,MATCH(ROW($P$3:$P$1072),ROW($P$3:$P$1072)),""),COLUMNS($E324:E324))),""),0,"")</f>
        <v>Dry Skin</v>
      </c>
      <c r="F324" s="3" t="str">
        <f t="array" ref="F324">SUBSTITUTE(IFERROR(INDEX($W$3:$W$1072,SMALL(IF($A324=$P$3:$P$1072,MATCH(ROW($P$3:$P$1072),ROW($P$3:$P$1072)),""),COLUMNS($E324:F324))),""),0,"")</f>
        <v>Sand Veil</v>
      </c>
      <c r="G324" s="3" t="str">
        <f t="array" ref="G324">SUBSTITUTE(IFERROR(INDEX($W$3:$W$1072,SMALL(IF($A324=$P$3:$P$1072,MATCH(ROW($P$3:$P$1072),ROW($P$3:$P$1072)),""),COLUMNS($E324:G324))),""),0,"")</f>
        <v>Solar Power</v>
      </c>
      <c r="H324" s="3">
        <f t="shared" si="118"/>
        <v>62</v>
      </c>
      <c r="I324" s="3">
        <f t="shared" si="119"/>
        <v>55</v>
      </c>
      <c r="J324" s="3">
        <f t="shared" si="120"/>
        <v>52</v>
      </c>
      <c r="K324" s="3">
        <f t="shared" si="121"/>
        <v>109</v>
      </c>
      <c r="L324" s="3">
        <f t="shared" si="122"/>
        <v>94</v>
      </c>
      <c r="M324" s="3">
        <f t="shared" si="123"/>
        <v>109</v>
      </c>
      <c r="N324" s="3">
        <f t="shared" si="124"/>
        <v>481</v>
      </c>
      <c r="P324" s="2" t="str">
        <f t="shared" si="125"/>
        <v>#119</v>
      </c>
      <c r="Q324" s="2"/>
      <c r="R324" s="2"/>
      <c r="S324" s="2"/>
      <c r="T324" s="2"/>
      <c r="U324" s="2"/>
      <c r="V324" s="6"/>
      <c r="W324" s="5" t="s">
        <v>348</v>
      </c>
    </row>
    <row r="325" spans="1:23" x14ac:dyDescent="0.3">
      <c r="A325" s="3" t="s">
        <v>815</v>
      </c>
      <c r="B325" s="3" t="s">
        <v>816</v>
      </c>
      <c r="C325" s="3" t="s">
        <v>1022</v>
      </c>
      <c r="D325" s="3" t="s">
        <v>1012</v>
      </c>
      <c r="E325" s="3" t="str">
        <f t="array" ref="E325">SUBSTITUTE(IFERROR(INDEX($W$3:$W$1072,SMALL(IF($A325=$P$3:$P$1072,MATCH(ROW($P$3:$P$1072),ROW($P$3:$P$1072)),""),COLUMNS($E325:E325))),""),0,"")</f>
        <v>Limber</v>
      </c>
      <c r="F325" s="3" t="str">
        <f t="array" ref="F325">SUBSTITUTE(IFERROR(INDEX($W$3:$W$1072,SMALL(IF($A325=$P$3:$P$1072,MATCH(ROW($P$3:$P$1072),ROW($P$3:$P$1072)),""),COLUMNS($E325:F325))),""),0,"")</f>
        <v>Unburden</v>
      </c>
      <c r="G325" s="3" t="str">
        <f t="array" ref="G325">SUBSTITUTE(IFERROR(INDEX($W$3:$W$1072,SMALL(IF($A325=$P$3:$P$1072,MATCH(ROW($P$3:$P$1072),ROW($P$3:$P$1072)),""),COLUMNS($E325:G325))),""),0,"")</f>
        <v>Mold Breaker</v>
      </c>
      <c r="H325" s="3">
        <f t="shared" si="118"/>
        <v>78</v>
      </c>
      <c r="I325" s="3">
        <f t="shared" si="119"/>
        <v>92</v>
      </c>
      <c r="J325" s="3">
        <f t="shared" si="120"/>
        <v>75</v>
      </c>
      <c r="K325" s="3">
        <f t="shared" si="121"/>
        <v>74</v>
      </c>
      <c r="L325" s="3">
        <f t="shared" si="122"/>
        <v>63</v>
      </c>
      <c r="M325" s="3">
        <f t="shared" si="123"/>
        <v>118</v>
      </c>
      <c r="N325" s="3">
        <f t="shared" si="124"/>
        <v>500</v>
      </c>
      <c r="P325" s="2" t="s">
        <v>351</v>
      </c>
      <c r="Q325" s="2">
        <v>28</v>
      </c>
      <c r="R325" s="2">
        <v>25</v>
      </c>
      <c r="S325" s="2">
        <v>25</v>
      </c>
      <c r="T325" s="2">
        <v>45</v>
      </c>
      <c r="U325" s="2">
        <v>35</v>
      </c>
      <c r="V325" s="6">
        <v>40</v>
      </c>
      <c r="W325" s="5" t="s">
        <v>274</v>
      </c>
    </row>
    <row r="326" spans="1:23" x14ac:dyDescent="0.3">
      <c r="A326" s="3" t="s">
        <v>817</v>
      </c>
      <c r="B326" s="3" t="s">
        <v>818</v>
      </c>
      <c r="C326" s="3" t="s">
        <v>1018</v>
      </c>
      <c r="D326" s="3"/>
      <c r="E326" s="3" t="str">
        <f t="array" ref="E326">SUBSTITUTE(IFERROR(INDEX($W$3:$W$1072,SMALL(IF($A326=$P$3:$P$1072,MATCH(ROW($P$3:$P$1072),ROW($P$3:$P$1072)),""),COLUMNS($E326:E326))),""),0,"")</f>
        <v>Hyper Cutter</v>
      </c>
      <c r="F326" s="3" t="str">
        <f t="array" ref="F326">SUBSTITUTE(IFERROR(INDEX($W$3:$W$1072,SMALL(IF($A326=$P$3:$P$1072,MATCH(ROW($P$3:$P$1072),ROW($P$3:$P$1072)),""),COLUMNS($E326:F326))),""),0,"")</f>
        <v>Arena Trap</v>
      </c>
      <c r="G326" s="3" t="str">
        <f t="array" ref="G326">SUBSTITUTE(IFERROR(INDEX($W$3:$W$1072,SMALL(IF($A326=$P$3:$P$1072,MATCH(ROW($P$3:$P$1072),ROW($P$3:$P$1072)),""),COLUMNS($E326:G326))),""),0,"")</f>
        <v>Sheer Force</v>
      </c>
      <c r="H326" s="3">
        <f t="shared" si="118"/>
        <v>45</v>
      </c>
      <c r="I326" s="3">
        <f t="shared" si="119"/>
        <v>100</v>
      </c>
      <c r="J326" s="3">
        <f t="shared" si="120"/>
        <v>45</v>
      </c>
      <c r="K326" s="3">
        <f t="shared" si="121"/>
        <v>45</v>
      </c>
      <c r="L326" s="3">
        <f t="shared" si="122"/>
        <v>45</v>
      </c>
      <c r="M326" s="3">
        <f t="shared" si="123"/>
        <v>10</v>
      </c>
      <c r="N326" s="3">
        <f t="shared" si="124"/>
        <v>290</v>
      </c>
      <c r="P326" s="2" t="str">
        <f t="shared" ref="P326:P327" si="126">P325</f>
        <v>#120</v>
      </c>
      <c r="Q326" s="2"/>
      <c r="R326" s="2"/>
      <c r="S326" s="2"/>
      <c r="T326" s="2"/>
      <c r="U326" s="2"/>
      <c r="V326" s="6"/>
      <c r="W326" s="5" t="s">
        <v>353</v>
      </c>
    </row>
    <row r="327" spans="1:23" x14ac:dyDescent="0.3">
      <c r="A327" s="3" t="s">
        <v>819</v>
      </c>
      <c r="B327" s="3" t="s">
        <v>820</v>
      </c>
      <c r="C327" s="3" t="s">
        <v>1018</v>
      </c>
      <c r="D327" s="3" t="s">
        <v>1024</v>
      </c>
      <c r="E327" s="3" t="str">
        <f t="array" ref="E327">SUBSTITUTE(IFERROR(INDEX($W$3:$W$1072,SMALL(IF($A327=$P$3:$P$1072,MATCH(ROW($P$3:$P$1072),ROW($P$3:$P$1072)),""),COLUMNS($E327:E327))),""),0,"")</f>
        <v>Levitate</v>
      </c>
      <c r="F327" s="3" t="str">
        <f t="array" ref="F327">SUBSTITUTE(IFERROR(INDEX($W$3:$W$1072,SMALL(IF($A327=$P$3:$P$1072,MATCH(ROW($P$3:$P$1072),ROW($P$3:$P$1072)),""),COLUMNS($E327:F327))),""),0,"")</f>
        <v/>
      </c>
      <c r="G327" s="3" t="str">
        <f t="array" ref="G327">SUBSTITUTE(IFERROR(INDEX($W$3:$W$1072,SMALL(IF($A327=$P$3:$P$1072,MATCH(ROW($P$3:$P$1072),ROW($P$3:$P$1072)),""),COLUMNS($E327:G327))),""),0,"")</f>
        <v/>
      </c>
      <c r="H327" s="3">
        <f t="shared" si="118"/>
        <v>50</v>
      </c>
      <c r="I327" s="3">
        <f t="shared" si="119"/>
        <v>70</v>
      </c>
      <c r="J327" s="3">
        <f t="shared" si="120"/>
        <v>50</v>
      </c>
      <c r="K327" s="3">
        <f t="shared" si="121"/>
        <v>50</v>
      </c>
      <c r="L327" s="3">
        <f t="shared" si="122"/>
        <v>50</v>
      </c>
      <c r="M327" s="3">
        <f t="shared" si="123"/>
        <v>70</v>
      </c>
      <c r="N327" s="3">
        <f t="shared" si="124"/>
        <v>340</v>
      </c>
      <c r="P327" s="2" t="str">
        <f t="shared" si="126"/>
        <v>#120</v>
      </c>
      <c r="Q327" s="2"/>
      <c r="R327" s="2"/>
      <c r="S327" s="2"/>
      <c r="T327" s="2"/>
      <c r="U327" s="2"/>
      <c r="V327" s="6"/>
      <c r="W327" s="5" t="s">
        <v>35</v>
      </c>
    </row>
    <row r="328" spans="1:23" x14ac:dyDescent="0.3">
      <c r="A328" s="3" t="s">
        <v>821</v>
      </c>
      <c r="B328" s="3" t="s">
        <v>822</v>
      </c>
      <c r="C328" s="3" t="s">
        <v>1018</v>
      </c>
      <c r="D328" s="3" t="s">
        <v>1024</v>
      </c>
      <c r="E328" s="3" t="str">
        <f t="array" ref="E328">SUBSTITUTE(IFERROR(INDEX($W$3:$W$1072,SMALL(IF($A328=$P$3:$P$1072,MATCH(ROW($P$3:$P$1072),ROW($P$3:$P$1072)),""),COLUMNS($E328:E328))),""),0,"")</f>
        <v>Levitate</v>
      </c>
      <c r="F328" s="3" t="str">
        <f t="array" ref="F328">SUBSTITUTE(IFERROR(INDEX($W$3:$W$1072,SMALL(IF($A328=$P$3:$P$1072,MATCH(ROW($P$3:$P$1072),ROW($P$3:$P$1072)),""),COLUMNS($E328:F328))),""),0,"")</f>
        <v/>
      </c>
      <c r="G328" s="3" t="str">
        <f t="array" ref="G328">SUBSTITUTE(IFERROR(INDEX($W$3:$W$1072,SMALL(IF($A328=$P$3:$P$1072,MATCH(ROW($P$3:$P$1072),ROW($P$3:$P$1072)),""),COLUMNS($E328:G328))),""),0,"")</f>
        <v/>
      </c>
      <c r="H328" s="3">
        <f t="shared" si="118"/>
        <v>80</v>
      </c>
      <c r="I328" s="3">
        <f t="shared" si="119"/>
        <v>100</v>
      </c>
      <c r="J328" s="3">
        <f t="shared" si="120"/>
        <v>80</v>
      </c>
      <c r="K328" s="3">
        <f t="shared" si="121"/>
        <v>80</v>
      </c>
      <c r="L328" s="3">
        <f t="shared" si="122"/>
        <v>80</v>
      </c>
      <c r="M328" s="3">
        <f t="shared" si="123"/>
        <v>100</v>
      </c>
      <c r="N328" s="3">
        <f t="shared" si="124"/>
        <v>520</v>
      </c>
      <c r="P328" s="2" t="s">
        <v>354</v>
      </c>
      <c r="Q328" s="2">
        <v>38</v>
      </c>
      <c r="R328" s="2">
        <v>35</v>
      </c>
      <c r="S328" s="2">
        <v>35</v>
      </c>
      <c r="T328" s="2">
        <v>65</v>
      </c>
      <c r="U328" s="2">
        <v>55</v>
      </c>
      <c r="V328" s="6">
        <v>50</v>
      </c>
      <c r="W328" s="5" t="s">
        <v>274</v>
      </c>
    </row>
    <row r="329" spans="1:23" x14ac:dyDescent="0.3">
      <c r="A329" s="3" t="s">
        <v>823</v>
      </c>
      <c r="B329" s="3" t="s">
        <v>824</v>
      </c>
      <c r="C329" s="3" t="s">
        <v>1024</v>
      </c>
      <c r="D329" s="3"/>
      <c r="E329" s="3" t="str">
        <f t="array" ref="E329">SUBSTITUTE(IFERROR(INDEX($W$3:$W$1072,SMALL(IF($A329=$P$3:$P$1072,MATCH(ROW($P$3:$P$1072),ROW($P$3:$P$1072)),""),COLUMNS($E329:E329))),""),0,"")</f>
        <v>Rivalry</v>
      </c>
      <c r="F329" s="3" t="str">
        <f t="array" ref="F329">SUBSTITUTE(IFERROR(INDEX($W$3:$W$1072,SMALL(IF($A329=$P$3:$P$1072,MATCH(ROW($P$3:$P$1072),ROW($P$3:$P$1072)),""),COLUMNS($E329:F329))),""),0,"")</f>
        <v>Mold Breaker</v>
      </c>
      <c r="G329" s="3" t="str">
        <f t="array" ref="G329">SUBSTITUTE(IFERROR(INDEX($W$3:$W$1072,SMALL(IF($A329=$P$3:$P$1072,MATCH(ROW($P$3:$P$1072),ROW($P$3:$P$1072)),""),COLUMNS($E329:G329))),""),0,"")</f>
        <v>Unnerve</v>
      </c>
      <c r="H329" s="3">
        <f t="shared" si="118"/>
        <v>46</v>
      </c>
      <c r="I329" s="3">
        <f t="shared" si="119"/>
        <v>87</v>
      </c>
      <c r="J329" s="3">
        <f t="shared" si="120"/>
        <v>60</v>
      </c>
      <c r="K329" s="3">
        <f t="shared" si="121"/>
        <v>30</v>
      </c>
      <c r="L329" s="3">
        <f t="shared" si="122"/>
        <v>40</v>
      </c>
      <c r="M329" s="3">
        <f t="shared" si="123"/>
        <v>57</v>
      </c>
      <c r="N329" s="3">
        <f t="shared" si="124"/>
        <v>320</v>
      </c>
      <c r="P329" s="2" t="str">
        <f t="shared" ref="P329:P330" si="127">P328</f>
        <v>#121</v>
      </c>
      <c r="Q329" s="2"/>
      <c r="R329" s="2"/>
      <c r="S329" s="2"/>
      <c r="T329" s="2"/>
      <c r="U329" s="2"/>
      <c r="V329" s="6"/>
      <c r="W329" s="5" t="s">
        <v>353</v>
      </c>
    </row>
    <row r="330" spans="1:23" x14ac:dyDescent="0.3">
      <c r="A330" s="3" t="s">
        <v>825</v>
      </c>
      <c r="B330" s="3" t="s">
        <v>826</v>
      </c>
      <c r="C330" s="3" t="s">
        <v>1024</v>
      </c>
      <c r="D330" s="3"/>
      <c r="E330" s="3" t="str">
        <f t="array" ref="E330">SUBSTITUTE(IFERROR(INDEX($W$3:$W$1072,SMALL(IF($A330=$P$3:$P$1072,MATCH(ROW($P$3:$P$1072),ROW($P$3:$P$1072)),""),COLUMNS($E330:E330))),""),0,"")</f>
        <v>Rivalry</v>
      </c>
      <c r="F330" s="3" t="str">
        <f t="array" ref="F330">SUBSTITUTE(IFERROR(INDEX($W$3:$W$1072,SMALL(IF($A330=$P$3:$P$1072,MATCH(ROW($P$3:$P$1072),ROW($P$3:$P$1072)),""),COLUMNS($E330:F330))),""),0,"")</f>
        <v>Mold Breaker</v>
      </c>
      <c r="G330" s="3" t="str">
        <f t="array" ref="G330">SUBSTITUTE(IFERROR(INDEX($W$3:$W$1072,SMALL(IF($A330=$P$3:$P$1072,MATCH(ROW($P$3:$P$1072),ROW($P$3:$P$1072)),""),COLUMNS($E330:G330))),""),0,"")</f>
        <v>Unnerve</v>
      </c>
      <c r="H330" s="3">
        <f t="shared" si="118"/>
        <v>66</v>
      </c>
      <c r="I330" s="3">
        <f t="shared" si="119"/>
        <v>117</v>
      </c>
      <c r="J330" s="3">
        <f t="shared" si="120"/>
        <v>70</v>
      </c>
      <c r="K330" s="3">
        <f t="shared" si="121"/>
        <v>40</v>
      </c>
      <c r="L330" s="3">
        <f t="shared" si="122"/>
        <v>50</v>
      </c>
      <c r="M330" s="3">
        <f t="shared" si="123"/>
        <v>67</v>
      </c>
      <c r="N330" s="3">
        <f t="shared" si="124"/>
        <v>410</v>
      </c>
      <c r="P330" s="2" t="str">
        <f t="shared" si="127"/>
        <v>#121</v>
      </c>
      <c r="Q330" s="2"/>
      <c r="R330" s="2"/>
      <c r="S330" s="2"/>
      <c r="T330" s="2"/>
      <c r="U330" s="2"/>
      <c r="V330" s="6"/>
      <c r="W330" s="5" t="s">
        <v>35</v>
      </c>
    </row>
    <row r="331" spans="1:23" x14ac:dyDescent="0.3">
      <c r="A331" s="3" t="s">
        <v>827</v>
      </c>
      <c r="B331" s="3" t="s">
        <v>828</v>
      </c>
      <c r="C331" s="3" t="s">
        <v>1024</v>
      </c>
      <c r="D331" s="3"/>
      <c r="E331" s="3" t="str">
        <f t="array" ref="E331">SUBSTITUTE(IFERROR(INDEX($W$3:$W$1072,SMALL(IF($A331=$P$3:$P$1072,MATCH(ROW($P$3:$P$1072),ROW($P$3:$P$1072)),""),COLUMNS($E331:E331))),""),0,"")</f>
        <v>Rivalry</v>
      </c>
      <c r="F331" s="3" t="str">
        <f t="array" ref="F331">SUBSTITUTE(IFERROR(INDEX($W$3:$W$1072,SMALL(IF($A331=$P$3:$P$1072,MATCH(ROW($P$3:$P$1072),ROW($P$3:$P$1072)),""),COLUMNS($E331:F331))),""),0,"")</f>
        <v>Mold Breaker</v>
      </c>
      <c r="G331" s="3" t="str">
        <f t="array" ref="G331">SUBSTITUTE(IFERROR(INDEX($W$3:$W$1072,SMALL(IF($A331=$P$3:$P$1072,MATCH(ROW($P$3:$P$1072),ROW($P$3:$P$1072)),""),COLUMNS($E331:G331))),""),0,"")</f>
        <v>Unnerve</v>
      </c>
      <c r="H331" s="3">
        <f t="shared" si="118"/>
        <v>76</v>
      </c>
      <c r="I331" s="3">
        <f t="shared" si="119"/>
        <v>147</v>
      </c>
      <c r="J331" s="3">
        <f t="shared" si="120"/>
        <v>90</v>
      </c>
      <c r="K331" s="3">
        <f t="shared" si="121"/>
        <v>60</v>
      </c>
      <c r="L331" s="3">
        <f t="shared" si="122"/>
        <v>70</v>
      </c>
      <c r="M331" s="3">
        <f t="shared" si="123"/>
        <v>97</v>
      </c>
      <c r="N331" s="3">
        <f t="shared" si="124"/>
        <v>540</v>
      </c>
      <c r="P331" s="2" t="s">
        <v>356</v>
      </c>
      <c r="Q331" s="2">
        <v>68</v>
      </c>
      <c r="R331" s="2">
        <v>65</v>
      </c>
      <c r="S331" s="2">
        <v>65</v>
      </c>
      <c r="T331" s="2">
        <v>125</v>
      </c>
      <c r="U331" s="2">
        <v>115</v>
      </c>
      <c r="V331" s="6">
        <v>80</v>
      </c>
      <c r="W331" s="5" t="s">
        <v>274</v>
      </c>
    </row>
    <row r="332" spans="1:23" x14ac:dyDescent="0.3">
      <c r="A332" s="3" t="s">
        <v>829</v>
      </c>
      <c r="B332" s="3" t="s">
        <v>830</v>
      </c>
      <c r="C332" s="3" t="s">
        <v>1018</v>
      </c>
      <c r="D332" s="3" t="s">
        <v>1021</v>
      </c>
      <c r="E332" s="3" t="str">
        <f t="array" ref="E332">SUBSTITUTE(IFERROR(INDEX($W$3:$W$1072,SMALL(IF($A332=$P$3:$P$1072,MATCH(ROW($P$3:$P$1072),ROW($P$3:$P$1072)),""),COLUMNS($E332:E332))),""),0,"")</f>
        <v>Wandering Spirit</v>
      </c>
      <c r="F332" s="3" t="str">
        <f t="array" ref="F332">SUBSTITUTE(IFERROR(INDEX($W$3:$W$1072,SMALL(IF($A332=$P$3:$P$1072,MATCH(ROW($P$3:$P$1072),ROW($P$3:$P$1072)),""),COLUMNS($E332:F332))),""),0,"")</f>
        <v/>
      </c>
      <c r="G332" s="3" t="str">
        <f t="array" ref="G332">SUBSTITUTE(IFERROR(INDEX($W$3:$W$1072,SMALL(IF($A332=$P$3:$P$1072,MATCH(ROW($P$3:$P$1072),ROW($P$3:$P$1072)),""),COLUMNS($E332:G332))),""),0,"")</f>
        <v/>
      </c>
      <c r="H332" s="3">
        <f t="shared" si="118"/>
        <v>38</v>
      </c>
      <c r="I332" s="3">
        <f t="shared" si="119"/>
        <v>55</v>
      </c>
      <c r="J332" s="3">
        <f t="shared" si="120"/>
        <v>85</v>
      </c>
      <c r="K332" s="3">
        <f t="shared" si="121"/>
        <v>30</v>
      </c>
      <c r="L332" s="3">
        <f t="shared" si="122"/>
        <v>65</v>
      </c>
      <c r="M332" s="3">
        <f t="shared" si="123"/>
        <v>30</v>
      </c>
      <c r="N332" s="3">
        <f t="shared" si="124"/>
        <v>303</v>
      </c>
      <c r="P332" s="2" t="str">
        <f t="shared" ref="P332:P333" si="128">P331</f>
        <v>#122</v>
      </c>
      <c r="Q332" s="2"/>
      <c r="R332" s="2"/>
      <c r="S332" s="2"/>
      <c r="T332" s="2"/>
      <c r="U332" s="2"/>
      <c r="V332" s="6"/>
      <c r="W332" s="5" t="s">
        <v>353</v>
      </c>
    </row>
    <row r="333" spans="1:23" x14ac:dyDescent="0.3">
      <c r="A333" s="3" t="s">
        <v>829</v>
      </c>
      <c r="B333" s="3" t="s">
        <v>830</v>
      </c>
      <c r="C333" s="3" t="s">
        <v>1021</v>
      </c>
      <c r="D333" s="3"/>
      <c r="E333" s="3" t="str">
        <f t="array" ref="E333">SUBSTITUTE(IFERROR(INDEX($W$3:$W$1072,SMALL(IF($A333=$P$3:$P$1072,MATCH(ROW($P$3:$P$1072),ROW($P$3:$P$1072)),""),COLUMNS($E333:E333))),""),0,"")</f>
        <v>Wandering Spirit</v>
      </c>
      <c r="F333" s="3" t="str">
        <f t="array" ref="F333">SUBSTITUTE(IFERROR(INDEX($W$3:$W$1072,SMALL(IF($A333=$P$3:$P$1072,MATCH(ROW($P$3:$P$1072),ROW($P$3:$P$1072)),""),COLUMNS($E333:F333))),""),0,"")</f>
        <v/>
      </c>
      <c r="G333" s="3" t="str">
        <f t="array" ref="G333">SUBSTITUTE(IFERROR(INDEX($W$3:$W$1072,SMALL(IF($A333=$P$3:$P$1072,MATCH(ROW($P$3:$P$1072),ROW($P$3:$P$1072)),""),COLUMNS($E333:G333))),""),0,"")</f>
        <v/>
      </c>
      <c r="H333" s="3">
        <f t="shared" si="118"/>
        <v>38</v>
      </c>
      <c r="I333" s="3">
        <f t="shared" si="119"/>
        <v>55</v>
      </c>
      <c r="J333" s="3">
        <f t="shared" si="120"/>
        <v>85</v>
      </c>
      <c r="K333" s="3">
        <f t="shared" si="121"/>
        <v>30</v>
      </c>
      <c r="L333" s="3">
        <f t="shared" si="122"/>
        <v>65</v>
      </c>
      <c r="M333" s="3">
        <f t="shared" si="123"/>
        <v>30</v>
      </c>
      <c r="N333" s="3">
        <f t="shared" si="124"/>
        <v>303</v>
      </c>
      <c r="P333" s="2" t="str">
        <f t="shared" si="128"/>
        <v>#122</v>
      </c>
      <c r="Q333" s="2"/>
      <c r="R333" s="2"/>
      <c r="S333" s="2"/>
      <c r="T333" s="2"/>
      <c r="U333" s="2"/>
      <c r="V333" s="6"/>
      <c r="W333" s="5" t="s">
        <v>35</v>
      </c>
    </row>
    <row r="334" spans="1:23" x14ac:dyDescent="0.3">
      <c r="A334" s="3" t="s">
        <v>832</v>
      </c>
      <c r="B334" s="3" t="s">
        <v>833</v>
      </c>
      <c r="C334" s="3" t="s">
        <v>1018</v>
      </c>
      <c r="D334" s="3" t="s">
        <v>1021</v>
      </c>
      <c r="E334" s="3" t="str">
        <f t="array" ref="E334">SUBSTITUTE(IFERROR(INDEX($W$3:$W$1072,SMALL(IF($A334=$P$3:$P$1072,MATCH(ROW($P$3:$P$1072),ROW($P$3:$P$1072)),""),COLUMNS($E334:E334))),""),0,"")</f>
        <v>Wandering Spirit</v>
      </c>
      <c r="F334" s="3" t="str">
        <f t="array" ref="F334">SUBSTITUTE(IFERROR(INDEX($W$3:$W$1072,SMALL(IF($A334=$P$3:$P$1072,MATCH(ROW($P$3:$P$1072),ROW($P$3:$P$1072)),""),COLUMNS($E334:F334))),""),0,"")</f>
        <v/>
      </c>
      <c r="G334" s="3" t="str">
        <f t="array" ref="G334">SUBSTITUTE(IFERROR(INDEX($W$3:$W$1072,SMALL(IF($A334=$P$3:$P$1072,MATCH(ROW($P$3:$P$1072),ROW($P$3:$P$1072)),""),COLUMNS($E334:G334))),""),0,"")</f>
        <v/>
      </c>
      <c r="H334" s="3">
        <f t="shared" si="118"/>
        <v>58</v>
      </c>
      <c r="I334" s="3">
        <f t="shared" si="119"/>
        <v>95</v>
      </c>
      <c r="J334" s="3">
        <f t="shared" si="120"/>
        <v>145</v>
      </c>
      <c r="K334" s="3">
        <f t="shared" si="121"/>
        <v>50</v>
      </c>
      <c r="L334" s="3">
        <f t="shared" si="122"/>
        <v>105</v>
      </c>
      <c r="M334" s="3">
        <f t="shared" si="123"/>
        <v>30</v>
      </c>
      <c r="N334" s="3">
        <f t="shared" si="124"/>
        <v>483</v>
      </c>
      <c r="P334" s="2" t="s">
        <v>358</v>
      </c>
      <c r="Q334" s="2">
        <v>68</v>
      </c>
      <c r="R334" s="2">
        <v>125</v>
      </c>
      <c r="S334" s="2">
        <v>65</v>
      </c>
      <c r="T334" s="2">
        <v>65</v>
      </c>
      <c r="U334" s="2">
        <v>115</v>
      </c>
      <c r="V334" s="6">
        <v>80</v>
      </c>
      <c r="W334" s="5" t="s">
        <v>112</v>
      </c>
    </row>
    <row r="335" spans="1:23" x14ac:dyDescent="0.3">
      <c r="A335" s="3" t="s">
        <v>834</v>
      </c>
      <c r="B335" s="3" t="s">
        <v>835</v>
      </c>
      <c r="C335" s="3" t="s">
        <v>1021</v>
      </c>
      <c r="D335" s="3"/>
      <c r="E335" s="3" t="str">
        <f t="array" ref="E335">SUBSTITUTE(IFERROR(INDEX($W$3:$W$1072,SMALL(IF($A335=$P$3:$P$1072,MATCH(ROW($P$3:$P$1072),ROW($P$3:$P$1072)),""),COLUMNS($E335:E335))),""),0,"")</f>
        <v>Mummy</v>
      </c>
      <c r="F335" s="3" t="str">
        <f t="array" ref="F335">SUBSTITUTE(IFERROR(INDEX($W$3:$W$1072,SMALL(IF($A335=$P$3:$P$1072,MATCH(ROW($P$3:$P$1072),ROW($P$3:$P$1072)),""),COLUMNS($E335:F335))),""),0,"")</f>
        <v/>
      </c>
      <c r="G335" s="3" t="str">
        <f t="array" ref="G335">SUBSTITUTE(IFERROR(INDEX($W$3:$W$1072,SMALL(IF($A335=$P$3:$P$1072,MATCH(ROW($P$3:$P$1072),ROW($P$3:$P$1072)),""),COLUMNS($E335:G335))),""),0,"")</f>
        <v/>
      </c>
      <c r="H335" s="3">
        <f t="shared" si="118"/>
        <v>58</v>
      </c>
      <c r="I335" s="3">
        <f t="shared" si="119"/>
        <v>50</v>
      </c>
      <c r="J335" s="3">
        <f t="shared" si="120"/>
        <v>145</v>
      </c>
      <c r="K335" s="3">
        <f t="shared" si="121"/>
        <v>95</v>
      </c>
      <c r="L335" s="3">
        <f t="shared" si="122"/>
        <v>105</v>
      </c>
      <c r="M335" s="3">
        <f t="shared" si="123"/>
        <v>30</v>
      </c>
      <c r="N335" s="3">
        <f t="shared" si="124"/>
        <v>483</v>
      </c>
      <c r="P335" s="2" t="str">
        <f>P334</f>
        <v>#123</v>
      </c>
      <c r="Q335" s="2"/>
      <c r="R335" s="2"/>
      <c r="S335" s="2"/>
      <c r="T335" s="2"/>
      <c r="U335" s="2"/>
      <c r="V335" s="6"/>
      <c r="W335" s="5" t="s">
        <v>217</v>
      </c>
    </row>
    <row r="336" spans="1:23" x14ac:dyDescent="0.3">
      <c r="A336" s="3" t="s">
        <v>837</v>
      </c>
      <c r="B336" s="3" t="s">
        <v>838</v>
      </c>
      <c r="C336" s="3" t="s">
        <v>1015</v>
      </c>
      <c r="D336" s="3" t="s">
        <v>1021</v>
      </c>
      <c r="E336" s="3" t="str">
        <f t="array" ref="E336">SUBSTITUTE(IFERROR(INDEX($W$3:$W$1072,SMALL(IF($A336=$P$3:$P$1072,MATCH(ROW($P$3:$P$1072),ROW($P$3:$P$1072)),""),COLUMNS($E336:E336))),""),0,"")</f>
        <v>No Guard</v>
      </c>
      <c r="F336" s="3" t="str">
        <f t="array" ref="F336">SUBSTITUTE(IFERROR(INDEX($W$3:$W$1072,SMALL(IF($A336=$P$3:$P$1072,MATCH(ROW($P$3:$P$1072),ROW($P$3:$P$1072)),""),COLUMNS($E336:F336))),""),0,"")</f>
        <v/>
      </c>
      <c r="G336" s="3" t="str">
        <f t="array" ref="G336">SUBSTITUTE(IFERROR(INDEX($W$3:$W$1072,SMALL(IF($A336=$P$3:$P$1072,MATCH(ROW($P$3:$P$1072),ROW($P$3:$P$1072)),""),COLUMNS($E336:G336))),""),0,"")</f>
        <v/>
      </c>
      <c r="H336" s="3">
        <f t="shared" si="118"/>
        <v>45</v>
      </c>
      <c r="I336" s="3">
        <f t="shared" si="119"/>
        <v>80</v>
      </c>
      <c r="J336" s="3">
        <f t="shared" si="120"/>
        <v>100</v>
      </c>
      <c r="K336" s="3">
        <f t="shared" si="121"/>
        <v>35</v>
      </c>
      <c r="L336" s="3">
        <f t="shared" si="122"/>
        <v>37</v>
      </c>
      <c r="M336" s="3">
        <f t="shared" si="123"/>
        <v>28</v>
      </c>
      <c r="N336" s="3">
        <f t="shared" si="124"/>
        <v>325</v>
      </c>
      <c r="P336" s="2" t="s">
        <v>360</v>
      </c>
      <c r="Q336" s="2">
        <v>90</v>
      </c>
      <c r="R336" s="2">
        <v>50</v>
      </c>
      <c r="S336" s="2">
        <v>34</v>
      </c>
      <c r="T336" s="2">
        <v>60</v>
      </c>
      <c r="U336" s="2">
        <v>44</v>
      </c>
      <c r="V336" s="6">
        <v>70</v>
      </c>
      <c r="W336" s="5" t="s">
        <v>362</v>
      </c>
    </row>
    <row r="337" spans="1:23" x14ac:dyDescent="0.3">
      <c r="A337" s="3" t="s">
        <v>839</v>
      </c>
      <c r="B337" s="3" t="s">
        <v>840</v>
      </c>
      <c r="C337" s="3" t="s">
        <v>1015</v>
      </c>
      <c r="D337" s="3" t="s">
        <v>1021</v>
      </c>
      <c r="E337" s="3" t="str">
        <f t="array" ref="E337">SUBSTITUTE(IFERROR(INDEX($W$3:$W$1072,SMALL(IF($A337=$P$3:$P$1072,MATCH(ROW($P$3:$P$1072),ROW($P$3:$P$1072)),""),COLUMNS($E337:E337))),""),0,"")</f>
        <v>No Guard</v>
      </c>
      <c r="F337" s="3" t="str">
        <f t="array" ref="F337">SUBSTITUTE(IFERROR(INDEX($W$3:$W$1072,SMALL(IF($A337=$P$3:$P$1072,MATCH(ROW($P$3:$P$1072),ROW($P$3:$P$1072)),""),COLUMNS($E337:F337))),""),0,"")</f>
        <v/>
      </c>
      <c r="G337" s="3" t="str">
        <f t="array" ref="G337">SUBSTITUTE(IFERROR(INDEX($W$3:$W$1072,SMALL(IF($A337=$P$3:$P$1072,MATCH(ROW($P$3:$P$1072),ROW($P$3:$P$1072)),""),COLUMNS($E337:G337))),""),0,"")</f>
        <v/>
      </c>
      <c r="H337" s="3">
        <f t="shared" si="118"/>
        <v>59</v>
      </c>
      <c r="I337" s="3">
        <f t="shared" si="119"/>
        <v>110</v>
      </c>
      <c r="J337" s="3">
        <f t="shared" si="120"/>
        <v>150</v>
      </c>
      <c r="K337" s="3">
        <f t="shared" si="121"/>
        <v>45</v>
      </c>
      <c r="L337" s="3">
        <f t="shared" si="122"/>
        <v>49</v>
      </c>
      <c r="M337" s="3">
        <f t="shared" si="123"/>
        <v>35</v>
      </c>
      <c r="N337" s="3">
        <f t="shared" si="124"/>
        <v>448</v>
      </c>
      <c r="P337" s="2" t="str">
        <f t="shared" ref="P337:P338" si="129">P336</f>
        <v>#124</v>
      </c>
      <c r="Q337" s="2"/>
      <c r="R337" s="2"/>
      <c r="S337" s="2"/>
      <c r="T337" s="2"/>
      <c r="U337" s="2"/>
      <c r="V337" s="6"/>
      <c r="W337" s="5" t="s">
        <v>91</v>
      </c>
    </row>
    <row r="338" spans="1:23" x14ac:dyDescent="0.3">
      <c r="A338" s="3" t="s">
        <v>841</v>
      </c>
      <c r="B338" s="3" t="s">
        <v>842</v>
      </c>
      <c r="C338" s="3" t="s">
        <v>1015</v>
      </c>
      <c r="D338" s="3" t="s">
        <v>1021</v>
      </c>
      <c r="E338" s="3" t="str">
        <f t="array" ref="E338">SUBSTITUTE(IFERROR(INDEX($W$3:$W$1072,SMALL(IF($A338=$P$3:$P$1072,MATCH(ROW($P$3:$P$1072),ROW($P$3:$P$1072)),""),COLUMNS($E338:E338))),""),0,"")</f>
        <v>Stance Change</v>
      </c>
      <c r="F338" s="3" t="str">
        <f t="array" ref="F338">SUBSTITUTE(IFERROR(INDEX($W$3:$W$1072,SMALL(IF($A338=$P$3:$P$1072,MATCH(ROW($P$3:$P$1072),ROW($P$3:$P$1072)),""),COLUMNS($E338:F338))),""),0,"")</f>
        <v/>
      </c>
      <c r="G338" s="3" t="str">
        <f t="array" ref="G338">SUBSTITUTE(IFERROR(INDEX($W$3:$W$1072,SMALL(IF($A338=$P$3:$P$1072,MATCH(ROW($P$3:$P$1072),ROW($P$3:$P$1072)),""),COLUMNS($E338:G338))),""),0,"")</f>
        <v/>
      </c>
      <c r="H338" s="3">
        <f t="shared" si="118"/>
        <v>60</v>
      </c>
      <c r="I338" s="3">
        <f t="shared" si="119"/>
        <v>50</v>
      </c>
      <c r="J338" s="3">
        <f t="shared" si="120"/>
        <v>140</v>
      </c>
      <c r="K338" s="3">
        <f t="shared" si="121"/>
        <v>50</v>
      </c>
      <c r="L338" s="3">
        <f t="shared" si="122"/>
        <v>140</v>
      </c>
      <c r="M338" s="3">
        <f t="shared" si="123"/>
        <v>60</v>
      </c>
      <c r="N338" s="3">
        <f t="shared" si="124"/>
        <v>500</v>
      </c>
      <c r="P338" s="2" t="str">
        <f t="shared" si="129"/>
        <v>#124</v>
      </c>
      <c r="Q338" s="2"/>
      <c r="R338" s="2"/>
      <c r="S338" s="2"/>
      <c r="T338" s="2"/>
      <c r="U338" s="2"/>
      <c r="V338" s="6"/>
      <c r="W338" s="5" t="s">
        <v>363</v>
      </c>
    </row>
    <row r="339" spans="1:23" x14ac:dyDescent="0.3">
      <c r="A339" s="3" t="s">
        <v>844</v>
      </c>
      <c r="B339" s="3" t="s">
        <v>845</v>
      </c>
      <c r="C339" s="3" t="s">
        <v>1011</v>
      </c>
      <c r="D339" s="3"/>
      <c r="E339" s="3" t="str">
        <f t="array" ref="E339">SUBSTITUTE(IFERROR(INDEX($W$3:$W$1072,SMALL(IF($A339=$P$3:$P$1072,MATCH(ROW($P$3:$P$1072),ROW($P$3:$P$1072)),""),COLUMNS($E339:E339))),""),0,"")</f>
        <v>Run Away</v>
      </c>
      <c r="F339" s="3" t="str">
        <f t="array" ref="F339">SUBSTITUTE(IFERROR(INDEX($W$3:$W$1072,SMALL(IF($A339=$P$3:$P$1072,MATCH(ROW($P$3:$P$1072),ROW($P$3:$P$1072)),""),COLUMNS($E339:F339))),""),0,"")</f>
        <v>Pastel Veil</v>
      </c>
      <c r="G339" s="3" t="str">
        <f t="array" ref="G339">SUBSTITUTE(IFERROR(INDEX($W$3:$W$1072,SMALL(IF($A339=$P$3:$P$1072,MATCH(ROW($P$3:$P$1072),ROW($P$3:$P$1072)),""),COLUMNS($E339:G339))),""),0,"")</f>
        <v>Anticipation</v>
      </c>
      <c r="H339" s="3">
        <f t="shared" si="118"/>
        <v>50</v>
      </c>
      <c r="I339" s="3">
        <f t="shared" si="119"/>
        <v>85</v>
      </c>
      <c r="J339" s="3">
        <f t="shared" si="120"/>
        <v>55</v>
      </c>
      <c r="K339" s="3">
        <f t="shared" si="121"/>
        <v>65</v>
      </c>
      <c r="L339" s="3">
        <f t="shared" si="122"/>
        <v>65</v>
      </c>
      <c r="M339" s="3">
        <f t="shared" si="123"/>
        <v>90</v>
      </c>
      <c r="N339" s="3">
        <f t="shared" si="124"/>
        <v>410</v>
      </c>
      <c r="P339" s="2" t="s">
        <v>364</v>
      </c>
      <c r="Q339" s="2">
        <v>150</v>
      </c>
      <c r="R339" s="2">
        <v>80</v>
      </c>
      <c r="S339" s="2">
        <v>44</v>
      </c>
      <c r="T339" s="2">
        <v>90</v>
      </c>
      <c r="U339" s="2">
        <v>54</v>
      </c>
      <c r="V339" s="6">
        <v>80</v>
      </c>
      <c r="W339" s="5" t="s">
        <v>362</v>
      </c>
    </row>
    <row r="340" spans="1:23" x14ac:dyDescent="0.3">
      <c r="A340" s="3" t="s">
        <v>847</v>
      </c>
      <c r="B340" s="3" t="s">
        <v>848</v>
      </c>
      <c r="C340" s="3" t="s">
        <v>1011</v>
      </c>
      <c r="D340" s="3" t="s">
        <v>1023</v>
      </c>
      <c r="E340" s="3" t="str">
        <f t="array" ref="E340">SUBSTITUTE(IFERROR(INDEX($W$3:$W$1072,SMALL(IF($A340=$P$3:$P$1072,MATCH(ROW($P$3:$P$1072),ROW($P$3:$P$1072)),""),COLUMNS($E340:E340))),""),0,"")</f>
        <v>Run Away</v>
      </c>
      <c r="F340" s="3" t="str">
        <f t="array" ref="F340">SUBSTITUTE(IFERROR(INDEX($W$3:$W$1072,SMALL(IF($A340=$P$3:$P$1072,MATCH(ROW($P$3:$P$1072),ROW($P$3:$P$1072)),""),COLUMNS($E340:F340))),""),0,"")</f>
        <v>Pastel Veil</v>
      </c>
      <c r="G340" s="3" t="str">
        <f t="array" ref="G340">SUBSTITUTE(IFERROR(INDEX($W$3:$W$1072,SMALL(IF($A340=$P$3:$P$1072,MATCH(ROW($P$3:$P$1072),ROW($P$3:$P$1072)),""),COLUMNS($E340:G340))),""),0,"")</f>
        <v>Anticipation</v>
      </c>
      <c r="H340" s="3">
        <f t="shared" si="118"/>
        <v>65</v>
      </c>
      <c r="I340" s="3">
        <f t="shared" si="119"/>
        <v>100</v>
      </c>
      <c r="J340" s="3">
        <f t="shared" si="120"/>
        <v>70</v>
      </c>
      <c r="K340" s="3">
        <f t="shared" si="121"/>
        <v>80</v>
      </c>
      <c r="L340" s="3">
        <f t="shared" si="122"/>
        <v>80</v>
      </c>
      <c r="M340" s="3">
        <f t="shared" si="123"/>
        <v>105</v>
      </c>
      <c r="N340" s="3">
        <f t="shared" si="124"/>
        <v>500</v>
      </c>
      <c r="P340" s="2" t="str">
        <f t="shared" ref="P340:P341" si="130">P339</f>
        <v>#125</v>
      </c>
      <c r="Q340" s="2"/>
      <c r="R340" s="2"/>
      <c r="S340" s="2"/>
      <c r="T340" s="2"/>
      <c r="U340" s="2"/>
      <c r="V340" s="6"/>
      <c r="W340" s="5" t="s">
        <v>91</v>
      </c>
    </row>
    <row r="341" spans="1:23" x14ac:dyDescent="0.3">
      <c r="A341" s="3" t="s">
        <v>849</v>
      </c>
      <c r="B341" s="3" t="s">
        <v>850</v>
      </c>
      <c r="C341" s="3" t="s">
        <v>1021</v>
      </c>
      <c r="D341" s="3"/>
      <c r="E341" s="3" t="str">
        <f t="array" ref="E341">SUBSTITUTE(IFERROR(INDEX($W$3:$W$1072,SMALL(IF($A341=$P$3:$P$1072,MATCH(ROW($P$3:$P$1072),ROW($P$3:$P$1072)),""),COLUMNS($E341:E341))),""),0,"")</f>
        <v>Weak Armor</v>
      </c>
      <c r="F341" s="3" t="str">
        <f t="array" ref="F341">SUBSTITUTE(IFERROR(INDEX($W$3:$W$1072,SMALL(IF($A341=$P$3:$P$1072,MATCH(ROW($P$3:$P$1072),ROW($P$3:$P$1072)),""),COLUMNS($E341:F341))),""),0,"")</f>
        <v>Cursed Body</v>
      </c>
      <c r="G341" s="3" t="str">
        <f t="array" ref="G341">SUBSTITUTE(IFERROR(INDEX($W$3:$W$1072,SMALL(IF($A341=$P$3:$P$1072,MATCH(ROW($P$3:$P$1072),ROW($P$3:$P$1072)),""),COLUMNS($E341:G341))),""),0,"")</f>
        <v/>
      </c>
      <c r="H341" s="3">
        <f t="shared" si="118"/>
        <v>40</v>
      </c>
      <c r="I341" s="3">
        <f t="shared" si="119"/>
        <v>45</v>
      </c>
      <c r="J341" s="3">
        <f t="shared" si="120"/>
        <v>45</v>
      </c>
      <c r="K341" s="3">
        <f t="shared" si="121"/>
        <v>74</v>
      </c>
      <c r="L341" s="3">
        <f t="shared" si="122"/>
        <v>54</v>
      </c>
      <c r="M341" s="3">
        <f t="shared" si="123"/>
        <v>50</v>
      </c>
      <c r="N341" s="3">
        <f t="shared" si="124"/>
        <v>308</v>
      </c>
      <c r="P341" s="2" t="str">
        <f t="shared" si="130"/>
        <v>#125</v>
      </c>
      <c r="Q341" s="2"/>
      <c r="R341" s="2"/>
      <c r="S341" s="2"/>
      <c r="T341" s="2"/>
      <c r="U341" s="2"/>
      <c r="V341" s="6"/>
      <c r="W341" s="5" t="s">
        <v>363</v>
      </c>
    </row>
    <row r="342" spans="1:23" x14ac:dyDescent="0.3">
      <c r="A342" s="3" t="s">
        <v>851</v>
      </c>
      <c r="B342" s="3" t="s">
        <v>852</v>
      </c>
      <c r="C342" s="3" t="s">
        <v>1021</v>
      </c>
      <c r="D342" s="3"/>
      <c r="E342" s="3" t="str">
        <f t="array" ref="E342">SUBSTITUTE(IFERROR(INDEX($W$3:$W$1072,SMALL(IF($A342=$P$3:$P$1072,MATCH(ROW($P$3:$P$1072),ROW($P$3:$P$1072)),""),COLUMNS($E342:E342))),""),0,"")</f>
        <v>Weak Armor</v>
      </c>
      <c r="F342" s="3" t="str">
        <f t="array" ref="F342">SUBSTITUTE(IFERROR(INDEX($W$3:$W$1072,SMALL(IF($A342=$P$3:$P$1072,MATCH(ROW($P$3:$P$1072),ROW($P$3:$P$1072)),""),COLUMNS($E342:F342))),""),0,"")</f>
        <v>Cursed Body</v>
      </c>
      <c r="G342" s="3" t="str">
        <f t="array" ref="G342">SUBSTITUTE(IFERROR(INDEX($W$3:$W$1072,SMALL(IF($A342=$P$3:$P$1072,MATCH(ROW($P$3:$P$1072),ROW($P$3:$P$1072)),""),COLUMNS($E342:G342))),""),0,"")</f>
        <v/>
      </c>
      <c r="H342" s="3">
        <f t="shared" si="118"/>
        <v>60</v>
      </c>
      <c r="I342" s="3">
        <f t="shared" si="119"/>
        <v>65</v>
      </c>
      <c r="J342" s="3">
        <f t="shared" si="120"/>
        <v>65</v>
      </c>
      <c r="K342" s="3">
        <f t="shared" si="121"/>
        <v>134</v>
      </c>
      <c r="L342" s="3">
        <f t="shared" si="122"/>
        <v>114</v>
      </c>
      <c r="M342" s="3">
        <f t="shared" si="123"/>
        <v>70</v>
      </c>
      <c r="N342" s="3">
        <f t="shared" si="124"/>
        <v>508</v>
      </c>
      <c r="P342" s="2" t="s">
        <v>366</v>
      </c>
      <c r="Q342" s="2">
        <v>40</v>
      </c>
      <c r="R342" s="2">
        <v>40</v>
      </c>
      <c r="S342" s="2">
        <v>60</v>
      </c>
      <c r="T342" s="2">
        <v>40</v>
      </c>
      <c r="U342" s="2">
        <v>60</v>
      </c>
      <c r="V342" s="6">
        <v>10</v>
      </c>
      <c r="W342" s="5" t="s">
        <v>368</v>
      </c>
    </row>
    <row r="343" spans="1:23" x14ac:dyDescent="0.3">
      <c r="A343" s="3" t="s">
        <v>853</v>
      </c>
      <c r="B343" s="3" t="s">
        <v>1035</v>
      </c>
      <c r="C343" s="3" t="s">
        <v>1011</v>
      </c>
      <c r="D343" s="3" t="s">
        <v>1014</v>
      </c>
      <c r="E343" s="3" t="str">
        <f t="array" ref="E343">SUBSTITUTE(IFERROR(INDEX($W$3:$W$1072,SMALL(IF($A343=$P$3:$P$1072,MATCH(ROW($P$3:$P$1072),ROW($P$3:$P$1072)),""),COLUMNS($E343:E343))),""),0,"")</f>
        <v>Inner Focus</v>
      </c>
      <c r="F343" s="3" t="str">
        <f t="array" ref="F343">SUBSTITUTE(IFERROR(INDEX($W$3:$W$1072,SMALL(IF($A343=$P$3:$P$1072,MATCH(ROW($P$3:$P$1072),ROW($P$3:$P$1072)),""),COLUMNS($E343:F343))),""),0,"")</f>
        <v>Synchronize</v>
      </c>
      <c r="G343" s="3" t="str">
        <f t="array" ref="G343">SUBSTITUTE(IFERROR(INDEX($W$3:$W$1072,SMALL(IF($A343=$P$3:$P$1072,MATCH(ROW($P$3:$P$1072),ROW($P$3:$P$1072)),""),COLUMNS($E343:G343))),""),0,"")</f>
        <v>Psychic Surge</v>
      </c>
      <c r="H343" s="3">
        <f t="shared" si="118"/>
        <v>60</v>
      </c>
      <c r="I343" s="3">
        <f t="shared" si="119"/>
        <v>65</v>
      </c>
      <c r="J343" s="3">
        <f t="shared" si="120"/>
        <v>55</v>
      </c>
      <c r="K343" s="3">
        <f t="shared" si="121"/>
        <v>105</v>
      </c>
      <c r="L343" s="3">
        <f t="shared" si="122"/>
        <v>95</v>
      </c>
      <c r="M343" s="3">
        <f t="shared" si="123"/>
        <v>95</v>
      </c>
      <c r="N343" s="3">
        <f t="shared" si="124"/>
        <v>475</v>
      </c>
      <c r="P343" s="2" t="str">
        <f t="shared" ref="P343:P344" si="131">P342</f>
        <v>#126</v>
      </c>
      <c r="Q343" s="2"/>
      <c r="R343" s="2"/>
      <c r="S343" s="2"/>
      <c r="T343" s="2"/>
      <c r="U343" s="2"/>
      <c r="V343" s="6"/>
      <c r="W343" s="5" t="s">
        <v>369</v>
      </c>
    </row>
    <row r="344" spans="1:23" x14ac:dyDescent="0.3">
      <c r="A344" s="3" t="s">
        <v>853</v>
      </c>
      <c r="B344" s="3" t="s">
        <v>1036</v>
      </c>
      <c r="C344" s="3" t="s">
        <v>1011</v>
      </c>
      <c r="D344" s="3" t="s">
        <v>1014</v>
      </c>
      <c r="E344" s="3" t="str">
        <f t="array" ref="E344">SUBSTITUTE(IFERROR(INDEX($W$3:$W$1072,SMALL(IF($A344=$P$3:$P$1072,MATCH(ROW($P$3:$P$1072),ROW($P$3:$P$1072)),""),COLUMNS($E344:E344))),""),0,"")</f>
        <v>Inner Focus</v>
      </c>
      <c r="F344" s="3" t="str">
        <f t="array" ref="F344">SUBSTITUTE(IFERROR(INDEX($W$3:$W$1072,SMALL(IF($A344=$P$3:$P$1072,MATCH(ROW($P$3:$P$1072),ROW($P$3:$P$1072)),""),COLUMNS($E344:F344))),""),0,"")</f>
        <v>Synchronize</v>
      </c>
      <c r="G344" s="3" t="str">
        <f t="array" ref="G344">SUBSTITUTE(IFERROR(INDEX($W$3:$W$1072,SMALL(IF($A344=$P$3:$P$1072,MATCH(ROW($P$3:$P$1072),ROW($P$3:$P$1072)),""),COLUMNS($E344:G344))),""),0,"")</f>
        <v>Psychic Surge</v>
      </c>
      <c r="H344" s="3">
        <v>70</v>
      </c>
      <c r="I344" s="3">
        <v>55</v>
      </c>
      <c r="J344" s="3">
        <v>65</v>
      </c>
      <c r="K344" s="3">
        <v>95</v>
      </c>
      <c r="L344" s="3">
        <v>105</v>
      </c>
      <c r="M344" s="3">
        <v>85</v>
      </c>
      <c r="N344" s="3">
        <f t="shared" si="124"/>
        <v>475</v>
      </c>
      <c r="P344" s="2" t="str">
        <f t="shared" si="131"/>
        <v>#126</v>
      </c>
      <c r="Q344" s="2"/>
      <c r="R344" s="2"/>
      <c r="S344" s="2"/>
      <c r="T344" s="2"/>
      <c r="U344" s="2"/>
      <c r="V344" s="6"/>
      <c r="W344" s="5" t="s">
        <v>179</v>
      </c>
    </row>
    <row r="345" spans="1:23" x14ac:dyDescent="0.3">
      <c r="A345" s="3" t="s">
        <v>855</v>
      </c>
      <c r="B345" s="3" t="s">
        <v>856</v>
      </c>
      <c r="C345" s="3" t="s">
        <v>1021</v>
      </c>
      <c r="D345" s="3" t="s">
        <v>1007</v>
      </c>
      <c r="E345" s="3" t="str">
        <f t="array" ref="E345">SUBSTITUTE(IFERROR(INDEX($W$3:$W$1072,SMALL(IF($A345=$P$3:$P$1072,MATCH(ROW($P$3:$P$1072),ROW($P$3:$P$1072)),""),COLUMNS($E345:E345))),""),0,"")</f>
        <v>Natural Cure</v>
      </c>
      <c r="F345" s="3" t="str">
        <f t="array" ref="F345">SUBSTITUTE(IFERROR(INDEX($W$3:$W$1072,SMALL(IF($A345=$P$3:$P$1072,MATCH(ROW($P$3:$P$1072),ROW($P$3:$P$1072)),""),COLUMNS($E345:F345))),""),0,"")</f>
        <v>Frisk</v>
      </c>
      <c r="G345" s="3" t="str">
        <f t="array" ref="G345">SUBSTITUTE(IFERROR(INDEX($W$3:$W$1072,SMALL(IF($A345=$P$3:$P$1072,MATCH(ROW($P$3:$P$1072),ROW($P$3:$P$1072)),""),COLUMNS($E345:G345))),""),0,"")</f>
        <v>Harvest</v>
      </c>
      <c r="H345" s="3">
        <f t="shared" ref="H345:H376" si="132">VLOOKUP(A:A,P:V,2,FALSE)</f>
        <v>43</v>
      </c>
      <c r="I345" s="3">
        <f t="shared" ref="I345:I376" si="133">VLOOKUP(A:A,P:V,3,FALSE)</f>
        <v>70</v>
      </c>
      <c r="J345" s="3">
        <f t="shared" ref="J345:J379" si="134">VLOOKUP(A:A,P:V,4,FALSE)</f>
        <v>48</v>
      </c>
      <c r="K345" s="3">
        <f t="shared" ref="K345:K376" si="135">VLOOKUP(A:A,P:V,5,)</f>
        <v>50</v>
      </c>
      <c r="L345" s="3">
        <f t="shared" ref="L345:L379" si="136">VLOOKUP(A:A,P:V,6,FALSE)</f>
        <v>60</v>
      </c>
      <c r="M345" s="3">
        <f t="shared" ref="M345:M376" si="137">VLOOKUP(A:A,P:V,7,FALSE)</f>
        <v>38</v>
      </c>
      <c r="N345" s="3">
        <f t="shared" si="124"/>
        <v>309</v>
      </c>
      <c r="P345" s="2" t="s">
        <v>370</v>
      </c>
      <c r="Q345" s="2">
        <v>60</v>
      </c>
      <c r="R345" s="2">
        <v>50</v>
      </c>
      <c r="S345" s="2">
        <v>90</v>
      </c>
      <c r="T345" s="2">
        <v>80</v>
      </c>
      <c r="U345" s="2">
        <v>120</v>
      </c>
      <c r="V345" s="6">
        <v>60</v>
      </c>
      <c r="W345" s="5" t="s">
        <v>368</v>
      </c>
    </row>
    <row r="346" spans="1:23" x14ac:dyDescent="0.3">
      <c r="A346" s="3" t="s">
        <v>858</v>
      </c>
      <c r="B346" s="3" t="s">
        <v>859</v>
      </c>
      <c r="C346" s="3" t="s">
        <v>1021</v>
      </c>
      <c r="D346" s="3" t="s">
        <v>1007</v>
      </c>
      <c r="E346" s="3" t="str">
        <f t="array" ref="E346">SUBSTITUTE(IFERROR(INDEX($W$3:$W$1072,SMALL(IF($A346=$P$3:$P$1072,MATCH(ROW($P$3:$P$1072),ROW($P$3:$P$1072)),""),COLUMNS($E346:E346))),""),0,"")</f>
        <v>Natural Cure</v>
      </c>
      <c r="F346" s="3" t="str">
        <f t="array" ref="F346">SUBSTITUTE(IFERROR(INDEX($W$3:$W$1072,SMALL(IF($A346=$P$3:$P$1072,MATCH(ROW($P$3:$P$1072),ROW($P$3:$P$1072)),""),COLUMNS($E346:F346))),""),0,"")</f>
        <v>Frisk</v>
      </c>
      <c r="G346" s="3" t="str">
        <f t="array" ref="G346">SUBSTITUTE(IFERROR(INDEX($W$3:$W$1072,SMALL(IF($A346=$P$3:$P$1072,MATCH(ROW($P$3:$P$1072),ROW($P$3:$P$1072)),""),COLUMNS($E346:G346))),""),0,"")</f>
        <v>Harvest</v>
      </c>
      <c r="H346" s="3">
        <f t="shared" si="132"/>
        <v>85</v>
      </c>
      <c r="I346" s="3">
        <f t="shared" si="133"/>
        <v>110</v>
      </c>
      <c r="J346" s="3">
        <f t="shared" si="134"/>
        <v>76</v>
      </c>
      <c r="K346" s="3">
        <f t="shared" si="135"/>
        <v>65</v>
      </c>
      <c r="L346" s="3">
        <f t="shared" si="136"/>
        <v>82</v>
      </c>
      <c r="M346" s="3">
        <f t="shared" si="137"/>
        <v>56</v>
      </c>
      <c r="N346" s="3">
        <f t="shared" si="124"/>
        <v>474</v>
      </c>
      <c r="P346" s="2" t="str">
        <f t="shared" ref="P346:P347" si="138">P345</f>
        <v>#127</v>
      </c>
      <c r="Q346" s="2"/>
      <c r="R346" s="2"/>
      <c r="S346" s="2"/>
      <c r="T346" s="2"/>
      <c r="U346" s="2"/>
      <c r="V346" s="6"/>
      <c r="W346" s="5" t="s">
        <v>369</v>
      </c>
    </row>
    <row r="347" spans="1:23" x14ac:dyDescent="0.3">
      <c r="A347" s="3" t="s">
        <v>860</v>
      </c>
      <c r="B347" s="3" t="s">
        <v>861</v>
      </c>
      <c r="C347" s="3" t="s">
        <v>1007</v>
      </c>
      <c r="D347" s="3" t="s">
        <v>1023</v>
      </c>
      <c r="E347" s="3" t="str">
        <f t="array" ref="E347">SUBSTITUTE(IFERROR(INDEX($W$3:$W$1072,SMALL(IF($A347=$P$3:$P$1072,MATCH(ROW($P$3:$P$1072),ROW($P$3:$P$1072)),""),COLUMNS($E347:E347))),""),0,"")</f>
        <v>Illuminate</v>
      </c>
      <c r="F347" s="3" t="str">
        <f t="array" ref="F347">SUBSTITUTE(IFERROR(INDEX($W$3:$W$1072,SMALL(IF($A347=$P$3:$P$1072,MATCH(ROW($P$3:$P$1072),ROW($P$3:$P$1072)),""),COLUMNS($E347:F347))),""),0,"")</f>
        <v>Effect Spore</v>
      </c>
      <c r="G347" s="3" t="str">
        <f t="array" ref="G347">SUBSTITUTE(IFERROR(INDEX($W$3:$W$1072,SMALL(IF($A347=$P$3:$P$1072,MATCH(ROW($P$3:$P$1072),ROW($P$3:$P$1072)),""),COLUMNS($E347:G347))),""),0,"")</f>
        <v>Rain Dish</v>
      </c>
      <c r="H347" s="3">
        <f t="shared" si="132"/>
        <v>40</v>
      </c>
      <c r="I347" s="3">
        <f t="shared" si="133"/>
        <v>35</v>
      </c>
      <c r="J347" s="3">
        <f t="shared" si="134"/>
        <v>55</v>
      </c>
      <c r="K347" s="3">
        <f t="shared" si="135"/>
        <v>65</v>
      </c>
      <c r="L347" s="3">
        <f t="shared" si="136"/>
        <v>75</v>
      </c>
      <c r="M347" s="3">
        <f t="shared" si="137"/>
        <v>15</v>
      </c>
      <c r="N347" s="3">
        <f t="shared" si="124"/>
        <v>285</v>
      </c>
      <c r="P347" s="2" t="str">
        <f t="shared" si="138"/>
        <v>#127</v>
      </c>
      <c r="Q347" s="2"/>
      <c r="R347" s="2"/>
      <c r="S347" s="2"/>
      <c r="T347" s="2"/>
      <c r="U347" s="2"/>
      <c r="V347" s="6"/>
      <c r="W347" s="5" t="s">
        <v>179</v>
      </c>
    </row>
    <row r="348" spans="1:23" x14ac:dyDescent="0.3">
      <c r="A348" s="3" t="s">
        <v>862</v>
      </c>
      <c r="B348" s="3" t="s">
        <v>863</v>
      </c>
      <c r="C348" s="3" t="s">
        <v>1007</v>
      </c>
      <c r="D348" s="3" t="s">
        <v>1023</v>
      </c>
      <c r="E348" s="3" t="str">
        <f t="array" ref="E348">SUBSTITUTE(IFERROR(INDEX($W$3:$W$1072,SMALL(IF($A348=$P$3:$P$1072,MATCH(ROW($P$3:$P$1072),ROW($P$3:$P$1072)),""),COLUMNS($E348:E348))),""),0,"")</f>
        <v>Illuminate</v>
      </c>
      <c r="F348" s="3" t="str">
        <f t="array" ref="F348">SUBSTITUTE(IFERROR(INDEX($W$3:$W$1072,SMALL(IF($A348=$P$3:$P$1072,MATCH(ROW($P$3:$P$1072),ROW($P$3:$P$1072)),""),COLUMNS($E348:F348))),""),0,"")</f>
        <v>Effect Spore</v>
      </c>
      <c r="G348" s="3" t="str">
        <f t="array" ref="G348">SUBSTITUTE(IFERROR(INDEX($W$3:$W$1072,SMALL(IF($A348=$P$3:$P$1072,MATCH(ROW($P$3:$P$1072),ROW($P$3:$P$1072)),""),COLUMNS($E348:G348))),""),0,"")</f>
        <v>Rain Dish</v>
      </c>
      <c r="H348" s="3">
        <f t="shared" si="132"/>
        <v>60</v>
      </c>
      <c r="I348" s="3">
        <f t="shared" si="133"/>
        <v>45</v>
      </c>
      <c r="J348" s="3">
        <f t="shared" si="134"/>
        <v>80</v>
      </c>
      <c r="K348" s="3">
        <f t="shared" si="135"/>
        <v>90</v>
      </c>
      <c r="L348" s="3">
        <f t="shared" si="136"/>
        <v>100</v>
      </c>
      <c r="M348" s="3">
        <f t="shared" si="137"/>
        <v>30</v>
      </c>
      <c r="N348" s="3">
        <f t="shared" si="124"/>
        <v>405</v>
      </c>
      <c r="P348" s="2" t="s">
        <v>372</v>
      </c>
      <c r="Q348" s="2">
        <v>45</v>
      </c>
      <c r="R348" s="2">
        <v>35</v>
      </c>
      <c r="S348" s="2">
        <v>45</v>
      </c>
      <c r="T348" s="2">
        <v>62</v>
      </c>
      <c r="U348" s="2">
        <v>53</v>
      </c>
      <c r="V348" s="6">
        <v>35</v>
      </c>
      <c r="W348" s="5" t="s">
        <v>124</v>
      </c>
    </row>
    <row r="349" spans="1:23" x14ac:dyDescent="0.3">
      <c r="A349" s="3" t="s">
        <v>864</v>
      </c>
      <c r="B349" s="3" t="s">
        <v>865</v>
      </c>
      <c r="C349" s="3" t="s">
        <v>1014</v>
      </c>
      <c r="D349" s="3" t="s">
        <v>1011</v>
      </c>
      <c r="E349" s="3" t="str">
        <f t="array" ref="E349">SUBSTITUTE(IFERROR(INDEX($W$3:$W$1072,SMALL(IF($A349=$P$3:$P$1072,MATCH(ROW($P$3:$P$1072),ROW($P$3:$P$1072)),""),COLUMNS($E349:E349))),""),0,"")</f>
        <v>Inner Focus</v>
      </c>
      <c r="F349" s="3" t="str">
        <f t="array" ref="F349">SUBSTITUTE(IFERROR(INDEX($W$3:$W$1072,SMALL(IF($A349=$P$3:$P$1072,MATCH(ROW($P$3:$P$1072),ROW($P$3:$P$1072)),""),COLUMNS($E349:F349))),""),0,"")</f>
        <v>Telepathy</v>
      </c>
      <c r="G349" s="3" t="str">
        <f t="array" ref="G349">SUBSTITUTE(IFERROR(INDEX($W$3:$W$1072,SMALL(IF($A349=$P$3:$P$1072,MATCH(ROW($P$3:$P$1072),ROW($P$3:$P$1072)),""),COLUMNS($E349:G349))),""),0,"")</f>
        <v>Symbiosis</v>
      </c>
      <c r="H349" s="3">
        <f t="shared" si="132"/>
        <v>90</v>
      </c>
      <c r="I349" s="3">
        <f t="shared" si="133"/>
        <v>60</v>
      </c>
      <c r="J349" s="3">
        <f t="shared" si="134"/>
        <v>80</v>
      </c>
      <c r="K349" s="3">
        <f t="shared" si="135"/>
        <v>90</v>
      </c>
      <c r="L349" s="3">
        <f t="shared" si="136"/>
        <v>110</v>
      </c>
      <c r="M349" s="3">
        <f t="shared" si="137"/>
        <v>60</v>
      </c>
      <c r="N349" s="3">
        <f t="shared" si="124"/>
        <v>490</v>
      </c>
      <c r="P349" s="2" t="str">
        <f>P348</f>
        <v>#128</v>
      </c>
      <c r="Q349" s="2"/>
      <c r="R349" s="2"/>
      <c r="S349" s="2"/>
      <c r="T349" s="2"/>
      <c r="U349" s="2"/>
      <c r="V349" s="6"/>
    </row>
    <row r="350" spans="1:23" x14ac:dyDescent="0.3">
      <c r="A350" s="3" t="s">
        <v>867</v>
      </c>
      <c r="B350" s="3" t="s">
        <v>868</v>
      </c>
      <c r="C350" s="3" t="s">
        <v>1022</v>
      </c>
      <c r="D350" s="3"/>
      <c r="E350" s="3" t="str">
        <f t="array" ref="E350">SUBSTITUTE(IFERROR(INDEX($W$3:$W$1072,SMALL(IF($A350=$P$3:$P$1072,MATCH(ROW($P$3:$P$1072),ROW($P$3:$P$1072)),""),COLUMNS($E350:E350))),""),0,"")</f>
        <v>Receiver</v>
      </c>
      <c r="F350" s="3" t="str">
        <f t="array" ref="F350">SUBSTITUTE(IFERROR(INDEX($W$3:$W$1072,SMALL(IF($A350=$P$3:$P$1072,MATCH(ROW($P$3:$P$1072),ROW($P$3:$P$1072)),""),COLUMNS($E350:F350))),""),0,"")</f>
        <v>Defiant</v>
      </c>
      <c r="G350" s="3" t="str">
        <f t="array" ref="G350">SUBSTITUTE(IFERROR(INDEX($W$3:$W$1072,SMALL(IF($A350=$P$3:$P$1072,MATCH(ROW($P$3:$P$1072),ROW($P$3:$P$1072)),""),COLUMNS($E350:G350))),""),0,"")</f>
        <v/>
      </c>
      <c r="H350" s="3">
        <f t="shared" si="132"/>
        <v>100</v>
      </c>
      <c r="I350" s="3">
        <f t="shared" si="133"/>
        <v>120</v>
      </c>
      <c r="J350" s="3">
        <f t="shared" si="134"/>
        <v>90</v>
      </c>
      <c r="K350" s="3">
        <f t="shared" si="135"/>
        <v>40</v>
      </c>
      <c r="L350" s="3">
        <f t="shared" si="136"/>
        <v>60</v>
      </c>
      <c r="M350" s="3">
        <f t="shared" si="137"/>
        <v>80</v>
      </c>
      <c r="N350" s="3">
        <f t="shared" si="124"/>
        <v>490</v>
      </c>
      <c r="P350" s="2" t="s">
        <v>374</v>
      </c>
      <c r="Q350" s="2">
        <v>70</v>
      </c>
      <c r="R350" s="2">
        <v>60</v>
      </c>
      <c r="S350" s="2">
        <v>70</v>
      </c>
      <c r="T350" s="2">
        <v>87</v>
      </c>
      <c r="U350" s="2">
        <v>78</v>
      </c>
      <c r="V350" s="6">
        <v>85</v>
      </c>
      <c r="W350" s="5" t="s">
        <v>376</v>
      </c>
    </row>
    <row r="351" spans="1:23" x14ac:dyDescent="0.3">
      <c r="A351" s="3" t="s">
        <v>870</v>
      </c>
      <c r="B351" s="3" t="s">
        <v>871</v>
      </c>
      <c r="C351" s="3" t="s">
        <v>1013</v>
      </c>
      <c r="D351" s="3" t="s">
        <v>1016</v>
      </c>
      <c r="E351" s="3" t="str">
        <f t="array" ref="E351">SUBSTITUTE(IFERROR(INDEX($W$3:$W$1072,SMALL(IF($A351=$P$3:$P$1072,MATCH(ROW($P$3:$P$1072),ROW($P$3:$P$1072)),""),COLUMNS($E351:E351))),""),0,"")</f>
        <v>Hunger Switch</v>
      </c>
      <c r="F351" s="3" t="str">
        <f t="array" ref="F351">SUBSTITUTE(IFERROR(INDEX($W$3:$W$1072,SMALL(IF($A351=$P$3:$P$1072,MATCH(ROW($P$3:$P$1072),ROW($P$3:$P$1072)),""),COLUMNS($E351:F351))),""),0,"")</f>
        <v/>
      </c>
      <c r="G351" s="3" t="str">
        <f t="array" ref="G351">SUBSTITUTE(IFERROR(INDEX($W$3:$W$1072,SMALL(IF($A351=$P$3:$P$1072,MATCH(ROW($P$3:$P$1072),ROW($P$3:$P$1072)),""),COLUMNS($E351:G351))),""),0,"")</f>
        <v/>
      </c>
      <c r="H351" s="3">
        <f t="shared" si="132"/>
        <v>58</v>
      </c>
      <c r="I351" s="3">
        <f t="shared" si="133"/>
        <v>95</v>
      </c>
      <c r="J351" s="3">
        <f t="shared" si="134"/>
        <v>58</v>
      </c>
      <c r="K351" s="3">
        <f t="shared" si="135"/>
        <v>70</v>
      </c>
      <c r="L351" s="3">
        <f t="shared" si="136"/>
        <v>58</v>
      </c>
      <c r="M351" s="3">
        <f t="shared" si="137"/>
        <v>97</v>
      </c>
      <c r="N351" s="3">
        <f t="shared" si="124"/>
        <v>436</v>
      </c>
      <c r="P351" s="2" t="str">
        <f>P350</f>
        <v>#129</v>
      </c>
      <c r="Q351" s="2"/>
      <c r="R351" s="2"/>
      <c r="S351" s="2"/>
      <c r="T351" s="2"/>
      <c r="U351" s="2"/>
      <c r="V351" s="6"/>
    </row>
    <row r="352" spans="1:23" x14ac:dyDescent="0.3">
      <c r="A352" s="3" t="s">
        <v>873</v>
      </c>
      <c r="B352" s="3" t="s">
        <v>874</v>
      </c>
      <c r="C352" s="3" t="s">
        <v>1022</v>
      </c>
      <c r="D352" s="3"/>
      <c r="E352" s="3" t="str">
        <f t="array" ref="E352">SUBSTITUTE(IFERROR(INDEX($W$3:$W$1072,SMALL(IF($A352=$P$3:$P$1072,MATCH(ROW($P$3:$P$1072),ROW($P$3:$P$1072)),""),COLUMNS($E352:E352))),""),0,"")</f>
        <v>Battle Armor</v>
      </c>
      <c r="F352" s="3" t="str">
        <f t="array" ref="F352">SUBSTITUTE(IFERROR(INDEX($W$3:$W$1072,SMALL(IF($A352=$P$3:$P$1072,MATCH(ROW($P$3:$P$1072),ROW($P$3:$P$1072)),""),COLUMNS($E352:F352))),""),0,"")</f>
        <v>Defiant</v>
      </c>
      <c r="G352" s="3" t="str">
        <f t="array" ref="G352">SUBSTITUTE(IFERROR(INDEX($W$3:$W$1072,SMALL(IF($A352=$P$3:$P$1072,MATCH(ROW($P$3:$P$1072),ROW($P$3:$P$1072)),""),COLUMNS($E352:G352))),""),0,"")</f>
        <v/>
      </c>
      <c r="H352" s="3">
        <f t="shared" si="132"/>
        <v>65</v>
      </c>
      <c r="I352" s="3">
        <f t="shared" si="133"/>
        <v>100</v>
      </c>
      <c r="J352" s="3">
        <f t="shared" si="134"/>
        <v>100</v>
      </c>
      <c r="K352" s="3">
        <f t="shared" si="135"/>
        <v>70</v>
      </c>
      <c r="L352" s="3">
        <f t="shared" si="136"/>
        <v>60</v>
      </c>
      <c r="M352" s="3">
        <f t="shared" si="137"/>
        <v>75</v>
      </c>
      <c r="N352" s="3">
        <f t="shared" si="124"/>
        <v>470</v>
      </c>
      <c r="P352" s="2" t="s">
        <v>377</v>
      </c>
      <c r="Q352" s="2">
        <v>63</v>
      </c>
      <c r="R352" s="2">
        <v>63</v>
      </c>
      <c r="S352" s="2">
        <v>47</v>
      </c>
      <c r="T352" s="2">
        <v>41</v>
      </c>
      <c r="U352" s="2">
        <v>41</v>
      </c>
      <c r="V352" s="6">
        <v>74</v>
      </c>
      <c r="W352" s="5" t="s">
        <v>176</v>
      </c>
    </row>
    <row r="353" spans="1:23" x14ac:dyDescent="0.3">
      <c r="A353" s="3" t="s">
        <v>875</v>
      </c>
      <c r="B353" s="3" t="s">
        <v>876</v>
      </c>
      <c r="C353" s="3" t="s">
        <v>1014</v>
      </c>
      <c r="D353" s="3" t="s">
        <v>1024</v>
      </c>
      <c r="E353" s="3" t="str">
        <f t="array" ref="E353">SUBSTITUTE(IFERROR(INDEX($W$3:$W$1072,SMALL(IF($A353=$P$3:$P$1072,MATCH(ROW($P$3:$P$1072),ROW($P$3:$P$1072)),""),COLUMNS($E353:E353))),""),0,"")</f>
        <v>Berserk</v>
      </c>
      <c r="F353" s="3" t="str">
        <f t="array" ref="F353">SUBSTITUTE(IFERROR(INDEX($W$3:$W$1072,SMALL(IF($A353=$P$3:$P$1072,MATCH(ROW($P$3:$P$1072),ROW($P$3:$P$1072)),""),COLUMNS($E353:F353))),""),0,"")</f>
        <v>Sap Sipper</v>
      </c>
      <c r="G353" s="3" t="str">
        <f t="array" ref="G353">SUBSTITUTE(IFERROR(INDEX($W$3:$W$1072,SMALL(IF($A353=$P$3:$P$1072,MATCH(ROW($P$3:$P$1072),ROW($P$3:$P$1072)),""),COLUMNS($E353:G353))),""),0,"")</f>
        <v>Cloud Nine</v>
      </c>
      <c r="H353" s="3">
        <f t="shared" si="132"/>
        <v>78</v>
      </c>
      <c r="I353" s="3">
        <f t="shared" si="133"/>
        <v>60</v>
      </c>
      <c r="J353" s="3">
        <f t="shared" si="134"/>
        <v>85</v>
      </c>
      <c r="K353" s="3">
        <f t="shared" si="135"/>
        <v>135</v>
      </c>
      <c r="L353" s="3">
        <f t="shared" si="136"/>
        <v>91</v>
      </c>
      <c r="M353" s="3">
        <f t="shared" si="137"/>
        <v>36</v>
      </c>
      <c r="N353" s="3">
        <f t="shared" si="124"/>
        <v>485</v>
      </c>
      <c r="P353" s="2" t="str">
        <f t="shared" ref="P353:P354" si="139">P352</f>
        <v>#130</v>
      </c>
      <c r="Q353" s="2"/>
      <c r="R353" s="2"/>
      <c r="S353" s="2"/>
      <c r="T353" s="2"/>
      <c r="U353" s="2"/>
      <c r="V353" s="6"/>
      <c r="W353" s="5" t="s">
        <v>362</v>
      </c>
    </row>
    <row r="354" spans="1:23" ht="14.4" customHeight="1" x14ac:dyDescent="0.3">
      <c r="A354" s="3" t="s">
        <v>880</v>
      </c>
      <c r="B354" s="3" t="s">
        <v>881</v>
      </c>
      <c r="C354" s="3" t="s">
        <v>1008</v>
      </c>
      <c r="D354" s="3" t="s">
        <v>1024</v>
      </c>
      <c r="E354" s="3" t="str">
        <f t="array" ref="E354">SUBSTITUTE(IFERROR(INDEX($W$3:$W$1072,SMALL(IF($A354=$P$3:$P$1072,MATCH(ROW($P$3:$P$1072),ROW($P$3:$P$1072)),""),COLUMNS($E354:E354))),""),0,"")</f>
        <v>Shell Armor</v>
      </c>
      <c r="F354" s="3" t="str">
        <f t="array" ref="F354">SUBSTITUTE(IFERROR(INDEX($W$3:$W$1072,SMALL(IF($A354=$P$3:$P$1072,MATCH(ROW($P$3:$P$1072),ROW($P$3:$P$1072)),""),COLUMNS($E354:F354))),""),0,"")</f>
        <v/>
      </c>
      <c r="G354" s="3" t="str">
        <f t="array" ref="G354">SUBSTITUTE(IFERROR(INDEX($W$3:$W$1072,SMALL(IF($A354=$P$3:$P$1072,MATCH(ROW($P$3:$P$1072),ROW($P$3:$P$1072)),""),COLUMNS($E354:G354))),""),0,"")</f>
        <v/>
      </c>
      <c r="H354" s="3">
        <f t="shared" si="132"/>
        <v>60</v>
      </c>
      <c r="I354" s="3">
        <f t="shared" si="133"/>
        <v>78</v>
      </c>
      <c r="J354" s="3">
        <f t="shared" si="134"/>
        <v>135</v>
      </c>
      <c r="K354" s="3">
        <f t="shared" si="135"/>
        <v>91</v>
      </c>
      <c r="L354" s="3">
        <f t="shared" si="136"/>
        <v>85</v>
      </c>
      <c r="M354" s="3">
        <f t="shared" si="137"/>
        <v>36</v>
      </c>
      <c r="N354" s="3">
        <f t="shared" si="124"/>
        <v>485</v>
      </c>
      <c r="P354" s="2" t="str">
        <f t="shared" si="139"/>
        <v>#130</v>
      </c>
      <c r="Q354" s="2"/>
      <c r="R354" s="2"/>
      <c r="S354" s="2"/>
      <c r="T354" s="2"/>
      <c r="U354" s="2"/>
      <c r="V354" s="6"/>
      <c r="W354" s="5" t="s">
        <v>62</v>
      </c>
    </row>
    <row r="355" spans="1:23" ht="14.4" customHeight="1" x14ac:dyDescent="0.3">
      <c r="A355" s="3" t="s">
        <v>882</v>
      </c>
      <c r="B355" s="3" t="s">
        <v>883</v>
      </c>
      <c r="C355" s="3" t="s">
        <v>1013</v>
      </c>
      <c r="D355" s="3" t="s">
        <v>1015</v>
      </c>
      <c r="E355" s="3" t="str">
        <f t="array" ref="E355">SUBSTITUTE(IFERROR(INDEX($W$3:$W$1072,SMALL(IF($A355=$P$3:$P$1072,MATCH(ROW($P$3:$P$1072),ROW($P$3:$P$1072)),""),COLUMNS($E355:E355))),""),0,"")</f>
        <v>Iron Barbs</v>
      </c>
      <c r="F355" s="3" t="str">
        <f t="array" ref="F355">SUBSTITUTE(IFERROR(INDEX($W$3:$W$1072,SMALL(IF($A355=$P$3:$P$1072,MATCH(ROW($P$3:$P$1072),ROW($P$3:$P$1072)),""),COLUMNS($E355:F355))),""),0,"")</f>
        <v>Lightning Rod</v>
      </c>
      <c r="G355" s="3" t="str">
        <f t="array" ref="G355">SUBSTITUTE(IFERROR(INDEX($W$3:$W$1072,SMALL(IF($A355=$P$3:$P$1072,MATCH(ROW($P$3:$P$1072),ROW($P$3:$P$1072)),""),COLUMNS($E355:G355))),""),0,"")</f>
        <v>Sturdy</v>
      </c>
      <c r="H355" s="3">
        <f t="shared" si="132"/>
        <v>65</v>
      </c>
      <c r="I355" s="3">
        <f t="shared" si="133"/>
        <v>98</v>
      </c>
      <c r="J355" s="3">
        <f t="shared" si="134"/>
        <v>63</v>
      </c>
      <c r="K355" s="3">
        <f t="shared" si="135"/>
        <v>40</v>
      </c>
      <c r="L355" s="3">
        <f t="shared" si="136"/>
        <v>73</v>
      </c>
      <c r="M355" s="3">
        <f t="shared" si="137"/>
        <v>96</v>
      </c>
      <c r="N355" s="3">
        <f t="shared" si="124"/>
        <v>435</v>
      </c>
      <c r="P355" s="2" t="s">
        <v>379</v>
      </c>
      <c r="Q355" s="2">
        <v>103</v>
      </c>
      <c r="R355" s="2">
        <v>93</v>
      </c>
      <c r="S355" s="2">
        <v>67</v>
      </c>
      <c r="T355" s="2">
        <v>71</v>
      </c>
      <c r="U355" s="2">
        <v>61</v>
      </c>
      <c r="V355" s="6">
        <v>84</v>
      </c>
      <c r="W355" s="5" t="s">
        <v>176</v>
      </c>
    </row>
    <row r="356" spans="1:23" x14ac:dyDescent="0.3">
      <c r="A356" s="3" t="s">
        <v>884</v>
      </c>
      <c r="B356" s="3" t="s">
        <v>885</v>
      </c>
      <c r="C356" s="3" t="s">
        <v>1020</v>
      </c>
      <c r="D356" s="3" t="s">
        <v>1010</v>
      </c>
      <c r="E356" s="3" t="str">
        <f t="array" ref="E356">SUBSTITUTE(IFERROR(INDEX($W$3:$W$1072,SMALL(IF($A356=$P$3:$P$1072,MATCH(ROW($P$3:$P$1072),ROW($P$3:$P$1072)),""),COLUMNS($E356:E356))),""),0,"")</f>
        <v>Shield Dust</v>
      </c>
      <c r="F356" s="3" t="str">
        <f t="array" ref="F356">SUBSTITUTE(IFERROR(INDEX($W$3:$W$1072,SMALL(IF($A356=$P$3:$P$1072,MATCH(ROW($P$3:$P$1072),ROW($P$3:$P$1072)),""),COLUMNS($E356:F356))),""),0,"")</f>
        <v>Ice Scales</v>
      </c>
      <c r="G356" s="3" t="str">
        <f t="array" ref="G356">SUBSTITUTE(IFERROR(INDEX($W$3:$W$1072,SMALL(IF($A356=$P$3:$P$1072,MATCH(ROW($P$3:$P$1072),ROW($P$3:$P$1072)),""),COLUMNS($E356:G356))),""),0,"")</f>
        <v/>
      </c>
      <c r="H356" s="3">
        <f t="shared" si="132"/>
        <v>30</v>
      </c>
      <c r="I356" s="3">
        <f t="shared" si="133"/>
        <v>25</v>
      </c>
      <c r="J356" s="3">
        <f t="shared" si="134"/>
        <v>35</v>
      </c>
      <c r="K356" s="3">
        <f t="shared" si="135"/>
        <v>45</v>
      </c>
      <c r="L356" s="3">
        <f t="shared" si="136"/>
        <v>30</v>
      </c>
      <c r="M356" s="3">
        <f t="shared" si="137"/>
        <v>20</v>
      </c>
      <c r="N356" s="3">
        <f t="shared" si="124"/>
        <v>185</v>
      </c>
      <c r="P356" s="2" t="str">
        <f t="shared" ref="P356:P357" si="140">P355</f>
        <v>#131</v>
      </c>
      <c r="Q356" s="2"/>
      <c r="R356" s="2"/>
      <c r="S356" s="2"/>
      <c r="T356" s="2"/>
      <c r="U356" s="2"/>
      <c r="V356" s="6"/>
      <c r="W356" s="5" t="s">
        <v>362</v>
      </c>
    </row>
    <row r="357" spans="1:23" x14ac:dyDescent="0.3">
      <c r="A357" s="3" t="s">
        <v>887</v>
      </c>
      <c r="B357" s="3" t="s">
        <v>888</v>
      </c>
      <c r="C357" s="3" t="s">
        <v>1020</v>
      </c>
      <c r="D357" s="3" t="s">
        <v>1010</v>
      </c>
      <c r="E357" s="3" t="str">
        <f t="array" ref="E357">SUBSTITUTE(IFERROR(INDEX($W$3:$W$1072,SMALL(IF($A357=$P$3:$P$1072,MATCH(ROW($P$3:$P$1072),ROW($P$3:$P$1072)),""),COLUMNS($E357:E357))),""),0,"")</f>
        <v>Shield Dust</v>
      </c>
      <c r="F357" s="3" t="str">
        <f t="array" ref="F357">SUBSTITUTE(IFERROR(INDEX($W$3:$W$1072,SMALL(IF($A357=$P$3:$P$1072,MATCH(ROW($P$3:$P$1072),ROW($P$3:$P$1072)),""),COLUMNS($E357:F357))),""),0,"")</f>
        <v>Ice Scales</v>
      </c>
      <c r="G357" s="3" t="str">
        <f t="array" ref="G357">SUBSTITUTE(IFERROR(INDEX($W$3:$W$1072,SMALL(IF($A357=$P$3:$P$1072,MATCH(ROW($P$3:$P$1072),ROW($P$3:$P$1072)),""),COLUMNS($E357:G357))),""),0,"")</f>
        <v/>
      </c>
      <c r="H357" s="3">
        <f t="shared" si="132"/>
        <v>70</v>
      </c>
      <c r="I357" s="3">
        <f t="shared" si="133"/>
        <v>65</v>
      </c>
      <c r="J357" s="3">
        <f t="shared" si="134"/>
        <v>60</v>
      </c>
      <c r="K357" s="3">
        <f t="shared" si="135"/>
        <v>125</v>
      </c>
      <c r="L357" s="3">
        <f t="shared" si="136"/>
        <v>90</v>
      </c>
      <c r="M357" s="3">
        <f t="shared" si="137"/>
        <v>65</v>
      </c>
      <c r="N357" s="3">
        <f t="shared" si="124"/>
        <v>475</v>
      </c>
      <c r="P357" s="2" t="str">
        <f t="shared" si="140"/>
        <v>#131</v>
      </c>
      <c r="Q357" s="2"/>
      <c r="R357" s="2"/>
      <c r="S357" s="2"/>
      <c r="T357" s="2"/>
      <c r="U357" s="2"/>
      <c r="V357" s="6"/>
      <c r="W357" s="5" t="s">
        <v>62</v>
      </c>
    </row>
    <row r="358" spans="1:23" x14ac:dyDescent="0.3">
      <c r="A358" s="3" t="s">
        <v>889</v>
      </c>
      <c r="B358" s="3" t="s">
        <v>890</v>
      </c>
      <c r="C358" s="3" t="s">
        <v>1022</v>
      </c>
      <c r="D358" s="3"/>
      <c r="E358" s="3" t="str">
        <f t="array" ref="E358">SUBSTITUTE(IFERROR(INDEX($W$3:$W$1072,SMALL(IF($A358=$P$3:$P$1072,MATCH(ROW($P$3:$P$1072),ROW($P$3:$P$1072)),""),COLUMNS($E358:E358))),""),0,"")</f>
        <v>Limber</v>
      </c>
      <c r="F358" s="3" t="str">
        <f t="array" ref="F358">SUBSTITUTE(IFERROR(INDEX($W$3:$W$1072,SMALL(IF($A358=$P$3:$P$1072,MATCH(ROW($P$3:$P$1072),ROW($P$3:$P$1072)),""),COLUMNS($E358:F358))),""),0,"")</f>
        <v>Technician</v>
      </c>
      <c r="G358" s="3" t="str">
        <f t="array" ref="G358">SUBSTITUTE(IFERROR(INDEX($W$3:$W$1072,SMALL(IF($A358=$P$3:$P$1072,MATCH(ROW($P$3:$P$1072),ROW($P$3:$P$1072)),""),COLUMNS($E358:G358))),""),0,"")</f>
        <v/>
      </c>
      <c r="H358" s="3">
        <f t="shared" si="132"/>
        <v>50</v>
      </c>
      <c r="I358" s="3">
        <f t="shared" si="133"/>
        <v>68</v>
      </c>
      <c r="J358" s="3">
        <f t="shared" si="134"/>
        <v>60</v>
      </c>
      <c r="K358" s="3">
        <f t="shared" si="135"/>
        <v>50</v>
      </c>
      <c r="L358" s="3">
        <f t="shared" si="136"/>
        <v>50</v>
      </c>
      <c r="M358" s="3">
        <f t="shared" si="137"/>
        <v>32</v>
      </c>
      <c r="N358" s="3">
        <f t="shared" si="124"/>
        <v>310</v>
      </c>
      <c r="P358" s="2" t="s">
        <v>381</v>
      </c>
      <c r="Q358" s="2">
        <v>50</v>
      </c>
      <c r="R358" s="2">
        <v>50</v>
      </c>
      <c r="S358" s="2">
        <v>40</v>
      </c>
      <c r="T358" s="2">
        <v>50</v>
      </c>
      <c r="U358" s="2">
        <v>40</v>
      </c>
      <c r="V358" s="6">
        <v>64</v>
      </c>
      <c r="W358" s="5" t="s">
        <v>115</v>
      </c>
    </row>
    <row r="359" spans="1:23" x14ac:dyDescent="0.3">
      <c r="A359" s="3" t="s">
        <v>891</v>
      </c>
      <c r="B359" s="3" t="s">
        <v>892</v>
      </c>
      <c r="C359" s="3" t="s">
        <v>1022</v>
      </c>
      <c r="D359" s="3"/>
      <c r="E359" s="3" t="str">
        <f t="array" ref="E359">SUBSTITUTE(IFERROR(INDEX($W$3:$W$1072,SMALL(IF($A359=$P$3:$P$1072,MATCH(ROW($P$3:$P$1072),ROW($P$3:$P$1072)),""),COLUMNS($E359:E359))),""),0,"")</f>
        <v>Limber</v>
      </c>
      <c r="F359" s="3" t="str">
        <f t="array" ref="F359">SUBSTITUTE(IFERROR(INDEX($W$3:$W$1072,SMALL(IF($A359=$P$3:$P$1072,MATCH(ROW($P$3:$P$1072),ROW($P$3:$P$1072)),""),COLUMNS($E359:F359))),""),0,"")</f>
        <v>Technician</v>
      </c>
      <c r="G359" s="3" t="str">
        <f t="array" ref="G359">SUBSTITUTE(IFERROR(INDEX($W$3:$W$1072,SMALL(IF($A359=$P$3:$P$1072,MATCH(ROW($P$3:$P$1072),ROW($P$3:$P$1072)),""),COLUMNS($E359:G359))),""),0,"")</f>
        <v/>
      </c>
      <c r="H359" s="3">
        <f t="shared" si="132"/>
        <v>80</v>
      </c>
      <c r="I359" s="3">
        <f t="shared" si="133"/>
        <v>118</v>
      </c>
      <c r="J359" s="3">
        <f t="shared" si="134"/>
        <v>90</v>
      </c>
      <c r="K359" s="3">
        <f t="shared" si="135"/>
        <v>70</v>
      </c>
      <c r="L359" s="3">
        <f t="shared" si="136"/>
        <v>80</v>
      </c>
      <c r="M359" s="3">
        <f t="shared" si="137"/>
        <v>42</v>
      </c>
      <c r="N359" s="3">
        <f t="shared" si="124"/>
        <v>480</v>
      </c>
      <c r="P359" s="2" t="str">
        <f t="shared" ref="P359:P360" si="141">P358</f>
        <v>#132</v>
      </c>
      <c r="Q359" s="2"/>
      <c r="R359" s="2"/>
      <c r="S359" s="2"/>
      <c r="T359" s="2"/>
      <c r="U359" s="2"/>
      <c r="V359" s="6"/>
      <c r="W359" s="5" t="s">
        <v>193</v>
      </c>
    </row>
    <row r="360" spans="1:23" x14ac:dyDescent="0.3">
      <c r="A360" s="3" t="s">
        <v>893</v>
      </c>
      <c r="B360" s="3" t="s">
        <v>894</v>
      </c>
      <c r="C360" s="3" t="s">
        <v>1013</v>
      </c>
      <c r="D360" s="3"/>
      <c r="E360" s="3" t="str">
        <f t="array" ref="E360">SUBSTITUTE(IFERROR(INDEX($W$3:$W$1072,SMALL(IF($A360=$P$3:$P$1072,MATCH(ROW($P$3:$P$1072),ROW($P$3:$P$1072)),""),COLUMNS($E360:E360))),""),0,"")</f>
        <v>Lightning Rod</v>
      </c>
      <c r="F360" s="3" t="str">
        <f t="array" ref="F360">SUBSTITUTE(IFERROR(INDEX($W$3:$W$1072,SMALL(IF($A360=$P$3:$P$1072,MATCH(ROW($P$3:$P$1072),ROW($P$3:$P$1072)),""),COLUMNS($E360:F360))),""),0,"")</f>
        <v>Electric Surge</v>
      </c>
      <c r="G360" s="3" t="str">
        <f t="array" ref="G360">SUBSTITUTE(IFERROR(INDEX($W$3:$W$1072,SMALL(IF($A360=$P$3:$P$1072,MATCH(ROW($P$3:$P$1072),ROW($P$3:$P$1072)),""),COLUMNS($E360:G360))),""),0,"")</f>
        <v/>
      </c>
      <c r="H360" s="3">
        <f t="shared" si="132"/>
        <v>48</v>
      </c>
      <c r="I360" s="3">
        <f t="shared" si="133"/>
        <v>101</v>
      </c>
      <c r="J360" s="3">
        <f t="shared" si="134"/>
        <v>95</v>
      </c>
      <c r="K360" s="3">
        <f t="shared" si="135"/>
        <v>91</v>
      </c>
      <c r="L360" s="3">
        <f t="shared" si="136"/>
        <v>85</v>
      </c>
      <c r="M360" s="3">
        <f t="shared" si="137"/>
        <v>15</v>
      </c>
      <c r="N360" s="3">
        <f t="shared" si="124"/>
        <v>435</v>
      </c>
      <c r="P360" s="2" t="str">
        <f t="shared" si="141"/>
        <v>#132</v>
      </c>
      <c r="Q360" s="2"/>
      <c r="R360" s="2"/>
      <c r="S360" s="2"/>
      <c r="T360" s="2"/>
      <c r="U360" s="2"/>
      <c r="V360" s="6"/>
      <c r="W360" s="5" t="s">
        <v>300</v>
      </c>
    </row>
    <row r="361" spans="1:23" x14ac:dyDescent="0.3">
      <c r="A361" s="3" t="s">
        <v>896</v>
      </c>
      <c r="B361" s="3" t="s">
        <v>897</v>
      </c>
      <c r="C361" s="3" t="s">
        <v>1009</v>
      </c>
      <c r="D361" s="3" t="s">
        <v>1012</v>
      </c>
      <c r="E361" s="3" t="str">
        <f t="array" ref="E361">SUBSTITUTE(IFERROR(INDEX($W$3:$W$1072,SMALL(IF($A361=$P$3:$P$1072,MATCH(ROW($P$3:$P$1072),ROW($P$3:$P$1072)),""),COLUMNS($E361:E361))),""),0,"")</f>
        <v>Swift Swim</v>
      </c>
      <c r="F361" s="3" t="str">
        <f t="array" ref="F361">SUBSTITUTE(IFERROR(INDEX($W$3:$W$1072,SMALL(IF($A361=$P$3:$P$1072,MATCH(ROW($P$3:$P$1072),ROW($P$3:$P$1072)),""),COLUMNS($E361:F361))),""),0,"")</f>
        <v>Water Absorb</v>
      </c>
      <c r="G361" s="3" t="str">
        <f t="array" ref="G361">SUBSTITUTE(IFERROR(INDEX($W$3:$W$1072,SMALL(IF($A361=$P$3:$P$1072,MATCH(ROW($P$3:$P$1072),ROW($P$3:$P$1072)),""),COLUMNS($E361:G361))),""),0,"")</f>
        <v>Water Veil</v>
      </c>
      <c r="H361" s="3">
        <f t="shared" si="132"/>
        <v>45</v>
      </c>
      <c r="I361" s="3">
        <f t="shared" si="133"/>
        <v>20</v>
      </c>
      <c r="J361" s="3">
        <f t="shared" si="134"/>
        <v>50</v>
      </c>
      <c r="K361" s="3">
        <f t="shared" si="135"/>
        <v>60</v>
      </c>
      <c r="L361" s="3">
        <f t="shared" si="136"/>
        <v>120</v>
      </c>
      <c r="M361" s="3">
        <f t="shared" si="137"/>
        <v>50</v>
      </c>
      <c r="N361" s="3">
        <f t="shared" si="124"/>
        <v>345</v>
      </c>
      <c r="P361" s="2" t="s">
        <v>383</v>
      </c>
      <c r="Q361" s="2">
        <v>75</v>
      </c>
      <c r="R361" s="2">
        <v>65</v>
      </c>
      <c r="S361" s="2">
        <v>55</v>
      </c>
      <c r="T361" s="2">
        <v>65</v>
      </c>
      <c r="U361" s="2">
        <v>55</v>
      </c>
      <c r="V361" s="6">
        <v>69</v>
      </c>
      <c r="W361" s="5" t="s">
        <v>115</v>
      </c>
    </row>
    <row r="362" spans="1:23" x14ac:dyDescent="0.3">
      <c r="A362" s="3" t="s">
        <v>898</v>
      </c>
      <c r="B362" s="3" t="s">
        <v>899</v>
      </c>
      <c r="C362" s="3" t="s">
        <v>1009</v>
      </c>
      <c r="D362" s="3" t="s">
        <v>1012</v>
      </c>
      <c r="E362" s="3" t="str">
        <f t="array" ref="E362">SUBSTITUTE(IFERROR(INDEX($W$3:$W$1072,SMALL(IF($A362=$P$3:$P$1072,MATCH(ROW($P$3:$P$1072),ROW($P$3:$P$1072)),""),COLUMNS($E362:E362))),""),0,"")</f>
        <v>Swift Swim</v>
      </c>
      <c r="F362" s="3" t="str">
        <f t="array" ref="F362">SUBSTITUTE(IFERROR(INDEX($W$3:$W$1072,SMALL(IF($A362=$P$3:$P$1072,MATCH(ROW($P$3:$P$1072),ROW($P$3:$P$1072)),""),COLUMNS($E362:F362))),""),0,"")</f>
        <v>Water Absorb</v>
      </c>
      <c r="G362" s="3" t="str">
        <f t="array" ref="G362">SUBSTITUTE(IFERROR(INDEX($W$3:$W$1072,SMALL(IF($A362=$P$3:$P$1072,MATCH(ROW($P$3:$P$1072),ROW($P$3:$P$1072)),""),COLUMNS($E362:G362))),""),0,"")</f>
        <v>Water Veil</v>
      </c>
      <c r="H362" s="3">
        <f t="shared" si="132"/>
        <v>85</v>
      </c>
      <c r="I362" s="3">
        <f t="shared" si="133"/>
        <v>40</v>
      </c>
      <c r="J362" s="3">
        <f t="shared" si="134"/>
        <v>70</v>
      </c>
      <c r="K362" s="3">
        <f t="shared" si="135"/>
        <v>80</v>
      </c>
      <c r="L362" s="3">
        <f t="shared" si="136"/>
        <v>140</v>
      </c>
      <c r="M362" s="3">
        <f t="shared" si="137"/>
        <v>70</v>
      </c>
      <c r="N362" s="3">
        <f t="shared" si="124"/>
        <v>485</v>
      </c>
      <c r="P362" s="2" t="str">
        <f t="shared" ref="P362:P363" si="142">P361</f>
        <v>#133</v>
      </c>
      <c r="Q362" s="2"/>
      <c r="R362" s="2"/>
      <c r="S362" s="2"/>
      <c r="T362" s="2"/>
      <c r="U362" s="2"/>
      <c r="V362" s="6"/>
      <c r="W362" s="5" t="s">
        <v>193</v>
      </c>
    </row>
    <row r="363" spans="1:23" x14ac:dyDescent="0.3">
      <c r="A363" s="3" t="s">
        <v>900</v>
      </c>
      <c r="B363" s="3" t="s">
        <v>901</v>
      </c>
      <c r="C363" s="3" t="s">
        <v>1009</v>
      </c>
      <c r="D363" s="3"/>
      <c r="E363" s="3" t="str">
        <f t="array" ref="E363">SUBSTITUTE(IFERROR(INDEX($W$3:$W$1072,SMALL(IF($A363=$P$3:$P$1072,MATCH(ROW($P$3:$P$1072),ROW($P$3:$P$1072)),""),COLUMNS($E363:E363))),""),0,"")</f>
        <v>Water Veil</v>
      </c>
      <c r="F363" s="3" t="str">
        <f t="array" ref="F363">SUBSTITUTE(IFERROR(INDEX($W$3:$W$1072,SMALL(IF($A363=$P$3:$P$1072,MATCH(ROW($P$3:$P$1072),ROW($P$3:$P$1072)),""),COLUMNS($E363:F363))),""),0,"")</f>
        <v>Oblivious</v>
      </c>
      <c r="G363" s="3" t="str">
        <f t="array" ref="G363">SUBSTITUTE(IFERROR(INDEX($W$3:$W$1072,SMALL(IF($A363=$P$3:$P$1072,MATCH(ROW($P$3:$P$1072),ROW($P$3:$P$1072)),""),COLUMNS($E363:G363))),""),0,"")</f>
        <v>Pressure</v>
      </c>
      <c r="H363" s="3">
        <f t="shared" si="132"/>
        <v>130</v>
      </c>
      <c r="I363" s="3">
        <f t="shared" si="133"/>
        <v>70</v>
      </c>
      <c r="J363" s="3">
        <f t="shared" si="134"/>
        <v>35</v>
      </c>
      <c r="K363" s="3">
        <f t="shared" si="135"/>
        <v>70</v>
      </c>
      <c r="L363" s="3">
        <f t="shared" si="136"/>
        <v>35</v>
      </c>
      <c r="M363" s="3">
        <f t="shared" si="137"/>
        <v>60</v>
      </c>
      <c r="N363" s="3">
        <f t="shared" si="124"/>
        <v>400</v>
      </c>
      <c r="P363" s="2" t="str">
        <f t="shared" si="142"/>
        <v>#133</v>
      </c>
      <c r="Q363" s="2"/>
      <c r="R363" s="2"/>
      <c r="S363" s="2"/>
      <c r="T363" s="2"/>
      <c r="U363" s="2"/>
      <c r="V363" s="6"/>
      <c r="W363" s="5" t="s">
        <v>300</v>
      </c>
    </row>
    <row r="364" spans="1:23" x14ac:dyDescent="0.3">
      <c r="A364" s="3" t="s">
        <v>902</v>
      </c>
      <c r="B364" s="3" t="s">
        <v>903</v>
      </c>
      <c r="C364" s="3" t="s">
        <v>1009</v>
      </c>
      <c r="D364" s="3"/>
      <c r="E364" s="3" t="str">
        <f t="array" ref="E364">SUBSTITUTE(IFERROR(INDEX($W$3:$W$1072,SMALL(IF($A364=$P$3:$P$1072,MATCH(ROW($P$3:$P$1072),ROW($P$3:$P$1072)),""),COLUMNS($E364:E364))),""),0,"")</f>
        <v>Water Veil</v>
      </c>
      <c r="F364" s="3" t="str">
        <f t="array" ref="F364">SUBSTITUTE(IFERROR(INDEX($W$3:$W$1072,SMALL(IF($A364=$P$3:$P$1072,MATCH(ROW($P$3:$P$1072),ROW($P$3:$P$1072)),""),COLUMNS($E364:F364))),""),0,"")</f>
        <v>Oblivious</v>
      </c>
      <c r="G364" s="3" t="str">
        <f t="array" ref="G364">SUBSTITUTE(IFERROR(INDEX($W$3:$W$1072,SMALL(IF($A364=$P$3:$P$1072,MATCH(ROW($P$3:$P$1072),ROW($P$3:$P$1072)),""),COLUMNS($E364:G364))),""),0,"")</f>
        <v>Pressure</v>
      </c>
      <c r="H364" s="3">
        <f t="shared" si="132"/>
        <v>170</v>
      </c>
      <c r="I364" s="3">
        <f t="shared" si="133"/>
        <v>90</v>
      </c>
      <c r="J364" s="3">
        <f t="shared" si="134"/>
        <v>45</v>
      </c>
      <c r="K364" s="3">
        <f t="shared" si="135"/>
        <v>90</v>
      </c>
      <c r="L364" s="3">
        <f t="shared" si="136"/>
        <v>45</v>
      </c>
      <c r="M364" s="3">
        <f t="shared" si="137"/>
        <v>60</v>
      </c>
      <c r="N364" s="3">
        <f t="shared" si="124"/>
        <v>500</v>
      </c>
      <c r="P364" s="2" t="s">
        <v>385</v>
      </c>
      <c r="Q364" s="2">
        <v>105</v>
      </c>
      <c r="R364" s="2">
        <v>95</v>
      </c>
      <c r="S364" s="2">
        <v>75</v>
      </c>
      <c r="T364" s="2">
        <v>85</v>
      </c>
      <c r="U364" s="2">
        <v>75</v>
      </c>
      <c r="V364" s="6">
        <v>74</v>
      </c>
      <c r="W364" s="5" t="s">
        <v>115</v>
      </c>
    </row>
    <row r="365" spans="1:23" x14ac:dyDescent="0.3">
      <c r="A365" s="3" t="s">
        <v>904</v>
      </c>
      <c r="B365" s="3" t="s">
        <v>905</v>
      </c>
      <c r="C365" s="3" t="s">
        <v>1020</v>
      </c>
      <c r="D365" s="3"/>
      <c r="E365" s="3" t="str">
        <f t="array" ref="E365">SUBSTITUTE(IFERROR(INDEX($W$3:$W$1072,SMALL(IF($A365=$P$3:$P$1072,MATCH(ROW($P$3:$P$1072),ROW($P$3:$P$1072)),""),COLUMNS($E365:E365))),""),0,"")</f>
        <v>Own Tempo</v>
      </c>
      <c r="F365" s="3" t="str">
        <f t="array" ref="F365">SUBSTITUTE(IFERROR(INDEX($W$3:$W$1072,SMALL(IF($A365=$P$3:$P$1072,MATCH(ROW($P$3:$P$1072),ROW($P$3:$P$1072)),""),COLUMNS($E365:F365))),""),0,"")</f>
        <v>Ice Body</v>
      </c>
      <c r="G365" s="3" t="str">
        <f t="array" ref="G365">SUBSTITUTE(IFERROR(INDEX($W$3:$W$1072,SMALL(IF($A365=$P$3:$P$1072,MATCH(ROW($P$3:$P$1072),ROW($P$3:$P$1072)),""),COLUMNS($E365:G365))),""),0,"")</f>
        <v>Sturdy</v>
      </c>
      <c r="H365" s="3">
        <f t="shared" si="132"/>
        <v>55</v>
      </c>
      <c r="I365" s="3">
        <f t="shared" si="133"/>
        <v>69</v>
      </c>
      <c r="J365" s="3">
        <f t="shared" si="134"/>
        <v>85</v>
      </c>
      <c r="K365" s="3">
        <f t="shared" si="135"/>
        <v>32</v>
      </c>
      <c r="L365" s="3">
        <f t="shared" si="136"/>
        <v>35</v>
      </c>
      <c r="M365" s="3">
        <f t="shared" si="137"/>
        <v>28</v>
      </c>
      <c r="N365" s="3">
        <f t="shared" si="124"/>
        <v>304</v>
      </c>
      <c r="P365" s="2" t="str">
        <f t="shared" ref="P365:P366" si="143">P364</f>
        <v>#134</v>
      </c>
      <c r="Q365" s="2"/>
      <c r="R365" s="2"/>
      <c r="S365" s="2"/>
      <c r="T365" s="2"/>
      <c r="U365" s="2"/>
      <c r="V365" s="6"/>
      <c r="W365" s="5" t="s">
        <v>387</v>
      </c>
    </row>
    <row r="366" spans="1:23" x14ac:dyDescent="0.3">
      <c r="A366" s="3" t="s">
        <v>906</v>
      </c>
      <c r="B366" s="3" t="s">
        <v>907</v>
      </c>
      <c r="C366" s="3" t="s">
        <v>1020</v>
      </c>
      <c r="D366" s="3"/>
      <c r="E366" s="3" t="str">
        <f t="array" ref="E366">SUBSTITUTE(IFERROR(INDEX($W$3:$W$1072,SMALL(IF($A366=$P$3:$P$1072,MATCH(ROW($P$3:$P$1072),ROW($P$3:$P$1072)),""),COLUMNS($E366:E366))),""),0,"")</f>
        <v>Own Tempo</v>
      </c>
      <c r="F366" s="3" t="str">
        <f t="array" ref="F366">SUBSTITUTE(IFERROR(INDEX($W$3:$W$1072,SMALL(IF($A366=$P$3:$P$1072,MATCH(ROW($P$3:$P$1072),ROW($P$3:$P$1072)),""),COLUMNS($E366:F366))),""),0,"")</f>
        <v>Ice Body</v>
      </c>
      <c r="G366" s="3" t="str">
        <f t="array" ref="G366">SUBSTITUTE(IFERROR(INDEX($W$3:$W$1072,SMALL(IF($A366=$P$3:$P$1072,MATCH(ROW($P$3:$P$1072),ROW($P$3:$P$1072)),""),COLUMNS($E366:G366))),""),0,"")</f>
        <v>Sturdy</v>
      </c>
      <c r="H366" s="3">
        <f t="shared" si="132"/>
        <v>95</v>
      </c>
      <c r="I366" s="3">
        <f t="shared" si="133"/>
        <v>117</v>
      </c>
      <c r="J366" s="3">
        <f t="shared" si="134"/>
        <v>184</v>
      </c>
      <c r="K366" s="3">
        <f t="shared" si="135"/>
        <v>44</v>
      </c>
      <c r="L366" s="3">
        <f t="shared" si="136"/>
        <v>46</v>
      </c>
      <c r="M366" s="3">
        <f t="shared" si="137"/>
        <v>28</v>
      </c>
      <c r="N366" s="3">
        <f t="shared" si="124"/>
        <v>514</v>
      </c>
      <c r="P366" s="2" t="str">
        <f t="shared" si="143"/>
        <v>#134</v>
      </c>
      <c r="Q366" s="2"/>
      <c r="R366" s="2"/>
      <c r="S366" s="2"/>
      <c r="T366" s="2"/>
      <c r="U366" s="2"/>
      <c r="V366" s="6"/>
      <c r="W366" s="5" t="s">
        <v>300</v>
      </c>
    </row>
    <row r="367" spans="1:23" x14ac:dyDescent="0.3">
      <c r="A367" s="3" t="s">
        <v>908</v>
      </c>
      <c r="B367" s="3" t="s">
        <v>909</v>
      </c>
      <c r="C367" s="3" t="s">
        <v>1021</v>
      </c>
      <c r="D367" s="3" t="s">
        <v>1007</v>
      </c>
      <c r="E367" s="3" t="str">
        <f t="array" ref="E367">SUBSTITUTE(IFERROR(INDEX($W$3:$W$1072,SMALL(IF($A367=$P$3:$P$1072,MATCH(ROW($P$3:$P$1072),ROW($P$3:$P$1072)),""),COLUMNS($E367:E367))),""),0,"")</f>
        <v>Steelworker</v>
      </c>
      <c r="F367" s="3" t="str">
        <f t="array" ref="F367">SUBSTITUTE(IFERROR(INDEX($W$3:$W$1072,SMALL(IF($A367=$P$3:$P$1072,MATCH(ROW($P$3:$P$1072),ROW($P$3:$P$1072)),""),COLUMNS($E367:F367))),""),0,"")</f>
        <v/>
      </c>
      <c r="G367" s="3" t="str">
        <f t="array" ref="G367">SUBSTITUTE(IFERROR(INDEX($W$3:$W$1072,SMALL(IF($A367=$P$3:$P$1072,MATCH(ROW($P$3:$P$1072),ROW($P$3:$P$1072)),""),COLUMNS($E367:G367))),""),0,"")</f>
        <v/>
      </c>
      <c r="H367" s="3">
        <f t="shared" si="132"/>
        <v>70</v>
      </c>
      <c r="I367" s="3">
        <f t="shared" si="133"/>
        <v>131</v>
      </c>
      <c r="J367" s="3">
        <f t="shared" si="134"/>
        <v>100</v>
      </c>
      <c r="K367" s="3">
        <f t="shared" si="135"/>
        <v>86</v>
      </c>
      <c r="L367" s="3">
        <f t="shared" si="136"/>
        <v>90</v>
      </c>
      <c r="M367" s="3">
        <f t="shared" si="137"/>
        <v>40</v>
      </c>
      <c r="N367" s="3">
        <f t="shared" si="124"/>
        <v>517</v>
      </c>
      <c r="P367" s="2" t="s">
        <v>388</v>
      </c>
      <c r="Q367" s="2">
        <v>20</v>
      </c>
      <c r="R367" s="2">
        <v>40</v>
      </c>
      <c r="S367" s="2">
        <v>90</v>
      </c>
      <c r="T367" s="2">
        <v>30</v>
      </c>
      <c r="U367" s="2">
        <v>90</v>
      </c>
      <c r="V367" s="6">
        <v>25</v>
      </c>
      <c r="W367" s="5" t="s">
        <v>58</v>
      </c>
    </row>
    <row r="368" spans="1:23" x14ac:dyDescent="0.3">
      <c r="A368" s="3" t="s">
        <v>911</v>
      </c>
      <c r="B368" s="3" t="s">
        <v>912</v>
      </c>
      <c r="C368" s="3" t="s">
        <v>1009</v>
      </c>
      <c r="D368" s="3" t="s">
        <v>1020</v>
      </c>
      <c r="E368" s="3" t="str">
        <f t="array" ref="E368">SUBSTITUTE(IFERROR(INDEX($W$3:$W$1072,SMALL(IF($A368=$P$3:$P$1072,MATCH(ROW($P$3:$P$1072),ROW($P$3:$P$1072)),""),COLUMNS($E368:E368))),""),0,"")</f>
        <v>Water Absorb</v>
      </c>
      <c r="F368" s="3" t="str">
        <f t="array" ref="F368">SUBSTITUTE(IFERROR(INDEX($W$3:$W$1072,SMALL(IF($A368=$P$3:$P$1072,MATCH(ROW($P$3:$P$1072),ROW($P$3:$P$1072)),""),COLUMNS($E368:F368))),""),0,"")</f>
        <v>Shell Armor</v>
      </c>
      <c r="G368" s="3" t="str">
        <f t="array" ref="G368">SUBSTITUTE(IFERROR(INDEX($W$3:$W$1072,SMALL(IF($A368=$P$3:$P$1072,MATCH(ROW($P$3:$P$1072),ROW($P$3:$P$1072)),""),COLUMNS($E368:G368))),""),0,"")</f>
        <v>Hydration</v>
      </c>
      <c r="H368" s="3">
        <f t="shared" si="132"/>
        <v>130</v>
      </c>
      <c r="I368" s="3">
        <f t="shared" si="133"/>
        <v>85</v>
      </c>
      <c r="J368" s="3">
        <f t="shared" si="134"/>
        <v>80</v>
      </c>
      <c r="K368" s="3">
        <f t="shared" si="135"/>
        <v>85</v>
      </c>
      <c r="L368" s="3">
        <f t="shared" si="136"/>
        <v>95</v>
      </c>
      <c r="M368" s="3">
        <f t="shared" si="137"/>
        <v>60</v>
      </c>
      <c r="N368" s="3">
        <f t="shared" si="124"/>
        <v>535</v>
      </c>
      <c r="P368" s="2" t="str">
        <f>P367</f>
        <v>#135</v>
      </c>
      <c r="Q368" s="2"/>
      <c r="R368" s="2"/>
      <c r="S368" s="2"/>
      <c r="T368" s="2"/>
      <c r="U368" s="2"/>
      <c r="V368" s="6"/>
      <c r="W368" s="5" t="s">
        <v>40</v>
      </c>
    </row>
    <row r="369" spans="1:23" x14ac:dyDescent="0.3">
      <c r="A369" s="3" t="s">
        <v>913</v>
      </c>
      <c r="B369" s="3" t="s">
        <v>914</v>
      </c>
      <c r="C369" s="3" t="s">
        <v>1017</v>
      </c>
      <c r="D369" s="3" t="s">
        <v>1011</v>
      </c>
      <c r="E369" s="3" t="str">
        <f t="array" ref="E369">SUBSTITUTE(IFERROR(INDEX($W$3:$W$1072,SMALL(IF($A369=$P$3:$P$1072,MATCH(ROW($P$3:$P$1072),ROW($P$3:$P$1072)),""),COLUMNS($E369:E369))),""),0,"")</f>
        <v>Levitate</v>
      </c>
      <c r="F369" s="3" t="str">
        <f t="array" ref="F369">SUBSTITUTE(IFERROR(INDEX($W$3:$W$1072,SMALL(IF($A369=$P$3:$P$1072,MATCH(ROW($P$3:$P$1072),ROW($P$3:$P$1072)),""),COLUMNS($E369:F369))),""),0,"")</f>
        <v/>
      </c>
      <c r="G369" s="3" t="str">
        <f t="array" ref="G369">SUBSTITUTE(IFERROR(INDEX($W$3:$W$1072,SMALL(IF($A369=$P$3:$P$1072,MATCH(ROW($P$3:$P$1072),ROW($P$3:$P$1072)),""),COLUMNS($E369:G369))),""),0,"")</f>
        <v/>
      </c>
      <c r="H369" s="3">
        <f t="shared" si="132"/>
        <v>90</v>
      </c>
      <c r="I369" s="3">
        <f t="shared" si="133"/>
        <v>55</v>
      </c>
      <c r="J369" s="3">
        <f t="shared" si="134"/>
        <v>65</v>
      </c>
      <c r="K369" s="3">
        <f t="shared" si="135"/>
        <v>95</v>
      </c>
      <c r="L369" s="3">
        <f t="shared" si="136"/>
        <v>85</v>
      </c>
      <c r="M369" s="3">
        <f t="shared" si="137"/>
        <v>70</v>
      </c>
      <c r="N369" s="3">
        <f t="shared" si="124"/>
        <v>460</v>
      </c>
      <c r="P369" s="2" t="s">
        <v>390</v>
      </c>
      <c r="Q369" s="2">
        <v>40</v>
      </c>
      <c r="R369" s="2">
        <v>70</v>
      </c>
      <c r="S369" s="2">
        <v>130</v>
      </c>
      <c r="T369" s="2">
        <v>60</v>
      </c>
      <c r="U369" s="2">
        <v>130</v>
      </c>
      <c r="V369" s="6">
        <v>25</v>
      </c>
      <c r="W369" s="5" t="s">
        <v>73</v>
      </c>
    </row>
    <row r="370" spans="1:23" x14ac:dyDescent="0.3">
      <c r="A370" s="3" t="s">
        <v>915</v>
      </c>
      <c r="B370" s="3" t="s">
        <v>916</v>
      </c>
      <c r="C370" s="3" t="s">
        <v>1017</v>
      </c>
      <c r="D370" s="3" t="s">
        <v>1011</v>
      </c>
      <c r="E370" s="3" t="str">
        <f t="array" ref="E370">SUBSTITUTE(IFERROR(INDEX($W$3:$W$1072,SMALL(IF($A370=$P$3:$P$1072,MATCH(ROW($P$3:$P$1072),ROW($P$3:$P$1072)),""),COLUMNS($E370:E370))),""),0,"")</f>
        <v>Levitate</v>
      </c>
      <c r="F370" s="3" t="str">
        <f t="array" ref="F370">SUBSTITUTE(IFERROR(INDEX($W$3:$W$1072,SMALL(IF($A370=$P$3:$P$1072,MATCH(ROW($P$3:$P$1072),ROW($P$3:$P$1072)),""),COLUMNS($E370:F370))),""),0,"")</f>
        <v/>
      </c>
      <c r="G370" s="3" t="str">
        <f t="array" ref="G370">SUBSTITUTE(IFERROR(INDEX($W$3:$W$1072,SMALL(IF($A370=$P$3:$P$1072,MATCH(ROW($P$3:$P$1072),ROW($P$3:$P$1072)),""),COLUMNS($E370:G370))),""),0,"")</f>
        <v/>
      </c>
      <c r="H370" s="3">
        <f t="shared" si="132"/>
        <v>90</v>
      </c>
      <c r="I370" s="3">
        <f t="shared" si="133"/>
        <v>95</v>
      </c>
      <c r="J370" s="3">
        <f t="shared" si="134"/>
        <v>85</v>
      </c>
      <c r="K370" s="3">
        <f t="shared" si="135"/>
        <v>55</v>
      </c>
      <c r="L370" s="3">
        <f t="shared" si="136"/>
        <v>65</v>
      </c>
      <c r="M370" s="3">
        <f t="shared" si="137"/>
        <v>70</v>
      </c>
      <c r="N370" s="3">
        <f t="shared" si="124"/>
        <v>460</v>
      </c>
      <c r="P370" s="2" t="str">
        <f>P369</f>
        <v>#136</v>
      </c>
      <c r="Q370" s="2"/>
      <c r="R370" s="2"/>
      <c r="S370" s="2"/>
      <c r="T370" s="2"/>
      <c r="U370" s="2"/>
      <c r="V370" s="6"/>
      <c r="W370" s="5" t="s">
        <v>40</v>
      </c>
    </row>
    <row r="371" spans="1:23" x14ac:dyDescent="0.3">
      <c r="A371" s="3" t="s">
        <v>917</v>
      </c>
      <c r="B371" s="3" t="s">
        <v>918</v>
      </c>
      <c r="C371" s="3" t="s">
        <v>1011</v>
      </c>
      <c r="D371" s="3" t="s">
        <v>1023</v>
      </c>
      <c r="E371" s="3" t="str">
        <f t="array" ref="E371">SUBSTITUTE(IFERROR(INDEX($W$3:$W$1072,SMALL(IF($A371=$P$3:$P$1072,MATCH(ROW($P$3:$P$1072),ROW($P$3:$P$1072)),""),COLUMNS($E371:E371))),""),0,"")</f>
        <v>Soundproof</v>
      </c>
      <c r="F371" s="3" t="str">
        <f t="array" ref="F371">SUBSTITUTE(IFERROR(INDEX($W$3:$W$1072,SMALL(IF($A371=$P$3:$P$1072,MATCH(ROW($P$3:$P$1072),ROW($P$3:$P$1072)),""),COLUMNS($E371:F371))),""),0,"")</f>
        <v>Filter</v>
      </c>
      <c r="G371" s="3" t="str">
        <f t="array" ref="G371">SUBSTITUTE(IFERROR(INDEX($W$3:$W$1072,SMALL(IF($A371=$P$3:$P$1072,MATCH(ROW($P$3:$P$1072),ROW($P$3:$P$1072)),""),COLUMNS($E371:G371))),""),0,"")</f>
        <v>Technician</v>
      </c>
      <c r="H371" s="3">
        <f t="shared" si="132"/>
        <v>20</v>
      </c>
      <c r="I371" s="3">
        <f t="shared" si="133"/>
        <v>25</v>
      </c>
      <c r="J371" s="3">
        <f t="shared" si="134"/>
        <v>45</v>
      </c>
      <c r="K371" s="3">
        <f t="shared" si="135"/>
        <v>70</v>
      </c>
      <c r="L371" s="3">
        <f t="shared" si="136"/>
        <v>90</v>
      </c>
      <c r="M371" s="3">
        <f t="shared" si="137"/>
        <v>60</v>
      </c>
      <c r="N371" s="3">
        <f t="shared" si="124"/>
        <v>310</v>
      </c>
      <c r="P371" s="2" t="s">
        <v>392</v>
      </c>
      <c r="Q371" s="2">
        <v>45</v>
      </c>
      <c r="R371" s="2">
        <v>100</v>
      </c>
      <c r="S371" s="2">
        <v>135</v>
      </c>
      <c r="T371" s="2">
        <v>65</v>
      </c>
      <c r="U371" s="2">
        <v>135</v>
      </c>
      <c r="V371" s="6">
        <v>45</v>
      </c>
      <c r="W371" s="5" t="s">
        <v>73</v>
      </c>
    </row>
    <row r="372" spans="1:23" x14ac:dyDescent="0.3">
      <c r="A372" s="3" t="s">
        <v>920</v>
      </c>
      <c r="B372" s="3" t="s">
        <v>921</v>
      </c>
      <c r="C372" s="3" t="s">
        <v>1020</v>
      </c>
      <c r="D372" s="3" t="s">
        <v>1011</v>
      </c>
      <c r="E372" s="3" t="str">
        <f t="array" ref="E372">SUBSTITUTE(IFERROR(INDEX($W$3:$W$1072,SMALL(IF($A372=$P$3:$P$1072,MATCH(ROW($P$3:$P$1072),ROW($P$3:$P$1072)),""),COLUMNS($E372:E372))),""),0,"")</f>
        <v>Vital Spirit</v>
      </c>
      <c r="F372" s="3" t="str">
        <f t="array" ref="F372">SUBSTITUTE(IFERROR(INDEX($W$3:$W$1072,SMALL(IF($A372=$P$3:$P$1072,MATCH(ROW($P$3:$P$1072),ROW($P$3:$P$1072)),""),COLUMNS($E372:F372))),""),0,"")</f>
        <v>Screen Cleaner</v>
      </c>
      <c r="G372" s="3" t="str">
        <f t="array" ref="G372">SUBSTITUTE(IFERROR(INDEX($W$3:$W$1072,SMALL(IF($A372=$P$3:$P$1072,MATCH(ROW($P$3:$P$1072),ROW($P$3:$P$1072)),""),COLUMNS($E372:G372))),""),0,"")</f>
        <v>Ice Body</v>
      </c>
      <c r="H372" s="3">
        <f t="shared" si="132"/>
        <v>50</v>
      </c>
      <c r="I372" s="3">
        <f t="shared" si="133"/>
        <v>65</v>
      </c>
      <c r="J372" s="3">
        <f t="shared" si="134"/>
        <v>65</v>
      </c>
      <c r="K372" s="3">
        <f t="shared" si="135"/>
        <v>90</v>
      </c>
      <c r="L372" s="3">
        <f t="shared" si="136"/>
        <v>90</v>
      </c>
      <c r="M372" s="3">
        <f t="shared" si="137"/>
        <v>100</v>
      </c>
      <c r="N372" s="3">
        <f t="shared" si="124"/>
        <v>460</v>
      </c>
      <c r="P372" s="2" t="str">
        <f>P371</f>
        <v>#137</v>
      </c>
      <c r="Q372" s="2"/>
      <c r="R372" s="2"/>
      <c r="S372" s="2"/>
      <c r="T372" s="2"/>
      <c r="U372" s="2"/>
      <c r="V372" s="6"/>
      <c r="W372" s="5" t="s">
        <v>40</v>
      </c>
    </row>
    <row r="373" spans="1:23" x14ac:dyDescent="0.3">
      <c r="A373" s="3" t="s">
        <v>920</v>
      </c>
      <c r="B373" s="3" t="s">
        <v>921</v>
      </c>
      <c r="C373" s="3" t="s">
        <v>1011</v>
      </c>
      <c r="D373" s="3" t="s">
        <v>1023</v>
      </c>
      <c r="E373" s="3" t="str">
        <f t="array" ref="E373">SUBSTITUTE(IFERROR(INDEX($W$3:$W$1072,SMALL(IF($A373=$P$3:$P$1072,MATCH(ROW($P$3:$P$1072),ROW($P$3:$P$1072)),""),COLUMNS($E373:E373))),""),0,"")</f>
        <v>Vital Spirit</v>
      </c>
      <c r="F373" s="3" t="str">
        <f t="array" ref="F373">SUBSTITUTE(IFERROR(INDEX($W$3:$W$1072,SMALL(IF($A373=$P$3:$P$1072,MATCH(ROW($P$3:$P$1072),ROW($P$3:$P$1072)),""),COLUMNS($E373:F373))),""),0,"")</f>
        <v>Screen Cleaner</v>
      </c>
      <c r="G373" s="3" t="str">
        <f t="array" ref="G373">SUBSTITUTE(IFERROR(INDEX($W$3:$W$1072,SMALL(IF($A373=$P$3:$P$1072,MATCH(ROW($P$3:$P$1072),ROW($P$3:$P$1072)),""),COLUMNS($E373:G373))),""),0,"")</f>
        <v>Ice Body</v>
      </c>
      <c r="H373" s="3">
        <f t="shared" si="132"/>
        <v>50</v>
      </c>
      <c r="I373" s="3">
        <f t="shared" si="133"/>
        <v>65</v>
      </c>
      <c r="J373" s="3">
        <f t="shared" si="134"/>
        <v>65</v>
      </c>
      <c r="K373" s="3">
        <f t="shared" si="135"/>
        <v>90</v>
      </c>
      <c r="L373" s="3">
        <f t="shared" si="136"/>
        <v>90</v>
      </c>
      <c r="M373" s="3">
        <f t="shared" si="137"/>
        <v>100</v>
      </c>
      <c r="N373" s="3">
        <f t="shared" si="124"/>
        <v>460</v>
      </c>
      <c r="P373" s="2" t="s">
        <v>394</v>
      </c>
      <c r="Q373" s="2">
        <v>70</v>
      </c>
      <c r="R373" s="2">
        <v>80</v>
      </c>
      <c r="S373" s="2">
        <v>50</v>
      </c>
      <c r="T373" s="2">
        <v>35</v>
      </c>
      <c r="U373" s="2">
        <v>35</v>
      </c>
      <c r="V373" s="6">
        <v>35</v>
      </c>
      <c r="W373" s="5" t="s">
        <v>104</v>
      </c>
    </row>
    <row r="374" spans="1:23" x14ac:dyDescent="0.3">
      <c r="A374" s="3" t="s">
        <v>923</v>
      </c>
      <c r="B374" s="3" t="s">
        <v>924</v>
      </c>
      <c r="C374" s="3" t="s">
        <v>1020</v>
      </c>
      <c r="D374" s="3" t="s">
        <v>1011</v>
      </c>
      <c r="E374" s="3" t="str">
        <f t="array" ref="E374">SUBSTITUTE(IFERROR(INDEX($W$3:$W$1072,SMALL(IF($A374=$P$3:$P$1072,MATCH(ROW($P$3:$P$1072),ROW($P$3:$P$1072)),""),COLUMNS($E374:E374))),""),0,"")</f>
        <v>Tangled Feet</v>
      </c>
      <c r="F374" s="3" t="str">
        <f t="array" ref="F374">SUBSTITUTE(IFERROR(INDEX($W$3:$W$1072,SMALL(IF($A374=$P$3:$P$1072,MATCH(ROW($P$3:$P$1072),ROW($P$3:$P$1072)),""),COLUMNS($E374:F374))),""),0,"")</f>
        <v>Screen Cleaner</v>
      </c>
      <c r="G374" s="3" t="str">
        <f t="array" ref="G374">SUBSTITUTE(IFERROR(INDEX($W$3:$W$1072,SMALL(IF($A374=$P$3:$P$1072,MATCH(ROW($P$3:$P$1072),ROW($P$3:$P$1072)),""),COLUMNS($E374:G374))),""),0,"")</f>
        <v>Ice Body</v>
      </c>
      <c r="H374" s="3">
        <f t="shared" si="132"/>
        <v>80</v>
      </c>
      <c r="I374" s="3">
        <f t="shared" si="133"/>
        <v>85</v>
      </c>
      <c r="J374" s="3">
        <f t="shared" si="134"/>
        <v>75</v>
      </c>
      <c r="K374" s="3">
        <f t="shared" si="135"/>
        <v>110</v>
      </c>
      <c r="L374" s="3">
        <f t="shared" si="136"/>
        <v>100</v>
      </c>
      <c r="M374" s="3">
        <f t="shared" si="137"/>
        <v>70</v>
      </c>
      <c r="N374" s="3">
        <f t="shared" si="124"/>
        <v>520</v>
      </c>
      <c r="P374" s="2" t="str">
        <f t="shared" ref="P374:P375" si="144">P373</f>
        <v>#138</v>
      </c>
      <c r="Q374" s="2"/>
      <c r="R374" s="2"/>
      <c r="S374" s="2"/>
      <c r="T374" s="2"/>
      <c r="U374" s="2"/>
      <c r="V374" s="6"/>
      <c r="W374" s="5" t="s">
        <v>268</v>
      </c>
    </row>
    <row r="375" spans="1:23" x14ac:dyDescent="0.3">
      <c r="A375" s="3" t="s">
        <v>926</v>
      </c>
      <c r="B375" s="3" t="s">
        <v>927</v>
      </c>
      <c r="C375" s="3" t="s">
        <v>1020</v>
      </c>
      <c r="D375" s="3"/>
      <c r="E375" s="3" t="str">
        <f t="array" ref="E375">SUBSTITUTE(IFERROR(INDEX($W$3:$W$1072,SMALL(IF($A375=$P$3:$P$1072,MATCH(ROW($P$3:$P$1072),ROW($P$3:$P$1072)),""),COLUMNS($E375:E375))),""),0,"")</f>
        <v>Hustle</v>
      </c>
      <c r="F375" s="3" t="str">
        <f t="array" ref="F375">SUBSTITUTE(IFERROR(INDEX($W$3:$W$1072,SMALL(IF($A375=$P$3:$P$1072,MATCH(ROW($P$3:$P$1072),ROW($P$3:$P$1072)),""),COLUMNS($E375:F375))),""),0,"")</f>
        <v>Inner Focus</v>
      </c>
      <c r="G375" s="3" t="str">
        <f t="array" ref="G375">SUBSTITUTE(IFERROR(INDEX($W$3:$W$1072,SMALL(IF($A375=$P$3:$P$1072,MATCH(ROW($P$3:$P$1072),ROW($P$3:$P$1072)),""),COLUMNS($E375:G375))),""),0,"")</f>
        <v/>
      </c>
      <c r="H375" s="3">
        <f t="shared" si="132"/>
        <v>70</v>
      </c>
      <c r="I375" s="3">
        <f t="shared" si="133"/>
        <v>90</v>
      </c>
      <c r="J375" s="3">
        <f t="shared" si="134"/>
        <v>45</v>
      </c>
      <c r="K375" s="3">
        <f t="shared" si="135"/>
        <v>15</v>
      </c>
      <c r="L375" s="3">
        <f t="shared" si="136"/>
        <v>45</v>
      </c>
      <c r="M375" s="3">
        <f t="shared" si="137"/>
        <v>50</v>
      </c>
      <c r="N375" s="3">
        <f t="shared" si="124"/>
        <v>315</v>
      </c>
      <c r="P375" s="2" t="str">
        <f t="shared" si="144"/>
        <v>#138</v>
      </c>
      <c r="Q375" s="2"/>
      <c r="R375" s="2"/>
      <c r="S375" s="2"/>
      <c r="T375" s="2"/>
      <c r="U375" s="2"/>
      <c r="V375" s="6"/>
      <c r="W375" s="5" t="s">
        <v>112</v>
      </c>
    </row>
    <row r="376" spans="1:23" x14ac:dyDescent="0.3">
      <c r="A376" s="3" t="s">
        <v>928</v>
      </c>
      <c r="B376" s="3" t="s">
        <v>929</v>
      </c>
      <c r="C376" s="3" t="s">
        <v>1020</v>
      </c>
      <c r="D376" s="3"/>
      <c r="E376" s="3" t="str">
        <f t="array" ref="E376">SUBSTITUTE(IFERROR(INDEX($W$3:$W$1072,SMALL(IF($A376=$P$3:$P$1072,MATCH(ROW($P$3:$P$1072),ROW($P$3:$P$1072)),""),COLUMNS($E376:E376))),""),0,"")</f>
        <v>Gorilla Tactics</v>
      </c>
      <c r="F376" s="3" t="str">
        <f t="array" ref="F376">SUBSTITUTE(IFERROR(INDEX($W$3:$W$1072,SMALL(IF($A376=$P$3:$P$1072,MATCH(ROW($P$3:$P$1072),ROW($P$3:$P$1072)),""),COLUMNS($E376:F376))),""),0,"")</f>
        <v>Zen Mode</v>
      </c>
      <c r="G376" s="3" t="str">
        <f t="array" ref="G376">SUBSTITUTE(IFERROR(INDEX($W$3:$W$1072,SMALL(IF($A376=$P$3:$P$1072,MATCH(ROW($P$3:$P$1072),ROW($P$3:$P$1072)),""),COLUMNS($E376:G376))),""),0,"")</f>
        <v/>
      </c>
      <c r="H376" s="3">
        <f t="shared" si="132"/>
        <v>105</v>
      </c>
      <c r="I376" s="3">
        <f t="shared" si="133"/>
        <v>140</v>
      </c>
      <c r="J376" s="3">
        <f t="shared" si="134"/>
        <v>55</v>
      </c>
      <c r="K376" s="3">
        <f t="shared" si="135"/>
        <v>30</v>
      </c>
      <c r="L376" s="3">
        <f t="shared" si="136"/>
        <v>55</v>
      </c>
      <c r="M376" s="3">
        <f t="shared" si="137"/>
        <v>95</v>
      </c>
      <c r="N376" s="3">
        <f t="shared" si="124"/>
        <v>480</v>
      </c>
      <c r="P376" s="2" t="s">
        <v>396</v>
      </c>
      <c r="Q376" s="2">
        <v>80</v>
      </c>
      <c r="R376" s="2">
        <v>100</v>
      </c>
      <c r="S376" s="2">
        <v>70</v>
      </c>
      <c r="T376" s="2">
        <v>50</v>
      </c>
      <c r="U376" s="2">
        <v>60</v>
      </c>
      <c r="V376" s="6">
        <v>45</v>
      </c>
      <c r="W376" s="5" t="s">
        <v>104</v>
      </c>
    </row>
    <row r="377" spans="1:23" x14ac:dyDescent="0.3">
      <c r="A377" s="3" t="s">
        <v>928</v>
      </c>
      <c r="B377" s="3" t="s">
        <v>1032</v>
      </c>
      <c r="C377" s="3" t="s">
        <v>1020</v>
      </c>
      <c r="D377" s="3" t="s">
        <v>1008</v>
      </c>
      <c r="E377" s="3" t="str">
        <f t="array" ref="E377">SUBSTITUTE(IFERROR(INDEX($W$3:$W$1072,SMALL(IF($A377=$P$3:$P$1072,MATCH(ROW($P$3:$P$1072),ROW($P$3:$P$1072)),""),COLUMNS($E377:E377))),""),0,"")</f>
        <v>Gorilla Tactics</v>
      </c>
      <c r="F377" s="3" t="str">
        <f t="array" ref="F377">SUBSTITUTE(IFERROR(INDEX($W$3:$W$1072,SMALL(IF($A377=$P$3:$P$1072,MATCH(ROW($P$3:$P$1072),ROW($P$3:$P$1072)),""),COLUMNS($E377:F377))),""),0,"")</f>
        <v>Zen Mode</v>
      </c>
      <c r="G377" s="3" t="str">
        <f t="array" ref="G377">SUBSTITUTE(IFERROR(INDEX($W$3:$W$1072,SMALL(IF($A377=$P$3:$P$1072,MATCH(ROW($P$3:$P$1072),ROW($P$3:$P$1072)),""),COLUMNS($E377:G377))),""),0,"")</f>
        <v/>
      </c>
      <c r="H377" s="3">
        <f t="shared" ref="H377:H408" si="145">VLOOKUP(A:A,P:V,2,FALSE)</f>
        <v>105</v>
      </c>
      <c r="I377" s="3">
        <v>160</v>
      </c>
      <c r="J377" s="3">
        <f t="shared" si="134"/>
        <v>55</v>
      </c>
      <c r="K377" s="3">
        <f t="shared" ref="K377:K408" si="146">VLOOKUP(A:A,P:V,5,)</f>
        <v>30</v>
      </c>
      <c r="L377" s="3">
        <f t="shared" si="136"/>
        <v>55</v>
      </c>
      <c r="M377" s="3">
        <v>135</v>
      </c>
      <c r="N377" s="3">
        <f t="shared" si="124"/>
        <v>540</v>
      </c>
      <c r="P377" s="2" t="str">
        <f t="shared" ref="P377:P378" si="147">P376</f>
        <v>#139</v>
      </c>
      <c r="Q377" s="2"/>
      <c r="R377" s="2"/>
      <c r="S377" s="2"/>
      <c r="T377" s="2"/>
      <c r="U377" s="2"/>
      <c r="V377" s="6"/>
      <c r="W377" s="5" t="s">
        <v>268</v>
      </c>
    </row>
    <row r="378" spans="1:23" x14ac:dyDescent="0.3">
      <c r="A378" s="3" t="s">
        <v>932</v>
      </c>
      <c r="B378" s="3" t="s">
        <v>933</v>
      </c>
      <c r="C378" s="3" t="s">
        <v>1017</v>
      </c>
      <c r="D378" s="3"/>
      <c r="E378" s="3" t="str">
        <f t="array" ref="E378">SUBSTITUTE(IFERROR(INDEX($W$3:$W$1072,SMALL(IF($A378=$P$3:$P$1072,MATCH(ROW($P$3:$P$1072),ROW($P$3:$P$1072)),""),COLUMNS($E378:E378))),""),0,"")</f>
        <v>Power Spot</v>
      </c>
      <c r="F378" s="3" t="str">
        <f t="array" ref="F378">SUBSTITUTE(IFERROR(INDEX($W$3:$W$1072,SMALL(IF($A378=$P$3:$P$1072,MATCH(ROW($P$3:$P$1072),ROW($P$3:$P$1072)),""),COLUMNS($E378:F378))),""),0,"")</f>
        <v/>
      </c>
      <c r="G378" s="3" t="str">
        <f t="array" ref="G378">SUBSTITUTE(IFERROR(INDEX($W$3:$W$1072,SMALL(IF($A378=$P$3:$P$1072,MATCH(ROW($P$3:$P$1072),ROW($P$3:$P$1072)),""),COLUMNS($E378:G378))),""),0,"")</f>
        <v/>
      </c>
      <c r="H378" s="3">
        <f t="shared" si="145"/>
        <v>100</v>
      </c>
      <c r="I378" s="3">
        <f t="shared" ref="I378:I413" si="148">VLOOKUP(A:A,P:V,3,FALSE)</f>
        <v>125</v>
      </c>
      <c r="J378" s="3">
        <f t="shared" si="134"/>
        <v>135</v>
      </c>
      <c r="K378" s="3">
        <f t="shared" si="146"/>
        <v>20</v>
      </c>
      <c r="L378" s="3">
        <f t="shared" si="136"/>
        <v>20</v>
      </c>
      <c r="M378" s="3">
        <f>VLOOKUP(A:A,P:V,7,FALSE)</f>
        <v>70</v>
      </c>
      <c r="N378" s="3">
        <f t="shared" si="124"/>
        <v>470</v>
      </c>
      <c r="P378" s="2" t="str">
        <f t="shared" si="147"/>
        <v>#139</v>
      </c>
      <c r="Q378" s="2"/>
      <c r="R378" s="2"/>
      <c r="S378" s="2"/>
      <c r="T378" s="2"/>
      <c r="U378" s="2"/>
      <c r="V378" s="6"/>
      <c r="W378" s="5" t="s">
        <v>112</v>
      </c>
    </row>
    <row r="379" spans="1:23" x14ac:dyDescent="0.3">
      <c r="A379" s="3" t="s">
        <v>935</v>
      </c>
      <c r="B379" s="3" t="s">
        <v>936</v>
      </c>
      <c r="C379" s="3" t="s">
        <v>1020</v>
      </c>
      <c r="D379" s="3"/>
      <c r="E379" s="3" t="str">
        <f t="array" ref="E379">SUBSTITUTE(IFERROR(INDEX($W$3:$W$1072,SMALL(IF($A379=$P$3:$P$1072,MATCH(ROW($P$3:$P$1072),ROW($P$3:$P$1072)),""),COLUMNS($E379:E379))),""),0,"")</f>
        <v>Ice Face</v>
      </c>
      <c r="F379" s="3" t="str">
        <f t="array" ref="F379">SUBSTITUTE(IFERROR(INDEX($W$3:$W$1072,SMALL(IF($A379=$P$3:$P$1072,MATCH(ROW($P$3:$P$1072),ROW($P$3:$P$1072)),""),COLUMNS($E379:F379))),""),0,"")</f>
        <v/>
      </c>
      <c r="G379" s="3" t="str">
        <f t="array" ref="G379">SUBSTITUTE(IFERROR(INDEX($W$3:$W$1072,SMALL(IF($A379=$P$3:$P$1072,MATCH(ROW($P$3:$P$1072),ROW($P$3:$P$1072)),""),COLUMNS($E379:G379))),""),0,"")</f>
        <v/>
      </c>
      <c r="H379" s="3">
        <f t="shared" si="145"/>
        <v>75</v>
      </c>
      <c r="I379" s="3">
        <f t="shared" si="148"/>
        <v>80</v>
      </c>
      <c r="J379" s="3">
        <f t="shared" si="134"/>
        <v>110</v>
      </c>
      <c r="K379" s="3">
        <f t="shared" si="146"/>
        <v>65</v>
      </c>
      <c r="L379" s="3">
        <f t="shared" si="136"/>
        <v>90</v>
      </c>
      <c r="M379" s="3">
        <f>VLOOKUP(A:A,P:V,7,FALSE)</f>
        <v>50</v>
      </c>
      <c r="N379" s="3">
        <f t="shared" si="124"/>
        <v>470</v>
      </c>
      <c r="P379" s="2" t="s">
        <v>398</v>
      </c>
      <c r="Q379" s="2">
        <v>90</v>
      </c>
      <c r="R379" s="2">
        <v>130</v>
      </c>
      <c r="S379" s="2">
        <v>80</v>
      </c>
      <c r="T379" s="2">
        <v>65</v>
      </c>
      <c r="U379" s="2">
        <v>85</v>
      </c>
      <c r="V379" s="6">
        <v>55</v>
      </c>
      <c r="W379" s="5" t="s">
        <v>104</v>
      </c>
    </row>
    <row r="380" spans="1:23" s="3" customFormat="1" x14ac:dyDescent="0.3">
      <c r="A380" s="3" t="s">
        <v>935</v>
      </c>
      <c r="B380" s="3" t="s">
        <v>1034</v>
      </c>
      <c r="C380" s="3" t="s">
        <v>1020</v>
      </c>
      <c r="E380" s="3" t="str">
        <f t="array" ref="E380">SUBSTITUTE(IFERROR(INDEX($W$3:$W$1072,SMALL(IF($A380=$P$3:$P$1072,MATCH(ROW($P$3:$P$1072),ROW($P$3:$P$1072)),""),COLUMNS($E380:E380))),""),0,"")</f>
        <v>Ice Face</v>
      </c>
      <c r="F380" s="3" t="str">
        <f t="array" ref="F380">SUBSTITUTE(IFERROR(INDEX($W$3:$W$1072,SMALL(IF($A380=$P$3:$P$1072,MATCH(ROW($P$3:$P$1072),ROW($P$3:$P$1072)),""),COLUMNS($E380:F380))),""),0,"")</f>
        <v/>
      </c>
      <c r="G380" s="3" t="str">
        <f t="array" ref="G380">SUBSTITUTE(IFERROR(INDEX($W$3:$W$1072,SMALL(IF($A380=$P$3:$P$1072,MATCH(ROW($P$3:$P$1072),ROW($P$3:$P$1072)),""),COLUMNS($E380:G380))),""),0,"")</f>
        <v/>
      </c>
      <c r="H380" s="3">
        <f t="shared" si="145"/>
        <v>75</v>
      </c>
      <c r="I380" s="3">
        <f t="shared" si="148"/>
        <v>80</v>
      </c>
      <c r="J380" s="3">
        <v>70</v>
      </c>
      <c r="K380" s="3">
        <f t="shared" si="146"/>
        <v>65</v>
      </c>
      <c r="L380" s="3">
        <v>50</v>
      </c>
      <c r="M380" s="3">
        <v>130</v>
      </c>
      <c r="N380" s="3">
        <f t="shared" si="124"/>
        <v>470</v>
      </c>
      <c r="P380" s="2" t="str">
        <f t="shared" ref="P380:P381" si="149">P379</f>
        <v>#140</v>
      </c>
      <c r="Q380" s="2"/>
      <c r="R380" s="2"/>
      <c r="S380" s="2"/>
      <c r="T380" s="2"/>
      <c r="U380" s="2"/>
      <c r="V380" s="6"/>
      <c r="W380" s="5" t="s">
        <v>268</v>
      </c>
    </row>
    <row r="381" spans="1:23" x14ac:dyDescent="0.3">
      <c r="A381" s="3" t="s">
        <v>938</v>
      </c>
      <c r="B381" s="3" t="s">
        <v>939</v>
      </c>
      <c r="C381" s="3" t="s">
        <v>1015</v>
      </c>
      <c r="D381" s="3" t="s">
        <v>1024</v>
      </c>
      <c r="E381" s="3" t="str">
        <f t="array" ref="E381">SUBSTITUTE(IFERROR(INDEX($W$3:$W$1072,SMALL(IF($A381=$P$3:$P$1072,MATCH(ROW($P$3:$P$1072),ROW($P$3:$P$1072)),""),COLUMNS($E381:E381))),""),0,"")</f>
        <v>Light Metal</v>
      </c>
      <c r="F381" s="3" t="str">
        <f t="array" ref="F381">SUBSTITUTE(IFERROR(INDEX($W$3:$W$1072,SMALL(IF($A381=$P$3:$P$1072,MATCH(ROW($P$3:$P$1072),ROW($P$3:$P$1072)),""),COLUMNS($E381:F381))),""),0,"")</f>
        <v>Heavy Metal</v>
      </c>
      <c r="G381" s="3" t="str">
        <f t="array" ref="G381">SUBSTITUTE(IFERROR(INDEX($W$3:$W$1072,SMALL(IF($A381=$P$3:$P$1072,MATCH(ROW($P$3:$P$1072),ROW($P$3:$P$1072)),""),COLUMNS($E381:G381))),""),0,"")</f>
        <v>Stalwart</v>
      </c>
      <c r="H381" s="3">
        <f t="shared" si="145"/>
        <v>70</v>
      </c>
      <c r="I381" s="3">
        <f t="shared" si="148"/>
        <v>95</v>
      </c>
      <c r="J381" s="3">
        <f t="shared" ref="J381:J415" si="150">VLOOKUP(A:A,P:V,4,FALSE)</f>
        <v>115</v>
      </c>
      <c r="K381" s="3">
        <f t="shared" si="146"/>
        <v>120</v>
      </c>
      <c r="L381" s="3">
        <f t="shared" ref="L381:L413" si="151">VLOOKUP(A:A,P:V,6,FALSE)</f>
        <v>50</v>
      </c>
      <c r="M381" s="3">
        <f t="shared" ref="M381:M413" si="152">VLOOKUP(A:A,P:V,7,FALSE)</f>
        <v>85</v>
      </c>
      <c r="N381" s="3">
        <f t="shared" si="124"/>
        <v>535</v>
      </c>
      <c r="P381" s="2" t="str">
        <f t="shared" si="149"/>
        <v>#140</v>
      </c>
      <c r="Q381" s="2"/>
      <c r="R381" s="2"/>
      <c r="S381" s="2"/>
      <c r="T381" s="2"/>
      <c r="U381" s="2"/>
      <c r="V381" s="6"/>
      <c r="W381" s="5" t="s">
        <v>112</v>
      </c>
    </row>
    <row r="382" spans="1:23" x14ac:dyDescent="0.3">
      <c r="A382" s="3" t="s">
        <v>942</v>
      </c>
      <c r="B382" s="3" t="s">
        <v>943</v>
      </c>
      <c r="C382" s="3" t="s">
        <v>1013</v>
      </c>
      <c r="D382" s="3" t="s">
        <v>1021</v>
      </c>
      <c r="E382" s="3" t="str">
        <f t="array" ref="E382">SUBSTITUTE(IFERROR(INDEX($W$3:$W$1072,SMALL(IF($A382=$P$3:$P$1072,MATCH(ROW($P$3:$P$1072),ROW($P$3:$P$1072)),""),COLUMNS($E382:E382))),""),0,"")</f>
        <v>Levitate</v>
      </c>
      <c r="F382" s="3" t="str">
        <f t="array" ref="F382">SUBSTITUTE(IFERROR(INDEX($W$3:$W$1072,SMALL(IF($A382=$P$3:$P$1072,MATCH(ROW($P$3:$P$1072),ROW($P$3:$P$1072)),""),COLUMNS($E382:F382))),""),0,"")</f>
        <v/>
      </c>
      <c r="G382" s="3" t="str">
        <f t="array" ref="G382">SUBSTITUTE(IFERROR(INDEX($W$3:$W$1072,SMALL(IF($A382=$P$3:$P$1072,MATCH(ROW($P$3:$P$1072),ROW($P$3:$P$1072)),""),COLUMNS($E382:G382))),""),0,"")</f>
        <v/>
      </c>
      <c r="H382" s="3">
        <f t="shared" si="145"/>
        <v>50</v>
      </c>
      <c r="I382" s="3">
        <f t="shared" si="148"/>
        <v>50</v>
      </c>
      <c r="J382" s="3">
        <f t="shared" si="150"/>
        <v>77</v>
      </c>
      <c r="K382" s="3">
        <f t="shared" si="146"/>
        <v>95</v>
      </c>
      <c r="L382" s="3">
        <f t="shared" si="151"/>
        <v>77</v>
      </c>
      <c r="M382" s="3">
        <f t="shared" si="152"/>
        <v>91</v>
      </c>
      <c r="N382" s="3">
        <f t="shared" si="124"/>
        <v>440</v>
      </c>
      <c r="P382" s="2" t="s">
        <v>400</v>
      </c>
      <c r="Q382" s="2">
        <v>30</v>
      </c>
      <c r="R382" s="2">
        <v>35</v>
      </c>
      <c r="S382" s="2">
        <v>30</v>
      </c>
      <c r="T382" s="2">
        <v>100</v>
      </c>
      <c r="U382" s="2">
        <v>35</v>
      </c>
      <c r="V382" s="6">
        <v>80</v>
      </c>
      <c r="W382" s="5" t="s">
        <v>58</v>
      </c>
    </row>
    <row r="383" spans="1:23" x14ac:dyDescent="0.3">
      <c r="A383" s="3" t="s">
        <v>942</v>
      </c>
      <c r="B383" s="3" t="s">
        <v>943</v>
      </c>
      <c r="C383" s="3" t="s">
        <v>1013</v>
      </c>
      <c r="D383" s="3" t="s">
        <v>1008</v>
      </c>
      <c r="E383" s="3" t="str">
        <f t="array" ref="E383">SUBSTITUTE(IFERROR(INDEX($W$3:$W$1072,SMALL(IF($A383=$P$3:$P$1072,MATCH(ROW($P$3:$P$1072),ROW($P$3:$P$1072)),""),COLUMNS($E383:E383))),""),0,"")</f>
        <v>Levitate</v>
      </c>
      <c r="F383" s="3" t="str">
        <f t="array" ref="F383">SUBSTITUTE(IFERROR(INDEX($W$3:$W$1072,SMALL(IF($A383=$P$3:$P$1072,MATCH(ROW($P$3:$P$1072),ROW($P$3:$P$1072)),""),COLUMNS($E383:F383))),""),0,"")</f>
        <v/>
      </c>
      <c r="G383" s="3" t="str">
        <f t="array" ref="G383">SUBSTITUTE(IFERROR(INDEX($W$3:$W$1072,SMALL(IF($A383=$P$3:$P$1072,MATCH(ROW($P$3:$P$1072),ROW($P$3:$P$1072)),""),COLUMNS($E383:G383))),""),0,"")</f>
        <v/>
      </c>
      <c r="H383" s="3">
        <f t="shared" si="145"/>
        <v>50</v>
      </c>
      <c r="I383" s="3">
        <f t="shared" si="148"/>
        <v>50</v>
      </c>
      <c r="J383" s="3">
        <f t="shared" si="150"/>
        <v>77</v>
      </c>
      <c r="K383" s="3">
        <f t="shared" si="146"/>
        <v>95</v>
      </c>
      <c r="L383" s="3">
        <f t="shared" si="151"/>
        <v>77</v>
      </c>
      <c r="M383" s="3">
        <f t="shared" si="152"/>
        <v>91</v>
      </c>
      <c r="N383" s="3">
        <f t="shared" si="124"/>
        <v>440</v>
      </c>
      <c r="P383" s="2" t="str">
        <f>P382</f>
        <v>#141</v>
      </c>
      <c r="Q383" s="2"/>
      <c r="R383" s="2"/>
      <c r="S383" s="2"/>
      <c r="T383" s="2"/>
      <c r="U383" s="2"/>
      <c r="V383" s="6"/>
    </row>
    <row r="384" spans="1:23" x14ac:dyDescent="0.3">
      <c r="A384" s="3" t="s">
        <v>942</v>
      </c>
      <c r="B384" s="3" t="s">
        <v>943</v>
      </c>
      <c r="C384" s="3" t="s">
        <v>1013</v>
      </c>
      <c r="D384" s="3" t="s">
        <v>1009</v>
      </c>
      <c r="E384" s="3" t="str">
        <f t="array" ref="E384">SUBSTITUTE(IFERROR(INDEX($W$3:$W$1072,SMALL(IF($A384=$P$3:$P$1072,MATCH(ROW($P$3:$P$1072),ROW($P$3:$P$1072)),""),COLUMNS($E384:E384))),""),0,"")</f>
        <v>Levitate</v>
      </c>
      <c r="F384" s="3" t="str">
        <f t="array" ref="F384">SUBSTITUTE(IFERROR(INDEX($W$3:$W$1072,SMALL(IF($A384=$P$3:$P$1072,MATCH(ROW($P$3:$P$1072),ROW($P$3:$P$1072)),""),COLUMNS($E384:F384))),""),0,"")</f>
        <v/>
      </c>
      <c r="G384" s="3" t="str">
        <f t="array" ref="G384">SUBSTITUTE(IFERROR(INDEX($W$3:$W$1072,SMALL(IF($A384=$P$3:$P$1072,MATCH(ROW($P$3:$P$1072),ROW($P$3:$P$1072)),""),COLUMNS($E384:G384))),""),0,"")</f>
        <v/>
      </c>
      <c r="H384" s="3">
        <f t="shared" si="145"/>
        <v>50</v>
      </c>
      <c r="I384" s="3">
        <f t="shared" si="148"/>
        <v>50</v>
      </c>
      <c r="J384" s="3">
        <f t="shared" si="150"/>
        <v>77</v>
      </c>
      <c r="K384" s="3">
        <f t="shared" si="146"/>
        <v>95</v>
      </c>
      <c r="L384" s="3">
        <f t="shared" si="151"/>
        <v>77</v>
      </c>
      <c r="M384" s="3">
        <f t="shared" si="152"/>
        <v>91</v>
      </c>
      <c r="N384" s="3">
        <f t="shared" si="124"/>
        <v>440</v>
      </c>
      <c r="P384" s="2" t="s">
        <v>402</v>
      </c>
      <c r="Q384" s="2">
        <v>45</v>
      </c>
      <c r="R384" s="2">
        <v>50</v>
      </c>
      <c r="S384" s="2">
        <v>45</v>
      </c>
      <c r="T384" s="2">
        <v>115</v>
      </c>
      <c r="U384" s="2">
        <v>55</v>
      </c>
      <c r="V384" s="6">
        <v>95</v>
      </c>
      <c r="W384" s="5" t="s">
        <v>58</v>
      </c>
    </row>
    <row r="385" spans="1:23" x14ac:dyDescent="0.3">
      <c r="A385" s="3" t="s">
        <v>942</v>
      </c>
      <c r="B385" s="3" t="s">
        <v>943</v>
      </c>
      <c r="C385" s="3" t="s">
        <v>1013</v>
      </c>
      <c r="D385" s="3" t="s">
        <v>1020</v>
      </c>
      <c r="E385" s="3" t="str">
        <f t="array" ref="E385">SUBSTITUTE(IFERROR(INDEX($W$3:$W$1072,SMALL(IF($A385=$P$3:$P$1072,MATCH(ROW($P$3:$P$1072),ROW($P$3:$P$1072)),""),COLUMNS($E385:E385))),""),0,"")</f>
        <v>Levitate</v>
      </c>
      <c r="F385" s="3" t="str">
        <f t="array" ref="F385">SUBSTITUTE(IFERROR(INDEX($W$3:$W$1072,SMALL(IF($A385=$P$3:$P$1072,MATCH(ROW($P$3:$P$1072),ROW($P$3:$P$1072)),""),COLUMNS($E385:F385))),""),0,"")</f>
        <v/>
      </c>
      <c r="G385" s="3" t="str">
        <f t="array" ref="G385">SUBSTITUTE(IFERROR(INDEX($W$3:$W$1072,SMALL(IF($A385=$P$3:$P$1072,MATCH(ROW($P$3:$P$1072),ROW($P$3:$P$1072)),""),COLUMNS($E385:G385))),""),0,"")</f>
        <v/>
      </c>
      <c r="H385" s="3">
        <f t="shared" si="145"/>
        <v>50</v>
      </c>
      <c r="I385" s="3">
        <f t="shared" si="148"/>
        <v>50</v>
      </c>
      <c r="J385" s="3">
        <f t="shared" si="150"/>
        <v>77</v>
      </c>
      <c r="K385" s="3">
        <f t="shared" si="146"/>
        <v>95</v>
      </c>
      <c r="L385" s="3">
        <f t="shared" si="151"/>
        <v>77</v>
      </c>
      <c r="M385" s="3">
        <f t="shared" si="152"/>
        <v>91</v>
      </c>
      <c r="N385" s="3">
        <f t="shared" si="124"/>
        <v>440</v>
      </c>
      <c r="P385" s="2" t="str">
        <f>P384</f>
        <v>#142</v>
      </c>
      <c r="Q385" s="2"/>
      <c r="R385" s="2"/>
      <c r="S385" s="2"/>
      <c r="T385" s="2"/>
      <c r="U385" s="2"/>
      <c r="V385" s="6"/>
    </row>
    <row r="386" spans="1:23" x14ac:dyDescent="0.3">
      <c r="A386" s="3" t="s">
        <v>942</v>
      </c>
      <c r="B386" s="3" t="s">
        <v>943</v>
      </c>
      <c r="C386" s="3" t="s">
        <v>1013</v>
      </c>
      <c r="D386" s="3" t="s">
        <v>1012</v>
      </c>
      <c r="E386" s="3" t="str">
        <f t="array" ref="E386">SUBSTITUTE(IFERROR(INDEX($W$3:$W$1072,SMALL(IF($A386=$P$3:$P$1072,MATCH(ROW($P$3:$P$1072),ROW($P$3:$P$1072)),""),COLUMNS($E386:E386))),""),0,"")</f>
        <v>Levitate</v>
      </c>
      <c r="F386" s="3" t="str">
        <f t="array" ref="F386">SUBSTITUTE(IFERROR(INDEX($W$3:$W$1072,SMALL(IF($A386=$P$3:$P$1072,MATCH(ROW($P$3:$P$1072),ROW($P$3:$P$1072)),""),COLUMNS($E386:F386))),""),0,"")</f>
        <v/>
      </c>
      <c r="G386" s="3" t="str">
        <f t="array" ref="G386">SUBSTITUTE(IFERROR(INDEX($W$3:$W$1072,SMALL(IF($A386=$P$3:$P$1072,MATCH(ROW($P$3:$P$1072),ROW($P$3:$P$1072)),""),COLUMNS($E386:G386))),""),0,"")</f>
        <v/>
      </c>
      <c r="H386" s="3">
        <f t="shared" si="145"/>
        <v>50</v>
      </c>
      <c r="I386" s="3">
        <f t="shared" si="148"/>
        <v>50</v>
      </c>
      <c r="J386" s="3">
        <f t="shared" si="150"/>
        <v>77</v>
      </c>
      <c r="K386" s="3">
        <f t="shared" si="146"/>
        <v>95</v>
      </c>
      <c r="L386" s="3">
        <f t="shared" si="151"/>
        <v>77</v>
      </c>
      <c r="M386" s="3">
        <f t="shared" si="152"/>
        <v>91</v>
      </c>
      <c r="N386" s="3">
        <f t="shared" si="124"/>
        <v>440</v>
      </c>
      <c r="P386" s="2" t="s">
        <v>404</v>
      </c>
      <c r="Q386" s="2">
        <v>60</v>
      </c>
      <c r="R386" s="2">
        <v>65</v>
      </c>
      <c r="S386" s="2">
        <v>60</v>
      </c>
      <c r="T386" s="2">
        <v>130</v>
      </c>
      <c r="U386" s="2">
        <v>75</v>
      </c>
      <c r="V386" s="6">
        <v>110</v>
      </c>
      <c r="W386" s="5" t="s">
        <v>249</v>
      </c>
    </row>
    <row r="387" spans="1:23" x14ac:dyDescent="0.3">
      <c r="A387" s="3" t="s">
        <v>942</v>
      </c>
      <c r="B387" s="3" t="s">
        <v>943</v>
      </c>
      <c r="C387" s="3" t="s">
        <v>1013</v>
      </c>
      <c r="D387" s="3" t="s">
        <v>1007</v>
      </c>
      <c r="E387" s="3" t="str">
        <f t="array" ref="E387">SUBSTITUTE(IFERROR(INDEX($W$3:$W$1072,SMALL(IF($A387=$P$3:$P$1072,MATCH(ROW($P$3:$P$1072),ROW($P$3:$P$1072)),""),COLUMNS($E387:E387))),""),0,"")</f>
        <v>Levitate</v>
      </c>
      <c r="F387" s="3" t="str">
        <f t="array" ref="F387">SUBSTITUTE(IFERROR(INDEX($W$3:$W$1072,SMALL(IF($A387=$P$3:$P$1072,MATCH(ROW($P$3:$P$1072),ROW($P$3:$P$1072)),""),COLUMNS($E387:F387))),""),0,"")</f>
        <v/>
      </c>
      <c r="G387" s="3" t="str">
        <f t="array" ref="G387">SUBSTITUTE(IFERROR(INDEX($W$3:$W$1072,SMALL(IF($A387=$P$3:$P$1072,MATCH(ROW($P$3:$P$1072),ROW($P$3:$P$1072)),""),COLUMNS($E387:G387))),""),0,"")</f>
        <v/>
      </c>
      <c r="H387" s="3">
        <f t="shared" si="145"/>
        <v>50</v>
      </c>
      <c r="I387" s="3">
        <f t="shared" si="148"/>
        <v>50</v>
      </c>
      <c r="J387" s="3">
        <f t="shared" si="150"/>
        <v>77</v>
      </c>
      <c r="K387" s="3">
        <f t="shared" si="146"/>
        <v>95</v>
      </c>
      <c r="L387" s="3">
        <f t="shared" si="151"/>
        <v>77</v>
      </c>
      <c r="M387" s="3">
        <f t="shared" si="152"/>
        <v>91</v>
      </c>
      <c r="N387" s="3">
        <f t="shared" ref="N387:N417" si="153">SUM(H387:M387)</f>
        <v>440</v>
      </c>
      <c r="P387" s="2" t="str">
        <f>P386</f>
        <v>#143</v>
      </c>
      <c r="Q387" s="2"/>
      <c r="R387" s="2"/>
      <c r="S387" s="2"/>
      <c r="T387" s="2"/>
      <c r="U387" s="2"/>
      <c r="V387" s="6"/>
    </row>
    <row r="388" spans="1:23" x14ac:dyDescent="0.3">
      <c r="A388" s="3" t="s">
        <v>944</v>
      </c>
      <c r="B388" s="3" t="s">
        <v>945</v>
      </c>
      <c r="C388" s="3" t="s">
        <v>1014</v>
      </c>
      <c r="D388" s="3"/>
      <c r="E388" s="3" t="str">
        <f t="array" ref="E388">SUBSTITUTE(IFERROR(INDEX($W$3:$W$1072,SMALL(IF($A388=$P$3:$P$1072,MATCH(ROW($P$3:$P$1072),ROW($P$3:$P$1072)),""),COLUMNS($E388:E388))),""),0,"")</f>
        <v>Limber</v>
      </c>
      <c r="F388" s="3" t="str">
        <f t="array" ref="F388">SUBSTITUTE(IFERROR(INDEX($W$3:$W$1072,SMALL(IF($A388=$P$3:$P$1072,MATCH(ROW($P$3:$P$1072),ROW($P$3:$P$1072)),""),COLUMNS($E388:F388))),""),0,"")</f>
        <v>Imposter</v>
      </c>
      <c r="G388" s="3" t="str">
        <f t="array" ref="G388">SUBSTITUTE(IFERROR(INDEX($W$3:$W$1072,SMALL(IF($A388=$P$3:$P$1072,MATCH(ROW($P$3:$P$1072),ROW($P$3:$P$1072)),""),COLUMNS($E388:G388))),""),0,"")</f>
        <v/>
      </c>
      <c r="H388" s="3">
        <f t="shared" si="145"/>
        <v>48</v>
      </c>
      <c r="I388" s="3">
        <f t="shared" si="148"/>
        <v>48</v>
      </c>
      <c r="J388" s="3">
        <f t="shared" si="150"/>
        <v>48</v>
      </c>
      <c r="K388" s="3">
        <f t="shared" si="146"/>
        <v>48</v>
      </c>
      <c r="L388" s="3">
        <f t="shared" si="151"/>
        <v>48</v>
      </c>
      <c r="M388" s="3">
        <f t="shared" si="152"/>
        <v>48</v>
      </c>
      <c r="N388" s="3">
        <f t="shared" si="153"/>
        <v>288</v>
      </c>
      <c r="P388" s="2" t="s">
        <v>406</v>
      </c>
      <c r="Q388" s="2">
        <v>20</v>
      </c>
      <c r="R388" s="2">
        <v>10</v>
      </c>
      <c r="S388" s="2">
        <v>55</v>
      </c>
      <c r="T388" s="2">
        <v>15</v>
      </c>
      <c r="U388" s="2">
        <v>20</v>
      </c>
      <c r="V388" s="6">
        <v>80</v>
      </c>
      <c r="W388" s="5" t="s">
        <v>115</v>
      </c>
    </row>
    <row r="389" spans="1:23" x14ac:dyDescent="0.3">
      <c r="A389" s="3" t="s">
        <v>947</v>
      </c>
      <c r="B389" s="3" t="s">
        <v>948</v>
      </c>
      <c r="C389" s="3" t="s">
        <v>1013</v>
      </c>
      <c r="D389" s="3" t="s">
        <v>1024</v>
      </c>
      <c r="E389" s="3" t="str">
        <f t="array" ref="E389">SUBSTITUTE(IFERROR(INDEX($W$3:$W$1072,SMALL(IF($A389=$P$3:$P$1072,MATCH(ROW($P$3:$P$1072),ROW($P$3:$P$1072)),""),COLUMNS($E389:E389))),""),0,"")</f>
        <v>Volt Absorb</v>
      </c>
      <c r="F389" s="3" t="str">
        <f t="array" ref="F389">SUBSTITUTE(IFERROR(INDEX($W$3:$W$1072,SMALL(IF($A389=$P$3:$P$1072,MATCH(ROW($P$3:$P$1072),ROW($P$3:$P$1072)),""),COLUMNS($E389:F389))),""),0,"")</f>
        <v>Hustle</v>
      </c>
      <c r="G389" s="3" t="str">
        <f t="array" ref="G389">SUBSTITUTE(IFERROR(INDEX($W$3:$W$1072,SMALL(IF($A389=$P$3:$P$1072,MATCH(ROW($P$3:$P$1072),ROW($P$3:$P$1072)),""),COLUMNS($E389:G389))),""),0,"")</f>
        <v>Sand Rush</v>
      </c>
      <c r="H389" s="3">
        <f t="shared" si="145"/>
        <v>90</v>
      </c>
      <c r="I389" s="3">
        <f t="shared" si="148"/>
        <v>100</v>
      </c>
      <c r="J389" s="3">
        <f t="shared" si="150"/>
        <v>90</v>
      </c>
      <c r="K389" s="3">
        <f t="shared" si="146"/>
        <v>80</v>
      </c>
      <c r="L389" s="3">
        <f t="shared" si="151"/>
        <v>70</v>
      </c>
      <c r="M389" s="3">
        <f t="shared" si="152"/>
        <v>75</v>
      </c>
      <c r="N389" s="3">
        <f t="shared" si="153"/>
        <v>505</v>
      </c>
      <c r="P389" s="2" t="str">
        <f>P388</f>
        <v>#144</v>
      </c>
      <c r="Q389" s="2"/>
      <c r="R389" s="2"/>
      <c r="S389" s="2"/>
      <c r="T389" s="2"/>
      <c r="U389" s="2"/>
      <c r="V389" s="6"/>
      <c r="W389" s="5" t="s">
        <v>146</v>
      </c>
    </row>
    <row r="390" spans="1:23" x14ac:dyDescent="0.3">
      <c r="A390" s="3" t="s">
        <v>949</v>
      </c>
      <c r="B390" s="3" t="s">
        <v>950</v>
      </c>
      <c r="C390" s="3" t="s">
        <v>1013</v>
      </c>
      <c r="D390" s="3" t="s">
        <v>1020</v>
      </c>
      <c r="E390" s="3" t="str">
        <f t="array" ref="E390">SUBSTITUTE(IFERROR(INDEX($W$3:$W$1072,SMALL(IF($A390=$P$3:$P$1072,MATCH(ROW($P$3:$P$1072),ROW($P$3:$P$1072)),""),COLUMNS($E390:E390))),""),0,"")</f>
        <v>Volt Absorb</v>
      </c>
      <c r="F390" s="3" t="str">
        <f t="array" ref="F390">SUBSTITUTE(IFERROR(INDEX($W$3:$W$1072,SMALL(IF($A390=$P$3:$P$1072,MATCH(ROW($P$3:$P$1072),ROW($P$3:$P$1072)),""),COLUMNS($E390:F390))),""),0,"")</f>
        <v>Static</v>
      </c>
      <c r="G390" s="3" t="str">
        <f t="array" ref="G390">SUBSTITUTE(IFERROR(INDEX($W$3:$W$1072,SMALL(IF($A390=$P$3:$P$1072,MATCH(ROW($P$3:$P$1072),ROW($P$3:$P$1072)),""),COLUMNS($E390:G390))),""),0,"")</f>
        <v>Slush Rush</v>
      </c>
      <c r="H390" s="3">
        <f t="shared" si="145"/>
        <v>90</v>
      </c>
      <c r="I390" s="3">
        <f t="shared" si="148"/>
        <v>100</v>
      </c>
      <c r="J390" s="3">
        <f t="shared" si="150"/>
        <v>90</v>
      </c>
      <c r="K390" s="3">
        <f t="shared" si="146"/>
        <v>90</v>
      </c>
      <c r="L390" s="3">
        <f t="shared" si="151"/>
        <v>80</v>
      </c>
      <c r="M390" s="3">
        <f t="shared" si="152"/>
        <v>55</v>
      </c>
      <c r="N390" s="3">
        <f t="shared" si="153"/>
        <v>505</v>
      </c>
      <c r="P390" s="2" t="s">
        <v>408</v>
      </c>
      <c r="Q390" s="2">
        <v>95</v>
      </c>
      <c r="R390" s="2">
        <v>125</v>
      </c>
      <c r="S390" s="2">
        <v>79</v>
      </c>
      <c r="T390" s="2">
        <v>60</v>
      </c>
      <c r="U390" s="2">
        <v>100</v>
      </c>
      <c r="V390" s="6">
        <v>81</v>
      </c>
      <c r="W390" s="5" t="s">
        <v>216</v>
      </c>
    </row>
    <row r="391" spans="1:23" x14ac:dyDescent="0.3">
      <c r="A391" s="3" t="s">
        <v>951</v>
      </c>
      <c r="B391" s="3" t="s">
        <v>952</v>
      </c>
      <c r="C391" s="3" t="s">
        <v>1009</v>
      </c>
      <c r="D391" s="3" t="s">
        <v>1024</v>
      </c>
      <c r="E391" s="3" t="str">
        <f t="array" ref="E391">SUBSTITUTE(IFERROR(INDEX($W$3:$W$1072,SMALL(IF($A391=$P$3:$P$1072,MATCH(ROW($P$3:$P$1072),ROW($P$3:$P$1072)),""),COLUMNS($E391:E391))),""),0,"")</f>
        <v>Water Absorb</v>
      </c>
      <c r="F391" s="3" t="str">
        <f t="array" ref="F391">SUBSTITUTE(IFERROR(INDEX($W$3:$W$1072,SMALL(IF($A391=$P$3:$P$1072,MATCH(ROW($P$3:$P$1072),ROW($P$3:$P$1072)),""),COLUMNS($E391:F391))),""),0,"")</f>
        <v>Strong Jaw</v>
      </c>
      <c r="G391" s="3" t="str">
        <f t="array" ref="G391">SUBSTITUTE(IFERROR(INDEX($W$3:$W$1072,SMALL(IF($A391=$P$3:$P$1072,MATCH(ROW($P$3:$P$1072),ROW($P$3:$P$1072)),""),COLUMNS($E391:G391))),""),0,"")</f>
        <v>Sand Rush</v>
      </c>
      <c r="H391" s="3">
        <f t="shared" si="145"/>
        <v>90</v>
      </c>
      <c r="I391" s="3">
        <f t="shared" si="148"/>
        <v>90</v>
      </c>
      <c r="J391" s="3">
        <f t="shared" si="150"/>
        <v>100</v>
      </c>
      <c r="K391" s="3">
        <f t="shared" si="146"/>
        <v>70</v>
      </c>
      <c r="L391" s="3">
        <f t="shared" si="151"/>
        <v>80</v>
      </c>
      <c r="M391" s="3">
        <f t="shared" si="152"/>
        <v>75</v>
      </c>
      <c r="N391" s="3">
        <f t="shared" si="153"/>
        <v>505</v>
      </c>
      <c r="P391" s="2" t="str">
        <f>P390</f>
        <v>#145</v>
      </c>
      <c r="Q391" s="2"/>
      <c r="R391" s="2"/>
      <c r="S391" s="2"/>
      <c r="T391" s="2"/>
      <c r="U391" s="2"/>
      <c r="V391" s="6"/>
      <c r="W391" s="5" t="s">
        <v>410</v>
      </c>
    </row>
    <row r="392" spans="1:23" x14ac:dyDescent="0.3">
      <c r="A392" s="3" t="s">
        <v>953</v>
      </c>
      <c r="B392" s="3" t="s">
        <v>954</v>
      </c>
      <c r="C392" s="3" t="s">
        <v>1009</v>
      </c>
      <c r="D392" s="3" t="s">
        <v>1020</v>
      </c>
      <c r="E392" s="3" t="str">
        <f t="array" ref="E392">SUBSTITUTE(IFERROR(INDEX($W$3:$W$1072,SMALL(IF($A392=$P$3:$P$1072,MATCH(ROW($P$3:$P$1072),ROW($P$3:$P$1072)),""),COLUMNS($E392:E392))),""),0,"")</f>
        <v>Water Absorb</v>
      </c>
      <c r="F392" s="3" t="str">
        <f t="array" ref="F392">SUBSTITUTE(IFERROR(INDEX($W$3:$W$1072,SMALL(IF($A392=$P$3:$P$1072,MATCH(ROW($P$3:$P$1072),ROW($P$3:$P$1072)),""),COLUMNS($E392:F392))),""),0,"")</f>
        <v>Ice Body</v>
      </c>
      <c r="G392" s="3" t="str">
        <f t="array" ref="G392">SUBSTITUTE(IFERROR(INDEX($W$3:$W$1072,SMALL(IF($A392=$P$3:$P$1072,MATCH(ROW($P$3:$P$1072),ROW($P$3:$P$1072)),""),COLUMNS($E392:G392))),""),0,"")</f>
        <v>Slush Rush</v>
      </c>
      <c r="H392" s="3">
        <f t="shared" si="145"/>
        <v>90</v>
      </c>
      <c r="I392" s="3">
        <f t="shared" si="148"/>
        <v>90</v>
      </c>
      <c r="J392" s="3">
        <f t="shared" si="150"/>
        <v>100</v>
      </c>
      <c r="K392" s="3">
        <f t="shared" si="146"/>
        <v>80</v>
      </c>
      <c r="L392" s="3">
        <f t="shared" si="151"/>
        <v>90</v>
      </c>
      <c r="M392" s="3">
        <f t="shared" si="152"/>
        <v>55</v>
      </c>
      <c r="N392" s="3">
        <f t="shared" si="153"/>
        <v>505</v>
      </c>
      <c r="P392" s="2" t="s">
        <v>411</v>
      </c>
      <c r="Q392" s="2">
        <v>45</v>
      </c>
      <c r="R392" s="2">
        <v>67</v>
      </c>
      <c r="S392" s="2">
        <v>60</v>
      </c>
      <c r="T392" s="2">
        <v>35</v>
      </c>
      <c r="U392" s="2">
        <v>50</v>
      </c>
      <c r="V392" s="6">
        <v>63</v>
      </c>
      <c r="W392" s="5" t="s">
        <v>115</v>
      </c>
    </row>
    <row r="393" spans="1:23" x14ac:dyDescent="0.3">
      <c r="A393" s="3" t="s">
        <v>955</v>
      </c>
      <c r="B393" s="3" t="s">
        <v>956</v>
      </c>
      <c r="C393" s="3" t="s">
        <v>1008</v>
      </c>
      <c r="D393" s="3"/>
      <c r="E393" s="3" t="str">
        <f t="array" ref="E393">SUBSTITUTE(IFERROR(INDEX($W$3:$W$1072,SMALL(IF($A393=$P$3:$P$1072,MATCH(ROW($P$3:$P$1072),ROW($P$3:$P$1072)),""),COLUMNS($E393:E393))),""),0,"")</f>
        <v>Blaze</v>
      </c>
      <c r="F393" s="3" t="str">
        <f t="array" ref="F393">SUBSTITUTE(IFERROR(INDEX($W$3:$W$1072,SMALL(IF($A393=$P$3:$P$1072,MATCH(ROW($P$3:$P$1072),ROW($P$3:$P$1072)),""),COLUMNS($E393:F393))),""),0,"")</f>
        <v>Solar Power</v>
      </c>
      <c r="G393" s="3" t="str">
        <f t="array" ref="G393">SUBSTITUTE(IFERROR(INDEX($W$3:$W$1072,SMALL(IF($A393=$P$3:$P$1072,MATCH(ROW($P$3:$P$1072),ROW($P$3:$P$1072)),""),COLUMNS($E393:G393))),""),0,"")</f>
        <v/>
      </c>
      <c r="H393" s="3">
        <f t="shared" si="145"/>
        <v>39</v>
      </c>
      <c r="I393" s="3">
        <f t="shared" si="148"/>
        <v>52</v>
      </c>
      <c r="J393" s="3">
        <f t="shared" si="150"/>
        <v>43</v>
      </c>
      <c r="K393" s="3">
        <f t="shared" si="146"/>
        <v>60</v>
      </c>
      <c r="L393" s="3">
        <f t="shared" si="151"/>
        <v>50</v>
      </c>
      <c r="M393" s="3">
        <f t="shared" si="152"/>
        <v>65</v>
      </c>
      <c r="N393" s="3">
        <f t="shared" si="153"/>
        <v>309</v>
      </c>
      <c r="P393" s="2" t="str">
        <f t="shared" ref="P393:P394" si="154">P392</f>
        <v>#146</v>
      </c>
      <c r="Q393" s="2"/>
      <c r="R393" s="2"/>
      <c r="S393" s="2"/>
      <c r="T393" s="2"/>
      <c r="U393" s="2"/>
      <c r="V393" s="6"/>
      <c r="W393" s="5" t="s">
        <v>413</v>
      </c>
    </row>
    <row r="394" spans="1:23" x14ac:dyDescent="0.3">
      <c r="A394" s="3" t="s">
        <v>957</v>
      </c>
      <c r="B394" s="3" t="s">
        <v>958</v>
      </c>
      <c r="C394" s="3" t="s">
        <v>1008</v>
      </c>
      <c r="D394" s="3"/>
      <c r="E394" s="3" t="str">
        <f t="array" ref="E394">SUBSTITUTE(IFERROR(INDEX($W$3:$W$1072,SMALL(IF($A394=$P$3:$P$1072,MATCH(ROW($P$3:$P$1072),ROW($P$3:$P$1072)),""),COLUMNS($E394:E394))),""),0,"")</f>
        <v>Blaze</v>
      </c>
      <c r="F394" s="3" t="str">
        <f t="array" ref="F394">SUBSTITUTE(IFERROR(INDEX($W$3:$W$1072,SMALL(IF($A394=$P$3:$P$1072,MATCH(ROW($P$3:$P$1072),ROW($P$3:$P$1072)),""),COLUMNS($E394:F394))),""),0,"")</f>
        <v>Solar Power</v>
      </c>
      <c r="G394" s="3" t="str">
        <f t="array" ref="G394">SUBSTITUTE(IFERROR(INDEX($W$3:$W$1072,SMALL(IF($A394=$P$3:$P$1072,MATCH(ROW($P$3:$P$1072),ROW($P$3:$P$1072)),""),COLUMNS($E394:G394))),""),0,"")</f>
        <v/>
      </c>
      <c r="H394" s="3">
        <f t="shared" si="145"/>
        <v>58</v>
      </c>
      <c r="I394" s="3">
        <f t="shared" si="148"/>
        <v>64</v>
      </c>
      <c r="J394" s="3">
        <f t="shared" si="150"/>
        <v>58</v>
      </c>
      <c r="K394" s="3">
        <f t="shared" si="146"/>
        <v>80</v>
      </c>
      <c r="L394" s="3">
        <f t="shared" si="151"/>
        <v>65</v>
      </c>
      <c r="M394" s="3">
        <f t="shared" si="152"/>
        <v>80</v>
      </c>
      <c r="N394" s="3">
        <f t="shared" si="153"/>
        <v>405</v>
      </c>
      <c r="P394" s="2" t="str">
        <f t="shared" si="154"/>
        <v>#146</v>
      </c>
      <c r="Q394" s="2"/>
      <c r="R394" s="2"/>
      <c r="S394" s="2"/>
      <c r="T394" s="2"/>
      <c r="U394" s="2"/>
      <c r="V394" s="6"/>
      <c r="W394" s="5" t="s">
        <v>204</v>
      </c>
    </row>
    <row r="395" spans="1:23" x14ac:dyDescent="0.3">
      <c r="A395" s="3" t="s">
        <v>959</v>
      </c>
      <c r="B395" s="3" t="s">
        <v>960</v>
      </c>
      <c r="C395" s="3" t="s">
        <v>1008</v>
      </c>
      <c r="D395" s="3" t="s">
        <v>1012</v>
      </c>
      <c r="E395" s="3" t="str">
        <f t="array" ref="E395">SUBSTITUTE(IFERROR(INDEX($W$3:$W$1072,SMALL(IF($A395=$P$3:$P$1072,MATCH(ROW($P$3:$P$1072),ROW($P$3:$P$1072)),""),COLUMNS($E395:E395))),""),0,"")</f>
        <v>Blaze</v>
      </c>
      <c r="F395" s="3" t="str">
        <f t="array" ref="F395">SUBSTITUTE(IFERROR(INDEX($W$3:$W$1072,SMALL(IF($A395=$P$3:$P$1072,MATCH(ROW($P$3:$P$1072),ROW($P$3:$P$1072)),""),COLUMNS($E395:F395))),""),0,"")</f>
        <v>Solar Power</v>
      </c>
      <c r="G395" s="3" t="str">
        <f t="array" ref="G395">SUBSTITUTE(IFERROR(INDEX($W$3:$W$1072,SMALL(IF($A395=$P$3:$P$1072,MATCH(ROW($P$3:$P$1072),ROW($P$3:$P$1072)),""),COLUMNS($E395:G395))),""),0,"")</f>
        <v/>
      </c>
      <c r="H395" s="3">
        <f t="shared" si="145"/>
        <v>78</v>
      </c>
      <c r="I395" s="3">
        <f t="shared" si="148"/>
        <v>84</v>
      </c>
      <c r="J395" s="3">
        <f t="shared" si="150"/>
        <v>78</v>
      </c>
      <c r="K395" s="3">
        <f t="shared" si="146"/>
        <v>109</v>
      </c>
      <c r="L395" s="3">
        <f t="shared" si="151"/>
        <v>85</v>
      </c>
      <c r="M395" s="3">
        <f t="shared" si="152"/>
        <v>100</v>
      </c>
      <c r="N395" s="3">
        <f t="shared" si="153"/>
        <v>534</v>
      </c>
      <c r="P395" s="2" t="s">
        <v>414</v>
      </c>
      <c r="Q395" s="2">
        <v>80</v>
      </c>
      <c r="R395" s="2">
        <v>92</v>
      </c>
      <c r="S395" s="2">
        <v>65</v>
      </c>
      <c r="T395" s="2">
        <v>65</v>
      </c>
      <c r="U395" s="2">
        <v>80</v>
      </c>
      <c r="V395" s="6">
        <v>68</v>
      </c>
      <c r="W395" s="5" t="s">
        <v>115</v>
      </c>
    </row>
    <row r="396" spans="1:23" x14ac:dyDescent="0.3">
      <c r="A396" s="3" t="s">
        <v>961</v>
      </c>
      <c r="B396" s="3" t="s">
        <v>962</v>
      </c>
      <c r="C396" s="3" t="s">
        <v>1014</v>
      </c>
      <c r="D396" s="3"/>
      <c r="E396" s="3" t="str">
        <f t="array" ref="E396">SUBSTITUTE(IFERROR(INDEX($W$3:$W$1072,SMALL(IF($A396=$P$3:$P$1072,MATCH(ROW($P$3:$P$1072),ROW($P$3:$P$1072)),""),COLUMNS($E396:E396))),""),0,"")</f>
        <v>Battle Armor</v>
      </c>
      <c r="F396" s="3" t="str">
        <f t="array" ref="F396">SUBSTITUTE(IFERROR(INDEX($W$3:$W$1072,SMALL(IF($A396=$P$3:$P$1072,MATCH(ROW($P$3:$P$1072),ROW($P$3:$P$1072)),""),COLUMNS($E396:F396))),""),0,"")</f>
        <v/>
      </c>
      <c r="G396" s="3" t="str">
        <f t="array" ref="G396">SUBSTITUTE(IFERROR(INDEX($W$3:$W$1072,SMALL(IF($A396=$P$3:$P$1072,MATCH(ROW($P$3:$P$1072),ROW($P$3:$P$1072)),""),COLUMNS($E396:G396))),""),0,"")</f>
        <v/>
      </c>
      <c r="H396" s="3">
        <f t="shared" si="145"/>
        <v>95</v>
      </c>
      <c r="I396" s="3">
        <f t="shared" si="148"/>
        <v>95</v>
      </c>
      <c r="J396" s="3">
        <f t="shared" si="150"/>
        <v>95</v>
      </c>
      <c r="K396" s="3">
        <f t="shared" si="146"/>
        <v>95</v>
      </c>
      <c r="L396" s="3">
        <f t="shared" si="151"/>
        <v>95</v>
      </c>
      <c r="M396" s="3">
        <f t="shared" si="152"/>
        <v>59</v>
      </c>
      <c r="N396" s="3">
        <f t="shared" si="153"/>
        <v>534</v>
      </c>
      <c r="P396" s="2" t="str">
        <f t="shared" ref="P396:P397" si="155">P395</f>
        <v>#147</v>
      </c>
      <c r="Q396" s="2"/>
      <c r="R396" s="2"/>
      <c r="S396" s="2"/>
      <c r="T396" s="2"/>
      <c r="U396" s="2"/>
      <c r="V396" s="6"/>
      <c r="W396" s="5" t="s">
        <v>413</v>
      </c>
    </row>
    <row r="397" spans="1:23" x14ac:dyDescent="0.3">
      <c r="A397" s="3" t="s">
        <v>963</v>
      </c>
      <c r="B397" s="3" t="s">
        <v>964</v>
      </c>
      <c r="C397" s="3" t="s">
        <v>1014</v>
      </c>
      <c r="D397" s="3"/>
      <c r="E397" s="3" t="str">
        <f t="array" ref="E397">SUBSTITUTE(IFERROR(INDEX($W$3:$W$1072,SMALL(IF($A397=$P$3:$P$1072,MATCH(ROW($P$3:$P$1072),ROW($P$3:$P$1072)),""),COLUMNS($E397:E397))),""),0,"")</f>
        <v>RKS System</v>
      </c>
      <c r="F397" s="3" t="str">
        <f t="array" ref="F397">SUBSTITUTE(IFERROR(INDEX($W$3:$W$1072,SMALL(IF($A397=$P$3:$P$1072,MATCH(ROW($P$3:$P$1072),ROW($P$3:$P$1072)),""),COLUMNS($E397:F397))),""),0,"")</f>
        <v/>
      </c>
      <c r="G397" s="3" t="str">
        <f t="array" ref="G397">SUBSTITUTE(IFERROR(INDEX($W$3:$W$1072,SMALL(IF($A397=$P$3:$P$1072,MATCH(ROW($P$3:$P$1072),ROW($P$3:$P$1072)),""),COLUMNS($E397:G397))),""),0,"")</f>
        <v/>
      </c>
      <c r="H397" s="3">
        <f t="shared" si="145"/>
        <v>95</v>
      </c>
      <c r="I397" s="3">
        <f t="shared" si="148"/>
        <v>95</v>
      </c>
      <c r="J397" s="3">
        <f t="shared" si="150"/>
        <v>95</v>
      </c>
      <c r="K397" s="3">
        <f t="shared" si="146"/>
        <v>95</v>
      </c>
      <c r="L397" s="3">
        <f t="shared" si="151"/>
        <v>95</v>
      </c>
      <c r="M397" s="3">
        <f t="shared" si="152"/>
        <v>95</v>
      </c>
      <c r="N397" s="3">
        <f t="shared" si="153"/>
        <v>570</v>
      </c>
      <c r="P397" s="2" t="str">
        <f t="shared" si="155"/>
        <v>#147</v>
      </c>
      <c r="Q397" s="2"/>
      <c r="R397" s="2"/>
      <c r="S397" s="2"/>
      <c r="T397" s="2"/>
      <c r="U397" s="2"/>
      <c r="V397" s="6"/>
      <c r="W397" s="5" t="s">
        <v>204</v>
      </c>
    </row>
    <row r="398" spans="1:23" x14ac:dyDescent="0.3">
      <c r="A398" s="3" t="s">
        <v>966</v>
      </c>
      <c r="B398" s="3" t="s">
        <v>967</v>
      </c>
      <c r="C398" s="3" t="s">
        <v>1017</v>
      </c>
      <c r="D398" s="3" t="s">
        <v>1018</v>
      </c>
      <c r="E398" s="3" t="str">
        <f t="array" ref="E398">SUBSTITUTE(IFERROR(INDEX($W$3:$W$1072,SMALL(IF($A398=$P$3:$P$1072,MATCH(ROW($P$3:$P$1072),ROW($P$3:$P$1072)),""),COLUMNS($E398:E398))),""),0,"")</f>
        <v>Guts</v>
      </c>
      <c r="F398" s="3" t="str">
        <f t="array" ref="F398">SUBSTITUTE(IFERROR(INDEX($W$3:$W$1072,SMALL(IF($A398=$P$3:$P$1072,MATCH(ROW($P$3:$P$1072),ROW($P$3:$P$1072)),""),COLUMNS($E398:F398))),""),0,"")</f>
        <v>Sand Veil</v>
      </c>
      <c r="G398" s="3" t="str">
        <f t="array" ref="G398">SUBSTITUTE(IFERROR(INDEX($W$3:$W$1072,SMALL(IF($A398=$P$3:$P$1072,MATCH(ROW($P$3:$P$1072),ROW($P$3:$P$1072)),""),COLUMNS($E398:G398))),""),0,"")</f>
        <v/>
      </c>
      <c r="H398" s="3">
        <f t="shared" si="145"/>
        <v>50</v>
      </c>
      <c r="I398" s="3">
        <f t="shared" si="148"/>
        <v>64</v>
      </c>
      <c r="J398" s="3">
        <f t="shared" si="150"/>
        <v>50</v>
      </c>
      <c r="K398" s="3">
        <f t="shared" si="146"/>
        <v>45</v>
      </c>
      <c r="L398" s="3">
        <f t="shared" si="151"/>
        <v>50</v>
      </c>
      <c r="M398" s="3">
        <f t="shared" si="152"/>
        <v>41</v>
      </c>
      <c r="N398" s="3">
        <f t="shared" si="153"/>
        <v>300</v>
      </c>
      <c r="P398" s="2" t="s">
        <v>416</v>
      </c>
      <c r="Q398" s="2">
        <v>35</v>
      </c>
      <c r="R398" s="2">
        <v>65</v>
      </c>
      <c r="S398" s="2">
        <v>35</v>
      </c>
      <c r="T398" s="2">
        <v>65</v>
      </c>
      <c r="U398" s="2">
        <v>35</v>
      </c>
      <c r="V398" s="6">
        <v>65</v>
      </c>
      <c r="W398" s="5" t="s">
        <v>240</v>
      </c>
    </row>
    <row r="399" spans="1:23" x14ac:dyDescent="0.3">
      <c r="A399" s="3" t="s">
        <v>968</v>
      </c>
      <c r="B399" s="3" t="s">
        <v>969</v>
      </c>
      <c r="C399" s="3" t="s">
        <v>1017</v>
      </c>
      <c r="D399" s="3" t="s">
        <v>1018</v>
      </c>
      <c r="E399" s="3" t="str">
        <f t="array" ref="E399">SUBSTITUTE(IFERROR(INDEX($W$3:$W$1072,SMALL(IF($A399=$P$3:$P$1072,MATCH(ROW($P$3:$P$1072),ROW($P$3:$P$1072)),""),COLUMNS($E399:E399))),""),0,"")</f>
        <v>Shed Skin</v>
      </c>
      <c r="F399" s="3" t="str">
        <f t="array" ref="F399">SUBSTITUTE(IFERROR(INDEX($W$3:$W$1072,SMALL(IF($A399=$P$3:$P$1072,MATCH(ROW($P$3:$P$1072),ROW($P$3:$P$1072)),""),COLUMNS($E399:F399))),""),0,"")</f>
        <v/>
      </c>
      <c r="G399" s="3" t="str">
        <f t="array" ref="G399">SUBSTITUTE(IFERROR(INDEX($W$3:$W$1072,SMALL(IF($A399=$P$3:$P$1072,MATCH(ROW($P$3:$P$1072),ROW($P$3:$P$1072)),""),COLUMNS($E399:G399))),""),0,"")</f>
        <v/>
      </c>
      <c r="H399" s="3">
        <f t="shared" si="145"/>
        <v>70</v>
      </c>
      <c r="I399" s="3">
        <f t="shared" si="148"/>
        <v>84</v>
      </c>
      <c r="J399" s="3">
        <f t="shared" si="150"/>
        <v>70</v>
      </c>
      <c r="K399" s="3">
        <f t="shared" si="146"/>
        <v>65</v>
      </c>
      <c r="L399" s="3">
        <f t="shared" si="151"/>
        <v>70</v>
      </c>
      <c r="M399" s="3">
        <f t="shared" si="152"/>
        <v>51</v>
      </c>
      <c r="N399" s="3">
        <f t="shared" si="153"/>
        <v>410</v>
      </c>
      <c r="P399" s="2" t="str">
        <f t="shared" ref="P399:P400" si="156">P398</f>
        <v>#148</v>
      </c>
      <c r="Q399" s="2"/>
      <c r="R399" s="2"/>
      <c r="S399" s="2"/>
      <c r="T399" s="2"/>
      <c r="U399" s="2"/>
      <c r="V399" s="6"/>
      <c r="W399" s="5" t="s">
        <v>26</v>
      </c>
    </row>
    <row r="400" spans="1:23" x14ac:dyDescent="0.3">
      <c r="A400" s="3" t="s">
        <v>970</v>
      </c>
      <c r="B400" s="3" t="s">
        <v>971</v>
      </c>
      <c r="C400" s="3" t="s">
        <v>1017</v>
      </c>
      <c r="D400" s="3" t="s">
        <v>1016</v>
      </c>
      <c r="E400" s="3" t="str">
        <f t="array" ref="E400">SUBSTITUTE(IFERROR(INDEX($W$3:$W$1072,SMALL(IF($A400=$P$3:$P$1072,MATCH(ROW($P$3:$P$1072),ROW($P$3:$P$1072)),""),COLUMNS($E400:E400))),""),0,"")</f>
        <v>Sand Stream</v>
      </c>
      <c r="F400" s="3" t="str">
        <f t="array" ref="F400">SUBSTITUTE(IFERROR(INDEX($W$3:$W$1072,SMALL(IF($A400=$P$3:$P$1072,MATCH(ROW($P$3:$P$1072),ROW($P$3:$P$1072)),""),COLUMNS($E400:F400))),""),0,"")</f>
        <v>Unnerve</v>
      </c>
      <c r="G400" s="3" t="str">
        <f t="array" ref="G400">SUBSTITUTE(IFERROR(INDEX($W$3:$W$1072,SMALL(IF($A400=$P$3:$P$1072,MATCH(ROW($P$3:$P$1072),ROW($P$3:$P$1072)),""),COLUMNS($E400:G400))),""),0,"")</f>
        <v/>
      </c>
      <c r="H400" s="3">
        <f t="shared" si="145"/>
        <v>100</v>
      </c>
      <c r="I400" s="3">
        <f t="shared" si="148"/>
        <v>134</v>
      </c>
      <c r="J400" s="3">
        <f t="shared" si="150"/>
        <v>110</v>
      </c>
      <c r="K400" s="3">
        <f t="shared" si="146"/>
        <v>95</v>
      </c>
      <c r="L400" s="3">
        <f t="shared" si="151"/>
        <v>100</v>
      </c>
      <c r="M400" s="3">
        <f t="shared" si="152"/>
        <v>61</v>
      </c>
      <c r="N400" s="3">
        <f t="shared" si="153"/>
        <v>600</v>
      </c>
      <c r="P400" s="2" t="str">
        <f t="shared" si="156"/>
        <v>#148</v>
      </c>
      <c r="Q400" s="2"/>
      <c r="R400" s="2"/>
      <c r="S400" s="2"/>
      <c r="T400" s="2"/>
      <c r="U400" s="2"/>
      <c r="V400" s="6"/>
      <c r="W400" s="5" t="s">
        <v>244</v>
      </c>
    </row>
    <row r="401" spans="1:23" x14ac:dyDescent="0.3">
      <c r="A401" s="3" t="s">
        <v>972</v>
      </c>
      <c r="B401" s="3" t="s">
        <v>973</v>
      </c>
      <c r="C401" s="3" t="s">
        <v>1016</v>
      </c>
      <c r="D401" s="3" t="s">
        <v>1024</v>
      </c>
      <c r="E401" s="3" t="str">
        <f t="array" ref="E401">SUBSTITUTE(IFERROR(INDEX($W$3:$W$1072,SMALL(IF($A401=$P$3:$P$1072,MATCH(ROW($P$3:$P$1072),ROW($P$3:$P$1072)),""),COLUMNS($E401:E401))),""),0,"")</f>
        <v>Hustle</v>
      </c>
      <c r="F401" s="3" t="str">
        <f t="array" ref="F401">SUBSTITUTE(IFERROR(INDEX($W$3:$W$1072,SMALL(IF($A401=$P$3:$P$1072,MATCH(ROW($P$3:$P$1072),ROW($P$3:$P$1072)),""),COLUMNS($E401:F401))),""),0,"")</f>
        <v/>
      </c>
      <c r="G401" s="3" t="str">
        <f t="array" ref="G401">SUBSTITUTE(IFERROR(INDEX($W$3:$W$1072,SMALL(IF($A401=$P$3:$P$1072,MATCH(ROW($P$3:$P$1072),ROW($P$3:$P$1072)),""),COLUMNS($E401:G401))),""),0,"")</f>
        <v/>
      </c>
      <c r="H401" s="3">
        <f t="shared" si="145"/>
        <v>52</v>
      </c>
      <c r="I401" s="3">
        <f t="shared" si="148"/>
        <v>65</v>
      </c>
      <c r="J401" s="3">
        <f t="shared" si="150"/>
        <v>50</v>
      </c>
      <c r="K401" s="3">
        <f t="shared" si="146"/>
        <v>45</v>
      </c>
      <c r="L401" s="3">
        <f t="shared" si="151"/>
        <v>50</v>
      </c>
      <c r="M401" s="3">
        <f t="shared" si="152"/>
        <v>38</v>
      </c>
      <c r="N401" s="3">
        <f t="shared" si="153"/>
        <v>300</v>
      </c>
      <c r="P401" s="2" t="s">
        <v>418</v>
      </c>
      <c r="Q401" s="2">
        <v>75</v>
      </c>
      <c r="R401" s="2">
        <v>105</v>
      </c>
      <c r="S401" s="2">
        <v>75</v>
      </c>
      <c r="T401" s="2">
        <v>105</v>
      </c>
      <c r="U401" s="2">
        <v>75</v>
      </c>
      <c r="V401" s="6">
        <v>45</v>
      </c>
      <c r="W401" s="5" t="s">
        <v>420</v>
      </c>
    </row>
    <row r="402" spans="1:23" x14ac:dyDescent="0.3">
      <c r="A402" s="3" t="s">
        <v>974</v>
      </c>
      <c r="B402" s="3" t="s">
        <v>975</v>
      </c>
      <c r="C402" s="3" t="s">
        <v>1016</v>
      </c>
      <c r="D402" s="3" t="s">
        <v>1024</v>
      </c>
      <c r="E402" s="3" t="str">
        <f t="array" ref="E402">SUBSTITUTE(IFERROR(INDEX($W$3:$W$1072,SMALL(IF($A402=$P$3:$P$1072,MATCH(ROW($P$3:$P$1072),ROW($P$3:$P$1072)),""),COLUMNS($E402:E402))),""),0,"")</f>
        <v>Hustle</v>
      </c>
      <c r="F402" s="3" t="str">
        <f t="array" ref="F402">SUBSTITUTE(IFERROR(INDEX($W$3:$W$1072,SMALL(IF($A402=$P$3:$P$1072,MATCH(ROW($P$3:$P$1072),ROW($P$3:$P$1072)),""),COLUMNS($E402:F402))),""),0,"")</f>
        <v/>
      </c>
      <c r="G402" s="3" t="str">
        <f t="array" ref="G402">SUBSTITUTE(IFERROR(INDEX($W$3:$W$1072,SMALL(IF($A402=$P$3:$P$1072,MATCH(ROW($P$3:$P$1072),ROW($P$3:$P$1072)),""),COLUMNS($E402:G402))),""),0,"")</f>
        <v/>
      </c>
      <c r="H402" s="3">
        <f t="shared" si="145"/>
        <v>72</v>
      </c>
      <c r="I402" s="3">
        <f t="shared" si="148"/>
        <v>85</v>
      </c>
      <c r="J402" s="3">
        <f t="shared" si="150"/>
        <v>70</v>
      </c>
      <c r="K402" s="3">
        <f t="shared" si="146"/>
        <v>65</v>
      </c>
      <c r="L402" s="3">
        <f t="shared" si="151"/>
        <v>70</v>
      </c>
      <c r="M402" s="3">
        <f t="shared" si="152"/>
        <v>58</v>
      </c>
      <c r="N402" s="3">
        <f t="shared" si="153"/>
        <v>420</v>
      </c>
      <c r="P402" s="2" t="str">
        <f t="shared" ref="P402:P403" si="157">P401</f>
        <v>#149</v>
      </c>
      <c r="Q402" s="2"/>
      <c r="R402" s="2"/>
      <c r="S402" s="2"/>
      <c r="T402" s="2"/>
      <c r="U402" s="2"/>
      <c r="V402" s="6"/>
      <c r="W402" s="5" t="s">
        <v>26</v>
      </c>
    </row>
    <row r="403" spans="1:23" x14ac:dyDescent="0.3">
      <c r="A403" s="3" t="s">
        <v>976</v>
      </c>
      <c r="B403" s="3" t="s">
        <v>977</v>
      </c>
      <c r="C403" s="3" t="s">
        <v>1016</v>
      </c>
      <c r="D403" s="3" t="s">
        <v>1024</v>
      </c>
      <c r="E403" s="3" t="str">
        <f t="array" ref="E403">SUBSTITUTE(IFERROR(INDEX($W$3:$W$1072,SMALL(IF($A403=$P$3:$P$1072,MATCH(ROW($P$3:$P$1072),ROW($P$3:$P$1072)),""),COLUMNS($E403:E403))),""),0,"")</f>
        <v>Levitate</v>
      </c>
      <c r="F403" s="3" t="str">
        <f t="array" ref="F403">SUBSTITUTE(IFERROR(INDEX($W$3:$W$1072,SMALL(IF($A403=$P$3:$P$1072,MATCH(ROW($P$3:$P$1072),ROW($P$3:$P$1072)),""),COLUMNS($E403:F403))),""),0,"")</f>
        <v/>
      </c>
      <c r="G403" s="3" t="str">
        <f t="array" ref="G403">SUBSTITUTE(IFERROR(INDEX($W$3:$W$1072,SMALL(IF($A403=$P$3:$P$1072,MATCH(ROW($P$3:$P$1072),ROW($P$3:$P$1072)),""),COLUMNS($E403:G403))),""),0,"")</f>
        <v/>
      </c>
      <c r="H403" s="3">
        <f t="shared" si="145"/>
        <v>92</v>
      </c>
      <c r="I403" s="3">
        <f t="shared" si="148"/>
        <v>105</v>
      </c>
      <c r="J403" s="3">
        <f t="shared" si="150"/>
        <v>90</v>
      </c>
      <c r="K403" s="3">
        <f t="shared" si="146"/>
        <v>125</v>
      </c>
      <c r="L403" s="3">
        <f t="shared" si="151"/>
        <v>90</v>
      </c>
      <c r="M403" s="3">
        <f t="shared" si="152"/>
        <v>98</v>
      </c>
      <c r="N403" s="3">
        <f t="shared" si="153"/>
        <v>600</v>
      </c>
      <c r="P403" s="2" t="str">
        <f t="shared" si="157"/>
        <v>#149</v>
      </c>
      <c r="Q403" s="2"/>
      <c r="R403" s="2"/>
      <c r="S403" s="2"/>
      <c r="T403" s="2"/>
      <c r="U403" s="2"/>
      <c r="V403" s="6"/>
      <c r="W403" s="5" t="s">
        <v>244</v>
      </c>
    </row>
    <row r="404" spans="1:23" x14ac:dyDescent="0.3">
      <c r="A404" s="3" t="s">
        <v>978</v>
      </c>
      <c r="B404" s="3" t="s">
        <v>979</v>
      </c>
      <c r="C404" s="3" t="s">
        <v>1024</v>
      </c>
      <c r="D404" s="3"/>
      <c r="E404" s="3" t="str">
        <f t="array" ref="E404">SUBSTITUTE(IFERROR(INDEX($W$3:$W$1072,SMALL(IF($A404=$P$3:$P$1072,MATCH(ROW($P$3:$P$1072),ROW($P$3:$P$1072)),""),COLUMNS($E404:E404))),""),0,"")</f>
        <v>Sap Sipper</v>
      </c>
      <c r="F404" s="3" t="str">
        <f t="array" ref="F404">SUBSTITUTE(IFERROR(INDEX($W$3:$W$1072,SMALL(IF($A404=$P$3:$P$1072,MATCH(ROW($P$3:$P$1072),ROW($P$3:$P$1072)),""),COLUMNS($E404:F404))),""),0,"")</f>
        <v>Hydration</v>
      </c>
      <c r="G404" s="3" t="str">
        <f t="array" ref="G404">SUBSTITUTE(IFERROR(INDEX($W$3:$W$1072,SMALL(IF($A404=$P$3:$P$1072,MATCH(ROW($P$3:$P$1072),ROW($P$3:$P$1072)),""),COLUMNS($E404:G404))),""),0,"")</f>
        <v>Gooey</v>
      </c>
      <c r="H404" s="3">
        <f t="shared" si="145"/>
        <v>45</v>
      </c>
      <c r="I404" s="3">
        <f t="shared" si="148"/>
        <v>50</v>
      </c>
      <c r="J404" s="3">
        <f t="shared" si="150"/>
        <v>35</v>
      </c>
      <c r="K404" s="3">
        <f t="shared" si="146"/>
        <v>55</v>
      </c>
      <c r="L404" s="3">
        <f t="shared" si="151"/>
        <v>75</v>
      </c>
      <c r="M404" s="3">
        <f t="shared" si="152"/>
        <v>40</v>
      </c>
      <c r="N404" s="3">
        <f t="shared" si="153"/>
        <v>300</v>
      </c>
      <c r="P404" s="2" t="s">
        <v>421</v>
      </c>
      <c r="Q404" s="2">
        <v>30</v>
      </c>
      <c r="R404" s="2">
        <v>65</v>
      </c>
      <c r="S404" s="2">
        <v>100</v>
      </c>
      <c r="T404" s="2">
        <v>45</v>
      </c>
      <c r="U404" s="2">
        <v>25</v>
      </c>
      <c r="V404" s="6">
        <v>40</v>
      </c>
      <c r="W404" s="5" t="s">
        <v>134</v>
      </c>
    </row>
    <row r="405" spans="1:23" x14ac:dyDescent="0.3">
      <c r="A405" s="3" t="s">
        <v>981</v>
      </c>
      <c r="B405" s="3" t="s">
        <v>982</v>
      </c>
      <c r="C405" s="3" t="s">
        <v>1024</v>
      </c>
      <c r="D405" s="3"/>
      <c r="E405" s="3" t="str">
        <f t="array" ref="E405">SUBSTITUTE(IFERROR(INDEX($W$3:$W$1072,SMALL(IF($A405=$P$3:$P$1072,MATCH(ROW($P$3:$P$1072),ROW($P$3:$P$1072)),""),COLUMNS($E405:E405))),""),0,"")</f>
        <v>Sap Sipper</v>
      </c>
      <c r="F405" s="3" t="str">
        <f t="array" ref="F405">SUBSTITUTE(IFERROR(INDEX($W$3:$W$1072,SMALL(IF($A405=$P$3:$P$1072,MATCH(ROW($P$3:$P$1072),ROW($P$3:$P$1072)),""),COLUMNS($E405:F405))),""),0,"")</f>
        <v>Hydration</v>
      </c>
      <c r="G405" s="3" t="str">
        <f t="array" ref="G405">SUBSTITUTE(IFERROR(INDEX($W$3:$W$1072,SMALL(IF($A405=$P$3:$P$1072,MATCH(ROW($P$3:$P$1072),ROW($P$3:$P$1072)),""),COLUMNS($E405:G405))),""),0,"")</f>
        <v>Gooey</v>
      </c>
      <c r="H405" s="3">
        <f t="shared" si="145"/>
        <v>68</v>
      </c>
      <c r="I405" s="3">
        <f t="shared" si="148"/>
        <v>75</v>
      </c>
      <c r="J405" s="3">
        <f t="shared" si="150"/>
        <v>53</v>
      </c>
      <c r="K405" s="3">
        <f t="shared" si="146"/>
        <v>83</v>
      </c>
      <c r="L405" s="3">
        <f t="shared" si="151"/>
        <v>113</v>
      </c>
      <c r="M405" s="3">
        <f t="shared" si="152"/>
        <v>60</v>
      </c>
      <c r="N405" s="3">
        <f t="shared" si="153"/>
        <v>452</v>
      </c>
      <c r="P405" s="2" t="str">
        <f t="shared" ref="P405:P406" si="158">P404</f>
        <v>#150</v>
      </c>
      <c r="Q405" s="2"/>
      <c r="R405" s="2"/>
      <c r="S405" s="2"/>
      <c r="T405" s="2"/>
      <c r="U405" s="2"/>
      <c r="V405" s="6"/>
      <c r="W405" s="5" t="s">
        <v>159</v>
      </c>
    </row>
    <row r="406" spans="1:23" x14ac:dyDescent="0.3">
      <c r="A406" s="3" t="s">
        <v>983</v>
      </c>
      <c r="B406" s="3" t="s">
        <v>984</v>
      </c>
      <c r="C406" s="3" t="s">
        <v>1024</v>
      </c>
      <c r="D406" s="3"/>
      <c r="E406" s="3" t="str">
        <f t="array" ref="E406">SUBSTITUTE(IFERROR(INDEX($W$3:$W$1072,SMALL(IF($A406=$P$3:$P$1072,MATCH(ROW($P$3:$P$1072),ROW($P$3:$P$1072)),""),COLUMNS($E406:E406))),""),0,"")</f>
        <v>Sap Sipper</v>
      </c>
      <c r="F406" s="3" t="str">
        <f t="array" ref="F406">SUBSTITUTE(IFERROR(INDEX($W$3:$W$1072,SMALL(IF($A406=$P$3:$P$1072,MATCH(ROW($P$3:$P$1072),ROW($P$3:$P$1072)),""),COLUMNS($E406:F406))),""),0,"")</f>
        <v>Hydration</v>
      </c>
      <c r="G406" s="3" t="str">
        <f t="array" ref="G406">SUBSTITUTE(IFERROR(INDEX($W$3:$W$1072,SMALL(IF($A406=$P$3:$P$1072,MATCH(ROW($P$3:$P$1072),ROW($P$3:$P$1072)),""),COLUMNS($E406:G406))),""),0,"")</f>
        <v>Gooey</v>
      </c>
      <c r="H406" s="3">
        <f t="shared" si="145"/>
        <v>90</v>
      </c>
      <c r="I406" s="3">
        <f t="shared" si="148"/>
        <v>100</v>
      </c>
      <c r="J406" s="3">
        <f t="shared" si="150"/>
        <v>70</v>
      </c>
      <c r="K406" s="3">
        <f t="shared" si="146"/>
        <v>110</v>
      </c>
      <c r="L406" s="3">
        <f t="shared" si="151"/>
        <v>150</v>
      </c>
      <c r="M406" s="3">
        <f t="shared" si="152"/>
        <v>80</v>
      </c>
      <c r="N406" s="3">
        <f t="shared" si="153"/>
        <v>600</v>
      </c>
      <c r="P406" s="2" t="str">
        <f t="shared" si="158"/>
        <v>#150</v>
      </c>
      <c r="Q406" s="2"/>
      <c r="R406" s="2"/>
      <c r="S406" s="2"/>
      <c r="T406" s="2"/>
      <c r="U406" s="2"/>
      <c r="V406" s="6"/>
      <c r="W406" s="5" t="s">
        <v>423</v>
      </c>
    </row>
    <row r="407" spans="1:23" x14ac:dyDescent="0.3">
      <c r="A407" s="3" t="s">
        <v>985</v>
      </c>
      <c r="B407" s="3" t="s">
        <v>986</v>
      </c>
      <c r="C407" s="3" t="s">
        <v>1024</v>
      </c>
      <c r="D407" s="3"/>
      <c r="E407" s="3" t="str">
        <f t="array" ref="E407">SUBSTITUTE(IFERROR(INDEX($W$3:$W$1072,SMALL(IF($A407=$P$3:$P$1072,MATCH(ROW($P$3:$P$1072),ROW($P$3:$P$1072)),""),COLUMNS($E407:E407))),""),0,"")</f>
        <v>Bulletproof</v>
      </c>
      <c r="F407" s="3" t="str">
        <f t="array" ref="F407">SUBSTITUTE(IFERROR(INDEX($W$3:$W$1072,SMALL(IF($A407=$P$3:$P$1072,MATCH(ROW($P$3:$P$1072),ROW($P$3:$P$1072)),""),COLUMNS($E407:F407))),""),0,"")</f>
        <v>Soundproof</v>
      </c>
      <c r="G407" s="3" t="str">
        <f t="array" ref="G407">SUBSTITUTE(IFERROR(INDEX($W$3:$W$1072,SMALL(IF($A407=$P$3:$P$1072,MATCH(ROW($P$3:$P$1072),ROW($P$3:$P$1072)),""),COLUMNS($E407:G407))),""),0,"")</f>
        <v>Overcoat</v>
      </c>
      <c r="H407" s="3">
        <f t="shared" si="145"/>
        <v>45</v>
      </c>
      <c r="I407" s="3">
        <f t="shared" si="148"/>
        <v>55</v>
      </c>
      <c r="J407" s="3">
        <f t="shared" si="150"/>
        <v>65</v>
      </c>
      <c r="K407" s="3">
        <f t="shared" si="146"/>
        <v>45</v>
      </c>
      <c r="L407" s="3">
        <f t="shared" si="151"/>
        <v>45</v>
      </c>
      <c r="M407" s="3">
        <f t="shared" si="152"/>
        <v>45</v>
      </c>
      <c r="N407" s="3">
        <f t="shared" si="153"/>
        <v>300</v>
      </c>
      <c r="P407" s="2" t="s">
        <v>424</v>
      </c>
      <c r="Q407" s="2">
        <v>50</v>
      </c>
      <c r="R407" s="2">
        <v>95</v>
      </c>
      <c r="S407" s="2">
        <v>180</v>
      </c>
      <c r="T407" s="2">
        <v>85</v>
      </c>
      <c r="U407" s="2">
        <v>45</v>
      </c>
      <c r="V407" s="6">
        <v>70</v>
      </c>
      <c r="W407" s="5" t="s">
        <v>134</v>
      </c>
    </row>
    <row r="408" spans="1:23" x14ac:dyDescent="0.3">
      <c r="A408" s="3" t="s">
        <v>987</v>
      </c>
      <c r="B408" s="3" t="s">
        <v>988</v>
      </c>
      <c r="C408" s="3" t="s">
        <v>1024</v>
      </c>
      <c r="D408" s="3" t="s">
        <v>1022</v>
      </c>
      <c r="E408" s="3" t="str">
        <f t="array" ref="E408">SUBSTITUTE(IFERROR(INDEX($W$3:$W$1072,SMALL(IF($A408=$P$3:$P$1072,MATCH(ROW($P$3:$P$1072),ROW($P$3:$P$1072)),""),COLUMNS($E408:E408))),""),0,"")</f>
        <v>Bulletproof</v>
      </c>
      <c r="F408" s="3" t="str">
        <f t="array" ref="F408">SUBSTITUTE(IFERROR(INDEX($W$3:$W$1072,SMALL(IF($A408=$P$3:$P$1072,MATCH(ROW($P$3:$P$1072),ROW($P$3:$P$1072)),""),COLUMNS($E408:F408))),""),0,"")</f>
        <v>Soundproof</v>
      </c>
      <c r="G408" s="3" t="str">
        <f t="array" ref="G408">SUBSTITUTE(IFERROR(INDEX($W$3:$W$1072,SMALL(IF($A408=$P$3:$P$1072,MATCH(ROW($P$3:$P$1072),ROW($P$3:$P$1072)),""),COLUMNS($E408:G408))),""),0,"")</f>
        <v>Overcoat</v>
      </c>
      <c r="H408" s="3">
        <f t="shared" si="145"/>
        <v>55</v>
      </c>
      <c r="I408" s="3">
        <f t="shared" si="148"/>
        <v>75</v>
      </c>
      <c r="J408" s="3">
        <f t="shared" si="150"/>
        <v>90</v>
      </c>
      <c r="K408" s="3">
        <f t="shared" si="146"/>
        <v>65</v>
      </c>
      <c r="L408" s="3">
        <f t="shared" si="151"/>
        <v>70</v>
      </c>
      <c r="M408" s="3">
        <f t="shared" si="152"/>
        <v>65</v>
      </c>
      <c r="N408" s="3">
        <f t="shared" si="153"/>
        <v>420</v>
      </c>
      <c r="P408" s="2" t="str">
        <f t="shared" ref="P408:P409" si="159">P407</f>
        <v>#151</v>
      </c>
      <c r="Q408" s="2"/>
      <c r="R408" s="2"/>
      <c r="S408" s="2"/>
      <c r="T408" s="2"/>
      <c r="U408" s="2"/>
      <c r="V408" s="6"/>
      <c r="W408" s="5" t="s">
        <v>159</v>
      </c>
    </row>
    <row r="409" spans="1:23" x14ac:dyDescent="0.3">
      <c r="A409" s="3" t="s">
        <v>989</v>
      </c>
      <c r="B409" s="3" t="s">
        <v>990</v>
      </c>
      <c r="C409" s="3" t="s">
        <v>1024</v>
      </c>
      <c r="D409" s="3" t="s">
        <v>1022</v>
      </c>
      <c r="E409" s="3" t="str">
        <f t="array" ref="E409">SUBSTITUTE(IFERROR(INDEX($W$3:$W$1072,SMALL(IF($A409=$P$3:$P$1072,MATCH(ROW($P$3:$P$1072),ROW($P$3:$P$1072)),""),COLUMNS($E409:E409))),""),0,"")</f>
        <v>Bulletproof</v>
      </c>
      <c r="F409" s="3" t="str">
        <f t="array" ref="F409">SUBSTITUTE(IFERROR(INDEX($W$3:$W$1072,SMALL(IF($A409=$P$3:$P$1072,MATCH(ROW($P$3:$P$1072),ROW($P$3:$P$1072)),""),COLUMNS($E409:F409))),""),0,"")</f>
        <v>Soundproof</v>
      </c>
      <c r="G409" s="3" t="str">
        <f t="array" ref="G409">SUBSTITUTE(IFERROR(INDEX($W$3:$W$1072,SMALL(IF($A409=$P$3:$P$1072,MATCH(ROW($P$3:$P$1072),ROW($P$3:$P$1072)),""),COLUMNS($E409:G409))),""),0,"")</f>
        <v>Overcoat</v>
      </c>
      <c r="H409" s="3">
        <f t="shared" ref="H409:H417" si="160">VLOOKUP(A:A,P:V,2,FALSE)</f>
        <v>75</v>
      </c>
      <c r="I409" s="3">
        <f t="shared" si="148"/>
        <v>110</v>
      </c>
      <c r="J409" s="3">
        <f t="shared" si="150"/>
        <v>125</v>
      </c>
      <c r="K409" s="3">
        <f t="shared" ref="K409:K417" si="161">VLOOKUP(A:A,P:V,5,)</f>
        <v>100</v>
      </c>
      <c r="L409" s="3">
        <f t="shared" si="151"/>
        <v>105</v>
      </c>
      <c r="M409" s="3">
        <f t="shared" si="152"/>
        <v>85</v>
      </c>
      <c r="N409" s="3">
        <f t="shared" si="153"/>
        <v>600</v>
      </c>
      <c r="P409" s="2" t="str">
        <f t="shared" si="159"/>
        <v>#151</v>
      </c>
      <c r="Q409" s="2"/>
      <c r="R409" s="2"/>
      <c r="S409" s="2"/>
      <c r="T409" s="2"/>
      <c r="U409" s="2"/>
      <c r="V409" s="6"/>
      <c r="W409" s="5" t="s">
        <v>423</v>
      </c>
    </row>
    <row r="410" spans="1:23" x14ac:dyDescent="0.3">
      <c r="A410" s="3" t="s">
        <v>991</v>
      </c>
      <c r="B410" s="3" t="s">
        <v>992</v>
      </c>
      <c r="C410" s="3" t="s">
        <v>1024</v>
      </c>
      <c r="D410" s="3" t="s">
        <v>1021</v>
      </c>
      <c r="E410" s="3" t="str">
        <f t="array" ref="E410">SUBSTITUTE(IFERROR(INDEX($W$3:$W$1072,SMALL(IF($A410=$P$3:$P$1072,MATCH(ROW($P$3:$P$1072),ROW($P$3:$P$1072)),""),COLUMNS($E410:E410))),""),0,"")</f>
        <v>Clear Body</v>
      </c>
      <c r="F410" s="3" t="str">
        <f t="array" ref="F410">SUBSTITUTE(IFERROR(INDEX($W$3:$W$1072,SMALL(IF($A410=$P$3:$P$1072,MATCH(ROW($P$3:$P$1072),ROW($P$3:$P$1072)),""),COLUMNS($E410:F410))),""),0,"")</f>
        <v>Infiltrator</v>
      </c>
      <c r="G410" s="3" t="str">
        <f t="array" ref="G410">SUBSTITUTE(IFERROR(INDEX($W$3:$W$1072,SMALL(IF($A410=$P$3:$P$1072,MATCH(ROW($P$3:$P$1072),ROW($P$3:$P$1072)),""),COLUMNS($E410:G410))),""),0,"")</f>
        <v>Cursed Body</v>
      </c>
      <c r="H410" s="3">
        <f t="shared" si="160"/>
        <v>28</v>
      </c>
      <c r="I410" s="3">
        <f t="shared" si="148"/>
        <v>60</v>
      </c>
      <c r="J410" s="3">
        <f t="shared" si="150"/>
        <v>30</v>
      </c>
      <c r="K410" s="3">
        <f t="shared" si="161"/>
        <v>40</v>
      </c>
      <c r="L410" s="3">
        <f t="shared" si="151"/>
        <v>30</v>
      </c>
      <c r="M410" s="3">
        <f t="shared" si="152"/>
        <v>82</v>
      </c>
      <c r="N410" s="3">
        <f t="shared" si="153"/>
        <v>270</v>
      </c>
      <c r="P410" s="2" t="s">
        <v>426</v>
      </c>
      <c r="Q410" s="2">
        <v>20</v>
      </c>
      <c r="R410" s="2">
        <v>15</v>
      </c>
      <c r="S410" s="2">
        <v>20</v>
      </c>
      <c r="T410" s="2">
        <v>10</v>
      </c>
      <c r="U410" s="2">
        <v>55</v>
      </c>
      <c r="V410" s="6">
        <v>80</v>
      </c>
      <c r="W410" s="5" t="s">
        <v>115</v>
      </c>
    </row>
    <row r="411" spans="1:23" x14ac:dyDescent="0.3">
      <c r="A411" s="3" t="s">
        <v>993</v>
      </c>
      <c r="B411" s="3" t="s">
        <v>994</v>
      </c>
      <c r="C411" s="3" t="s">
        <v>1024</v>
      </c>
      <c r="D411" s="3" t="s">
        <v>1021</v>
      </c>
      <c r="E411" s="3" t="str">
        <f t="array" ref="E411">SUBSTITUTE(IFERROR(INDEX($W$3:$W$1072,SMALL(IF($A411=$P$3:$P$1072,MATCH(ROW($P$3:$P$1072),ROW($P$3:$P$1072)),""),COLUMNS($E411:E411))),""),0,"")</f>
        <v>Clear Body</v>
      </c>
      <c r="F411" s="3" t="str">
        <f t="array" ref="F411">SUBSTITUTE(IFERROR(INDEX($W$3:$W$1072,SMALL(IF($A411=$P$3:$P$1072,MATCH(ROW($P$3:$P$1072),ROW($P$3:$P$1072)),""),COLUMNS($E411:F411))),""),0,"")</f>
        <v>Infiltrator</v>
      </c>
      <c r="G411" s="3" t="str">
        <f t="array" ref="G411">SUBSTITUTE(IFERROR(INDEX($W$3:$W$1072,SMALL(IF($A411=$P$3:$P$1072,MATCH(ROW($P$3:$P$1072),ROW($P$3:$P$1072)),""),COLUMNS($E411:G411))),""),0,"")</f>
        <v>Cursed Body</v>
      </c>
      <c r="H411" s="3">
        <f t="shared" si="160"/>
        <v>68</v>
      </c>
      <c r="I411" s="3">
        <f t="shared" si="148"/>
        <v>80</v>
      </c>
      <c r="J411" s="3">
        <f t="shared" si="150"/>
        <v>50</v>
      </c>
      <c r="K411" s="3">
        <f t="shared" si="161"/>
        <v>60</v>
      </c>
      <c r="L411" s="3">
        <f t="shared" si="151"/>
        <v>50</v>
      </c>
      <c r="M411" s="3">
        <f t="shared" si="152"/>
        <v>102</v>
      </c>
      <c r="N411" s="3">
        <f t="shared" si="153"/>
        <v>410</v>
      </c>
      <c r="P411" s="2" t="str">
        <f t="shared" ref="P411:P412" si="162">P410</f>
        <v>#152</v>
      </c>
      <c r="Q411" s="2"/>
      <c r="R411" s="2"/>
      <c r="S411" s="2"/>
      <c r="T411" s="2"/>
      <c r="U411" s="2"/>
      <c r="V411" s="6"/>
      <c r="W411" s="5" t="s">
        <v>165</v>
      </c>
    </row>
    <row r="412" spans="1:23" x14ac:dyDescent="0.3">
      <c r="A412" s="3" t="s">
        <v>995</v>
      </c>
      <c r="B412" s="3" t="s">
        <v>996</v>
      </c>
      <c r="C412" s="3" t="s">
        <v>1024</v>
      </c>
      <c r="D412" s="3" t="s">
        <v>1021</v>
      </c>
      <c r="E412" s="3" t="str">
        <f t="array" ref="E412">SUBSTITUTE(IFERROR(INDEX($W$3:$W$1072,SMALL(IF($A412=$P$3:$P$1072,MATCH(ROW($P$3:$P$1072),ROW($P$3:$P$1072)),""),COLUMNS($E412:E412))),""),0,"")</f>
        <v>Clear Body</v>
      </c>
      <c r="F412" s="3" t="str">
        <f t="array" ref="F412">SUBSTITUTE(IFERROR(INDEX($W$3:$W$1072,SMALL(IF($A412=$P$3:$P$1072,MATCH(ROW($P$3:$P$1072),ROW($P$3:$P$1072)),""),COLUMNS($E412:F412))),""),0,"")</f>
        <v>Infiltrator</v>
      </c>
      <c r="G412" s="3" t="str">
        <f t="array" ref="G412">SUBSTITUTE(IFERROR(INDEX($W$3:$W$1072,SMALL(IF($A412=$P$3:$P$1072,MATCH(ROW($P$3:$P$1072),ROW($P$3:$P$1072)),""),COLUMNS($E412:G412))),""),0,"")</f>
        <v>Cursed Body</v>
      </c>
      <c r="H412" s="3">
        <f t="shared" si="160"/>
        <v>88</v>
      </c>
      <c r="I412" s="3">
        <f t="shared" si="148"/>
        <v>120</v>
      </c>
      <c r="J412" s="3">
        <f t="shared" si="150"/>
        <v>75</v>
      </c>
      <c r="K412" s="3">
        <f t="shared" si="161"/>
        <v>100</v>
      </c>
      <c r="L412" s="3">
        <f t="shared" si="151"/>
        <v>75</v>
      </c>
      <c r="M412" s="3">
        <f t="shared" si="152"/>
        <v>142</v>
      </c>
      <c r="N412" s="3">
        <f t="shared" si="153"/>
        <v>600</v>
      </c>
      <c r="P412" s="2" t="str">
        <f t="shared" si="162"/>
        <v>#152</v>
      </c>
      <c r="Q412" s="2"/>
      <c r="R412" s="2"/>
      <c r="S412" s="2"/>
      <c r="T412" s="2"/>
      <c r="U412" s="2"/>
      <c r="V412" s="6"/>
      <c r="W412" s="5" t="s">
        <v>306</v>
      </c>
    </row>
    <row r="413" spans="1:23" x14ac:dyDescent="0.3">
      <c r="A413" s="3" t="s">
        <v>997</v>
      </c>
      <c r="B413" s="3" t="s">
        <v>998</v>
      </c>
      <c r="C413" s="3" t="s">
        <v>1023</v>
      </c>
      <c r="D413" s="3"/>
      <c r="E413" s="3" t="str">
        <f t="array" ref="E413">SUBSTITUTE(IFERROR(INDEX($W$3:$W$1072,SMALL(IF($A413=$P$3:$P$1072,MATCH(ROW($P$3:$P$1072),ROW($P$3:$P$1072)),""),COLUMNS($E413:E413))),""),0,"")</f>
        <v>Intrepid Sword</v>
      </c>
      <c r="F413" s="3" t="str">
        <f t="array" ref="F413">SUBSTITUTE(IFERROR(INDEX($W$3:$W$1072,SMALL(IF($A413=$P$3:$P$1072,MATCH(ROW($P$3:$P$1072),ROW($P$3:$P$1072)),""),COLUMNS($E413:F413))),""),0,"")</f>
        <v/>
      </c>
      <c r="G413" s="3" t="str">
        <f t="array" ref="G413">SUBSTITUTE(IFERROR(INDEX($W$3:$W$1072,SMALL(IF($A413=$P$3:$P$1072,MATCH(ROW($P$3:$P$1072),ROW($P$3:$P$1072)),""),COLUMNS($E413:G413))),""),0,"")</f>
        <v/>
      </c>
      <c r="H413" s="3">
        <f t="shared" si="160"/>
        <v>92</v>
      </c>
      <c r="I413" s="3">
        <f t="shared" si="148"/>
        <v>130</v>
      </c>
      <c r="J413" s="3">
        <f t="shared" si="150"/>
        <v>115</v>
      </c>
      <c r="K413" s="3">
        <f t="shared" si="161"/>
        <v>80</v>
      </c>
      <c r="L413" s="3">
        <f t="shared" si="151"/>
        <v>115</v>
      </c>
      <c r="M413" s="3">
        <f t="shared" si="152"/>
        <v>138</v>
      </c>
      <c r="N413" s="3">
        <f t="shared" si="153"/>
        <v>670</v>
      </c>
      <c r="P413" s="2" t="s">
        <v>428</v>
      </c>
      <c r="Q413" s="2">
        <v>95</v>
      </c>
      <c r="R413" s="2">
        <v>60</v>
      </c>
      <c r="S413" s="2">
        <v>79</v>
      </c>
      <c r="T413" s="2">
        <v>100</v>
      </c>
      <c r="U413" s="2">
        <v>125</v>
      </c>
      <c r="V413" s="6">
        <v>81</v>
      </c>
      <c r="W413" s="5" t="s">
        <v>430</v>
      </c>
    </row>
    <row r="414" spans="1:23" x14ac:dyDescent="0.3">
      <c r="A414" s="3" t="s">
        <v>997</v>
      </c>
      <c r="B414" s="3" t="s">
        <v>1031</v>
      </c>
      <c r="C414" s="3" t="s">
        <v>1023</v>
      </c>
      <c r="D414" s="3" t="s">
        <v>1015</v>
      </c>
      <c r="E414" s="3" t="str">
        <f t="array" ref="E414">SUBSTITUTE(IFERROR(INDEX($W$3:$W$1072,SMALL(IF($A414=$P$3:$P$1072,MATCH(ROW($P$3:$P$1072),ROW($P$3:$P$1072)),""),COLUMNS($E414:E414))),""),0,"")</f>
        <v>Intrepid Sword</v>
      </c>
      <c r="F414" s="3" t="str">
        <f t="array" ref="F414">SUBSTITUTE(IFERROR(INDEX($W$3:$W$1072,SMALL(IF($A414=$P$3:$P$1072,MATCH(ROW($P$3:$P$1072),ROW($P$3:$P$1072)),""),COLUMNS($E414:F414))),""),0,"")</f>
        <v/>
      </c>
      <c r="G414" s="3" t="str">
        <f t="array" ref="G414">SUBSTITUTE(IFERROR(INDEX($W$3:$W$1072,SMALL(IF($A414=$P$3:$P$1072,MATCH(ROW($P$3:$P$1072),ROW($P$3:$P$1072)),""),COLUMNS($E414:G414))),""),0,"")</f>
        <v/>
      </c>
      <c r="H414" s="3">
        <f t="shared" si="160"/>
        <v>92</v>
      </c>
      <c r="I414" s="3">
        <v>170</v>
      </c>
      <c r="J414" s="3">
        <f t="shared" si="150"/>
        <v>115</v>
      </c>
      <c r="K414" s="3">
        <f t="shared" si="161"/>
        <v>80</v>
      </c>
      <c r="L414" s="3">
        <v>115</v>
      </c>
      <c r="M414" s="3">
        <v>148</v>
      </c>
      <c r="N414" s="3">
        <f t="shared" si="153"/>
        <v>720</v>
      </c>
      <c r="P414" s="2" t="str">
        <f t="shared" ref="P414:P415" si="163">P413</f>
        <v>#153</v>
      </c>
      <c r="Q414" s="2"/>
      <c r="R414" s="2"/>
      <c r="S414" s="2"/>
      <c r="T414" s="2"/>
      <c r="U414" s="2"/>
      <c r="V414" s="6"/>
      <c r="W414" s="5" t="s">
        <v>149</v>
      </c>
    </row>
    <row r="415" spans="1:23" x14ac:dyDescent="0.3">
      <c r="A415" s="3" t="s">
        <v>1000</v>
      </c>
      <c r="B415" s="3" t="s">
        <v>1001</v>
      </c>
      <c r="C415" s="3" t="s">
        <v>1022</v>
      </c>
      <c r="D415" s="3"/>
      <c r="E415" s="3" t="str">
        <f t="array" ref="E415">SUBSTITUTE(IFERROR(INDEX($W$3:$W$1072,SMALL(IF($A415=$P$3:$P$1072,MATCH(ROW($P$3:$P$1072),ROW($P$3:$P$1072)),""),COLUMNS($E415:E415))),""),0,"")</f>
        <v>Dauntless Shield</v>
      </c>
      <c r="F415" s="3" t="str">
        <f t="array" ref="F415">SUBSTITUTE(IFERROR(INDEX($W$3:$W$1072,SMALL(IF($A415=$P$3:$P$1072,MATCH(ROW($P$3:$P$1072),ROW($P$3:$P$1072)),""),COLUMNS($E415:F415))),""),0,"")</f>
        <v/>
      </c>
      <c r="G415" s="3" t="str">
        <f t="array" ref="G415">SUBSTITUTE(IFERROR(INDEX($W$3:$W$1072,SMALL(IF($A415=$P$3:$P$1072,MATCH(ROW($P$3:$P$1072),ROW($P$3:$P$1072)),""),COLUMNS($E415:G415))),""),0,"")</f>
        <v/>
      </c>
      <c r="H415" s="3">
        <f t="shared" si="160"/>
        <v>92</v>
      </c>
      <c r="I415" s="3">
        <f>VLOOKUP(A:A,P:V,3,FALSE)</f>
        <v>130</v>
      </c>
      <c r="J415" s="3">
        <f t="shared" si="150"/>
        <v>115</v>
      </c>
      <c r="K415" s="3">
        <f t="shared" si="161"/>
        <v>80</v>
      </c>
      <c r="L415" s="3">
        <f>VLOOKUP(A:A,P:V,6,FALSE)</f>
        <v>115</v>
      </c>
      <c r="M415" s="3">
        <f>VLOOKUP(A:A,P:V,7,FALSE)</f>
        <v>138</v>
      </c>
      <c r="N415" s="3">
        <f t="shared" si="153"/>
        <v>670</v>
      </c>
      <c r="P415" s="2" t="str">
        <f t="shared" si="163"/>
        <v>#153</v>
      </c>
      <c r="Q415" s="2"/>
      <c r="R415" s="2"/>
      <c r="S415" s="2"/>
      <c r="T415" s="2"/>
      <c r="U415" s="2"/>
      <c r="V415" s="6"/>
      <c r="W415" s="5" t="s">
        <v>157</v>
      </c>
    </row>
    <row r="416" spans="1:23" x14ac:dyDescent="0.3">
      <c r="A416" s="3" t="s">
        <v>1000</v>
      </c>
      <c r="B416" s="3" t="s">
        <v>1030</v>
      </c>
      <c r="C416" s="3" t="s">
        <v>1022</v>
      </c>
      <c r="D416" s="3" t="s">
        <v>1015</v>
      </c>
      <c r="E416" s="3" t="str">
        <f t="array" ref="E416">SUBSTITUTE(IFERROR(INDEX($W$3:$W$1072,SMALL(IF($A416=$P$3:$P$1072,MATCH(ROW($P$3:$P$1072),ROW($P$3:$P$1072)),""),COLUMNS($E416:E416))),""),0,"")</f>
        <v>Dauntless Shield</v>
      </c>
      <c r="F416" s="3" t="str">
        <f t="array" ref="F416">SUBSTITUTE(IFERROR(INDEX($W$3:$W$1072,SMALL(IF($A416=$P$3:$P$1072,MATCH(ROW($P$3:$P$1072),ROW($P$3:$P$1072)),""),COLUMNS($E416:F416))),""),0,"")</f>
        <v/>
      </c>
      <c r="G416" s="3" t="str">
        <f t="array" ref="G416">SUBSTITUTE(IFERROR(INDEX($W$3:$W$1072,SMALL(IF($A416=$P$3:$P$1072,MATCH(ROW($P$3:$P$1072),ROW($P$3:$P$1072)),""),COLUMNS($E416:G416))),""),0,"")</f>
        <v/>
      </c>
      <c r="H416" s="3">
        <f t="shared" si="160"/>
        <v>92</v>
      </c>
      <c r="I416" s="3">
        <f>VLOOKUP(A:A,P:V,3,FALSE)</f>
        <v>130</v>
      </c>
      <c r="J416" s="3">
        <v>145</v>
      </c>
      <c r="K416" s="3">
        <f t="shared" si="161"/>
        <v>80</v>
      </c>
      <c r="L416" s="3">
        <v>145</v>
      </c>
      <c r="M416" s="3">
        <v>128</v>
      </c>
      <c r="N416" s="3">
        <f t="shared" si="153"/>
        <v>720</v>
      </c>
      <c r="P416" s="2" t="s">
        <v>431</v>
      </c>
      <c r="Q416" s="2">
        <v>70</v>
      </c>
      <c r="R416" s="2">
        <v>92</v>
      </c>
      <c r="S416" s="2">
        <v>65</v>
      </c>
      <c r="T416" s="2">
        <v>80</v>
      </c>
      <c r="U416" s="2">
        <v>55</v>
      </c>
      <c r="V416" s="2">
        <v>98</v>
      </c>
      <c r="W416" s="5" t="s">
        <v>103</v>
      </c>
    </row>
    <row r="417" spans="1:23" ht="14.4" customHeight="1" x14ac:dyDescent="0.3">
      <c r="A417" s="3" t="s">
        <v>1003</v>
      </c>
      <c r="B417" s="3" t="s">
        <v>1004</v>
      </c>
      <c r="C417" s="3" t="s">
        <v>1019</v>
      </c>
      <c r="D417" s="3" t="s">
        <v>1024</v>
      </c>
      <c r="E417" s="3" t="str">
        <f t="array" ref="E417">SUBSTITUTE(IFERROR(INDEX($W$3:$W$1072,SMALL(IF($A417=$P$3:$P$1072,MATCH(ROW($P$3:$P$1072),ROW($P$3:$P$1072)),""),COLUMNS($E417:E417))),""),0,"")</f>
        <v>Pressure</v>
      </c>
      <c r="F417" s="3" t="str">
        <f t="array" ref="F417">SUBSTITUTE(IFERROR(INDEX($W$3:$W$1072,SMALL(IF($A417=$P$3:$P$1072,MATCH(ROW($P$3:$P$1072),ROW($P$3:$P$1072)),""),COLUMNS($E417:F417))),""),0,"")</f>
        <v/>
      </c>
      <c r="G417" s="3" t="str">
        <f t="array" ref="G417">SUBSTITUTE(IFERROR(INDEX($W$3:$W$1072,SMALL(IF($A417=$P$3:$P$1072,MATCH(ROW($P$3:$P$1072),ROW($P$3:$P$1072)),""),COLUMNS($E417:G417))),""),0,"")</f>
        <v/>
      </c>
      <c r="H417" s="3">
        <f t="shared" si="160"/>
        <v>140</v>
      </c>
      <c r="I417" s="3">
        <f>VLOOKUP(A:A,P:V,3,FALSE)</f>
        <v>85</v>
      </c>
      <c r="J417" s="3">
        <f>VLOOKUP(A:A,P:V,4,FALSE)</f>
        <v>95</v>
      </c>
      <c r="K417" s="3">
        <f t="shared" si="161"/>
        <v>145</v>
      </c>
      <c r="L417" s="3">
        <f>VLOOKUP(A:A,P:V,6,FALSE)</f>
        <v>95</v>
      </c>
      <c r="M417" s="3">
        <f>VLOOKUP(A:A,P:V,7,FALSE)</f>
        <v>130</v>
      </c>
      <c r="N417" s="3">
        <f t="shared" si="153"/>
        <v>690</v>
      </c>
      <c r="P417" s="2" t="str">
        <f t="shared" ref="P417:P418" si="164">P416</f>
        <v>#154</v>
      </c>
      <c r="Q417" s="2"/>
      <c r="R417" s="2"/>
      <c r="S417" s="2"/>
      <c r="T417" s="2"/>
      <c r="U417" s="2"/>
      <c r="V417" s="2"/>
      <c r="W417" s="5" t="s">
        <v>306</v>
      </c>
    </row>
    <row r="418" spans="1:23" x14ac:dyDescent="0.3">
      <c r="P418" s="2" t="str">
        <f t="shared" si="164"/>
        <v>#154</v>
      </c>
      <c r="Q418" s="2"/>
      <c r="R418" s="2"/>
      <c r="S418" s="2"/>
      <c r="T418" s="2"/>
      <c r="U418" s="2"/>
      <c r="V418" s="2"/>
      <c r="W418" s="5" t="s">
        <v>328</v>
      </c>
    </row>
    <row r="419" spans="1:23" x14ac:dyDescent="0.3">
      <c r="P419" s="2" t="s">
        <v>433</v>
      </c>
      <c r="Q419" s="2">
        <v>45</v>
      </c>
      <c r="R419" s="2">
        <v>20</v>
      </c>
      <c r="S419" s="2">
        <v>20</v>
      </c>
      <c r="T419" s="2">
        <v>25</v>
      </c>
      <c r="U419" s="2">
        <v>25</v>
      </c>
      <c r="V419" s="2">
        <v>40</v>
      </c>
      <c r="W419" s="5" t="s">
        <v>435</v>
      </c>
    </row>
    <row r="420" spans="1:23" x14ac:dyDescent="0.3">
      <c r="P420" s="2" t="str">
        <f>P419</f>
        <v>#155</v>
      </c>
      <c r="Q420" s="2"/>
      <c r="R420" s="2"/>
      <c r="S420" s="2"/>
      <c r="T420" s="2"/>
      <c r="U420" s="2"/>
      <c r="V420" s="2"/>
    </row>
    <row r="421" spans="1:23" x14ac:dyDescent="0.3">
      <c r="P421" s="2" t="s">
        <v>436</v>
      </c>
      <c r="Q421" s="2">
        <v>55</v>
      </c>
      <c r="R421" s="2">
        <v>60</v>
      </c>
      <c r="S421" s="2">
        <v>130</v>
      </c>
      <c r="T421" s="2">
        <v>30</v>
      </c>
      <c r="U421" s="2">
        <v>130</v>
      </c>
      <c r="V421" s="2">
        <v>5</v>
      </c>
      <c r="W421" s="5" t="s">
        <v>438</v>
      </c>
    </row>
    <row r="422" spans="1:23" x14ac:dyDescent="0.3">
      <c r="P422" s="2" t="str">
        <f>P421</f>
        <v>#156</v>
      </c>
      <c r="Q422" s="2"/>
      <c r="R422" s="2"/>
      <c r="S422" s="2"/>
      <c r="T422" s="2"/>
      <c r="U422" s="2"/>
      <c r="V422" s="2"/>
      <c r="W422" s="5" t="s">
        <v>301</v>
      </c>
    </row>
    <row r="423" spans="1:23" x14ac:dyDescent="0.3">
      <c r="P423" s="2" t="s">
        <v>439</v>
      </c>
      <c r="Q423" s="2">
        <v>50</v>
      </c>
      <c r="R423" s="2">
        <v>50</v>
      </c>
      <c r="S423" s="2">
        <v>62</v>
      </c>
      <c r="T423" s="2">
        <v>40</v>
      </c>
      <c r="U423" s="2">
        <v>62</v>
      </c>
      <c r="V423" s="2">
        <v>65</v>
      </c>
      <c r="W423" s="5" t="s">
        <v>176</v>
      </c>
    </row>
    <row r="424" spans="1:23" x14ac:dyDescent="0.3">
      <c r="P424" s="2" t="str">
        <f t="shared" ref="P424:P425" si="165">P423</f>
        <v>#157</v>
      </c>
      <c r="Q424" s="2"/>
      <c r="R424" s="2"/>
      <c r="S424" s="2"/>
      <c r="T424" s="2"/>
      <c r="U424" s="2"/>
      <c r="V424" s="2"/>
      <c r="W424" s="5" t="s">
        <v>441</v>
      </c>
    </row>
    <row r="425" spans="1:23" x14ac:dyDescent="0.3">
      <c r="P425" s="2" t="str">
        <f t="shared" si="165"/>
        <v>#157</v>
      </c>
      <c r="Q425" s="2"/>
      <c r="R425" s="2"/>
      <c r="S425" s="2"/>
      <c r="T425" s="2"/>
      <c r="U425" s="2"/>
      <c r="V425" s="2"/>
      <c r="W425" s="5" t="s">
        <v>362</v>
      </c>
    </row>
    <row r="426" spans="1:23" x14ac:dyDescent="0.3">
      <c r="P426" s="2" t="s">
        <v>442</v>
      </c>
      <c r="Q426" s="2">
        <v>80</v>
      </c>
      <c r="R426" s="2">
        <v>95</v>
      </c>
      <c r="S426" s="2">
        <v>82</v>
      </c>
      <c r="T426" s="2">
        <v>60</v>
      </c>
      <c r="U426" s="2">
        <v>82</v>
      </c>
      <c r="V426" s="2">
        <v>75</v>
      </c>
      <c r="W426" s="5" t="s">
        <v>176</v>
      </c>
    </row>
    <row r="427" spans="1:23" x14ac:dyDescent="0.3">
      <c r="P427" s="2" t="str">
        <f t="shared" ref="P427:P428" si="166">P426</f>
        <v>#158</v>
      </c>
      <c r="Q427" s="2"/>
      <c r="R427" s="2"/>
      <c r="S427" s="2"/>
      <c r="T427" s="2"/>
      <c r="U427" s="2"/>
      <c r="V427" s="2"/>
      <c r="W427" s="5" t="s">
        <v>224</v>
      </c>
    </row>
    <row r="428" spans="1:23" x14ac:dyDescent="0.3">
      <c r="P428" s="2" t="str">
        <f t="shared" si="166"/>
        <v>#158</v>
      </c>
      <c r="Q428" s="2"/>
      <c r="R428" s="2"/>
      <c r="S428" s="2"/>
      <c r="T428" s="2"/>
      <c r="U428" s="2"/>
      <c r="V428" s="2"/>
      <c r="W428" s="5" t="s">
        <v>362</v>
      </c>
    </row>
    <row r="429" spans="1:23" x14ac:dyDescent="0.3">
      <c r="P429" s="2" t="s">
        <v>444</v>
      </c>
      <c r="Q429" s="2">
        <v>50</v>
      </c>
      <c r="R429" s="2">
        <v>65</v>
      </c>
      <c r="S429" s="2">
        <v>45</v>
      </c>
      <c r="T429" s="2">
        <v>50</v>
      </c>
      <c r="U429" s="2">
        <v>50</v>
      </c>
      <c r="V429" s="2">
        <v>45</v>
      </c>
      <c r="W429" s="5" t="s">
        <v>210</v>
      </c>
    </row>
    <row r="430" spans="1:23" x14ac:dyDescent="0.3">
      <c r="P430" s="2" t="str">
        <f t="shared" ref="P430:P431" si="167">P429</f>
        <v>#159</v>
      </c>
      <c r="Q430" s="2"/>
      <c r="R430" s="2"/>
      <c r="S430" s="2"/>
      <c r="T430" s="2"/>
      <c r="U430" s="2"/>
      <c r="V430" s="2"/>
      <c r="W430" s="5" t="s">
        <v>446</v>
      </c>
    </row>
    <row r="431" spans="1:23" x14ac:dyDescent="0.3">
      <c r="P431" s="2" t="str">
        <f t="shared" si="167"/>
        <v>#159</v>
      </c>
      <c r="Q431" s="2"/>
      <c r="R431" s="2"/>
      <c r="S431" s="2"/>
      <c r="T431" s="2"/>
      <c r="U431" s="2"/>
      <c r="V431" s="2"/>
      <c r="W431" s="5" t="s">
        <v>447</v>
      </c>
    </row>
    <row r="432" spans="1:23" x14ac:dyDescent="0.3">
      <c r="P432" s="2" t="s">
        <v>448</v>
      </c>
      <c r="Q432" s="2">
        <v>100</v>
      </c>
      <c r="R432" s="2">
        <v>115</v>
      </c>
      <c r="S432" s="2">
        <v>65</v>
      </c>
      <c r="T432" s="2">
        <v>90</v>
      </c>
      <c r="U432" s="2">
        <v>90</v>
      </c>
      <c r="V432" s="2">
        <v>65</v>
      </c>
      <c r="W432" s="5" t="s">
        <v>210</v>
      </c>
    </row>
    <row r="433" spans="16:23" x14ac:dyDescent="0.3">
      <c r="P433" s="2" t="str">
        <f t="shared" ref="P433:P434" si="168">P432</f>
        <v>#160</v>
      </c>
      <c r="Q433" s="2"/>
      <c r="R433" s="2"/>
      <c r="S433" s="2"/>
      <c r="T433" s="2"/>
      <c r="U433" s="2"/>
      <c r="V433" s="2"/>
      <c r="W433" s="5" t="s">
        <v>446</v>
      </c>
    </row>
    <row r="434" spans="16:23" x14ac:dyDescent="0.3">
      <c r="P434" s="2" t="str">
        <f t="shared" si="168"/>
        <v>#160</v>
      </c>
      <c r="Q434" s="2"/>
      <c r="R434" s="2"/>
      <c r="S434" s="2"/>
      <c r="T434" s="2"/>
      <c r="U434" s="2"/>
      <c r="V434" s="2"/>
      <c r="W434" s="5" t="s">
        <v>447</v>
      </c>
    </row>
    <row r="435" spans="16:23" x14ac:dyDescent="0.3">
      <c r="P435" s="2" t="s">
        <v>450</v>
      </c>
      <c r="Q435" s="2">
        <v>30</v>
      </c>
      <c r="R435" s="2">
        <v>40</v>
      </c>
      <c r="S435" s="2">
        <v>50</v>
      </c>
      <c r="T435" s="2">
        <v>40</v>
      </c>
      <c r="U435" s="2">
        <v>50</v>
      </c>
      <c r="V435" s="2">
        <v>30</v>
      </c>
      <c r="W435" s="5" t="s">
        <v>452</v>
      </c>
    </row>
    <row r="436" spans="16:23" x14ac:dyDescent="0.3">
      <c r="P436" s="2" t="str">
        <f t="shared" ref="P436:P437" si="169">P435</f>
        <v>#161</v>
      </c>
      <c r="Q436" s="2"/>
      <c r="R436" s="2"/>
      <c r="S436" s="2"/>
      <c r="T436" s="2"/>
      <c r="U436" s="2"/>
      <c r="V436" s="2"/>
      <c r="W436" s="5" t="s">
        <v>347</v>
      </c>
    </row>
    <row r="437" spans="16:23" x14ac:dyDescent="0.3">
      <c r="P437" s="2" t="str">
        <f t="shared" si="169"/>
        <v>#161</v>
      </c>
      <c r="Q437" s="2"/>
      <c r="R437" s="2"/>
      <c r="S437" s="2"/>
      <c r="T437" s="2"/>
      <c r="U437" s="2"/>
      <c r="V437" s="2"/>
      <c r="W437" s="5" t="s">
        <v>210</v>
      </c>
    </row>
    <row r="438" spans="16:23" x14ac:dyDescent="0.3">
      <c r="P438" s="2" t="s">
        <v>453</v>
      </c>
      <c r="Q438" s="2">
        <v>80</v>
      </c>
      <c r="R438" s="2">
        <v>60</v>
      </c>
      <c r="S438" s="2">
        <v>90</v>
      </c>
      <c r="T438" s="2">
        <v>60</v>
      </c>
      <c r="U438" s="2">
        <v>70</v>
      </c>
      <c r="V438" s="2">
        <v>50</v>
      </c>
      <c r="W438" s="5" t="s">
        <v>452</v>
      </c>
    </row>
    <row r="439" spans="16:23" x14ac:dyDescent="0.3">
      <c r="P439" s="2" t="str">
        <f t="shared" ref="P439:P440" si="170">P438</f>
        <v>#162</v>
      </c>
      <c r="Q439" s="2"/>
      <c r="R439" s="2"/>
      <c r="S439" s="2"/>
      <c r="T439" s="2"/>
      <c r="U439" s="2"/>
      <c r="V439" s="2"/>
      <c r="W439" s="5" t="s">
        <v>447</v>
      </c>
    </row>
    <row r="440" spans="16:23" x14ac:dyDescent="0.3">
      <c r="P440" s="2" t="str">
        <f t="shared" si="170"/>
        <v>#162</v>
      </c>
      <c r="Q440" s="2"/>
      <c r="R440" s="2"/>
      <c r="S440" s="2"/>
      <c r="T440" s="2"/>
      <c r="U440" s="2"/>
      <c r="V440" s="2"/>
      <c r="W440" s="5" t="s">
        <v>210</v>
      </c>
    </row>
    <row r="441" spans="16:23" x14ac:dyDescent="0.3">
      <c r="P441" s="2" t="s">
        <v>455</v>
      </c>
      <c r="Q441" s="2">
        <v>110</v>
      </c>
      <c r="R441" s="2">
        <v>80</v>
      </c>
      <c r="S441" s="2">
        <v>120</v>
      </c>
      <c r="T441" s="2">
        <v>80</v>
      </c>
      <c r="U441" s="2">
        <v>90</v>
      </c>
      <c r="V441" s="2">
        <v>30</v>
      </c>
      <c r="W441" s="5" t="s">
        <v>452</v>
      </c>
    </row>
    <row r="442" spans="16:23" x14ac:dyDescent="0.3">
      <c r="P442" s="2" t="str">
        <f t="shared" ref="P442:P443" si="171">P441</f>
        <v>#163</v>
      </c>
      <c r="Q442" s="2"/>
      <c r="R442" s="2"/>
      <c r="S442" s="2"/>
      <c r="T442" s="2"/>
      <c r="U442" s="2"/>
      <c r="V442" s="2"/>
      <c r="W442" s="5" t="s">
        <v>447</v>
      </c>
    </row>
    <row r="443" spans="16:23" x14ac:dyDescent="0.3">
      <c r="P443" s="2" t="str">
        <f t="shared" si="171"/>
        <v>#163</v>
      </c>
      <c r="Q443" s="2"/>
      <c r="R443" s="2"/>
      <c r="S443" s="2"/>
      <c r="T443" s="2"/>
      <c r="U443" s="2"/>
      <c r="V443" s="2"/>
      <c r="W443" s="5" t="s">
        <v>210</v>
      </c>
    </row>
    <row r="444" spans="16:23" x14ac:dyDescent="0.3">
      <c r="P444" s="2" t="s">
        <v>457</v>
      </c>
      <c r="Q444" s="2">
        <v>10</v>
      </c>
      <c r="R444" s="2">
        <v>55</v>
      </c>
      <c r="S444" s="2">
        <v>25</v>
      </c>
      <c r="T444" s="2">
        <v>35</v>
      </c>
      <c r="U444" s="2">
        <v>45</v>
      </c>
      <c r="V444" s="2">
        <v>95</v>
      </c>
      <c r="W444" s="5" t="s">
        <v>459</v>
      </c>
    </row>
    <row r="445" spans="16:23" x14ac:dyDescent="0.3">
      <c r="P445" s="2" t="str">
        <f t="shared" ref="P445:P446" si="172">P444</f>
        <v>#164</v>
      </c>
      <c r="Q445" s="2"/>
      <c r="R445" s="2"/>
      <c r="S445" s="2"/>
      <c r="T445" s="2"/>
      <c r="U445" s="2"/>
      <c r="V445" s="2"/>
      <c r="W445" s="5" t="s">
        <v>460</v>
      </c>
    </row>
    <row r="446" spans="16:23" x14ac:dyDescent="0.3">
      <c r="P446" s="2" t="str">
        <f t="shared" si="172"/>
        <v>#164</v>
      </c>
      <c r="Q446" s="2"/>
      <c r="R446" s="2"/>
      <c r="S446" s="2"/>
      <c r="T446" s="2"/>
      <c r="U446" s="2"/>
      <c r="V446" s="2"/>
      <c r="W446" s="5" t="s">
        <v>461</v>
      </c>
    </row>
    <row r="447" spans="16:23" x14ac:dyDescent="0.3">
      <c r="P447" s="2" t="s">
        <v>462</v>
      </c>
      <c r="Q447" s="2">
        <v>35</v>
      </c>
      <c r="R447" s="2">
        <v>100</v>
      </c>
      <c r="S447" s="2">
        <v>50</v>
      </c>
      <c r="T447" s="2">
        <v>50</v>
      </c>
      <c r="U447" s="2">
        <v>70</v>
      </c>
      <c r="V447" s="2">
        <v>120</v>
      </c>
      <c r="W447" s="5" t="s">
        <v>459</v>
      </c>
    </row>
    <row r="448" spans="16:23" x14ac:dyDescent="0.3">
      <c r="P448" s="2" t="str">
        <f t="shared" ref="P448:P449" si="173">P447</f>
        <v>#165</v>
      </c>
      <c r="Q448" s="2"/>
      <c r="R448" s="2"/>
      <c r="S448" s="2"/>
      <c r="T448" s="2"/>
      <c r="U448" s="2"/>
      <c r="V448" s="2"/>
      <c r="W448" s="5" t="s">
        <v>460</v>
      </c>
    </row>
    <row r="449" spans="16:23" x14ac:dyDescent="0.3">
      <c r="P449" s="2" t="str">
        <f t="shared" si="173"/>
        <v>#165</v>
      </c>
      <c r="Q449" s="2"/>
      <c r="R449" s="2"/>
      <c r="S449" s="2"/>
      <c r="T449" s="2"/>
      <c r="U449" s="2"/>
      <c r="V449" s="2"/>
      <c r="W449" s="5" t="s">
        <v>461</v>
      </c>
    </row>
    <row r="450" spans="16:23" x14ac:dyDescent="0.3">
      <c r="P450" s="2" t="s">
        <v>464</v>
      </c>
      <c r="Q450" s="2">
        <v>60</v>
      </c>
      <c r="R450" s="2">
        <v>85</v>
      </c>
      <c r="S450" s="2">
        <v>40</v>
      </c>
      <c r="T450" s="2">
        <v>30</v>
      </c>
      <c r="U450" s="2">
        <v>45</v>
      </c>
      <c r="V450" s="2">
        <v>68</v>
      </c>
      <c r="W450" s="5" t="s">
        <v>466</v>
      </c>
    </row>
    <row r="451" spans="16:23" x14ac:dyDescent="0.3">
      <c r="P451" s="2" t="str">
        <f t="shared" ref="P451:P452" si="174">P450</f>
        <v>#166</v>
      </c>
      <c r="Q451" s="2"/>
      <c r="R451" s="2"/>
      <c r="S451" s="2"/>
      <c r="T451" s="2"/>
      <c r="U451" s="2"/>
      <c r="V451" s="2"/>
      <c r="W451" s="5" t="s">
        <v>461</v>
      </c>
    </row>
    <row r="452" spans="16:23" x14ac:dyDescent="0.3">
      <c r="P452" s="2" t="str">
        <f t="shared" si="174"/>
        <v>#166</v>
      </c>
      <c r="Q452" s="2"/>
      <c r="R452" s="2"/>
      <c r="S452" s="2"/>
      <c r="T452" s="2"/>
      <c r="U452" s="2"/>
      <c r="V452" s="2"/>
      <c r="W452" s="5" t="s">
        <v>328</v>
      </c>
    </row>
    <row r="453" spans="16:23" x14ac:dyDescent="0.3">
      <c r="P453" s="2" t="s">
        <v>467</v>
      </c>
      <c r="Q453" s="2">
        <v>110</v>
      </c>
      <c r="R453" s="2">
        <v>135</v>
      </c>
      <c r="S453" s="2">
        <v>60</v>
      </c>
      <c r="T453" s="2">
        <v>50</v>
      </c>
      <c r="U453" s="2">
        <v>65</v>
      </c>
      <c r="V453" s="2">
        <v>88</v>
      </c>
      <c r="W453" s="5" t="s">
        <v>466</v>
      </c>
    </row>
    <row r="454" spans="16:23" x14ac:dyDescent="0.3">
      <c r="P454" s="2" t="str">
        <f t="shared" ref="P454:P455" si="175">P453</f>
        <v>#167</v>
      </c>
      <c r="Q454" s="2"/>
      <c r="R454" s="2"/>
      <c r="S454" s="2"/>
      <c r="T454" s="2"/>
      <c r="U454" s="2"/>
      <c r="V454" s="2"/>
      <c r="W454" s="5" t="s">
        <v>461</v>
      </c>
    </row>
    <row r="455" spans="16:23" x14ac:dyDescent="0.3">
      <c r="P455" s="2" t="str">
        <f t="shared" si="175"/>
        <v>#167</v>
      </c>
      <c r="Q455" s="2"/>
      <c r="R455" s="2"/>
      <c r="S455" s="2"/>
      <c r="T455" s="2"/>
      <c r="U455" s="2"/>
      <c r="V455" s="2"/>
      <c r="W455" s="5" t="s">
        <v>328</v>
      </c>
    </row>
    <row r="456" spans="16:23" x14ac:dyDescent="0.3">
      <c r="P456" s="2" t="s">
        <v>469</v>
      </c>
      <c r="Q456" s="2">
        <v>55</v>
      </c>
      <c r="R456" s="2">
        <v>75</v>
      </c>
      <c r="S456" s="2">
        <v>85</v>
      </c>
      <c r="T456" s="2">
        <v>25</v>
      </c>
      <c r="U456" s="2">
        <v>25</v>
      </c>
      <c r="V456" s="2">
        <v>15</v>
      </c>
      <c r="W456" s="5" t="s">
        <v>261</v>
      </c>
    </row>
    <row r="457" spans="16:23" x14ac:dyDescent="0.3">
      <c r="P457" s="2" t="str">
        <f t="shared" ref="P457:P458" si="176">P456</f>
        <v>#168</v>
      </c>
      <c r="Q457" s="2"/>
      <c r="R457" s="2"/>
      <c r="S457" s="2"/>
      <c r="T457" s="2"/>
      <c r="U457" s="2"/>
      <c r="V457" s="2"/>
      <c r="W457" s="5" t="s">
        <v>224</v>
      </c>
    </row>
    <row r="458" spans="16:23" x14ac:dyDescent="0.3">
      <c r="P458" s="2" t="str">
        <f t="shared" si="176"/>
        <v>#168</v>
      </c>
      <c r="Q458" s="2"/>
      <c r="R458" s="2"/>
      <c r="S458" s="2"/>
      <c r="T458" s="2"/>
      <c r="U458" s="2"/>
      <c r="V458" s="2"/>
      <c r="W458" s="5" t="s">
        <v>461</v>
      </c>
    </row>
    <row r="459" spans="16:23" x14ac:dyDescent="0.3">
      <c r="P459" s="2" t="s">
        <v>471</v>
      </c>
      <c r="Q459" s="2">
        <v>70</v>
      </c>
      <c r="R459" s="2">
        <v>105</v>
      </c>
      <c r="S459" s="2">
        <v>105</v>
      </c>
      <c r="T459" s="2">
        <v>50</v>
      </c>
      <c r="U459" s="2">
        <v>40</v>
      </c>
      <c r="V459" s="2">
        <v>20</v>
      </c>
      <c r="W459" s="5" t="s">
        <v>261</v>
      </c>
    </row>
    <row r="460" spans="16:23" x14ac:dyDescent="0.3">
      <c r="P460" s="2" t="str">
        <f t="shared" ref="P460:P461" si="177">P459</f>
        <v>#169</v>
      </c>
      <c r="Q460" s="2"/>
      <c r="R460" s="2"/>
      <c r="S460" s="2"/>
      <c r="T460" s="2"/>
      <c r="U460" s="2"/>
      <c r="V460" s="2"/>
      <c r="W460" s="5" t="s">
        <v>224</v>
      </c>
    </row>
    <row r="461" spans="16:23" x14ac:dyDescent="0.3">
      <c r="P461" s="2" t="str">
        <f t="shared" si="177"/>
        <v>#169</v>
      </c>
      <c r="Q461" s="2"/>
      <c r="R461" s="2"/>
      <c r="S461" s="2"/>
      <c r="T461" s="2"/>
      <c r="U461" s="2"/>
      <c r="V461" s="2"/>
      <c r="W461" s="5" t="s">
        <v>461</v>
      </c>
    </row>
    <row r="462" spans="16:23" x14ac:dyDescent="0.3">
      <c r="P462" s="2" t="s">
        <v>473</v>
      </c>
      <c r="Q462" s="2">
        <v>85</v>
      </c>
      <c r="R462" s="2">
        <v>135</v>
      </c>
      <c r="S462" s="2">
        <v>130</v>
      </c>
      <c r="T462" s="2">
        <v>60</v>
      </c>
      <c r="U462" s="2">
        <v>80</v>
      </c>
      <c r="V462" s="2">
        <v>25</v>
      </c>
      <c r="W462" s="5" t="s">
        <v>261</v>
      </c>
    </row>
    <row r="463" spans="16:23" x14ac:dyDescent="0.3">
      <c r="P463" s="2" t="str">
        <f t="shared" ref="P463:P464" si="178">P462</f>
        <v>#170</v>
      </c>
      <c r="Q463" s="2"/>
      <c r="R463" s="2"/>
      <c r="S463" s="2"/>
      <c r="T463" s="2"/>
      <c r="U463" s="2"/>
      <c r="V463" s="2"/>
      <c r="W463" s="5" t="s">
        <v>475</v>
      </c>
    </row>
    <row r="464" spans="16:23" x14ac:dyDescent="0.3">
      <c r="P464" s="2" t="str">
        <f t="shared" si="178"/>
        <v>#170</v>
      </c>
      <c r="Q464" s="2"/>
      <c r="R464" s="2"/>
      <c r="S464" s="2"/>
      <c r="T464" s="2"/>
      <c r="U464" s="2"/>
      <c r="V464" s="2"/>
      <c r="W464" s="5" t="s">
        <v>461</v>
      </c>
    </row>
    <row r="465" spans="16:23" x14ac:dyDescent="0.3">
      <c r="P465" s="2" t="s">
        <v>476</v>
      </c>
      <c r="Q465" s="2">
        <v>75</v>
      </c>
      <c r="R465" s="2">
        <v>80</v>
      </c>
      <c r="S465" s="2">
        <v>55</v>
      </c>
      <c r="T465" s="2">
        <v>25</v>
      </c>
      <c r="U465" s="2">
        <v>35</v>
      </c>
      <c r="V465" s="2">
        <v>35</v>
      </c>
      <c r="W465" s="5" t="s">
        <v>104</v>
      </c>
    </row>
    <row r="466" spans="16:23" x14ac:dyDescent="0.3">
      <c r="P466" s="2" t="str">
        <f t="shared" ref="P466:P467" si="179">P465</f>
        <v>#171</v>
      </c>
      <c r="Q466" s="2"/>
      <c r="R466" s="2"/>
      <c r="S466" s="2"/>
      <c r="T466" s="2"/>
      <c r="U466" s="2"/>
      <c r="V466" s="2"/>
      <c r="W466" s="5" t="s">
        <v>294</v>
      </c>
    </row>
    <row r="467" spans="16:23" x14ac:dyDescent="0.3">
      <c r="P467" s="2" t="str">
        <f t="shared" si="179"/>
        <v>#171</v>
      </c>
      <c r="Q467" s="2"/>
      <c r="R467" s="2"/>
      <c r="S467" s="2"/>
      <c r="T467" s="2"/>
      <c r="U467" s="2"/>
      <c r="V467" s="2"/>
      <c r="W467" s="5" t="s">
        <v>266</v>
      </c>
    </row>
    <row r="468" spans="16:23" x14ac:dyDescent="0.3">
      <c r="P468" s="2" t="s">
        <v>478</v>
      </c>
      <c r="Q468" s="2">
        <v>85</v>
      </c>
      <c r="R468" s="2">
        <v>105</v>
      </c>
      <c r="S468" s="2">
        <v>85</v>
      </c>
      <c r="T468" s="2">
        <v>40</v>
      </c>
      <c r="U468" s="2">
        <v>50</v>
      </c>
      <c r="V468" s="2">
        <v>40</v>
      </c>
      <c r="W468" s="5" t="s">
        <v>104</v>
      </c>
    </row>
    <row r="469" spans="16:23" x14ac:dyDescent="0.3">
      <c r="P469" s="2" t="str">
        <f t="shared" ref="P469:P470" si="180">P468</f>
        <v>#172</v>
      </c>
      <c r="Q469" s="2"/>
      <c r="R469" s="2"/>
      <c r="S469" s="2"/>
      <c r="T469" s="2"/>
      <c r="U469" s="2"/>
      <c r="V469" s="2"/>
      <c r="W469" s="5" t="s">
        <v>294</v>
      </c>
    </row>
    <row r="470" spans="16:23" x14ac:dyDescent="0.3">
      <c r="P470" s="2" t="str">
        <f t="shared" si="180"/>
        <v>#172</v>
      </c>
      <c r="Q470" s="2"/>
      <c r="R470" s="2"/>
      <c r="S470" s="2"/>
      <c r="T470" s="2"/>
      <c r="U470" s="2"/>
      <c r="V470" s="2"/>
      <c r="W470" s="5" t="s">
        <v>266</v>
      </c>
    </row>
    <row r="471" spans="16:23" x14ac:dyDescent="0.3">
      <c r="P471" s="2" t="s">
        <v>480</v>
      </c>
      <c r="Q471" s="2">
        <v>105</v>
      </c>
      <c r="R471" s="2">
        <v>140</v>
      </c>
      <c r="S471" s="2">
        <v>95</v>
      </c>
      <c r="T471" s="2">
        <v>55</v>
      </c>
      <c r="U471" s="2">
        <v>65</v>
      </c>
      <c r="V471" s="2">
        <v>45</v>
      </c>
      <c r="W471" s="5" t="s">
        <v>104</v>
      </c>
    </row>
    <row r="472" spans="16:23" x14ac:dyDescent="0.3">
      <c r="P472" s="2" t="str">
        <f t="shared" ref="P472:P473" si="181">P471</f>
        <v>#173</v>
      </c>
      <c r="Q472" s="2"/>
      <c r="R472" s="2"/>
      <c r="S472" s="2"/>
      <c r="T472" s="2"/>
      <c r="U472" s="2"/>
      <c r="V472" s="2"/>
      <c r="W472" s="5" t="s">
        <v>294</v>
      </c>
    </row>
    <row r="473" spans="16:23" x14ac:dyDescent="0.3">
      <c r="P473" s="2" t="str">
        <f t="shared" si="181"/>
        <v>#173</v>
      </c>
      <c r="Q473" s="2"/>
      <c r="R473" s="2"/>
      <c r="S473" s="2"/>
      <c r="T473" s="2"/>
      <c r="U473" s="2"/>
      <c r="V473" s="2"/>
      <c r="W473" s="5" t="s">
        <v>266</v>
      </c>
    </row>
    <row r="474" spans="16:23" x14ac:dyDescent="0.3">
      <c r="P474" s="2" t="s">
        <v>482</v>
      </c>
      <c r="Q474" s="2">
        <v>65</v>
      </c>
      <c r="R474" s="2">
        <v>45</v>
      </c>
      <c r="S474" s="2">
        <v>43</v>
      </c>
      <c r="T474" s="2">
        <v>55</v>
      </c>
      <c r="U474" s="2">
        <v>43</v>
      </c>
      <c r="V474" s="2">
        <v>72</v>
      </c>
      <c r="W474" s="5" t="s">
        <v>301</v>
      </c>
    </row>
    <row r="475" spans="16:23" x14ac:dyDescent="0.3">
      <c r="P475" s="2" t="str">
        <f t="shared" ref="P475:P476" si="182">P474</f>
        <v>#174</v>
      </c>
      <c r="Q475" s="2"/>
      <c r="R475" s="2"/>
      <c r="S475" s="2"/>
      <c r="T475" s="2"/>
      <c r="U475" s="2"/>
      <c r="V475" s="2"/>
      <c r="W475" s="5" t="s">
        <v>267</v>
      </c>
    </row>
    <row r="476" spans="16:23" x14ac:dyDescent="0.3">
      <c r="P476" s="2" t="str">
        <f t="shared" si="182"/>
        <v>#174</v>
      </c>
      <c r="Q476" s="2"/>
      <c r="R476" s="2"/>
      <c r="S476" s="2"/>
      <c r="T476" s="2"/>
      <c r="U476" s="2"/>
      <c r="V476" s="2"/>
      <c r="W476" s="5" t="s">
        <v>484</v>
      </c>
    </row>
    <row r="477" spans="16:23" x14ac:dyDescent="0.3">
      <c r="P477" s="2" t="s">
        <v>485</v>
      </c>
      <c r="Q477" s="2">
        <v>67</v>
      </c>
      <c r="R477" s="2">
        <v>57</v>
      </c>
      <c r="S477" s="2">
        <v>55</v>
      </c>
      <c r="T477" s="2">
        <v>77</v>
      </c>
      <c r="U477" s="2">
        <v>55</v>
      </c>
      <c r="V477" s="2">
        <v>114</v>
      </c>
      <c r="W477" s="5" t="s">
        <v>301</v>
      </c>
    </row>
    <row r="478" spans="16:23" x14ac:dyDescent="0.3">
      <c r="P478" s="2" t="str">
        <f t="shared" ref="P478:P479" si="183">P477</f>
        <v>#175</v>
      </c>
      <c r="Q478" s="2"/>
      <c r="R478" s="2"/>
      <c r="S478" s="2"/>
      <c r="T478" s="2"/>
      <c r="U478" s="2"/>
      <c r="V478" s="2"/>
      <c r="W478" s="5" t="s">
        <v>267</v>
      </c>
    </row>
    <row r="479" spans="16:23" x14ac:dyDescent="0.3">
      <c r="P479" s="2" t="str">
        <f t="shared" si="183"/>
        <v>#175</v>
      </c>
      <c r="Q479" s="2"/>
      <c r="R479" s="2"/>
      <c r="S479" s="2"/>
      <c r="T479" s="2"/>
      <c r="U479" s="2"/>
      <c r="V479" s="2"/>
      <c r="W479" s="5" t="s">
        <v>484</v>
      </c>
    </row>
    <row r="480" spans="16:23" x14ac:dyDescent="0.3">
      <c r="P480" s="2" t="s">
        <v>487</v>
      </c>
      <c r="Q480" s="2">
        <v>40</v>
      </c>
      <c r="R480" s="2">
        <v>30</v>
      </c>
      <c r="S480" s="2">
        <v>35</v>
      </c>
      <c r="T480" s="2">
        <v>45</v>
      </c>
      <c r="U480" s="2">
        <v>40</v>
      </c>
      <c r="V480" s="2">
        <v>55</v>
      </c>
      <c r="W480" s="5" t="s">
        <v>40</v>
      </c>
    </row>
    <row r="481" spans="16:23" x14ac:dyDescent="0.3">
      <c r="P481" s="2" t="str">
        <f t="shared" ref="P481:P482" si="184">P480</f>
        <v>#176</v>
      </c>
      <c r="Q481" s="2"/>
      <c r="R481" s="2"/>
      <c r="S481" s="2"/>
      <c r="T481" s="2"/>
      <c r="U481" s="2"/>
      <c r="V481" s="2"/>
      <c r="W481" s="5" t="s">
        <v>314</v>
      </c>
    </row>
    <row r="482" spans="16:23" x14ac:dyDescent="0.3">
      <c r="P482" s="2" t="str">
        <f t="shared" si="184"/>
        <v>#176</v>
      </c>
      <c r="Q482" s="2"/>
      <c r="R482" s="2"/>
      <c r="S482" s="2"/>
      <c r="T482" s="2"/>
      <c r="U482" s="2"/>
      <c r="V482" s="2"/>
      <c r="W482" s="5" t="s">
        <v>35</v>
      </c>
    </row>
    <row r="483" spans="16:23" x14ac:dyDescent="0.3">
      <c r="P483" s="2" t="s">
        <v>489</v>
      </c>
      <c r="Q483" s="2">
        <v>85</v>
      </c>
      <c r="R483" s="2">
        <v>70</v>
      </c>
      <c r="S483" s="2">
        <v>80</v>
      </c>
      <c r="T483" s="2">
        <v>97</v>
      </c>
      <c r="U483" s="2">
        <v>80</v>
      </c>
      <c r="V483" s="2">
        <v>123</v>
      </c>
      <c r="W483" s="5" t="s">
        <v>40</v>
      </c>
    </row>
    <row r="484" spans="16:23" x14ac:dyDescent="0.3">
      <c r="P484" s="2" t="str">
        <f t="shared" ref="P484:P485" si="185">P483</f>
        <v>#177</v>
      </c>
      <c r="Q484" s="2"/>
      <c r="R484" s="2"/>
      <c r="S484" s="2"/>
      <c r="T484" s="2"/>
      <c r="U484" s="2"/>
      <c r="V484" s="2"/>
      <c r="W484" s="5" t="s">
        <v>314</v>
      </c>
    </row>
    <row r="485" spans="16:23" x14ac:dyDescent="0.3">
      <c r="P485" s="2" t="str">
        <f t="shared" si="185"/>
        <v>#177</v>
      </c>
      <c r="Q485" s="2"/>
      <c r="R485" s="2"/>
      <c r="S485" s="2"/>
      <c r="T485" s="2"/>
      <c r="U485" s="2"/>
      <c r="V485" s="2"/>
      <c r="W485" s="5" t="s">
        <v>35</v>
      </c>
    </row>
    <row r="486" spans="16:23" x14ac:dyDescent="0.3">
      <c r="P486" s="2" t="s">
        <v>491</v>
      </c>
      <c r="Q486" s="2">
        <v>35</v>
      </c>
      <c r="R486" s="2">
        <v>45</v>
      </c>
      <c r="S486" s="2">
        <v>160</v>
      </c>
      <c r="T486" s="2">
        <v>30</v>
      </c>
      <c r="U486" s="2">
        <v>45</v>
      </c>
      <c r="V486" s="2">
        <v>70</v>
      </c>
      <c r="W486" s="5" t="s">
        <v>493</v>
      </c>
    </row>
    <row r="487" spans="16:23" x14ac:dyDescent="0.3">
      <c r="P487" s="2" t="str">
        <f t="shared" ref="P487:P488" si="186">P486</f>
        <v>#178</v>
      </c>
      <c r="Q487" s="2"/>
      <c r="R487" s="2"/>
      <c r="S487" s="2"/>
      <c r="T487" s="2"/>
      <c r="U487" s="2"/>
      <c r="V487" s="2"/>
      <c r="W487" s="5" t="s">
        <v>261</v>
      </c>
    </row>
    <row r="488" spans="16:23" x14ac:dyDescent="0.3">
      <c r="P488" s="2" t="str">
        <f t="shared" si="186"/>
        <v>#178</v>
      </c>
      <c r="Q488" s="2"/>
      <c r="R488" s="2"/>
      <c r="S488" s="2"/>
      <c r="T488" s="2"/>
      <c r="U488" s="2"/>
      <c r="V488" s="2"/>
      <c r="W488" s="5" t="s">
        <v>224</v>
      </c>
    </row>
    <row r="489" spans="16:23" x14ac:dyDescent="0.3">
      <c r="P489" s="2" t="s">
        <v>494</v>
      </c>
      <c r="Q489" s="2">
        <v>75</v>
      </c>
      <c r="R489" s="2">
        <v>85</v>
      </c>
      <c r="S489" s="2">
        <v>200</v>
      </c>
      <c r="T489" s="2">
        <v>55</v>
      </c>
      <c r="U489" s="2">
        <v>65</v>
      </c>
      <c r="V489" s="2">
        <v>30</v>
      </c>
      <c r="W489" s="5" t="s">
        <v>493</v>
      </c>
    </row>
    <row r="490" spans="16:23" x14ac:dyDescent="0.3">
      <c r="P490" s="2" t="str">
        <f t="shared" ref="P490:P491" si="187">P489</f>
        <v>#179</v>
      </c>
      <c r="Q490" s="2"/>
      <c r="R490" s="2"/>
      <c r="S490" s="2"/>
      <c r="T490" s="2"/>
      <c r="U490" s="2"/>
      <c r="V490" s="2"/>
      <c r="W490" s="5" t="s">
        <v>261</v>
      </c>
    </row>
    <row r="491" spans="16:23" x14ac:dyDescent="0.3">
      <c r="P491" s="2" t="str">
        <f t="shared" si="187"/>
        <v>#179</v>
      </c>
      <c r="Q491" s="2"/>
      <c r="R491" s="2"/>
      <c r="S491" s="2"/>
      <c r="T491" s="2"/>
      <c r="U491" s="2"/>
      <c r="V491" s="2"/>
      <c r="W491" s="5" t="s">
        <v>294</v>
      </c>
    </row>
    <row r="492" spans="16:23" x14ac:dyDescent="0.3">
      <c r="P492" s="2" t="s">
        <v>496</v>
      </c>
      <c r="Q492" s="2">
        <v>41</v>
      </c>
      <c r="R492" s="2">
        <v>63</v>
      </c>
      <c r="S492" s="2">
        <v>40</v>
      </c>
      <c r="T492" s="2">
        <v>40</v>
      </c>
      <c r="U492" s="2">
        <v>30</v>
      </c>
      <c r="V492" s="2">
        <v>66</v>
      </c>
      <c r="W492" s="5" t="s">
        <v>115</v>
      </c>
    </row>
    <row r="493" spans="16:23" x14ac:dyDescent="0.3">
      <c r="P493" s="2" t="str">
        <f>P492</f>
        <v>#180</v>
      </c>
      <c r="Q493" s="2"/>
      <c r="R493" s="2"/>
      <c r="S493" s="2"/>
      <c r="T493" s="2"/>
      <c r="U493" s="2"/>
      <c r="V493" s="2"/>
      <c r="W493" s="5" t="s">
        <v>498</v>
      </c>
    </row>
    <row r="494" spans="16:23" x14ac:dyDescent="0.3">
      <c r="P494" s="2" t="s">
        <v>499</v>
      </c>
      <c r="Q494" s="2">
        <v>61</v>
      </c>
      <c r="R494" s="2">
        <v>123</v>
      </c>
      <c r="S494" s="2">
        <v>60</v>
      </c>
      <c r="T494" s="2">
        <v>60</v>
      </c>
      <c r="U494" s="2">
        <v>50</v>
      </c>
      <c r="V494" s="2">
        <v>136</v>
      </c>
      <c r="W494" s="5" t="s">
        <v>115</v>
      </c>
    </row>
    <row r="495" spans="16:23" x14ac:dyDescent="0.3">
      <c r="P495" s="2" t="str">
        <f>P494</f>
        <v>#181</v>
      </c>
      <c r="Q495" s="2"/>
      <c r="R495" s="2"/>
      <c r="S495" s="2"/>
      <c r="T495" s="2"/>
      <c r="U495" s="2"/>
      <c r="V495" s="2"/>
      <c r="W495" s="5" t="s">
        <v>498</v>
      </c>
    </row>
    <row r="496" spans="16:23" x14ac:dyDescent="0.3">
      <c r="P496" s="2" t="s">
        <v>501</v>
      </c>
      <c r="Q496" s="2">
        <v>50</v>
      </c>
      <c r="R496" s="2">
        <v>65</v>
      </c>
      <c r="S496" s="2">
        <v>55</v>
      </c>
      <c r="T496" s="2">
        <v>40</v>
      </c>
      <c r="U496" s="2">
        <v>40</v>
      </c>
      <c r="V496" s="2">
        <v>40</v>
      </c>
      <c r="W496" s="5" t="s">
        <v>97</v>
      </c>
    </row>
    <row r="497" spans="16:23" x14ac:dyDescent="0.3">
      <c r="P497" s="2" t="str">
        <f t="shared" ref="P497:P498" si="188">P496</f>
        <v>#182</v>
      </c>
      <c r="Q497" s="2"/>
      <c r="R497" s="2"/>
      <c r="S497" s="2"/>
      <c r="T497" s="2"/>
      <c r="U497" s="2"/>
      <c r="V497" s="2"/>
      <c r="W497" s="5" t="s">
        <v>503</v>
      </c>
    </row>
    <row r="498" spans="16:23" x14ac:dyDescent="0.3">
      <c r="P498" s="2" t="str">
        <f t="shared" si="188"/>
        <v>#182</v>
      </c>
      <c r="Q498" s="2"/>
      <c r="R498" s="2"/>
      <c r="S498" s="2"/>
      <c r="T498" s="2"/>
      <c r="U498" s="2"/>
      <c r="V498" s="2"/>
      <c r="W498" s="5" t="s">
        <v>67</v>
      </c>
    </row>
    <row r="499" spans="16:23" x14ac:dyDescent="0.3">
      <c r="P499" s="2" t="s">
        <v>504</v>
      </c>
      <c r="Q499" s="2">
        <v>70</v>
      </c>
      <c r="R499" s="2">
        <v>110</v>
      </c>
      <c r="S499" s="2">
        <v>100</v>
      </c>
      <c r="T499" s="2">
        <v>50</v>
      </c>
      <c r="U499" s="2">
        <v>60</v>
      </c>
      <c r="V499" s="2">
        <v>50</v>
      </c>
      <c r="W499" s="5" t="s">
        <v>506</v>
      </c>
    </row>
    <row r="500" spans="16:23" x14ac:dyDescent="0.3">
      <c r="P500" s="2" t="str">
        <f t="shared" ref="P500:P501" si="189">P499</f>
        <v>#183</v>
      </c>
      <c r="Q500" s="2"/>
      <c r="R500" s="2"/>
      <c r="S500" s="2"/>
      <c r="T500" s="2"/>
      <c r="U500" s="2"/>
      <c r="V500" s="2"/>
      <c r="W500" s="5" t="s">
        <v>503</v>
      </c>
    </row>
    <row r="501" spans="16:23" x14ac:dyDescent="0.3">
      <c r="P501" s="2" t="str">
        <f t="shared" si="189"/>
        <v>#183</v>
      </c>
      <c r="Q501" s="2"/>
      <c r="R501" s="2"/>
      <c r="S501" s="2"/>
      <c r="T501" s="2"/>
      <c r="U501" s="2"/>
      <c r="V501" s="2"/>
      <c r="W501" s="5" t="s">
        <v>507</v>
      </c>
    </row>
    <row r="502" spans="16:23" x14ac:dyDescent="0.3">
      <c r="P502" s="2" t="s">
        <v>508</v>
      </c>
      <c r="Q502" s="2">
        <v>65</v>
      </c>
      <c r="R502" s="2">
        <v>70</v>
      </c>
      <c r="S502" s="2">
        <v>60</v>
      </c>
      <c r="T502" s="2">
        <v>65</v>
      </c>
      <c r="U502" s="2">
        <v>65</v>
      </c>
      <c r="V502" s="2">
        <v>115</v>
      </c>
      <c r="W502" s="5" t="s">
        <v>139</v>
      </c>
    </row>
    <row r="503" spans="16:23" x14ac:dyDescent="0.3">
      <c r="P503" s="2" t="str">
        <f t="shared" ref="P503:P504" si="190">P502</f>
        <v>#184</v>
      </c>
      <c r="Q503" s="2"/>
      <c r="R503" s="2"/>
      <c r="S503" s="2"/>
      <c r="T503" s="2"/>
      <c r="U503" s="2"/>
      <c r="V503" s="2"/>
      <c r="W503" s="5" t="s">
        <v>158</v>
      </c>
    </row>
    <row r="504" spans="16:23" x14ac:dyDescent="0.3">
      <c r="P504" s="2" t="str">
        <f t="shared" si="190"/>
        <v>#184</v>
      </c>
      <c r="Q504" s="2"/>
      <c r="R504" s="2"/>
      <c r="S504" s="2"/>
      <c r="T504" s="2"/>
      <c r="U504" s="2"/>
      <c r="V504" s="2"/>
      <c r="W504" s="5" t="s">
        <v>67</v>
      </c>
    </row>
    <row r="505" spans="16:23" x14ac:dyDescent="0.3">
      <c r="P505" s="2" t="s">
        <v>510</v>
      </c>
      <c r="Q505" s="2">
        <v>45</v>
      </c>
      <c r="R505" s="2">
        <v>40</v>
      </c>
      <c r="S505" s="2">
        <v>40</v>
      </c>
      <c r="T505" s="2">
        <v>50</v>
      </c>
      <c r="U505" s="2">
        <v>61</v>
      </c>
      <c r="V505" s="2">
        <v>34</v>
      </c>
      <c r="W505" s="5" t="s">
        <v>166</v>
      </c>
    </row>
    <row r="506" spans="16:23" x14ac:dyDescent="0.3">
      <c r="P506" s="2" t="str">
        <f>P505</f>
        <v>#185</v>
      </c>
      <c r="Q506" s="2"/>
      <c r="R506" s="2"/>
      <c r="S506" s="2"/>
      <c r="T506" s="2"/>
      <c r="U506" s="2"/>
      <c r="V506" s="2"/>
      <c r="W506" s="5" t="s">
        <v>512</v>
      </c>
    </row>
    <row r="507" spans="16:23" x14ac:dyDescent="0.3">
      <c r="P507" s="2" t="s">
        <v>513</v>
      </c>
      <c r="Q507" s="2">
        <v>65</v>
      </c>
      <c r="R507" s="2">
        <v>60</v>
      </c>
      <c r="S507" s="2">
        <v>75</v>
      </c>
      <c r="T507" s="2">
        <v>110</v>
      </c>
      <c r="U507" s="2">
        <v>121</v>
      </c>
      <c r="V507" s="2">
        <v>64</v>
      </c>
      <c r="W507" s="5" t="s">
        <v>166</v>
      </c>
    </row>
    <row r="508" spans="16:23" x14ac:dyDescent="0.3">
      <c r="P508" s="2" t="str">
        <f>P507</f>
        <v>#186</v>
      </c>
      <c r="Q508" s="2"/>
      <c r="R508" s="2"/>
      <c r="S508" s="2"/>
      <c r="T508" s="2"/>
      <c r="U508" s="2"/>
      <c r="V508" s="2"/>
      <c r="W508" s="5" t="s">
        <v>512</v>
      </c>
    </row>
    <row r="509" spans="16:23" x14ac:dyDescent="0.3">
      <c r="P509" s="2" t="s">
        <v>515</v>
      </c>
      <c r="Q509" s="2">
        <v>40</v>
      </c>
      <c r="R509" s="2">
        <v>45</v>
      </c>
      <c r="S509" s="2">
        <v>40</v>
      </c>
      <c r="T509" s="2">
        <v>55</v>
      </c>
      <c r="U509" s="2">
        <v>40</v>
      </c>
      <c r="V509" s="2">
        <v>84</v>
      </c>
      <c r="W509" s="5" t="s">
        <v>342</v>
      </c>
    </row>
    <row r="510" spans="16:23" x14ac:dyDescent="0.3">
      <c r="P510" s="2" t="str">
        <f t="shared" ref="P510:P511" si="191">P509</f>
        <v>#187</v>
      </c>
      <c r="Q510" s="2"/>
      <c r="R510" s="2"/>
      <c r="S510" s="2"/>
      <c r="T510" s="2"/>
      <c r="U510" s="2"/>
      <c r="V510" s="2"/>
      <c r="W510" s="5" t="s">
        <v>43</v>
      </c>
    </row>
    <row r="511" spans="16:23" x14ac:dyDescent="0.3">
      <c r="P511" s="2" t="str">
        <f t="shared" si="191"/>
        <v>#187</v>
      </c>
      <c r="Q511" s="2"/>
      <c r="R511" s="2"/>
      <c r="S511" s="2"/>
      <c r="T511" s="2"/>
      <c r="U511" s="2"/>
      <c r="V511" s="2"/>
      <c r="W511" s="5" t="s">
        <v>166</v>
      </c>
    </row>
    <row r="512" spans="16:23" x14ac:dyDescent="0.3">
      <c r="P512" s="2" t="s">
        <v>517</v>
      </c>
      <c r="Q512" s="2">
        <v>60</v>
      </c>
      <c r="R512" s="2">
        <v>55</v>
      </c>
      <c r="S512" s="2">
        <v>60</v>
      </c>
      <c r="T512" s="2">
        <v>95</v>
      </c>
      <c r="U512" s="2">
        <v>70</v>
      </c>
      <c r="V512" s="2">
        <v>124</v>
      </c>
      <c r="W512" s="5" t="s">
        <v>342</v>
      </c>
    </row>
    <row r="513" spans="16:23" x14ac:dyDescent="0.3">
      <c r="P513" s="2" t="str">
        <f t="shared" ref="P513:P514" si="192">P512</f>
        <v>#188</v>
      </c>
      <c r="Q513" s="2"/>
      <c r="R513" s="2"/>
      <c r="S513" s="2"/>
      <c r="T513" s="2"/>
      <c r="U513" s="2"/>
      <c r="V513" s="2"/>
      <c r="W513" s="5" t="s">
        <v>43</v>
      </c>
    </row>
    <row r="514" spans="16:23" x14ac:dyDescent="0.3">
      <c r="P514" s="2" t="str">
        <f t="shared" si="192"/>
        <v>#188</v>
      </c>
      <c r="Q514" s="2"/>
      <c r="R514" s="2"/>
      <c r="S514" s="2"/>
      <c r="T514" s="2"/>
      <c r="U514" s="2"/>
      <c r="V514" s="2"/>
      <c r="W514" s="5" t="s">
        <v>166</v>
      </c>
    </row>
    <row r="515" spans="16:23" x14ac:dyDescent="0.3">
      <c r="P515" s="2" t="s">
        <v>519</v>
      </c>
      <c r="Q515" s="2">
        <v>44</v>
      </c>
      <c r="R515" s="2">
        <v>50</v>
      </c>
      <c r="S515" s="2">
        <v>91</v>
      </c>
      <c r="T515" s="2">
        <v>24</v>
      </c>
      <c r="U515" s="2">
        <v>86</v>
      </c>
      <c r="V515" s="2">
        <v>10</v>
      </c>
      <c r="W515" s="5" t="s">
        <v>521</v>
      </c>
    </row>
    <row r="516" spans="16:23" x14ac:dyDescent="0.3">
      <c r="P516" s="2" t="str">
        <f>P515</f>
        <v>#189</v>
      </c>
      <c r="Q516" s="2"/>
      <c r="R516" s="2"/>
      <c r="S516" s="2"/>
      <c r="T516" s="2"/>
      <c r="U516" s="2"/>
      <c r="V516" s="2"/>
    </row>
    <row r="517" spans="16:23" x14ac:dyDescent="0.3">
      <c r="P517" s="2" t="s">
        <v>522</v>
      </c>
      <c r="Q517" s="2">
        <v>74</v>
      </c>
      <c r="R517" s="2">
        <v>94</v>
      </c>
      <c r="S517" s="2">
        <v>131</v>
      </c>
      <c r="T517" s="2">
        <v>54</v>
      </c>
      <c r="U517" s="2">
        <v>116</v>
      </c>
      <c r="V517" s="2">
        <v>20</v>
      </c>
      <c r="W517" s="5" t="s">
        <v>521</v>
      </c>
    </row>
    <row r="518" spans="16:23" x14ac:dyDescent="0.3">
      <c r="P518" s="2" t="str">
        <f>P517</f>
        <v>#190</v>
      </c>
      <c r="Q518" s="2"/>
      <c r="R518" s="2"/>
      <c r="S518" s="2"/>
      <c r="T518" s="2"/>
      <c r="U518" s="2"/>
      <c r="V518" s="2"/>
      <c r="W518" s="5" t="s">
        <v>524</v>
      </c>
    </row>
    <row r="519" spans="16:23" x14ac:dyDescent="0.3">
      <c r="P519" s="2" t="s">
        <v>525</v>
      </c>
      <c r="Q519" s="2">
        <v>49</v>
      </c>
      <c r="R519" s="2">
        <v>66</v>
      </c>
      <c r="S519" s="2">
        <v>70</v>
      </c>
      <c r="T519" s="2">
        <v>44</v>
      </c>
      <c r="U519" s="2">
        <v>55</v>
      </c>
      <c r="V519" s="2">
        <v>51</v>
      </c>
      <c r="W519" s="5" t="s">
        <v>97</v>
      </c>
    </row>
    <row r="520" spans="16:23" x14ac:dyDescent="0.3">
      <c r="P520" s="2" t="str">
        <f t="shared" ref="P520:P521" si="193">P519</f>
        <v>#191</v>
      </c>
      <c r="Q520" s="2"/>
      <c r="R520" s="2"/>
      <c r="S520" s="2"/>
      <c r="T520" s="2"/>
      <c r="U520" s="2"/>
      <c r="V520" s="2"/>
      <c r="W520" s="5" t="s">
        <v>40</v>
      </c>
    </row>
    <row r="521" spans="16:23" x14ac:dyDescent="0.3">
      <c r="P521" s="2" t="str">
        <f t="shared" si="193"/>
        <v>#191</v>
      </c>
      <c r="Q521" s="2"/>
      <c r="R521" s="2"/>
      <c r="S521" s="2"/>
      <c r="T521" s="2"/>
      <c r="U521" s="2"/>
      <c r="V521" s="2"/>
      <c r="W521" s="5" t="s">
        <v>61</v>
      </c>
    </row>
    <row r="522" spans="16:23" x14ac:dyDescent="0.3">
      <c r="P522" s="2" t="s">
        <v>527</v>
      </c>
      <c r="Q522" s="2">
        <v>65</v>
      </c>
      <c r="R522" s="2">
        <v>90</v>
      </c>
      <c r="S522" s="2">
        <v>122</v>
      </c>
      <c r="T522" s="2">
        <v>58</v>
      </c>
      <c r="U522" s="2">
        <v>75</v>
      </c>
      <c r="V522" s="2">
        <v>84</v>
      </c>
      <c r="W522" s="5" t="s">
        <v>97</v>
      </c>
    </row>
    <row r="523" spans="16:23" x14ac:dyDescent="0.3">
      <c r="P523" s="2" t="str">
        <f t="shared" ref="P523:P524" si="194">P522</f>
        <v>#192</v>
      </c>
      <c r="Q523" s="2"/>
      <c r="R523" s="2"/>
      <c r="S523" s="2"/>
      <c r="T523" s="2"/>
      <c r="U523" s="2"/>
      <c r="V523" s="2"/>
      <c r="W523" s="5" t="s">
        <v>40</v>
      </c>
    </row>
    <row r="524" spans="16:23" x14ac:dyDescent="0.3">
      <c r="P524" s="2" t="str">
        <f t="shared" si="194"/>
        <v>#192</v>
      </c>
      <c r="Q524" s="2"/>
      <c r="R524" s="2"/>
      <c r="S524" s="2"/>
      <c r="T524" s="2"/>
      <c r="U524" s="2"/>
      <c r="V524" s="2"/>
      <c r="W524" s="5" t="s">
        <v>61</v>
      </c>
    </row>
    <row r="525" spans="16:23" x14ac:dyDescent="0.3">
      <c r="P525" s="2" t="s">
        <v>529</v>
      </c>
      <c r="Q525" s="2">
        <v>20</v>
      </c>
      <c r="R525" s="2">
        <v>40</v>
      </c>
      <c r="S525" s="2">
        <v>15</v>
      </c>
      <c r="T525" s="2">
        <v>35</v>
      </c>
      <c r="U525" s="2">
        <v>35</v>
      </c>
      <c r="V525" s="2">
        <v>60</v>
      </c>
      <c r="W525" s="5" t="s">
        <v>203</v>
      </c>
    </row>
    <row r="526" spans="16:23" x14ac:dyDescent="0.3">
      <c r="P526" s="2" t="str">
        <f>P525</f>
        <v>#193</v>
      </c>
      <c r="Q526" s="2"/>
      <c r="R526" s="2"/>
      <c r="S526" s="2"/>
      <c r="T526" s="2"/>
      <c r="U526" s="2"/>
      <c r="V526" s="2"/>
      <c r="W526" s="5" t="s">
        <v>204</v>
      </c>
    </row>
    <row r="527" spans="16:23" x14ac:dyDescent="0.3">
      <c r="P527" s="2" t="s">
        <v>531</v>
      </c>
      <c r="Q527" s="2">
        <v>35</v>
      </c>
      <c r="R527" s="2">
        <v>55</v>
      </c>
      <c r="S527" s="2">
        <v>40</v>
      </c>
      <c r="T527" s="2">
        <v>50</v>
      </c>
      <c r="U527" s="2">
        <v>50</v>
      </c>
      <c r="V527" s="2">
        <v>90</v>
      </c>
      <c r="W527" s="5" t="s">
        <v>203</v>
      </c>
    </row>
    <row r="528" spans="16:23" x14ac:dyDescent="0.3">
      <c r="P528" s="2" t="str">
        <f>P527</f>
        <v>#194</v>
      </c>
      <c r="Q528" s="2"/>
      <c r="R528" s="2"/>
      <c r="S528" s="2"/>
      <c r="T528" s="2"/>
      <c r="U528" s="2"/>
      <c r="V528" s="2"/>
      <c r="W528" s="5" t="s">
        <v>204</v>
      </c>
    </row>
    <row r="529" spans="16:23" x14ac:dyDescent="0.3">
      <c r="P529" s="2" t="s">
        <v>533</v>
      </c>
      <c r="Q529" s="2">
        <v>60</v>
      </c>
      <c r="R529" s="2">
        <v>90</v>
      </c>
      <c r="S529" s="2">
        <v>55</v>
      </c>
      <c r="T529" s="2">
        <v>90</v>
      </c>
      <c r="U529" s="2">
        <v>80</v>
      </c>
      <c r="V529" s="2">
        <v>110</v>
      </c>
      <c r="W529" s="5" t="s">
        <v>203</v>
      </c>
    </row>
    <row r="530" spans="16:23" x14ac:dyDescent="0.3">
      <c r="P530" s="2" t="str">
        <f>P529</f>
        <v>#195</v>
      </c>
      <c r="Q530" s="2"/>
      <c r="R530" s="2"/>
      <c r="S530" s="2"/>
      <c r="T530" s="2"/>
      <c r="U530" s="2"/>
      <c r="V530" s="2"/>
      <c r="W530" s="5" t="s">
        <v>204</v>
      </c>
    </row>
    <row r="531" spans="16:23" x14ac:dyDescent="0.3">
      <c r="P531" s="2" t="s">
        <v>535</v>
      </c>
      <c r="Q531" s="2">
        <v>55</v>
      </c>
      <c r="R531" s="2">
        <v>55</v>
      </c>
      <c r="S531" s="2">
        <v>50</v>
      </c>
      <c r="T531" s="2">
        <v>45</v>
      </c>
      <c r="U531" s="2">
        <v>65</v>
      </c>
      <c r="V531" s="2">
        <v>55</v>
      </c>
      <c r="W531" s="5" t="s">
        <v>44</v>
      </c>
    </row>
    <row r="532" spans="16:23" x14ac:dyDescent="0.3">
      <c r="P532" s="2" t="str">
        <f t="shared" ref="P532:P533" si="195">P531</f>
        <v>#196</v>
      </c>
      <c r="Q532" s="2"/>
      <c r="R532" s="2"/>
      <c r="S532" s="2"/>
      <c r="T532" s="2"/>
      <c r="U532" s="2"/>
      <c r="V532" s="2"/>
      <c r="W532" s="5" t="s">
        <v>306</v>
      </c>
    </row>
    <row r="533" spans="16:23" x14ac:dyDescent="0.3">
      <c r="P533" s="2" t="str">
        <f t="shared" si="195"/>
        <v>#196</v>
      </c>
      <c r="Q533" s="2"/>
      <c r="R533" s="2"/>
      <c r="S533" s="2"/>
      <c r="T533" s="2"/>
      <c r="U533" s="2"/>
      <c r="V533" s="2"/>
      <c r="W533" s="5" t="s">
        <v>524</v>
      </c>
    </row>
    <row r="534" spans="16:23" x14ac:dyDescent="0.3">
      <c r="P534" s="2" t="s">
        <v>537</v>
      </c>
      <c r="Q534" s="2">
        <v>130</v>
      </c>
      <c r="R534" s="2">
        <v>65</v>
      </c>
      <c r="S534" s="2">
        <v>60</v>
      </c>
      <c r="T534" s="2">
        <v>110</v>
      </c>
      <c r="U534" s="2">
        <v>95</v>
      </c>
      <c r="V534" s="2">
        <v>65</v>
      </c>
      <c r="W534" s="5" t="s">
        <v>300</v>
      </c>
    </row>
    <row r="535" spans="16:23" x14ac:dyDescent="0.3">
      <c r="P535" s="2" t="str">
        <f>P534</f>
        <v>#197</v>
      </c>
      <c r="Q535" s="2"/>
      <c r="R535" s="2"/>
      <c r="S535" s="2"/>
      <c r="T535" s="2"/>
      <c r="U535" s="2"/>
      <c r="V535" s="2"/>
      <c r="W535" s="5" t="s">
        <v>193</v>
      </c>
    </row>
    <row r="536" spans="16:23" x14ac:dyDescent="0.3">
      <c r="P536" s="2" t="s">
        <v>539</v>
      </c>
      <c r="Q536" s="2">
        <v>65</v>
      </c>
      <c r="R536" s="2">
        <v>65</v>
      </c>
      <c r="S536" s="2">
        <v>60</v>
      </c>
      <c r="T536" s="2">
        <v>110</v>
      </c>
      <c r="U536" s="2">
        <v>95</v>
      </c>
      <c r="V536" s="2">
        <v>130</v>
      </c>
      <c r="W536" s="5" t="s">
        <v>541</v>
      </c>
    </row>
    <row r="537" spans="16:23" x14ac:dyDescent="0.3">
      <c r="P537" s="2" t="str">
        <f>P536</f>
        <v>#198</v>
      </c>
      <c r="Q537" s="2"/>
      <c r="R537" s="2"/>
      <c r="S537" s="2"/>
      <c r="T537" s="2"/>
      <c r="U537" s="2"/>
      <c r="V537" s="2"/>
      <c r="W537" s="5" t="s">
        <v>98</v>
      </c>
    </row>
    <row r="538" spans="16:23" x14ac:dyDescent="0.3">
      <c r="P538" s="2" t="s">
        <v>542</v>
      </c>
      <c r="Q538" s="2">
        <v>65</v>
      </c>
      <c r="R538" s="2">
        <v>130</v>
      </c>
      <c r="S538" s="2">
        <v>60</v>
      </c>
      <c r="T538" s="2">
        <v>95</v>
      </c>
      <c r="U538" s="2">
        <v>110</v>
      </c>
      <c r="V538" s="2">
        <v>65</v>
      </c>
      <c r="W538" s="5" t="s">
        <v>210</v>
      </c>
    </row>
    <row r="539" spans="16:23" x14ac:dyDescent="0.3">
      <c r="P539" s="2" t="str">
        <f>P538</f>
        <v>#199</v>
      </c>
      <c r="Q539" s="2"/>
      <c r="R539" s="2"/>
      <c r="S539" s="2"/>
      <c r="T539" s="2"/>
      <c r="U539" s="2"/>
      <c r="V539" s="2"/>
      <c r="W539" s="5" t="s">
        <v>104</v>
      </c>
    </row>
    <row r="540" spans="16:23" x14ac:dyDescent="0.3">
      <c r="P540" s="2" t="s">
        <v>544</v>
      </c>
      <c r="Q540" s="2">
        <v>65</v>
      </c>
      <c r="R540" s="2">
        <v>65</v>
      </c>
      <c r="S540" s="2">
        <v>60</v>
      </c>
      <c r="T540" s="2">
        <v>130</v>
      </c>
      <c r="U540" s="2">
        <v>95</v>
      </c>
      <c r="V540" s="2">
        <v>110</v>
      </c>
      <c r="W540" s="5" t="s">
        <v>274</v>
      </c>
    </row>
    <row r="541" spans="16:23" x14ac:dyDescent="0.3">
      <c r="P541" s="2" t="str">
        <f>P540</f>
        <v>#200</v>
      </c>
      <c r="Q541" s="2"/>
      <c r="R541" s="2"/>
      <c r="S541" s="2"/>
      <c r="T541" s="2"/>
      <c r="U541" s="2"/>
      <c r="V541" s="2"/>
      <c r="W541" s="5" t="s">
        <v>279</v>
      </c>
    </row>
    <row r="542" spans="16:23" x14ac:dyDescent="0.3">
      <c r="P542" s="2" t="s">
        <v>546</v>
      </c>
      <c r="Q542" s="2">
        <v>95</v>
      </c>
      <c r="R542" s="2">
        <v>65</v>
      </c>
      <c r="S542" s="2">
        <v>110</v>
      </c>
      <c r="T542" s="2">
        <v>60</v>
      </c>
      <c r="U542" s="2">
        <v>130</v>
      </c>
      <c r="V542" s="2">
        <v>65</v>
      </c>
      <c r="W542" s="5" t="s">
        <v>274</v>
      </c>
    </row>
    <row r="543" spans="16:23" x14ac:dyDescent="0.3">
      <c r="P543" s="2" t="str">
        <f>P542</f>
        <v>#201</v>
      </c>
      <c r="Q543" s="2"/>
      <c r="R543" s="2"/>
      <c r="S543" s="2"/>
      <c r="T543" s="2"/>
      <c r="U543" s="2"/>
      <c r="V543" s="2"/>
      <c r="W543" s="5" t="s">
        <v>243</v>
      </c>
    </row>
    <row r="544" spans="16:23" x14ac:dyDescent="0.3">
      <c r="P544" s="2" t="s">
        <v>548</v>
      </c>
      <c r="Q544" s="2">
        <v>65</v>
      </c>
      <c r="R544" s="2">
        <v>110</v>
      </c>
      <c r="S544" s="2">
        <v>130</v>
      </c>
      <c r="T544" s="2">
        <v>60</v>
      </c>
      <c r="U544" s="2">
        <v>65</v>
      </c>
      <c r="V544" s="2">
        <v>95</v>
      </c>
      <c r="W544" s="5" t="s">
        <v>164</v>
      </c>
    </row>
    <row r="545" spans="16:23" x14ac:dyDescent="0.3">
      <c r="P545" s="2" t="str">
        <f>P544</f>
        <v>#202</v>
      </c>
      <c r="Q545" s="2"/>
      <c r="R545" s="2"/>
      <c r="S545" s="2"/>
      <c r="T545" s="2"/>
      <c r="U545" s="2"/>
      <c r="V545" s="2"/>
      <c r="W545" s="5" t="s">
        <v>124</v>
      </c>
    </row>
    <row r="546" spans="16:23" x14ac:dyDescent="0.3">
      <c r="P546" s="2" t="s">
        <v>550</v>
      </c>
      <c r="Q546" s="2">
        <v>65</v>
      </c>
      <c r="R546" s="2">
        <v>60</v>
      </c>
      <c r="S546" s="2">
        <v>110</v>
      </c>
      <c r="T546" s="2">
        <v>130</v>
      </c>
      <c r="U546" s="2">
        <v>95</v>
      </c>
      <c r="V546" s="2">
        <v>65</v>
      </c>
      <c r="W546" s="5" t="s">
        <v>223</v>
      </c>
    </row>
    <row r="547" spans="16:23" x14ac:dyDescent="0.3">
      <c r="P547" s="2" t="str">
        <f>P546</f>
        <v>#203</v>
      </c>
      <c r="Q547" s="2"/>
      <c r="R547" s="2"/>
      <c r="S547" s="2"/>
      <c r="T547" s="2"/>
      <c r="U547" s="2"/>
      <c r="V547" s="2"/>
      <c r="W547" s="5" t="s">
        <v>222</v>
      </c>
    </row>
    <row r="548" spans="16:23" x14ac:dyDescent="0.3">
      <c r="P548" s="2" t="s">
        <v>552</v>
      </c>
      <c r="Q548" s="2">
        <v>95</v>
      </c>
      <c r="R548" s="2">
        <v>65</v>
      </c>
      <c r="S548" s="2">
        <v>65</v>
      </c>
      <c r="T548" s="2">
        <v>110</v>
      </c>
      <c r="U548" s="2">
        <v>130</v>
      </c>
      <c r="V548" s="2">
        <v>60</v>
      </c>
      <c r="W548" s="5" t="s">
        <v>157</v>
      </c>
    </row>
    <row r="549" spans="16:23" x14ac:dyDescent="0.3">
      <c r="P549" s="2" t="str">
        <f>P548</f>
        <v>#204</v>
      </c>
      <c r="Q549" s="2"/>
      <c r="R549" s="2"/>
      <c r="S549" s="2"/>
      <c r="T549" s="2"/>
      <c r="U549" s="2"/>
      <c r="V549" s="2"/>
      <c r="W549" s="5" t="s">
        <v>554</v>
      </c>
    </row>
    <row r="550" spans="16:23" x14ac:dyDescent="0.3">
      <c r="P550" s="2" t="s">
        <v>555</v>
      </c>
      <c r="Q550" s="2">
        <v>40</v>
      </c>
      <c r="R550" s="2">
        <v>40</v>
      </c>
      <c r="S550" s="2">
        <v>80</v>
      </c>
      <c r="T550" s="2">
        <v>40</v>
      </c>
      <c r="U550" s="2">
        <v>40</v>
      </c>
      <c r="V550" s="2">
        <v>20</v>
      </c>
      <c r="W550" s="5" t="s">
        <v>557</v>
      </c>
    </row>
    <row r="551" spans="16:23" x14ac:dyDescent="0.3">
      <c r="P551" s="2" t="str">
        <f t="shared" ref="P551:P552" si="196">P550</f>
        <v>#205</v>
      </c>
      <c r="Q551" s="2"/>
      <c r="R551" s="2"/>
      <c r="S551" s="2"/>
      <c r="T551" s="2"/>
      <c r="U551" s="2"/>
      <c r="V551" s="2"/>
      <c r="W551" s="5" t="s">
        <v>78</v>
      </c>
    </row>
    <row r="552" spans="16:23" x14ac:dyDescent="0.3">
      <c r="P552" s="2" t="str">
        <f t="shared" si="196"/>
        <v>#205</v>
      </c>
      <c r="Q552" s="2"/>
      <c r="R552" s="2"/>
      <c r="S552" s="2"/>
      <c r="T552" s="2"/>
      <c r="U552" s="2"/>
      <c r="V552" s="2"/>
      <c r="W552" s="5" t="s">
        <v>109</v>
      </c>
    </row>
    <row r="553" spans="16:23" x14ac:dyDescent="0.3">
      <c r="P553" s="2" t="s">
        <v>558</v>
      </c>
      <c r="Q553" s="2">
        <v>70</v>
      </c>
      <c r="R553" s="2">
        <v>110</v>
      </c>
      <c r="S553" s="2">
        <v>80</v>
      </c>
      <c r="T553" s="2">
        <v>95</v>
      </c>
      <c r="U553" s="2">
        <v>60</v>
      </c>
      <c r="V553" s="2">
        <v>70</v>
      </c>
      <c r="W553" s="5" t="s">
        <v>557</v>
      </c>
    </row>
    <row r="554" spans="16:23" x14ac:dyDescent="0.3">
      <c r="P554" s="2" t="str">
        <f t="shared" ref="P554:P555" si="197">P553</f>
        <v>#206</v>
      </c>
      <c r="Q554" s="2"/>
      <c r="R554" s="2"/>
      <c r="S554" s="2"/>
      <c r="T554" s="2"/>
      <c r="U554" s="2"/>
      <c r="V554" s="2"/>
      <c r="W554" s="5" t="s">
        <v>78</v>
      </c>
    </row>
    <row r="555" spans="16:23" x14ac:dyDescent="0.3">
      <c r="P555" s="2" t="str">
        <f t="shared" si="197"/>
        <v>#206</v>
      </c>
      <c r="Q555" s="2"/>
      <c r="R555" s="2"/>
      <c r="S555" s="2"/>
      <c r="T555" s="2"/>
      <c r="U555" s="2"/>
      <c r="V555" s="2"/>
      <c r="W555" s="5" t="s">
        <v>240</v>
      </c>
    </row>
    <row r="556" spans="16:23" x14ac:dyDescent="0.3">
      <c r="P556" s="2" t="s">
        <v>560</v>
      </c>
      <c r="Q556" s="2">
        <v>110</v>
      </c>
      <c r="R556" s="2">
        <v>85</v>
      </c>
      <c r="S556" s="2">
        <v>80</v>
      </c>
      <c r="T556" s="2">
        <v>100</v>
      </c>
      <c r="U556" s="2">
        <v>80</v>
      </c>
      <c r="V556" s="2">
        <v>30</v>
      </c>
      <c r="W556" s="5" t="s">
        <v>557</v>
      </c>
    </row>
    <row r="557" spans="16:23" x14ac:dyDescent="0.3">
      <c r="P557" s="2" t="str">
        <f t="shared" ref="P557:P558" si="198">P556</f>
        <v>#207</v>
      </c>
      <c r="Q557" s="2"/>
      <c r="R557" s="2"/>
      <c r="S557" s="2"/>
      <c r="T557" s="2"/>
      <c r="U557" s="2"/>
      <c r="V557" s="2"/>
      <c r="W557" s="5" t="s">
        <v>78</v>
      </c>
    </row>
    <row r="558" spans="16:23" x14ac:dyDescent="0.3">
      <c r="P558" s="2" t="str">
        <f t="shared" si="198"/>
        <v>#207</v>
      </c>
      <c r="Q558" s="2"/>
      <c r="R558" s="2"/>
      <c r="S558" s="2"/>
      <c r="T558" s="2"/>
      <c r="U558" s="2"/>
      <c r="V558" s="2"/>
      <c r="W558" s="5" t="s">
        <v>232</v>
      </c>
    </row>
    <row r="559" spans="16:23" x14ac:dyDescent="0.3">
      <c r="P559" s="2" t="s">
        <v>562</v>
      </c>
      <c r="Q559" s="2">
        <v>62</v>
      </c>
      <c r="R559" s="2">
        <v>48</v>
      </c>
      <c r="S559" s="2">
        <v>54</v>
      </c>
      <c r="T559" s="2">
        <v>63</v>
      </c>
      <c r="U559" s="2">
        <v>60</v>
      </c>
      <c r="V559" s="2">
        <v>68</v>
      </c>
      <c r="W559" s="5" t="s">
        <v>62</v>
      </c>
    </row>
    <row r="560" spans="16:23" x14ac:dyDescent="0.3">
      <c r="P560" s="2" t="str">
        <f t="shared" ref="P560:P561" si="199">P559</f>
        <v>#208</v>
      </c>
      <c r="Q560" s="2"/>
      <c r="R560" s="2"/>
      <c r="S560" s="2"/>
      <c r="T560" s="2"/>
      <c r="U560" s="2"/>
      <c r="V560" s="2"/>
      <c r="W560" s="5" t="s">
        <v>314</v>
      </c>
    </row>
    <row r="561" spans="16:23" x14ac:dyDescent="0.3">
      <c r="P561" s="2" t="str">
        <f t="shared" si="199"/>
        <v>#208</v>
      </c>
      <c r="Q561" s="2"/>
      <c r="R561" s="2"/>
      <c r="S561" s="2"/>
      <c r="T561" s="2"/>
      <c r="U561" s="2"/>
      <c r="V561" s="2"/>
      <c r="W561" s="5" t="s">
        <v>117</v>
      </c>
    </row>
    <row r="562" spans="16:23" x14ac:dyDescent="0.3">
      <c r="P562" s="2" t="s">
        <v>564</v>
      </c>
      <c r="Q562" s="2">
        <v>74</v>
      </c>
      <c r="R562" s="2">
        <v>48</v>
      </c>
      <c r="S562" s="2">
        <v>76</v>
      </c>
      <c r="T562" s="2">
        <v>83</v>
      </c>
      <c r="U562" s="2">
        <v>81</v>
      </c>
      <c r="V562" s="2">
        <v>104</v>
      </c>
      <c r="W562" s="5" t="s">
        <v>62</v>
      </c>
    </row>
    <row r="563" spans="16:23" x14ac:dyDescent="0.3">
      <c r="P563" s="2" t="str">
        <f t="shared" ref="P563:P564" si="200">P562</f>
        <v>#209</v>
      </c>
      <c r="Q563" s="2"/>
      <c r="R563" s="2"/>
      <c r="S563" s="2"/>
      <c r="T563" s="2"/>
      <c r="U563" s="2"/>
      <c r="V563" s="2"/>
      <c r="W563" s="5" t="s">
        <v>314</v>
      </c>
    </row>
    <row r="564" spans="16:23" x14ac:dyDescent="0.3">
      <c r="P564" s="2" t="str">
        <f t="shared" si="200"/>
        <v>#209</v>
      </c>
      <c r="Q564" s="2"/>
      <c r="R564" s="2"/>
      <c r="S564" s="2"/>
      <c r="T564" s="2"/>
      <c r="U564" s="2"/>
      <c r="V564" s="2"/>
      <c r="W564" s="5" t="s">
        <v>140</v>
      </c>
    </row>
    <row r="565" spans="16:23" x14ac:dyDescent="0.3">
      <c r="P565" s="2" t="s">
        <v>566</v>
      </c>
      <c r="Q565" s="2">
        <v>62</v>
      </c>
      <c r="R565" s="2">
        <v>48</v>
      </c>
      <c r="S565" s="2">
        <v>66</v>
      </c>
      <c r="T565" s="2">
        <v>59</v>
      </c>
      <c r="U565" s="2">
        <v>57</v>
      </c>
      <c r="V565" s="2">
        <v>49</v>
      </c>
      <c r="W565" s="5" t="s">
        <v>166</v>
      </c>
    </row>
    <row r="566" spans="16:23" x14ac:dyDescent="0.3">
      <c r="P566" s="2" t="str">
        <f>P565</f>
        <v>#210</v>
      </c>
      <c r="Q566" s="2"/>
      <c r="R566" s="2"/>
      <c r="S566" s="2"/>
      <c r="T566" s="2"/>
      <c r="U566" s="2"/>
      <c r="V566" s="2"/>
      <c r="W566" s="5" t="s">
        <v>91</v>
      </c>
    </row>
    <row r="567" spans="16:23" x14ac:dyDescent="0.3">
      <c r="P567" s="2" t="s">
        <v>568</v>
      </c>
      <c r="Q567" s="2">
        <v>82</v>
      </c>
      <c r="R567" s="2">
        <v>80</v>
      </c>
      <c r="S567" s="2">
        <v>86</v>
      </c>
      <c r="T567" s="2">
        <v>85</v>
      </c>
      <c r="U567" s="2">
        <v>75</v>
      </c>
      <c r="V567" s="2">
        <v>72</v>
      </c>
      <c r="W567" s="5" t="s">
        <v>166</v>
      </c>
    </row>
    <row r="568" spans="16:23" x14ac:dyDescent="0.3">
      <c r="P568" s="2" t="str">
        <f>P567</f>
        <v>#211</v>
      </c>
      <c r="Q568" s="2"/>
      <c r="R568" s="2"/>
      <c r="S568" s="2"/>
      <c r="T568" s="2"/>
      <c r="U568" s="2"/>
      <c r="V568" s="2"/>
      <c r="W568" s="5" t="s">
        <v>91</v>
      </c>
    </row>
    <row r="569" spans="16:23" x14ac:dyDescent="0.3">
      <c r="P569" s="2" t="s">
        <v>570</v>
      </c>
      <c r="Q569" s="2">
        <v>78</v>
      </c>
      <c r="R569" s="2">
        <v>52</v>
      </c>
      <c r="S569" s="2">
        <v>60</v>
      </c>
      <c r="T569" s="2">
        <v>63</v>
      </c>
      <c r="U569" s="2">
        <v>65</v>
      </c>
      <c r="V569" s="2">
        <v>23</v>
      </c>
      <c r="W569" s="5" t="s">
        <v>182</v>
      </c>
    </row>
    <row r="570" spans="16:23" x14ac:dyDescent="0.3">
      <c r="P570" s="2" t="str">
        <f>P569</f>
        <v>#212</v>
      </c>
      <c r="Q570" s="2"/>
      <c r="R570" s="2"/>
      <c r="S570" s="2"/>
      <c r="T570" s="2"/>
      <c r="U570" s="2"/>
      <c r="V570" s="2"/>
      <c r="W570" s="5" t="s">
        <v>512</v>
      </c>
    </row>
    <row r="571" spans="16:23" x14ac:dyDescent="0.3">
      <c r="P571" s="2" t="s">
        <v>572</v>
      </c>
      <c r="Q571" s="2">
        <v>101</v>
      </c>
      <c r="R571" s="2">
        <v>72</v>
      </c>
      <c r="S571" s="2">
        <v>72</v>
      </c>
      <c r="T571" s="2">
        <v>99</v>
      </c>
      <c r="U571" s="2">
        <v>89</v>
      </c>
      <c r="V571" s="2">
        <v>29</v>
      </c>
      <c r="W571" s="5" t="s">
        <v>182</v>
      </c>
    </row>
    <row r="572" spans="16:23" x14ac:dyDescent="0.3">
      <c r="P572" s="2" t="str">
        <f>P571</f>
        <v>#213</v>
      </c>
      <c r="Q572" s="2"/>
      <c r="R572" s="2"/>
      <c r="S572" s="2"/>
      <c r="T572" s="2"/>
      <c r="U572" s="2"/>
      <c r="V572" s="2"/>
      <c r="W572" s="5" t="s">
        <v>512</v>
      </c>
    </row>
    <row r="573" spans="16:23" x14ac:dyDescent="0.3">
      <c r="P573" s="2" t="s">
        <v>574</v>
      </c>
      <c r="Q573" s="2">
        <v>38</v>
      </c>
      <c r="R573" s="2">
        <v>40</v>
      </c>
      <c r="S573" s="2">
        <v>52</v>
      </c>
      <c r="T573" s="2">
        <v>40</v>
      </c>
      <c r="U573" s="2">
        <v>72</v>
      </c>
      <c r="V573" s="2">
        <v>27</v>
      </c>
      <c r="W573" s="5" t="s">
        <v>576</v>
      </c>
    </row>
    <row r="574" spans="16:23" x14ac:dyDescent="0.3">
      <c r="P574" s="2" t="str">
        <f>P573</f>
        <v>#214</v>
      </c>
      <c r="Q574" s="2"/>
      <c r="R574" s="2"/>
      <c r="S574" s="2"/>
      <c r="T574" s="2"/>
      <c r="U574" s="2"/>
      <c r="V574" s="2"/>
      <c r="W574" s="5" t="s">
        <v>300</v>
      </c>
    </row>
    <row r="575" spans="16:23" x14ac:dyDescent="0.3">
      <c r="P575" s="2" t="s">
        <v>577</v>
      </c>
      <c r="Q575" s="2">
        <v>68</v>
      </c>
      <c r="R575" s="2">
        <v>70</v>
      </c>
      <c r="S575" s="2">
        <v>92</v>
      </c>
      <c r="T575" s="2">
        <v>50</v>
      </c>
      <c r="U575" s="2">
        <v>132</v>
      </c>
      <c r="V575" s="2">
        <v>42</v>
      </c>
      <c r="W575" s="5" t="s">
        <v>576</v>
      </c>
    </row>
    <row r="576" spans="16:23" x14ac:dyDescent="0.3">
      <c r="P576" s="2" t="str">
        <f>P575</f>
        <v>#215</v>
      </c>
      <c r="Q576" s="2"/>
      <c r="R576" s="2"/>
      <c r="S576" s="2"/>
      <c r="T576" s="2"/>
      <c r="U576" s="2"/>
      <c r="V576" s="2"/>
      <c r="W576" s="5" t="s">
        <v>300</v>
      </c>
    </row>
    <row r="577" spans="16:23" x14ac:dyDescent="0.3">
      <c r="P577" s="2" t="s">
        <v>579</v>
      </c>
      <c r="Q577" s="2">
        <v>95</v>
      </c>
      <c r="R577" s="2">
        <v>23</v>
      </c>
      <c r="S577" s="2">
        <v>48</v>
      </c>
      <c r="T577" s="2">
        <v>23</v>
      </c>
      <c r="U577" s="2">
        <v>48</v>
      </c>
      <c r="V577" s="2">
        <v>23</v>
      </c>
      <c r="W577" s="5" t="s">
        <v>581</v>
      </c>
    </row>
    <row r="578" spans="16:23" x14ac:dyDescent="0.3">
      <c r="P578" s="2" t="str">
        <f>P577</f>
        <v>#216</v>
      </c>
      <c r="Q578" s="2"/>
      <c r="R578" s="2"/>
      <c r="S578" s="2"/>
      <c r="T578" s="2"/>
      <c r="U578" s="2"/>
      <c r="V578" s="2"/>
      <c r="W578" s="5" t="s">
        <v>35</v>
      </c>
    </row>
    <row r="579" spans="16:23" x14ac:dyDescent="0.3">
      <c r="P579" s="2" t="s">
        <v>582</v>
      </c>
      <c r="Q579" s="2">
        <v>190</v>
      </c>
      <c r="R579" s="2">
        <v>33</v>
      </c>
      <c r="S579" s="2">
        <v>58</v>
      </c>
      <c r="T579" s="2">
        <v>33</v>
      </c>
      <c r="U579" s="2">
        <v>58</v>
      </c>
      <c r="V579" s="2">
        <v>33</v>
      </c>
      <c r="W579" s="5" t="s">
        <v>581</v>
      </c>
    </row>
    <row r="580" spans="16:23" x14ac:dyDescent="0.3">
      <c r="P580" s="2" t="str">
        <f>P579</f>
        <v>#217</v>
      </c>
      <c r="Q580" s="2"/>
      <c r="R580" s="2"/>
      <c r="S580" s="2"/>
      <c r="T580" s="2"/>
      <c r="U580" s="2"/>
      <c r="V580" s="2"/>
      <c r="W580" s="5" t="s">
        <v>35</v>
      </c>
    </row>
    <row r="581" spans="16:23" x14ac:dyDescent="0.3">
      <c r="P581" s="2" t="s">
        <v>584</v>
      </c>
      <c r="Q581" s="2">
        <v>52</v>
      </c>
      <c r="R581" s="2">
        <v>95</v>
      </c>
      <c r="S581" s="2">
        <v>55</v>
      </c>
      <c r="T581" s="2">
        <v>58</v>
      </c>
      <c r="U581" s="2">
        <v>62</v>
      </c>
      <c r="V581" s="2">
        <v>55</v>
      </c>
      <c r="W581" s="5" t="s">
        <v>112</v>
      </c>
    </row>
    <row r="582" spans="16:23" x14ac:dyDescent="0.3">
      <c r="P582" s="2" t="str">
        <f>P581</f>
        <v>#218</v>
      </c>
      <c r="Q582" s="2"/>
      <c r="R582" s="2"/>
      <c r="S582" s="2"/>
      <c r="T582" s="2"/>
      <c r="U582" s="2"/>
      <c r="V582" s="2"/>
      <c r="W582" s="5" t="s">
        <v>329</v>
      </c>
    </row>
    <row r="583" spans="16:23" x14ac:dyDescent="0.3">
      <c r="P583" s="2" t="s">
        <v>586</v>
      </c>
      <c r="Q583" s="2">
        <v>62</v>
      </c>
      <c r="R583" s="2">
        <v>135</v>
      </c>
      <c r="S583" s="2">
        <v>95</v>
      </c>
      <c r="T583" s="2">
        <v>68</v>
      </c>
      <c r="U583" s="2">
        <v>82</v>
      </c>
      <c r="V583" s="2">
        <v>65</v>
      </c>
      <c r="W583" s="5" t="s">
        <v>112</v>
      </c>
    </row>
    <row r="584" spans="16:23" x14ac:dyDescent="0.3">
      <c r="P584" s="2" t="str">
        <f>P583</f>
        <v>#219</v>
      </c>
      <c r="Q584" s="2"/>
      <c r="R584" s="2"/>
      <c r="S584" s="2"/>
      <c r="T584" s="2"/>
      <c r="U584" s="2"/>
      <c r="V584" s="2"/>
      <c r="W584" s="5" t="s">
        <v>329</v>
      </c>
    </row>
    <row r="585" spans="16:23" x14ac:dyDescent="0.3">
      <c r="P585" s="2" t="s">
        <v>588</v>
      </c>
      <c r="Q585" s="2">
        <v>75</v>
      </c>
      <c r="R585" s="2">
        <v>38</v>
      </c>
      <c r="S585" s="2">
        <v>38</v>
      </c>
      <c r="T585" s="2">
        <v>56</v>
      </c>
      <c r="U585" s="2">
        <v>56</v>
      </c>
      <c r="V585" s="2">
        <v>67</v>
      </c>
      <c r="W585" s="5" t="s">
        <v>541</v>
      </c>
    </row>
    <row r="586" spans="16:23" x14ac:dyDescent="0.3">
      <c r="P586" s="2" t="str">
        <f t="shared" ref="P586:P587" si="201">P585</f>
        <v>#220</v>
      </c>
      <c r="Q586" s="2"/>
      <c r="R586" s="2"/>
      <c r="S586" s="2"/>
      <c r="T586" s="2"/>
      <c r="U586" s="2"/>
      <c r="V586" s="2"/>
      <c r="W586" s="5" t="s">
        <v>590</v>
      </c>
    </row>
    <row r="587" spans="16:23" x14ac:dyDescent="0.3">
      <c r="P587" s="2" t="str">
        <f t="shared" si="201"/>
        <v>#220</v>
      </c>
      <c r="Q587" s="2"/>
      <c r="R587" s="2"/>
      <c r="S587" s="2"/>
      <c r="T587" s="2"/>
      <c r="U587" s="2"/>
      <c r="V587" s="2"/>
      <c r="W587" s="5" t="s">
        <v>300</v>
      </c>
    </row>
    <row r="588" spans="16:23" x14ac:dyDescent="0.3">
      <c r="P588" s="2" t="s">
        <v>591</v>
      </c>
      <c r="Q588" s="2">
        <v>125</v>
      </c>
      <c r="R588" s="2">
        <v>58</v>
      </c>
      <c r="S588" s="2">
        <v>58</v>
      </c>
      <c r="T588" s="2">
        <v>76</v>
      </c>
      <c r="U588" s="2">
        <v>76</v>
      </c>
      <c r="V588" s="2">
        <v>67</v>
      </c>
      <c r="W588" s="5" t="s">
        <v>541</v>
      </c>
    </row>
    <row r="589" spans="16:23" x14ac:dyDescent="0.3">
      <c r="P589" s="2" t="str">
        <f t="shared" ref="P589:P590" si="202">P588</f>
        <v>#221</v>
      </c>
      <c r="Q589" s="2"/>
      <c r="R589" s="2"/>
      <c r="S589" s="2"/>
      <c r="T589" s="2"/>
      <c r="U589" s="2"/>
      <c r="V589" s="2"/>
      <c r="W589" s="5" t="s">
        <v>590</v>
      </c>
    </row>
    <row r="590" spans="16:23" x14ac:dyDescent="0.3">
      <c r="P590" s="2" t="str">
        <f t="shared" si="202"/>
        <v>#221</v>
      </c>
      <c r="Q590" s="2"/>
      <c r="R590" s="2"/>
      <c r="S590" s="2"/>
      <c r="T590" s="2"/>
      <c r="U590" s="2"/>
      <c r="V590" s="2"/>
      <c r="W590" s="5" t="s">
        <v>300</v>
      </c>
    </row>
    <row r="591" spans="16:23" x14ac:dyDescent="0.3">
      <c r="P591" s="2" t="s">
        <v>593</v>
      </c>
      <c r="Q591" s="2">
        <v>48</v>
      </c>
      <c r="R591" s="2">
        <v>61</v>
      </c>
      <c r="S591" s="2">
        <v>40</v>
      </c>
      <c r="T591" s="2">
        <v>61</v>
      </c>
      <c r="U591" s="2">
        <v>40</v>
      </c>
      <c r="V591" s="2">
        <v>50</v>
      </c>
      <c r="W591" s="5" t="s">
        <v>524</v>
      </c>
    </row>
    <row r="592" spans="16:23" x14ac:dyDescent="0.3">
      <c r="P592" s="2" t="str">
        <f t="shared" ref="P592:P593" si="203">P591</f>
        <v>#222</v>
      </c>
      <c r="Q592" s="2"/>
      <c r="R592" s="2"/>
      <c r="S592" s="2"/>
      <c r="T592" s="2"/>
      <c r="U592" s="2"/>
      <c r="V592" s="2"/>
      <c r="W592" s="5" t="s">
        <v>595</v>
      </c>
    </row>
    <row r="593" spans="16:23" x14ac:dyDescent="0.3">
      <c r="P593" s="2" t="str">
        <f t="shared" si="203"/>
        <v>#222</v>
      </c>
      <c r="Q593" s="2"/>
      <c r="R593" s="2"/>
      <c r="S593" s="2"/>
      <c r="T593" s="2"/>
      <c r="U593" s="2"/>
      <c r="V593" s="2"/>
      <c r="W593" s="5" t="s">
        <v>387</v>
      </c>
    </row>
    <row r="594" spans="16:23" x14ac:dyDescent="0.3">
      <c r="P594" s="2" t="s">
        <v>596</v>
      </c>
      <c r="Q594" s="2">
        <v>83</v>
      </c>
      <c r="R594" s="2">
        <v>106</v>
      </c>
      <c r="S594" s="2">
        <v>65</v>
      </c>
      <c r="T594" s="2">
        <v>86</v>
      </c>
      <c r="U594" s="2">
        <v>65</v>
      </c>
      <c r="V594" s="2">
        <v>85</v>
      </c>
      <c r="W594" s="5" t="s">
        <v>524</v>
      </c>
    </row>
    <row r="595" spans="16:23" x14ac:dyDescent="0.3">
      <c r="P595" s="2" t="str">
        <f t="shared" ref="P595:P596" si="204">P594</f>
        <v>#223</v>
      </c>
      <c r="Q595" s="2"/>
      <c r="R595" s="2"/>
      <c r="S595" s="2"/>
      <c r="T595" s="2"/>
      <c r="U595" s="2"/>
      <c r="V595" s="2"/>
      <c r="W595" s="5" t="s">
        <v>595</v>
      </c>
    </row>
    <row r="596" spans="16:23" x14ac:dyDescent="0.3">
      <c r="P596" s="2" t="str">
        <f t="shared" si="204"/>
        <v>#223</v>
      </c>
      <c r="Q596" s="2"/>
      <c r="R596" s="2"/>
      <c r="S596" s="2"/>
      <c r="T596" s="2"/>
      <c r="U596" s="2"/>
      <c r="V596" s="2"/>
      <c r="W596" s="5" t="s">
        <v>387</v>
      </c>
    </row>
    <row r="597" spans="16:23" x14ac:dyDescent="0.3">
      <c r="P597" s="2" t="s">
        <v>598</v>
      </c>
      <c r="Q597" s="2">
        <v>50</v>
      </c>
      <c r="R597" s="2">
        <v>75</v>
      </c>
      <c r="S597" s="2">
        <v>70</v>
      </c>
      <c r="T597" s="2">
        <v>35</v>
      </c>
      <c r="U597" s="2">
        <v>70</v>
      </c>
      <c r="V597" s="2">
        <v>48</v>
      </c>
      <c r="W597" s="5" t="s">
        <v>47</v>
      </c>
    </row>
    <row r="598" spans="16:23" x14ac:dyDescent="0.3">
      <c r="P598" s="2" t="str">
        <f t="shared" ref="P598:P599" si="205">P597</f>
        <v>#224</v>
      </c>
      <c r="Q598" s="2"/>
      <c r="R598" s="2"/>
      <c r="S598" s="2"/>
      <c r="T598" s="2"/>
      <c r="U598" s="2"/>
      <c r="V598" s="2"/>
      <c r="W598" s="5" t="s">
        <v>410</v>
      </c>
    </row>
    <row r="599" spans="16:23" x14ac:dyDescent="0.3">
      <c r="P599" s="2" t="str">
        <f t="shared" si="205"/>
        <v>#224</v>
      </c>
      <c r="Q599" s="2"/>
      <c r="R599" s="2"/>
      <c r="S599" s="2"/>
      <c r="T599" s="2"/>
      <c r="U599" s="2"/>
      <c r="V599" s="2"/>
      <c r="W599" s="5" t="s">
        <v>216</v>
      </c>
    </row>
    <row r="600" spans="16:23" x14ac:dyDescent="0.3">
      <c r="P600" s="2" t="s">
        <v>600</v>
      </c>
      <c r="Q600" s="2">
        <v>65</v>
      </c>
      <c r="R600" s="2">
        <v>90</v>
      </c>
      <c r="S600" s="2">
        <v>115</v>
      </c>
      <c r="T600" s="2">
        <v>45</v>
      </c>
      <c r="U600" s="2">
        <v>115</v>
      </c>
      <c r="V600" s="2">
        <v>58</v>
      </c>
      <c r="W600" s="5" t="s">
        <v>47</v>
      </c>
    </row>
    <row r="601" spans="16:23" x14ac:dyDescent="0.3">
      <c r="P601" s="2" t="str">
        <f t="shared" ref="P601:P602" si="206">P600</f>
        <v>#225</v>
      </c>
      <c r="Q601" s="2"/>
      <c r="R601" s="2"/>
      <c r="S601" s="2"/>
      <c r="T601" s="2"/>
      <c r="U601" s="2"/>
      <c r="V601" s="2"/>
      <c r="W601" s="5" t="s">
        <v>410</v>
      </c>
    </row>
    <row r="602" spans="16:23" x14ac:dyDescent="0.3">
      <c r="P602" s="2" t="str">
        <f t="shared" si="206"/>
        <v>#225</v>
      </c>
      <c r="Q602" s="2"/>
      <c r="R602" s="2"/>
      <c r="S602" s="2"/>
      <c r="T602" s="2"/>
      <c r="U602" s="2"/>
      <c r="V602" s="2"/>
      <c r="W602" s="5" t="s">
        <v>216</v>
      </c>
    </row>
    <row r="603" spans="16:23" x14ac:dyDescent="0.3">
      <c r="P603" s="2" t="s">
        <v>602</v>
      </c>
      <c r="Q603" s="2">
        <v>109</v>
      </c>
      <c r="R603" s="2">
        <v>81</v>
      </c>
      <c r="S603" s="2">
        <v>99</v>
      </c>
      <c r="T603" s="2">
        <v>66</v>
      </c>
      <c r="U603" s="2">
        <v>84</v>
      </c>
      <c r="V603" s="2">
        <v>32</v>
      </c>
      <c r="W603" s="5" t="s">
        <v>604</v>
      </c>
    </row>
    <row r="604" spans="16:23" x14ac:dyDescent="0.3">
      <c r="P604" s="2" t="str">
        <f>P603</f>
        <v>#226</v>
      </c>
      <c r="Q604" s="2"/>
      <c r="R604" s="2"/>
      <c r="S604" s="2"/>
      <c r="T604" s="2"/>
      <c r="U604" s="2"/>
      <c r="V604" s="2"/>
    </row>
    <row r="605" spans="16:23" x14ac:dyDescent="0.3">
      <c r="P605" s="2" t="s">
        <v>605</v>
      </c>
      <c r="Q605" s="2">
        <v>20</v>
      </c>
      <c r="R605" s="2">
        <v>10</v>
      </c>
      <c r="S605" s="2">
        <v>230</v>
      </c>
      <c r="T605" s="2">
        <v>10</v>
      </c>
      <c r="U605" s="2">
        <v>230</v>
      </c>
      <c r="V605" s="2">
        <v>5</v>
      </c>
      <c r="W605" s="5" t="s">
        <v>261</v>
      </c>
    </row>
    <row r="606" spans="16:23" x14ac:dyDescent="0.3">
      <c r="P606" s="2" t="str">
        <f t="shared" ref="P606:P607" si="207">P605</f>
        <v>#227</v>
      </c>
      <c r="Q606" s="2"/>
      <c r="R606" s="2"/>
      <c r="S606" s="2"/>
      <c r="T606" s="2"/>
      <c r="U606" s="2"/>
      <c r="V606" s="2"/>
      <c r="W606" s="5" t="s">
        <v>78</v>
      </c>
    </row>
    <row r="607" spans="16:23" x14ac:dyDescent="0.3">
      <c r="P607" s="2" t="str">
        <f t="shared" si="207"/>
        <v>#227</v>
      </c>
      <c r="Q607" s="2"/>
      <c r="R607" s="2"/>
      <c r="S607" s="2"/>
      <c r="T607" s="2"/>
      <c r="U607" s="2"/>
      <c r="V607" s="2"/>
      <c r="W607" s="5" t="s">
        <v>607</v>
      </c>
    </row>
    <row r="608" spans="16:23" x14ac:dyDescent="0.3">
      <c r="P608" s="2" t="s">
        <v>608</v>
      </c>
      <c r="Q608" s="2">
        <v>50</v>
      </c>
      <c r="R608" s="2">
        <v>48</v>
      </c>
      <c r="S608" s="2">
        <v>43</v>
      </c>
      <c r="T608" s="2">
        <v>46</v>
      </c>
      <c r="U608" s="2">
        <v>41</v>
      </c>
      <c r="V608" s="2">
        <v>60</v>
      </c>
      <c r="W608" s="5" t="s">
        <v>165</v>
      </c>
    </row>
    <row r="609" spans="16:23" x14ac:dyDescent="0.3">
      <c r="P609" s="2" t="str">
        <f t="shared" ref="P609:P610" si="208">P608</f>
        <v>#228</v>
      </c>
      <c r="Q609" s="2"/>
      <c r="R609" s="2"/>
      <c r="S609" s="2"/>
      <c r="T609" s="2"/>
      <c r="U609" s="2"/>
      <c r="V609" s="2"/>
      <c r="W609" s="5" t="s">
        <v>524</v>
      </c>
    </row>
    <row r="610" spans="16:23" x14ac:dyDescent="0.3">
      <c r="P610" s="2" t="str">
        <f t="shared" si="208"/>
        <v>#228</v>
      </c>
      <c r="Q610" s="2"/>
      <c r="R610" s="2"/>
      <c r="S610" s="2"/>
      <c r="T610" s="2"/>
      <c r="U610" s="2"/>
      <c r="V610" s="2"/>
      <c r="W610" s="5" t="s">
        <v>193</v>
      </c>
    </row>
    <row r="611" spans="16:23" x14ac:dyDescent="0.3">
      <c r="P611" s="2" t="s">
        <v>610</v>
      </c>
      <c r="Q611" s="2">
        <v>110</v>
      </c>
      <c r="R611" s="2">
        <v>78</v>
      </c>
      <c r="S611" s="2">
        <v>73</v>
      </c>
      <c r="T611" s="2">
        <v>76</v>
      </c>
      <c r="U611" s="2">
        <v>71</v>
      </c>
      <c r="V611" s="2">
        <v>60</v>
      </c>
      <c r="W611" s="5" t="s">
        <v>165</v>
      </c>
    </row>
    <row r="612" spans="16:23" x14ac:dyDescent="0.3">
      <c r="P612" s="2" t="str">
        <f t="shared" ref="P612:P613" si="209">P611</f>
        <v>#229</v>
      </c>
      <c r="Q612" s="2"/>
      <c r="R612" s="2"/>
      <c r="S612" s="2"/>
      <c r="T612" s="2"/>
      <c r="U612" s="2"/>
      <c r="V612" s="2"/>
      <c r="W612" s="5" t="s">
        <v>524</v>
      </c>
    </row>
    <row r="613" spans="16:23" x14ac:dyDescent="0.3">
      <c r="P613" s="2" t="str">
        <f t="shared" si="209"/>
        <v>#229</v>
      </c>
      <c r="Q613" s="2"/>
      <c r="R613" s="2"/>
      <c r="S613" s="2"/>
      <c r="T613" s="2"/>
      <c r="U613" s="2"/>
      <c r="V613" s="2"/>
      <c r="W613" s="5" t="s">
        <v>193</v>
      </c>
    </row>
    <row r="614" spans="16:23" x14ac:dyDescent="0.3">
      <c r="P614" s="2" t="s">
        <v>612</v>
      </c>
      <c r="Q614" s="2">
        <v>76</v>
      </c>
      <c r="R614" s="2">
        <v>48</v>
      </c>
      <c r="S614" s="2">
        <v>48</v>
      </c>
      <c r="T614" s="2">
        <v>57</v>
      </c>
      <c r="U614" s="2">
        <v>62</v>
      </c>
      <c r="V614" s="2">
        <v>34</v>
      </c>
      <c r="W614" s="5" t="s">
        <v>441</v>
      </c>
    </row>
    <row r="615" spans="16:23" x14ac:dyDescent="0.3">
      <c r="P615" s="2" t="str">
        <f t="shared" ref="P615:P616" si="210">P614</f>
        <v>#230</v>
      </c>
      <c r="Q615" s="2"/>
      <c r="R615" s="2"/>
      <c r="S615" s="2"/>
      <c r="T615" s="2"/>
      <c r="U615" s="2"/>
      <c r="V615" s="2"/>
      <c r="W615" s="5" t="s">
        <v>614</v>
      </c>
    </row>
    <row r="616" spans="16:23" x14ac:dyDescent="0.3">
      <c r="P616" s="2" t="str">
        <f t="shared" si="210"/>
        <v>#230</v>
      </c>
      <c r="Q616" s="2"/>
      <c r="R616" s="2"/>
      <c r="S616" s="2"/>
      <c r="T616" s="2"/>
      <c r="U616" s="2"/>
      <c r="V616" s="2"/>
      <c r="W616" s="5" t="s">
        <v>461</v>
      </c>
    </row>
    <row r="617" spans="16:23" x14ac:dyDescent="0.3">
      <c r="P617" s="2" t="s">
        <v>615</v>
      </c>
      <c r="Q617" s="2">
        <v>111</v>
      </c>
      <c r="R617" s="2">
        <v>83</v>
      </c>
      <c r="S617" s="2">
        <v>68</v>
      </c>
      <c r="T617" s="2">
        <v>92</v>
      </c>
      <c r="U617" s="2">
        <v>82</v>
      </c>
      <c r="V617" s="2">
        <v>39</v>
      </c>
      <c r="W617" s="5" t="s">
        <v>441</v>
      </c>
    </row>
    <row r="618" spans="16:23" x14ac:dyDescent="0.3">
      <c r="P618" s="2" t="str">
        <f t="shared" ref="P618:P619" si="211">P617</f>
        <v>#231</v>
      </c>
      <c r="Q618" s="2"/>
      <c r="R618" s="2"/>
      <c r="S618" s="2"/>
      <c r="T618" s="2"/>
      <c r="U618" s="2"/>
      <c r="V618" s="2"/>
      <c r="W618" s="5" t="s">
        <v>614</v>
      </c>
    </row>
    <row r="619" spans="16:23" x14ac:dyDescent="0.3">
      <c r="P619" s="2" t="str">
        <f t="shared" si="211"/>
        <v>#231</v>
      </c>
      <c r="Q619" s="2"/>
      <c r="R619" s="2"/>
      <c r="S619" s="2"/>
      <c r="T619" s="2"/>
      <c r="U619" s="2"/>
      <c r="V619" s="2"/>
      <c r="W619" s="5" t="s">
        <v>461</v>
      </c>
    </row>
    <row r="620" spans="16:23" x14ac:dyDescent="0.3">
      <c r="P620" s="2" t="s">
        <v>617</v>
      </c>
      <c r="Q620" s="2">
        <v>25</v>
      </c>
      <c r="R620" s="2">
        <v>35</v>
      </c>
      <c r="S620" s="2">
        <v>40</v>
      </c>
      <c r="T620" s="2">
        <v>20</v>
      </c>
      <c r="U620" s="2">
        <v>30</v>
      </c>
      <c r="V620" s="2">
        <v>80</v>
      </c>
      <c r="W620" s="5" t="s">
        <v>619</v>
      </c>
    </row>
    <row r="621" spans="16:23" x14ac:dyDescent="0.3">
      <c r="P621" s="2" t="str">
        <f>P620</f>
        <v>#232</v>
      </c>
      <c r="Q621" s="2"/>
      <c r="R621" s="2"/>
      <c r="S621" s="2"/>
      <c r="T621" s="2"/>
      <c r="U621" s="2"/>
      <c r="V621" s="2"/>
    </row>
    <row r="622" spans="16:23" x14ac:dyDescent="0.3">
      <c r="P622" s="2" t="s">
        <v>620</v>
      </c>
      <c r="Q622" s="2">
        <v>75</v>
      </c>
      <c r="R622" s="2">
        <v>125</v>
      </c>
      <c r="S622" s="2">
        <v>140</v>
      </c>
      <c r="T622" s="2">
        <v>60</v>
      </c>
      <c r="U622" s="2">
        <v>90</v>
      </c>
      <c r="V622" s="2">
        <v>40</v>
      </c>
      <c r="W622" s="5" t="s">
        <v>622</v>
      </c>
    </row>
    <row r="623" spans="16:23" x14ac:dyDescent="0.3">
      <c r="P623" s="2" t="str">
        <f>P622</f>
        <v>#233</v>
      </c>
      <c r="Q623" s="2"/>
      <c r="R623" s="2"/>
      <c r="S623" s="2"/>
      <c r="T623" s="2"/>
      <c r="U623" s="2"/>
      <c r="V623" s="2"/>
    </row>
    <row r="624" spans="16:23" x14ac:dyDescent="0.3">
      <c r="P624" s="2" t="s">
        <v>623</v>
      </c>
      <c r="Q624" s="2">
        <v>42</v>
      </c>
      <c r="R624" s="2">
        <v>52</v>
      </c>
      <c r="S624" s="2">
        <v>67</v>
      </c>
      <c r="T624" s="2">
        <v>39</v>
      </c>
      <c r="U624" s="2">
        <v>56</v>
      </c>
      <c r="V624" s="2">
        <v>50</v>
      </c>
      <c r="W624" s="5" t="s">
        <v>503</v>
      </c>
    </row>
    <row r="625" spans="16:23" x14ac:dyDescent="0.3">
      <c r="P625" s="2" t="str">
        <f t="shared" ref="P625:P626" si="212">P624</f>
        <v>#234</v>
      </c>
      <c r="Q625" s="2"/>
      <c r="R625" s="2"/>
      <c r="S625" s="2"/>
      <c r="T625" s="2"/>
      <c r="U625" s="2"/>
      <c r="V625" s="2"/>
      <c r="W625" s="5" t="s">
        <v>26</v>
      </c>
    </row>
    <row r="626" spans="16:23" x14ac:dyDescent="0.3">
      <c r="P626" s="2" t="str">
        <f t="shared" si="212"/>
        <v>#234</v>
      </c>
      <c r="Q626" s="2"/>
      <c r="R626" s="2"/>
      <c r="S626" s="2"/>
      <c r="T626" s="2"/>
      <c r="U626" s="2"/>
      <c r="V626" s="2"/>
      <c r="W626" s="5" t="s">
        <v>126</v>
      </c>
    </row>
    <row r="627" spans="16:23" x14ac:dyDescent="0.3">
      <c r="P627" s="2" t="s">
        <v>625</v>
      </c>
      <c r="Q627" s="2">
        <v>72</v>
      </c>
      <c r="R627" s="2">
        <v>105</v>
      </c>
      <c r="S627" s="2">
        <v>115</v>
      </c>
      <c r="T627" s="2">
        <v>54</v>
      </c>
      <c r="U627" s="2">
        <v>86</v>
      </c>
      <c r="V627" s="2">
        <v>68</v>
      </c>
      <c r="W627" s="5" t="s">
        <v>503</v>
      </c>
    </row>
    <row r="628" spans="16:23" x14ac:dyDescent="0.3">
      <c r="P628" s="2" t="str">
        <f t="shared" ref="P628:P629" si="213">P627</f>
        <v>#235</v>
      </c>
      <c r="Q628" s="2"/>
      <c r="R628" s="2"/>
      <c r="S628" s="2"/>
      <c r="T628" s="2"/>
      <c r="U628" s="2"/>
      <c r="V628" s="2"/>
      <c r="W628" s="5" t="s">
        <v>26</v>
      </c>
    </row>
    <row r="629" spans="16:23" x14ac:dyDescent="0.3">
      <c r="P629" s="2" t="str">
        <f t="shared" si="213"/>
        <v>#235</v>
      </c>
      <c r="Q629" s="2"/>
      <c r="R629" s="2"/>
      <c r="S629" s="2"/>
      <c r="T629" s="2"/>
      <c r="U629" s="2"/>
      <c r="V629" s="2"/>
      <c r="W629" s="5" t="s">
        <v>126</v>
      </c>
    </row>
    <row r="630" spans="16:23" x14ac:dyDescent="0.3">
      <c r="P630" s="2" t="s">
        <v>627</v>
      </c>
      <c r="Q630" s="2">
        <v>60</v>
      </c>
      <c r="R630" s="2">
        <v>55</v>
      </c>
      <c r="S630" s="2">
        <v>100</v>
      </c>
      <c r="T630" s="2">
        <v>65</v>
      </c>
      <c r="U630" s="2">
        <v>100</v>
      </c>
      <c r="V630" s="2">
        <v>30</v>
      </c>
      <c r="W630" s="5" t="s">
        <v>224</v>
      </c>
    </row>
    <row r="631" spans="16:23" x14ac:dyDescent="0.3">
      <c r="P631" s="2" t="str">
        <f>P630</f>
        <v>#236</v>
      </c>
      <c r="Q631" s="2"/>
      <c r="R631" s="2"/>
      <c r="S631" s="2"/>
      <c r="T631" s="2"/>
      <c r="U631" s="2"/>
      <c r="V631" s="2"/>
      <c r="W631" s="5" t="s">
        <v>249</v>
      </c>
    </row>
    <row r="632" spans="16:23" x14ac:dyDescent="0.3">
      <c r="P632" s="2" t="s">
        <v>629</v>
      </c>
      <c r="Q632" s="2">
        <v>60</v>
      </c>
      <c r="R632" s="2">
        <v>95</v>
      </c>
      <c r="S632" s="2">
        <v>50</v>
      </c>
      <c r="T632" s="2">
        <v>145</v>
      </c>
      <c r="U632" s="2">
        <v>130</v>
      </c>
      <c r="V632" s="2">
        <v>30</v>
      </c>
      <c r="W632" s="5" t="s">
        <v>224</v>
      </c>
    </row>
    <row r="633" spans="16:23" x14ac:dyDescent="0.3">
      <c r="P633" s="2" t="str">
        <f>P632</f>
        <v>#237</v>
      </c>
      <c r="Q633" s="2"/>
      <c r="R633" s="2"/>
      <c r="S633" s="2"/>
      <c r="T633" s="2"/>
      <c r="U633" s="2"/>
      <c r="V633" s="2"/>
      <c r="W633" s="5" t="s">
        <v>631</v>
      </c>
    </row>
    <row r="634" spans="16:23" x14ac:dyDescent="0.3">
      <c r="P634" s="2" t="s">
        <v>632</v>
      </c>
      <c r="Q634" s="2">
        <v>45</v>
      </c>
      <c r="R634" s="2">
        <v>45</v>
      </c>
      <c r="S634" s="2">
        <v>30</v>
      </c>
      <c r="T634" s="2">
        <v>55</v>
      </c>
      <c r="U634" s="2">
        <v>40</v>
      </c>
      <c r="V634" s="2">
        <v>50</v>
      </c>
      <c r="W634" s="5" t="s">
        <v>140</v>
      </c>
    </row>
    <row r="635" spans="16:23" x14ac:dyDescent="0.3">
      <c r="P635" s="2" t="str">
        <f t="shared" ref="P635:P636" si="214">P634</f>
        <v>#238</v>
      </c>
      <c r="Q635" s="2"/>
      <c r="R635" s="2"/>
      <c r="S635" s="2"/>
      <c r="T635" s="2"/>
      <c r="U635" s="2"/>
      <c r="V635" s="2"/>
      <c r="W635" s="5" t="s">
        <v>40</v>
      </c>
    </row>
    <row r="636" spans="16:23" x14ac:dyDescent="0.3">
      <c r="P636" s="2" t="str">
        <f t="shared" si="214"/>
        <v>#238</v>
      </c>
      <c r="Q636" s="2"/>
      <c r="R636" s="2"/>
      <c r="S636" s="2"/>
      <c r="T636" s="2"/>
      <c r="U636" s="2"/>
      <c r="V636" s="2"/>
      <c r="W636" s="5" t="s">
        <v>126</v>
      </c>
    </row>
    <row r="637" spans="16:23" x14ac:dyDescent="0.3">
      <c r="P637" s="2" t="s">
        <v>634</v>
      </c>
      <c r="Q637" s="2">
        <v>65</v>
      </c>
      <c r="R637" s="2">
        <v>60</v>
      </c>
      <c r="S637" s="2">
        <v>45</v>
      </c>
      <c r="T637" s="2">
        <v>75</v>
      </c>
      <c r="U637" s="2">
        <v>55</v>
      </c>
      <c r="V637" s="2">
        <v>70</v>
      </c>
      <c r="W637" s="5" t="s">
        <v>140</v>
      </c>
    </row>
    <row r="638" spans="16:23" x14ac:dyDescent="0.3">
      <c r="P638" s="2" t="str">
        <f t="shared" ref="P638:P639" si="215">P637</f>
        <v>#239</v>
      </c>
      <c r="Q638" s="2"/>
      <c r="R638" s="2"/>
      <c r="S638" s="2"/>
      <c r="T638" s="2"/>
      <c r="U638" s="2"/>
      <c r="V638" s="2"/>
      <c r="W638" s="5" t="s">
        <v>40</v>
      </c>
    </row>
    <row r="639" spans="16:23" x14ac:dyDescent="0.3">
      <c r="P639" s="2" t="str">
        <f t="shared" si="215"/>
        <v>#239</v>
      </c>
      <c r="Q639" s="2"/>
      <c r="R639" s="2"/>
      <c r="S639" s="2"/>
      <c r="T639" s="2"/>
      <c r="U639" s="2"/>
      <c r="V639" s="2"/>
      <c r="W639" s="5" t="s">
        <v>126</v>
      </c>
    </row>
    <row r="640" spans="16:23" x14ac:dyDescent="0.3">
      <c r="P640" s="2" t="s">
        <v>636</v>
      </c>
      <c r="Q640" s="2">
        <v>95</v>
      </c>
      <c r="R640" s="2">
        <v>120</v>
      </c>
      <c r="S640" s="2">
        <v>65</v>
      </c>
      <c r="T640" s="2">
        <v>95</v>
      </c>
      <c r="U640" s="2">
        <v>75</v>
      </c>
      <c r="V640" s="2">
        <v>60</v>
      </c>
      <c r="W640" s="5" t="s">
        <v>140</v>
      </c>
    </row>
    <row r="641" spans="16:23" x14ac:dyDescent="0.3">
      <c r="P641" s="2" t="str">
        <f t="shared" ref="P641:P642" si="216">P640</f>
        <v>#240</v>
      </c>
      <c r="Q641" s="2"/>
      <c r="R641" s="2"/>
      <c r="S641" s="2"/>
      <c r="T641" s="2"/>
      <c r="U641" s="2"/>
      <c r="V641" s="2"/>
      <c r="W641" s="5" t="s">
        <v>40</v>
      </c>
    </row>
    <row r="642" spans="16:23" x14ac:dyDescent="0.3">
      <c r="P642" s="2" t="str">
        <f t="shared" si="216"/>
        <v>#240</v>
      </c>
      <c r="Q642" s="2"/>
      <c r="R642" s="2"/>
      <c r="S642" s="2"/>
      <c r="T642" s="2"/>
      <c r="U642" s="2"/>
      <c r="V642" s="2"/>
      <c r="W642" s="5" t="s">
        <v>126</v>
      </c>
    </row>
    <row r="643" spans="16:23" x14ac:dyDescent="0.3">
      <c r="P643" s="2" t="s">
        <v>638</v>
      </c>
      <c r="Q643" s="2">
        <v>42</v>
      </c>
      <c r="R643" s="2">
        <v>30</v>
      </c>
      <c r="S643" s="2">
        <v>45</v>
      </c>
      <c r="T643" s="2">
        <v>56</v>
      </c>
      <c r="U643" s="2">
        <v>53</v>
      </c>
      <c r="V643" s="2">
        <v>39</v>
      </c>
      <c r="W643" s="5" t="s">
        <v>182</v>
      </c>
    </row>
    <row r="644" spans="16:23" x14ac:dyDescent="0.3">
      <c r="P644" s="2" t="str">
        <f t="shared" ref="P644:P645" si="217">P643</f>
        <v>#241</v>
      </c>
      <c r="Q644" s="2"/>
      <c r="R644" s="2"/>
      <c r="S644" s="2"/>
      <c r="T644" s="2"/>
      <c r="U644" s="2"/>
      <c r="V644" s="2"/>
      <c r="W644" s="5" t="s">
        <v>524</v>
      </c>
    </row>
    <row r="645" spans="16:23" x14ac:dyDescent="0.3">
      <c r="P645" s="2" t="str">
        <f t="shared" si="217"/>
        <v>#241</v>
      </c>
      <c r="Q645" s="2"/>
      <c r="R645" s="2"/>
      <c r="S645" s="2"/>
      <c r="T645" s="2"/>
      <c r="U645" s="2"/>
      <c r="V645" s="2"/>
      <c r="W645" s="5" t="s">
        <v>279</v>
      </c>
    </row>
    <row r="646" spans="16:23" x14ac:dyDescent="0.3">
      <c r="P646" s="2" t="s">
        <v>640</v>
      </c>
      <c r="Q646" s="2">
        <v>57</v>
      </c>
      <c r="R646" s="2">
        <v>40</v>
      </c>
      <c r="S646" s="2">
        <v>65</v>
      </c>
      <c r="T646" s="2">
        <v>86</v>
      </c>
      <c r="U646" s="2">
        <v>73</v>
      </c>
      <c r="V646" s="2">
        <v>49</v>
      </c>
      <c r="W646" s="5" t="s">
        <v>182</v>
      </c>
    </row>
    <row r="647" spans="16:23" x14ac:dyDescent="0.3">
      <c r="P647" s="2" t="str">
        <f t="shared" ref="P647:P648" si="218">P646</f>
        <v>#242</v>
      </c>
      <c r="Q647" s="2"/>
      <c r="R647" s="2"/>
      <c r="S647" s="2"/>
      <c r="T647" s="2"/>
      <c r="U647" s="2"/>
      <c r="V647" s="2"/>
      <c r="W647" s="5" t="s">
        <v>524</v>
      </c>
    </row>
    <row r="648" spans="16:23" x14ac:dyDescent="0.3">
      <c r="P648" s="2" t="str">
        <f t="shared" si="218"/>
        <v>#242</v>
      </c>
      <c r="Q648" s="2"/>
      <c r="R648" s="2"/>
      <c r="S648" s="2"/>
      <c r="T648" s="2"/>
      <c r="U648" s="2"/>
      <c r="V648" s="2"/>
      <c r="W648" s="5" t="s">
        <v>279</v>
      </c>
    </row>
    <row r="649" spans="16:23" x14ac:dyDescent="0.3">
      <c r="P649" s="2" t="s">
        <v>642</v>
      </c>
      <c r="Q649" s="2">
        <v>57</v>
      </c>
      <c r="R649" s="2">
        <v>90</v>
      </c>
      <c r="S649" s="2">
        <v>95</v>
      </c>
      <c r="T649" s="2">
        <v>136</v>
      </c>
      <c r="U649" s="2">
        <v>103</v>
      </c>
      <c r="V649" s="2">
        <v>29</v>
      </c>
      <c r="W649" s="5" t="s">
        <v>182</v>
      </c>
    </row>
    <row r="650" spans="16:23" x14ac:dyDescent="0.3">
      <c r="P650" s="2" t="str">
        <f t="shared" ref="P650:P651" si="219">P649</f>
        <v>#243</v>
      </c>
      <c r="Q650" s="2"/>
      <c r="R650" s="2"/>
      <c r="S650" s="2"/>
      <c r="T650" s="2"/>
      <c r="U650" s="2"/>
      <c r="V650" s="2"/>
      <c r="W650" s="5" t="s">
        <v>524</v>
      </c>
    </row>
    <row r="651" spans="16:23" x14ac:dyDescent="0.3">
      <c r="P651" s="2" t="str">
        <f t="shared" si="219"/>
        <v>#243</v>
      </c>
      <c r="Q651" s="2"/>
      <c r="R651" s="2"/>
      <c r="S651" s="2"/>
      <c r="T651" s="2"/>
      <c r="U651" s="2"/>
      <c r="V651" s="2"/>
      <c r="W651" s="5" t="s">
        <v>279</v>
      </c>
    </row>
    <row r="652" spans="16:23" x14ac:dyDescent="0.3">
      <c r="P652" s="2" t="s">
        <v>644</v>
      </c>
      <c r="Q652" s="2">
        <v>48</v>
      </c>
      <c r="R652" s="2">
        <v>44</v>
      </c>
      <c r="S652" s="2">
        <v>40</v>
      </c>
      <c r="T652" s="2">
        <v>71</v>
      </c>
      <c r="U652" s="2">
        <v>40</v>
      </c>
      <c r="V652" s="2">
        <v>77</v>
      </c>
      <c r="W652" s="5" t="s">
        <v>646</v>
      </c>
    </row>
    <row r="653" spans="16:23" x14ac:dyDescent="0.3">
      <c r="P653" s="2" t="str">
        <f>P652</f>
        <v>#244</v>
      </c>
      <c r="Q653" s="2"/>
      <c r="R653" s="2"/>
      <c r="S653" s="2"/>
      <c r="T653" s="2"/>
      <c r="U653" s="2"/>
      <c r="V653" s="2"/>
      <c r="W653" s="5" t="s">
        <v>165</v>
      </c>
    </row>
    <row r="654" spans="16:23" x14ac:dyDescent="0.3">
      <c r="P654" s="2" t="s">
        <v>647</v>
      </c>
      <c r="Q654" s="2">
        <v>68</v>
      </c>
      <c r="R654" s="2">
        <v>64</v>
      </c>
      <c r="S654" s="2">
        <v>60</v>
      </c>
      <c r="T654" s="2">
        <v>111</v>
      </c>
      <c r="U654" s="2">
        <v>60</v>
      </c>
      <c r="V654" s="2">
        <v>117</v>
      </c>
      <c r="W654" s="5" t="s">
        <v>646</v>
      </c>
    </row>
    <row r="655" spans="16:23" x14ac:dyDescent="0.3">
      <c r="P655" s="2" t="str">
        <f>P654</f>
        <v>#245</v>
      </c>
      <c r="Q655" s="2"/>
      <c r="R655" s="2"/>
      <c r="S655" s="2"/>
      <c r="T655" s="2"/>
      <c r="U655" s="2"/>
      <c r="V655" s="2"/>
      <c r="W655" s="5" t="s">
        <v>165</v>
      </c>
    </row>
    <row r="656" spans="16:23" x14ac:dyDescent="0.3">
      <c r="P656" s="2" t="s">
        <v>649</v>
      </c>
      <c r="Q656" s="2">
        <v>45</v>
      </c>
      <c r="R656" s="2">
        <v>85</v>
      </c>
      <c r="S656" s="2">
        <v>70</v>
      </c>
      <c r="T656" s="2">
        <v>40</v>
      </c>
      <c r="U656" s="2">
        <v>40</v>
      </c>
      <c r="V656" s="2">
        <v>60</v>
      </c>
      <c r="W656" s="5" t="s">
        <v>105</v>
      </c>
    </row>
    <row r="657" spans="16:23" x14ac:dyDescent="0.3">
      <c r="P657" s="2" t="str">
        <f t="shared" ref="P657:P658" si="220">P656</f>
        <v>#246</v>
      </c>
      <c r="Q657" s="2"/>
      <c r="R657" s="2"/>
      <c r="S657" s="2"/>
      <c r="T657" s="2"/>
      <c r="U657" s="2"/>
      <c r="V657" s="2"/>
      <c r="W657" s="5" t="s">
        <v>243</v>
      </c>
    </row>
    <row r="658" spans="16:23" x14ac:dyDescent="0.3">
      <c r="P658" s="2" t="str">
        <f t="shared" si="220"/>
        <v>#246</v>
      </c>
      <c r="Q658" s="2"/>
      <c r="R658" s="2"/>
      <c r="S658" s="2"/>
      <c r="T658" s="2"/>
      <c r="U658" s="2"/>
      <c r="V658" s="2"/>
      <c r="W658" s="5" t="s">
        <v>73</v>
      </c>
    </row>
    <row r="659" spans="16:23" x14ac:dyDescent="0.3">
      <c r="P659" s="2" t="s">
        <v>651</v>
      </c>
      <c r="Q659" s="2">
        <v>65</v>
      </c>
      <c r="R659" s="2">
        <v>125</v>
      </c>
      <c r="S659" s="2">
        <v>100</v>
      </c>
      <c r="T659" s="2">
        <v>60</v>
      </c>
      <c r="U659" s="2">
        <v>70</v>
      </c>
      <c r="V659" s="2">
        <v>70</v>
      </c>
      <c r="W659" s="5" t="s">
        <v>105</v>
      </c>
    </row>
    <row r="660" spans="16:23" x14ac:dyDescent="0.3">
      <c r="P660" s="2" t="str">
        <f t="shared" ref="P660:P661" si="221">P659</f>
        <v>#247</v>
      </c>
      <c r="Q660" s="2"/>
      <c r="R660" s="2"/>
      <c r="S660" s="2"/>
      <c r="T660" s="2"/>
      <c r="U660" s="2"/>
      <c r="V660" s="2"/>
      <c r="W660" s="5" t="s">
        <v>243</v>
      </c>
    </row>
    <row r="661" spans="16:23" x14ac:dyDescent="0.3">
      <c r="P661" s="2" t="str">
        <f t="shared" si="221"/>
        <v>#247</v>
      </c>
      <c r="Q661" s="2"/>
      <c r="R661" s="2"/>
      <c r="S661" s="2"/>
      <c r="T661" s="2"/>
      <c r="U661" s="2"/>
      <c r="V661" s="2"/>
      <c r="W661" s="5" t="s">
        <v>73</v>
      </c>
    </row>
    <row r="662" spans="16:23" x14ac:dyDescent="0.3">
      <c r="P662" s="2" t="s">
        <v>653</v>
      </c>
      <c r="Q662" s="2">
        <v>120</v>
      </c>
      <c r="R662" s="2">
        <v>100</v>
      </c>
      <c r="S662" s="2">
        <v>85</v>
      </c>
      <c r="T662" s="2">
        <v>30</v>
      </c>
      <c r="U662" s="2">
        <v>85</v>
      </c>
      <c r="V662" s="2">
        <v>45</v>
      </c>
      <c r="W662" s="5" t="s">
        <v>104</v>
      </c>
    </row>
    <row r="663" spans="16:23" x14ac:dyDescent="0.3">
      <c r="P663" s="2" t="str">
        <f t="shared" ref="P663:P664" si="222">P662</f>
        <v>#248</v>
      </c>
      <c r="Q663" s="2"/>
      <c r="R663" s="2"/>
      <c r="S663" s="2"/>
      <c r="T663" s="2"/>
      <c r="U663" s="2"/>
      <c r="V663" s="2"/>
      <c r="W663" s="5" t="s">
        <v>243</v>
      </c>
    </row>
    <row r="664" spans="16:23" x14ac:dyDescent="0.3">
      <c r="P664" s="2" t="str">
        <f t="shared" si="222"/>
        <v>#248</v>
      </c>
      <c r="Q664" s="2"/>
      <c r="R664" s="2"/>
      <c r="S664" s="2"/>
      <c r="T664" s="2"/>
      <c r="U664" s="2"/>
      <c r="V664" s="2"/>
      <c r="W664" s="5" t="s">
        <v>328</v>
      </c>
    </row>
    <row r="665" spans="16:23" x14ac:dyDescent="0.3">
      <c r="P665" s="2" t="s">
        <v>655</v>
      </c>
      <c r="Q665" s="2">
        <v>75</v>
      </c>
      <c r="R665" s="2">
        <v>125</v>
      </c>
      <c r="S665" s="2">
        <v>75</v>
      </c>
      <c r="T665" s="2">
        <v>30</v>
      </c>
      <c r="U665" s="2">
        <v>75</v>
      </c>
      <c r="V665" s="2">
        <v>85</v>
      </c>
      <c r="W665" s="5" t="s">
        <v>261</v>
      </c>
    </row>
    <row r="666" spans="16:23" x14ac:dyDescent="0.3">
      <c r="P666" s="2" t="str">
        <f t="shared" ref="P666:P667" si="223">P665</f>
        <v>#249</v>
      </c>
      <c r="Q666" s="2"/>
      <c r="R666" s="2"/>
      <c r="S666" s="2"/>
      <c r="T666" s="2"/>
      <c r="U666" s="2"/>
      <c r="V666" s="2"/>
      <c r="W666" s="5" t="s">
        <v>243</v>
      </c>
    </row>
    <row r="667" spans="16:23" x14ac:dyDescent="0.3">
      <c r="P667" s="2" t="str">
        <f t="shared" si="223"/>
        <v>#249</v>
      </c>
      <c r="Q667" s="2"/>
      <c r="R667" s="2"/>
      <c r="S667" s="2"/>
      <c r="T667" s="2"/>
      <c r="U667" s="2"/>
      <c r="V667" s="2"/>
      <c r="W667" s="5" t="s">
        <v>328</v>
      </c>
    </row>
    <row r="668" spans="16:23" x14ac:dyDescent="0.3">
      <c r="P668" s="2" t="s">
        <v>657</v>
      </c>
      <c r="Q668" s="2">
        <v>40</v>
      </c>
      <c r="R668" s="2">
        <v>65</v>
      </c>
      <c r="S668" s="2">
        <v>95</v>
      </c>
      <c r="T668" s="2">
        <v>60</v>
      </c>
      <c r="U668" s="2">
        <v>45</v>
      </c>
      <c r="V668" s="2">
        <v>35</v>
      </c>
      <c r="W668" s="5" t="s">
        <v>58</v>
      </c>
    </row>
    <row r="669" spans="16:23" x14ac:dyDescent="0.3">
      <c r="P669" s="2" t="str">
        <f t="shared" ref="P669:P670" si="224">P668</f>
        <v>#250</v>
      </c>
      <c r="Q669" s="2"/>
      <c r="R669" s="2"/>
      <c r="S669" s="2"/>
      <c r="T669" s="2"/>
      <c r="U669" s="2"/>
      <c r="V669" s="2"/>
      <c r="W669" s="5" t="s">
        <v>659</v>
      </c>
    </row>
    <row r="670" spans="16:23" x14ac:dyDescent="0.3">
      <c r="P670" s="2" t="str">
        <f t="shared" si="224"/>
        <v>#250</v>
      </c>
      <c r="Q670" s="2"/>
      <c r="R670" s="2"/>
      <c r="S670" s="2"/>
      <c r="T670" s="2"/>
      <c r="U670" s="2"/>
      <c r="V670" s="2"/>
      <c r="W670" s="5" t="s">
        <v>176</v>
      </c>
    </row>
    <row r="671" spans="16:23" x14ac:dyDescent="0.3">
      <c r="P671" s="2" t="s">
        <v>660</v>
      </c>
      <c r="Q671" s="2">
        <v>65</v>
      </c>
      <c r="R671" s="2">
        <v>90</v>
      </c>
      <c r="S671" s="2">
        <v>120</v>
      </c>
      <c r="T671" s="2">
        <v>85</v>
      </c>
      <c r="U671" s="2">
        <v>70</v>
      </c>
      <c r="V671" s="2">
        <v>60</v>
      </c>
      <c r="W671" s="5" t="s">
        <v>58</v>
      </c>
    </row>
    <row r="672" spans="16:23" x14ac:dyDescent="0.3">
      <c r="P672" s="2" t="str">
        <f t="shared" ref="P672:P673" si="225">P671</f>
        <v>#251</v>
      </c>
      <c r="Q672" s="2"/>
      <c r="R672" s="2"/>
      <c r="S672" s="2"/>
      <c r="T672" s="2"/>
      <c r="U672" s="2"/>
      <c r="V672" s="2"/>
      <c r="W672" s="5" t="s">
        <v>659</v>
      </c>
    </row>
    <row r="673" spans="16:23" x14ac:dyDescent="0.3">
      <c r="P673" s="2" t="str">
        <f t="shared" si="225"/>
        <v>#251</v>
      </c>
      <c r="Q673" s="2"/>
      <c r="R673" s="2"/>
      <c r="S673" s="2"/>
      <c r="T673" s="2"/>
      <c r="U673" s="2"/>
      <c r="V673" s="2"/>
      <c r="W673" s="5" t="s">
        <v>662</v>
      </c>
    </row>
    <row r="674" spans="16:23" x14ac:dyDescent="0.3">
      <c r="P674" s="2" t="s">
        <v>663</v>
      </c>
      <c r="Q674" s="2">
        <v>50</v>
      </c>
      <c r="R674" s="2">
        <v>80</v>
      </c>
      <c r="S674" s="2">
        <v>95</v>
      </c>
      <c r="T674" s="2">
        <v>10</v>
      </c>
      <c r="U674" s="2">
        <v>45</v>
      </c>
      <c r="V674" s="2">
        <v>10</v>
      </c>
      <c r="W674" s="5" t="s">
        <v>261</v>
      </c>
    </row>
    <row r="675" spans="16:23" x14ac:dyDescent="0.3">
      <c r="P675" s="2" t="str">
        <f t="shared" ref="P675:P676" si="226">P674</f>
        <v>#252</v>
      </c>
      <c r="Q675" s="2"/>
      <c r="R675" s="2"/>
      <c r="S675" s="2"/>
      <c r="T675" s="2"/>
      <c r="U675" s="2"/>
      <c r="V675" s="2"/>
      <c r="W675" s="5" t="s">
        <v>493</v>
      </c>
    </row>
    <row r="676" spans="16:23" x14ac:dyDescent="0.3">
      <c r="P676" s="2" t="str">
        <f t="shared" si="226"/>
        <v>#252</v>
      </c>
      <c r="Q676" s="2"/>
      <c r="R676" s="2"/>
      <c r="S676" s="2"/>
      <c r="T676" s="2"/>
      <c r="U676" s="2"/>
      <c r="V676" s="2"/>
      <c r="W676" s="5" t="s">
        <v>146</v>
      </c>
    </row>
    <row r="677" spans="16:23" x14ac:dyDescent="0.3">
      <c r="P677" s="2" t="s">
        <v>665</v>
      </c>
      <c r="Q677" s="2">
        <v>70</v>
      </c>
      <c r="R677" s="2">
        <v>100</v>
      </c>
      <c r="S677" s="2">
        <v>115</v>
      </c>
      <c r="T677" s="2">
        <v>30</v>
      </c>
      <c r="U677" s="2">
        <v>65</v>
      </c>
      <c r="V677" s="2">
        <v>30</v>
      </c>
      <c r="W677" s="5" t="s">
        <v>261</v>
      </c>
    </row>
    <row r="678" spans="16:23" x14ac:dyDescent="0.3">
      <c r="P678" s="2" t="str">
        <f t="shared" ref="P678:P679" si="227">P677</f>
        <v>#253</v>
      </c>
      <c r="Q678" s="2"/>
      <c r="R678" s="2"/>
      <c r="S678" s="2"/>
      <c r="T678" s="2"/>
      <c r="U678" s="2"/>
      <c r="V678" s="2"/>
      <c r="W678" s="5" t="s">
        <v>493</v>
      </c>
    </row>
    <row r="679" spans="16:23" x14ac:dyDescent="0.3">
      <c r="P679" s="2" t="str">
        <f t="shared" si="227"/>
        <v>#253</v>
      </c>
      <c r="Q679" s="2"/>
      <c r="R679" s="2"/>
      <c r="S679" s="2"/>
      <c r="T679" s="2"/>
      <c r="U679" s="2"/>
      <c r="V679" s="2"/>
      <c r="W679" s="5" t="s">
        <v>146</v>
      </c>
    </row>
    <row r="680" spans="16:23" x14ac:dyDescent="0.3">
      <c r="P680" s="2" t="s">
        <v>667</v>
      </c>
      <c r="Q680" s="2">
        <v>50</v>
      </c>
      <c r="R680" s="2">
        <v>25</v>
      </c>
      <c r="S680" s="2">
        <v>28</v>
      </c>
      <c r="T680" s="2">
        <v>45</v>
      </c>
      <c r="U680" s="2">
        <v>55</v>
      </c>
      <c r="V680" s="2">
        <v>15</v>
      </c>
      <c r="W680" s="5" t="s">
        <v>157</v>
      </c>
    </row>
    <row r="681" spans="16:23" x14ac:dyDescent="0.3">
      <c r="P681" s="2" t="str">
        <f t="shared" ref="P681:P682" si="228">P680</f>
        <v>#254</v>
      </c>
      <c r="Q681" s="2"/>
      <c r="R681" s="2"/>
      <c r="S681" s="2"/>
      <c r="T681" s="2"/>
      <c r="U681" s="2"/>
      <c r="V681" s="2"/>
      <c r="W681" s="5" t="s">
        <v>669</v>
      </c>
    </row>
    <row r="682" spans="16:23" x14ac:dyDescent="0.3">
      <c r="P682" s="2" t="str">
        <f t="shared" si="228"/>
        <v>#254</v>
      </c>
      <c r="Q682" s="2"/>
      <c r="R682" s="2"/>
      <c r="S682" s="2"/>
      <c r="T682" s="2"/>
      <c r="U682" s="2"/>
      <c r="V682" s="2"/>
      <c r="W682" s="5" t="s">
        <v>670</v>
      </c>
    </row>
    <row r="683" spans="16:23" x14ac:dyDescent="0.3">
      <c r="P683" s="2" t="s">
        <v>671</v>
      </c>
      <c r="Q683" s="2">
        <v>70</v>
      </c>
      <c r="R683" s="2">
        <v>45</v>
      </c>
      <c r="S683" s="2">
        <v>48</v>
      </c>
      <c r="T683" s="2">
        <v>60</v>
      </c>
      <c r="U683" s="2">
        <v>65</v>
      </c>
      <c r="V683" s="2">
        <v>35</v>
      </c>
      <c r="W683" s="5" t="s">
        <v>157</v>
      </c>
    </row>
    <row r="684" spans="16:23" x14ac:dyDescent="0.3">
      <c r="P684" s="2" t="str">
        <f t="shared" ref="P684:P685" si="229">P683</f>
        <v>#255</v>
      </c>
      <c r="Q684" s="2"/>
      <c r="R684" s="2"/>
      <c r="S684" s="2"/>
      <c r="T684" s="2"/>
      <c r="U684" s="2"/>
      <c r="V684" s="2"/>
      <c r="W684" s="5" t="s">
        <v>669</v>
      </c>
    </row>
    <row r="685" spans="16:23" x14ac:dyDescent="0.3">
      <c r="P685" s="2" t="str">
        <f t="shared" si="229"/>
        <v>#255</v>
      </c>
      <c r="Q685" s="2"/>
      <c r="R685" s="2"/>
      <c r="S685" s="2"/>
      <c r="T685" s="2"/>
      <c r="U685" s="2"/>
      <c r="V685" s="2"/>
      <c r="W685" s="5" t="s">
        <v>670</v>
      </c>
    </row>
    <row r="686" spans="16:23" x14ac:dyDescent="0.3">
      <c r="P686" s="2" t="s">
        <v>673</v>
      </c>
      <c r="Q686" s="2">
        <v>95</v>
      </c>
      <c r="R686" s="2">
        <v>70</v>
      </c>
      <c r="S686" s="2">
        <v>73</v>
      </c>
      <c r="T686" s="2">
        <v>95</v>
      </c>
      <c r="U686" s="2">
        <v>90</v>
      </c>
      <c r="V686" s="2">
        <v>60</v>
      </c>
      <c r="W686" s="5" t="s">
        <v>157</v>
      </c>
    </row>
    <row r="687" spans="16:23" x14ac:dyDescent="0.3">
      <c r="P687" s="2" t="str">
        <f t="shared" ref="P687:P688" si="230">P686</f>
        <v>#256</v>
      </c>
      <c r="Q687" s="2"/>
      <c r="R687" s="2"/>
      <c r="S687" s="2"/>
      <c r="T687" s="2"/>
      <c r="U687" s="2"/>
      <c r="V687" s="2"/>
      <c r="W687" s="5" t="s">
        <v>669</v>
      </c>
    </row>
    <row r="688" spans="16:23" x14ac:dyDescent="0.3">
      <c r="P688" s="2" t="str">
        <f t="shared" si="230"/>
        <v>#256</v>
      </c>
      <c r="Q688" s="2"/>
      <c r="R688" s="2"/>
      <c r="S688" s="2"/>
      <c r="T688" s="2"/>
      <c r="U688" s="2"/>
      <c r="V688" s="2"/>
      <c r="W688" s="5" t="s">
        <v>301</v>
      </c>
    </row>
    <row r="689" spans="16:23" x14ac:dyDescent="0.3">
      <c r="P689" s="2" t="s">
        <v>675</v>
      </c>
      <c r="Q689" s="2">
        <v>35</v>
      </c>
      <c r="R689" s="2">
        <v>20</v>
      </c>
      <c r="S689" s="2">
        <v>65</v>
      </c>
      <c r="T689" s="2">
        <v>40</v>
      </c>
      <c r="U689" s="2">
        <v>65</v>
      </c>
      <c r="V689" s="2">
        <v>20</v>
      </c>
      <c r="W689" s="5" t="s">
        <v>240</v>
      </c>
    </row>
    <row r="690" spans="16:23" x14ac:dyDescent="0.3">
      <c r="P690" s="2" t="str">
        <f t="shared" ref="P690:P691" si="231">P689</f>
        <v>#257</v>
      </c>
      <c r="Q690" s="2"/>
      <c r="R690" s="2"/>
      <c r="S690" s="2"/>
      <c r="T690" s="2"/>
      <c r="U690" s="2"/>
      <c r="V690" s="2"/>
      <c r="W690" s="5" t="s">
        <v>677</v>
      </c>
    </row>
    <row r="691" spans="16:23" x14ac:dyDescent="0.3">
      <c r="P691" s="2" t="str">
        <f t="shared" si="231"/>
        <v>#257</v>
      </c>
      <c r="Q691" s="2"/>
      <c r="R691" s="2"/>
      <c r="S691" s="2"/>
      <c r="T691" s="2"/>
      <c r="U691" s="2"/>
      <c r="V691" s="2"/>
      <c r="W691" s="5" t="s">
        <v>83</v>
      </c>
    </row>
    <row r="692" spans="16:23" x14ac:dyDescent="0.3">
      <c r="P692" s="2" t="s">
        <v>678</v>
      </c>
      <c r="Q692" s="2">
        <v>55</v>
      </c>
      <c r="R692" s="2">
        <v>40</v>
      </c>
      <c r="S692" s="2">
        <v>85</v>
      </c>
      <c r="T692" s="2">
        <v>80</v>
      </c>
      <c r="U692" s="2">
        <v>105</v>
      </c>
      <c r="V692" s="2">
        <v>40</v>
      </c>
      <c r="W692" s="5" t="s">
        <v>240</v>
      </c>
    </row>
    <row r="693" spans="16:23" x14ac:dyDescent="0.3">
      <c r="P693" s="2" t="str">
        <f t="shared" ref="P693:P694" si="232">P692</f>
        <v>#258</v>
      </c>
      <c r="Q693" s="2"/>
      <c r="R693" s="2"/>
      <c r="S693" s="2"/>
      <c r="T693" s="2"/>
      <c r="U693" s="2"/>
      <c r="V693" s="2"/>
      <c r="W693" s="5" t="s">
        <v>677</v>
      </c>
    </row>
    <row r="694" spans="16:23" x14ac:dyDescent="0.3">
      <c r="P694" s="2" t="str">
        <f t="shared" si="232"/>
        <v>#258</v>
      </c>
      <c r="Q694" s="2"/>
      <c r="R694" s="2"/>
      <c r="S694" s="2"/>
      <c r="T694" s="2"/>
      <c r="U694" s="2"/>
      <c r="V694" s="2"/>
      <c r="W694" s="5" t="s">
        <v>83</v>
      </c>
    </row>
    <row r="695" spans="16:23" x14ac:dyDescent="0.3">
      <c r="P695" s="2" t="s">
        <v>680</v>
      </c>
      <c r="Q695" s="2">
        <v>85</v>
      </c>
      <c r="R695" s="2">
        <v>50</v>
      </c>
      <c r="S695" s="2">
        <v>95</v>
      </c>
      <c r="T695" s="2">
        <v>120</v>
      </c>
      <c r="U695" s="2">
        <v>115</v>
      </c>
      <c r="V695" s="2">
        <v>80</v>
      </c>
      <c r="W695" s="5" t="s">
        <v>240</v>
      </c>
    </row>
    <row r="696" spans="16:23" x14ac:dyDescent="0.3">
      <c r="P696" s="2" t="str">
        <f t="shared" ref="P696:P697" si="233">P695</f>
        <v>#259</v>
      </c>
      <c r="Q696" s="2"/>
      <c r="R696" s="2"/>
      <c r="S696" s="2"/>
      <c r="T696" s="2"/>
      <c r="U696" s="2"/>
      <c r="V696" s="2"/>
      <c r="W696" s="5" t="s">
        <v>677</v>
      </c>
    </row>
    <row r="697" spans="16:23" x14ac:dyDescent="0.3">
      <c r="P697" s="2" t="str">
        <f t="shared" si="233"/>
        <v>#259</v>
      </c>
      <c r="Q697" s="2"/>
      <c r="R697" s="2"/>
      <c r="S697" s="2"/>
      <c r="T697" s="2"/>
      <c r="U697" s="2"/>
      <c r="V697" s="2"/>
      <c r="W697" s="5" t="s">
        <v>83</v>
      </c>
    </row>
    <row r="698" spans="16:23" x14ac:dyDescent="0.3">
      <c r="P698" s="2" t="s">
        <v>682</v>
      </c>
      <c r="Q698" s="2">
        <v>135</v>
      </c>
      <c r="R698" s="2">
        <v>85</v>
      </c>
      <c r="S698" s="2">
        <v>40</v>
      </c>
      <c r="T698" s="2">
        <v>40</v>
      </c>
      <c r="U698" s="2">
        <v>85</v>
      </c>
      <c r="V698" s="2">
        <v>5</v>
      </c>
      <c r="W698" s="5" t="s">
        <v>97</v>
      </c>
    </row>
    <row r="699" spans="16:23" x14ac:dyDescent="0.3">
      <c r="P699" s="2" t="str">
        <f t="shared" ref="P699:P700" si="234">P698</f>
        <v>#260</v>
      </c>
      <c r="Q699" s="2"/>
      <c r="R699" s="2"/>
      <c r="S699" s="2"/>
      <c r="T699" s="2"/>
      <c r="U699" s="2"/>
      <c r="V699" s="2"/>
      <c r="W699" s="5" t="s">
        <v>232</v>
      </c>
    </row>
    <row r="700" spans="16:23" x14ac:dyDescent="0.3">
      <c r="P700" s="2" t="str">
        <f t="shared" si="234"/>
        <v>#260</v>
      </c>
      <c r="Q700" s="2"/>
      <c r="R700" s="2"/>
      <c r="S700" s="2"/>
      <c r="T700" s="2"/>
      <c r="U700" s="2"/>
      <c r="V700" s="2"/>
      <c r="W700" s="5" t="s">
        <v>78</v>
      </c>
    </row>
    <row r="701" spans="16:23" x14ac:dyDescent="0.3">
      <c r="P701" s="2" t="s">
        <v>684</v>
      </c>
      <c r="Q701" s="2">
        <v>160</v>
      </c>
      <c r="R701" s="2">
        <v>110</v>
      </c>
      <c r="S701" s="2">
        <v>65</v>
      </c>
      <c r="T701" s="2">
        <v>65</v>
      </c>
      <c r="U701" s="2">
        <v>110</v>
      </c>
      <c r="V701" s="2">
        <v>30</v>
      </c>
      <c r="W701" s="5" t="s">
        <v>686</v>
      </c>
    </row>
    <row r="702" spans="16:23" x14ac:dyDescent="0.3">
      <c r="P702" s="2" t="str">
        <f t="shared" ref="P702:P703" si="235">P701</f>
        <v>#261</v>
      </c>
      <c r="Q702" s="2"/>
      <c r="R702" s="2"/>
      <c r="S702" s="2"/>
      <c r="T702" s="2"/>
      <c r="U702" s="2"/>
      <c r="V702" s="2"/>
      <c r="W702" s="5" t="s">
        <v>232</v>
      </c>
    </row>
    <row r="703" spans="16:23" x14ac:dyDescent="0.3">
      <c r="P703" s="2" t="str">
        <f t="shared" si="235"/>
        <v>#261</v>
      </c>
      <c r="Q703" s="2"/>
      <c r="R703" s="2"/>
      <c r="S703" s="2"/>
      <c r="T703" s="2"/>
      <c r="U703" s="2"/>
      <c r="V703" s="2"/>
      <c r="W703" s="5" t="s">
        <v>78</v>
      </c>
    </row>
    <row r="704" spans="16:23" x14ac:dyDescent="0.3">
      <c r="P704" s="2" t="s">
        <v>687</v>
      </c>
      <c r="Q704" s="2">
        <v>40</v>
      </c>
      <c r="R704" s="2">
        <v>27</v>
      </c>
      <c r="S704" s="2">
        <v>60</v>
      </c>
      <c r="T704" s="2">
        <v>37</v>
      </c>
      <c r="U704" s="2">
        <v>50</v>
      </c>
      <c r="V704" s="2">
        <v>66</v>
      </c>
      <c r="W704" s="5" t="s">
        <v>140</v>
      </c>
    </row>
    <row r="705" spans="16:23" x14ac:dyDescent="0.3">
      <c r="P705" s="2" t="str">
        <f t="shared" ref="P705:P706" si="236">P704</f>
        <v>#262</v>
      </c>
      <c r="Q705" s="2"/>
      <c r="R705" s="2"/>
      <c r="S705" s="2"/>
      <c r="T705" s="2"/>
      <c r="U705" s="2"/>
      <c r="V705" s="2"/>
      <c r="W705" s="5" t="s">
        <v>314</v>
      </c>
    </row>
    <row r="706" spans="16:23" x14ac:dyDescent="0.3">
      <c r="P706" s="2" t="str">
        <f t="shared" si="236"/>
        <v>#262</v>
      </c>
      <c r="Q706" s="2"/>
      <c r="R706" s="2"/>
      <c r="S706" s="2"/>
      <c r="T706" s="2"/>
      <c r="U706" s="2"/>
      <c r="V706" s="2"/>
      <c r="W706" s="5" t="s">
        <v>124</v>
      </c>
    </row>
    <row r="707" spans="16:23" x14ac:dyDescent="0.3">
      <c r="P707" s="2" t="s">
        <v>689</v>
      </c>
      <c r="Q707" s="2">
        <v>60</v>
      </c>
      <c r="R707" s="2">
        <v>67</v>
      </c>
      <c r="S707" s="2">
        <v>85</v>
      </c>
      <c r="T707" s="2">
        <v>77</v>
      </c>
      <c r="U707" s="2">
        <v>75</v>
      </c>
      <c r="V707" s="2">
        <v>116</v>
      </c>
      <c r="W707" s="5" t="s">
        <v>140</v>
      </c>
    </row>
    <row r="708" spans="16:23" x14ac:dyDescent="0.3">
      <c r="P708" s="2" t="str">
        <f t="shared" ref="P708:P709" si="237">P707</f>
        <v>#263</v>
      </c>
      <c r="Q708" s="2"/>
      <c r="R708" s="2"/>
      <c r="S708" s="2"/>
      <c r="T708" s="2"/>
      <c r="U708" s="2"/>
      <c r="V708" s="2"/>
      <c r="W708" s="5" t="s">
        <v>314</v>
      </c>
    </row>
    <row r="709" spans="16:23" x14ac:dyDescent="0.3">
      <c r="P709" s="2" t="str">
        <f t="shared" si="237"/>
        <v>#263</v>
      </c>
      <c r="Q709" s="2"/>
      <c r="R709" s="2"/>
      <c r="S709" s="2"/>
      <c r="T709" s="2"/>
      <c r="U709" s="2"/>
      <c r="V709" s="2"/>
      <c r="W709" s="5" t="s">
        <v>124</v>
      </c>
    </row>
    <row r="710" spans="16:23" x14ac:dyDescent="0.3">
      <c r="P710" s="2" t="s">
        <v>691</v>
      </c>
      <c r="Q710" s="2">
        <v>80</v>
      </c>
      <c r="R710" s="2">
        <v>85</v>
      </c>
      <c r="S710" s="2">
        <v>95</v>
      </c>
      <c r="T710" s="2">
        <v>30</v>
      </c>
      <c r="U710" s="2">
        <v>30</v>
      </c>
      <c r="V710" s="2">
        <v>25</v>
      </c>
      <c r="W710" s="5" t="s">
        <v>204</v>
      </c>
    </row>
    <row r="711" spans="16:23" x14ac:dyDescent="0.3">
      <c r="P711" s="2" t="str">
        <f t="shared" ref="P711:P712" si="238">P710</f>
        <v>#264</v>
      </c>
      <c r="Q711" s="2"/>
      <c r="R711" s="2"/>
      <c r="S711" s="2"/>
      <c r="T711" s="2"/>
      <c r="U711" s="2"/>
      <c r="V711" s="2"/>
      <c r="W711" s="5" t="s">
        <v>493</v>
      </c>
    </row>
    <row r="712" spans="16:23" x14ac:dyDescent="0.3">
      <c r="P712" s="2" t="str">
        <f t="shared" si="238"/>
        <v>#264</v>
      </c>
      <c r="Q712" s="2"/>
      <c r="R712" s="2"/>
      <c r="S712" s="2"/>
      <c r="T712" s="2"/>
      <c r="U712" s="2"/>
      <c r="V712" s="2"/>
      <c r="W712" s="5" t="s">
        <v>103</v>
      </c>
    </row>
    <row r="713" spans="16:23" x14ac:dyDescent="0.3">
      <c r="P713" s="2" t="s">
        <v>693</v>
      </c>
      <c r="Q713" s="2">
        <v>105</v>
      </c>
      <c r="R713" s="2">
        <v>130</v>
      </c>
      <c r="S713" s="2">
        <v>120</v>
      </c>
      <c r="T713" s="2">
        <v>45</v>
      </c>
      <c r="U713" s="2">
        <v>45</v>
      </c>
      <c r="V713" s="2">
        <v>40</v>
      </c>
      <c r="W713" s="5" t="s">
        <v>204</v>
      </c>
    </row>
    <row r="714" spans="16:23" x14ac:dyDescent="0.3">
      <c r="P714" s="2" t="str">
        <f t="shared" ref="P714:P715" si="239">P713</f>
        <v>#265</v>
      </c>
      <c r="Q714" s="2"/>
      <c r="R714" s="2"/>
      <c r="S714" s="2"/>
      <c r="T714" s="2"/>
      <c r="U714" s="2"/>
      <c r="V714" s="2"/>
      <c r="W714" s="5" t="s">
        <v>493</v>
      </c>
    </row>
    <row r="715" spans="16:23" x14ac:dyDescent="0.3">
      <c r="P715" s="2" t="str">
        <f t="shared" si="239"/>
        <v>#265</v>
      </c>
      <c r="Q715" s="2"/>
      <c r="R715" s="2"/>
      <c r="S715" s="2"/>
      <c r="T715" s="2"/>
      <c r="U715" s="2"/>
      <c r="V715" s="2"/>
      <c r="W715" s="5" t="s">
        <v>103</v>
      </c>
    </row>
    <row r="716" spans="16:23" x14ac:dyDescent="0.3">
      <c r="P716" s="2" t="s">
        <v>695</v>
      </c>
      <c r="Q716" s="2">
        <v>115</v>
      </c>
      <c r="R716" s="2">
        <v>140</v>
      </c>
      <c r="S716" s="2">
        <v>130</v>
      </c>
      <c r="T716" s="2">
        <v>55</v>
      </c>
      <c r="U716" s="2">
        <v>55</v>
      </c>
      <c r="V716" s="2">
        <v>40</v>
      </c>
      <c r="W716" s="5" t="s">
        <v>204</v>
      </c>
    </row>
    <row r="717" spans="16:23" x14ac:dyDescent="0.3">
      <c r="P717" s="2" t="str">
        <f t="shared" ref="P717:P718" si="240">P716</f>
        <v>#266</v>
      </c>
      <c r="Q717" s="2"/>
      <c r="R717" s="2"/>
      <c r="S717" s="2"/>
      <c r="T717" s="2"/>
      <c r="U717" s="2"/>
      <c r="V717" s="2"/>
      <c r="W717" s="5" t="s">
        <v>697</v>
      </c>
    </row>
    <row r="718" spans="16:23" x14ac:dyDescent="0.3">
      <c r="P718" s="2" t="str">
        <f t="shared" si="240"/>
        <v>#266</v>
      </c>
      <c r="Q718" s="2"/>
      <c r="R718" s="2"/>
      <c r="S718" s="2"/>
      <c r="T718" s="2"/>
      <c r="U718" s="2"/>
      <c r="V718" s="2"/>
      <c r="W718" s="5" t="s">
        <v>103</v>
      </c>
    </row>
    <row r="719" spans="16:23" x14ac:dyDescent="0.3">
      <c r="P719" s="2" t="s">
        <v>698</v>
      </c>
      <c r="Q719" s="2">
        <v>45</v>
      </c>
      <c r="R719" s="2">
        <v>30</v>
      </c>
      <c r="S719" s="2">
        <v>50</v>
      </c>
      <c r="T719" s="2">
        <v>55</v>
      </c>
      <c r="U719" s="2">
        <v>65</v>
      </c>
      <c r="V719" s="2">
        <v>45</v>
      </c>
      <c r="W719" s="5" t="s">
        <v>40</v>
      </c>
    </row>
    <row r="720" spans="16:23" x14ac:dyDescent="0.3">
      <c r="P720" s="2" t="str">
        <f t="shared" ref="P720:P721" si="241">P719</f>
        <v>#267</v>
      </c>
      <c r="Q720" s="2"/>
      <c r="R720" s="2"/>
      <c r="S720" s="2"/>
      <c r="T720" s="2"/>
      <c r="U720" s="2"/>
      <c r="V720" s="2"/>
      <c r="W720" s="5" t="s">
        <v>149</v>
      </c>
    </row>
    <row r="721" spans="16:23" x14ac:dyDescent="0.3">
      <c r="P721" s="2" t="str">
        <f t="shared" si="241"/>
        <v>#267</v>
      </c>
      <c r="Q721" s="2"/>
      <c r="R721" s="2"/>
      <c r="S721" s="2"/>
      <c r="T721" s="2"/>
      <c r="U721" s="2"/>
      <c r="V721" s="2"/>
      <c r="W721" s="5" t="s">
        <v>581</v>
      </c>
    </row>
    <row r="722" spans="16:23" x14ac:dyDescent="0.3">
      <c r="P722" s="2" t="s">
        <v>700</v>
      </c>
      <c r="Q722" s="2">
        <v>60</v>
      </c>
      <c r="R722" s="2">
        <v>45</v>
      </c>
      <c r="S722" s="2">
        <v>70</v>
      </c>
      <c r="T722" s="2">
        <v>75</v>
      </c>
      <c r="U722" s="2">
        <v>85</v>
      </c>
      <c r="V722" s="2">
        <v>55</v>
      </c>
      <c r="W722" s="5" t="s">
        <v>40</v>
      </c>
    </row>
    <row r="723" spans="16:23" x14ac:dyDescent="0.3">
      <c r="P723" s="2" t="str">
        <f t="shared" ref="P723:P724" si="242">P722</f>
        <v>#268</v>
      </c>
      <c r="Q723" s="2"/>
      <c r="R723" s="2"/>
      <c r="S723" s="2"/>
      <c r="T723" s="2"/>
      <c r="U723" s="2"/>
      <c r="V723" s="2"/>
      <c r="W723" s="5" t="s">
        <v>149</v>
      </c>
    </row>
    <row r="724" spans="16:23" x14ac:dyDescent="0.3">
      <c r="P724" s="2" t="str">
        <f t="shared" si="242"/>
        <v>#268</v>
      </c>
      <c r="Q724" s="2"/>
      <c r="R724" s="2"/>
      <c r="S724" s="2"/>
      <c r="T724" s="2"/>
      <c r="U724" s="2"/>
      <c r="V724" s="2"/>
      <c r="W724" s="5" t="s">
        <v>581</v>
      </c>
    </row>
    <row r="725" spans="16:23" x14ac:dyDescent="0.3">
      <c r="P725" s="2" t="s">
        <v>702</v>
      </c>
      <c r="Q725" s="2">
        <v>70</v>
      </c>
      <c r="R725" s="2">
        <v>55</v>
      </c>
      <c r="S725" s="2">
        <v>95</v>
      </c>
      <c r="T725" s="2">
        <v>95</v>
      </c>
      <c r="U725" s="2">
        <v>110</v>
      </c>
      <c r="V725" s="2">
        <v>65</v>
      </c>
      <c r="W725" s="5" t="s">
        <v>40</v>
      </c>
    </row>
    <row r="726" spans="16:23" x14ac:dyDescent="0.3">
      <c r="P726" s="2" t="str">
        <f t="shared" ref="P726:P727" si="243">P725</f>
        <v>#269</v>
      </c>
      <c r="Q726" s="2"/>
      <c r="R726" s="2"/>
      <c r="S726" s="2"/>
      <c r="T726" s="2"/>
      <c r="U726" s="2"/>
      <c r="V726" s="2"/>
      <c r="W726" s="5" t="s">
        <v>149</v>
      </c>
    </row>
    <row r="727" spans="16:23" x14ac:dyDescent="0.3">
      <c r="P727" s="2" t="str">
        <f t="shared" si="243"/>
        <v>#269</v>
      </c>
      <c r="Q727" s="2"/>
      <c r="R727" s="2"/>
      <c r="S727" s="2"/>
      <c r="T727" s="2"/>
      <c r="U727" s="2"/>
      <c r="V727" s="2"/>
      <c r="W727" s="5" t="s">
        <v>581</v>
      </c>
    </row>
    <row r="728" spans="16:23" x14ac:dyDescent="0.3">
      <c r="P728" s="2" t="s">
        <v>704</v>
      </c>
      <c r="Q728" s="2">
        <v>45</v>
      </c>
      <c r="R728" s="2">
        <v>30</v>
      </c>
      <c r="S728" s="2">
        <v>40</v>
      </c>
      <c r="T728" s="2">
        <v>105</v>
      </c>
      <c r="U728" s="2">
        <v>50</v>
      </c>
      <c r="V728" s="2">
        <v>20</v>
      </c>
      <c r="W728" s="5" t="s">
        <v>423</v>
      </c>
    </row>
    <row r="729" spans="16:23" x14ac:dyDescent="0.3">
      <c r="P729" s="2" t="str">
        <f t="shared" ref="P729:P730" si="244">P728</f>
        <v>#270</v>
      </c>
      <c r="Q729" s="2"/>
      <c r="R729" s="2"/>
      <c r="S729" s="2"/>
      <c r="T729" s="2"/>
      <c r="U729" s="2"/>
      <c r="V729" s="2"/>
      <c r="W729" s="5" t="s">
        <v>669</v>
      </c>
    </row>
    <row r="730" spans="16:23" x14ac:dyDescent="0.3">
      <c r="P730" s="2" t="str">
        <f t="shared" si="244"/>
        <v>#270</v>
      </c>
      <c r="Q730" s="2"/>
      <c r="R730" s="2"/>
      <c r="S730" s="2"/>
      <c r="T730" s="2"/>
      <c r="U730" s="2"/>
      <c r="V730" s="2"/>
      <c r="W730" s="5" t="s">
        <v>369</v>
      </c>
    </row>
    <row r="731" spans="16:23" x14ac:dyDescent="0.3">
      <c r="P731" s="2" t="s">
        <v>706</v>
      </c>
      <c r="Q731" s="2">
        <v>65</v>
      </c>
      <c r="R731" s="2">
        <v>40</v>
      </c>
      <c r="S731" s="2">
        <v>50</v>
      </c>
      <c r="T731" s="2">
        <v>125</v>
      </c>
      <c r="U731" s="2">
        <v>60</v>
      </c>
      <c r="V731" s="2">
        <v>30</v>
      </c>
      <c r="W731" s="5" t="s">
        <v>423</v>
      </c>
    </row>
    <row r="732" spans="16:23" x14ac:dyDescent="0.3">
      <c r="P732" s="2" t="str">
        <f t="shared" ref="P732:P733" si="245">P731</f>
        <v>#271</v>
      </c>
      <c r="Q732" s="2"/>
      <c r="R732" s="2"/>
      <c r="S732" s="2"/>
      <c r="T732" s="2"/>
      <c r="U732" s="2"/>
      <c r="V732" s="2"/>
      <c r="W732" s="5" t="s">
        <v>669</v>
      </c>
    </row>
    <row r="733" spans="16:23" x14ac:dyDescent="0.3">
      <c r="P733" s="2" t="str">
        <f t="shared" si="245"/>
        <v>#271</v>
      </c>
      <c r="Q733" s="2"/>
      <c r="R733" s="2"/>
      <c r="S733" s="2"/>
      <c r="T733" s="2"/>
      <c r="U733" s="2"/>
      <c r="V733" s="2"/>
      <c r="W733" s="5" t="s">
        <v>369</v>
      </c>
    </row>
    <row r="734" spans="16:23" x14ac:dyDescent="0.3">
      <c r="P734" s="2" t="s">
        <v>708</v>
      </c>
      <c r="Q734" s="2">
        <v>110</v>
      </c>
      <c r="R734" s="2">
        <v>65</v>
      </c>
      <c r="S734" s="2">
        <v>75</v>
      </c>
      <c r="T734" s="2">
        <v>125</v>
      </c>
      <c r="U734" s="2">
        <v>85</v>
      </c>
      <c r="V734" s="2">
        <v>30</v>
      </c>
      <c r="W734" s="5" t="s">
        <v>423</v>
      </c>
    </row>
    <row r="735" spans="16:23" x14ac:dyDescent="0.3">
      <c r="P735" s="2" t="str">
        <f t="shared" ref="P735:P736" si="246">P734</f>
        <v>#272</v>
      </c>
      <c r="Q735" s="2"/>
      <c r="R735" s="2"/>
      <c r="S735" s="2"/>
      <c r="T735" s="2"/>
      <c r="U735" s="2"/>
      <c r="V735" s="2"/>
      <c r="W735" s="5" t="s">
        <v>669</v>
      </c>
    </row>
    <row r="736" spans="16:23" x14ac:dyDescent="0.3">
      <c r="P736" s="2" t="str">
        <f t="shared" si="246"/>
        <v>#272</v>
      </c>
      <c r="Q736" s="2"/>
      <c r="R736" s="2"/>
      <c r="S736" s="2"/>
      <c r="T736" s="2"/>
      <c r="U736" s="2"/>
      <c r="V736" s="2"/>
      <c r="W736" s="5" t="s">
        <v>369</v>
      </c>
    </row>
    <row r="737" spans="16:23" x14ac:dyDescent="0.3">
      <c r="P737" s="2" t="s">
        <v>710</v>
      </c>
      <c r="Q737" s="2">
        <v>50</v>
      </c>
      <c r="R737" s="2">
        <v>75</v>
      </c>
      <c r="S737" s="2">
        <v>45</v>
      </c>
      <c r="T737" s="2">
        <v>40</v>
      </c>
      <c r="U737" s="2">
        <v>45</v>
      </c>
      <c r="V737" s="2">
        <v>60</v>
      </c>
      <c r="W737" s="5" t="s">
        <v>33</v>
      </c>
    </row>
    <row r="738" spans="16:23" x14ac:dyDescent="0.3">
      <c r="P738" s="2" t="str">
        <f t="shared" ref="P738:P739" si="247">P737</f>
        <v>#273</v>
      </c>
      <c r="Q738" s="2"/>
      <c r="R738" s="2"/>
      <c r="S738" s="2"/>
      <c r="T738" s="2"/>
      <c r="U738" s="2"/>
      <c r="V738" s="2"/>
      <c r="W738" s="5" t="s">
        <v>47</v>
      </c>
    </row>
    <row r="739" spans="16:23" x14ac:dyDescent="0.3">
      <c r="P739" s="2" t="str">
        <f t="shared" si="247"/>
        <v>#273</v>
      </c>
      <c r="Q739" s="2"/>
      <c r="R739" s="2"/>
      <c r="S739" s="2"/>
      <c r="T739" s="2"/>
      <c r="U739" s="2"/>
      <c r="V739" s="2"/>
      <c r="W739" s="5" t="s">
        <v>268</v>
      </c>
    </row>
    <row r="740" spans="16:23" x14ac:dyDescent="0.3">
      <c r="P740" s="2" t="s">
        <v>712</v>
      </c>
      <c r="Q740" s="2">
        <v>70</v>
      </c>
      <c r="R740" s="2">
        <v>135</v>
      </c>
      <c r="S740" s="2">
        <v>105</v>
      </c>
      <c r="T740" s="2">
        <v>60</v>
      </c>
      <c r="U740" s="2">
        <v>105</v>
      </c>
      <c r="V740" s="2">
        <v>20</v>
      </c>
      <c r="W740" s="5" t="s">
        <v>33</v>
      </c>
    </row>
    <row r="741" spans="16:23" x14ac:dyDescent="0.3">
      <c r="P741" s="2" t="str">
        <f t="shared" ref="P741:P742" si="248">P740</f>
        <v>#274</v>
      </c>
      <c r="Q741" s="2"/>
      <c r="R741" s="2"/>
      <c r="S741" s="2"/>
      <c r="T741" s="2"/>
      <c r="U741" s="2"/>
      <c r="V741" s="2"/>
      <c r="W741" s="5" t="s">
        <v>134</v>
      </c>
    </row>
    <row r="742" spans="16:23" x14ac:dyDescent="0.3">
      <c r="P742" s="2" t="str">
        <f t="shared" si="248"/>
        <v>#274</v>
      </c>
      <c r="Q742" s="2"/>
      <c r="R742" s="2"/>
      <c r="S742" s="2"/>
      <c r="T742" s="2"/>
      <c r="U742" s="2"/>
      <c r="V742" s="2"/>
      <c r="W742" s="5" t="s">
        <v>423</v>
      </c>
    </row>
    <row r="743" spans="16:23" x14ac:dyDescent="0.3">
      <c r="P743" s="2" t="s">
        <v>714</v>
      </c>
      <c r="Q743" s="2">
        <v>50</v>
      </c>
      <c r="R743" s="2">
        <v>40</v>
      </c>
      <c r="S743" s="2">
        <v>85</v>
      </c>
      <c r="T743" s="2">
        <v>40</v>
      </c>
      <c r="U743" s="2">
        <v>65</v>
      </c>
      <c r="V743" s="2">
        <v>25</v>
      </c>
      <c r="W743" s="5" t="s">
        <v>193</v>
      </c>
    </row>
    <row r="744" spans="16:23" x14ac:dyDescent="0.3">
      <c r="P744" s="2" t="str">
        <f t="shared" ref="P744:P745" si="249">P743</f>
        <v>#275</v>
      </c>
      <c r="Q744" s="2"/>
      <c r="R744" s="2"/>
      <c r="S744" s="2"/>
      <c r="T744" s="2"/>
      <c r="U744" s="2"/>
      <c r="V744" s="2"/>
      <c r="W744" s="5" t="s">
        <v>134</v>
      </c>
    </row>
    <row r="745" spans="16:23" x14ac:dyDescent="0.3">
      <c r="P745" s="2" t="str">
        <f t="shared" si="249"/>
        <v>#275</v>
      </c>
      <c r="Q745" s="2"/>
      <c r="R745" s="2"/>
      <c r="S745" s="2"/>
      <c r="T745" s="2"/>
      <c r="U745" s="2"/>
      <c r="V745" s="2"/>
      <c r="W745" s="5" t="s">
        <v>423</v>
      </c>
    </row>
    <row r="746" spans="16:23" x14ac:dyDescent="0.3">
      <c r="P746" s="2" t="s">
        <v>716</v>
      </c>
      <c r="Q746" s="2">
        <v>80</v>
      </c>
      <c r="R746" s="2">
        <v>70</v>
      </c>
      <c r="S746" s="2">
        <v>40</v>
      </c>
      <c r="T746" s="2">
        <v>100</v>
      </c>
      <c r="U746" s="2">
        <v>60</v>
      </c>
      <c r="V746" s="2">
        <v>145</v>
      </c>
      <c r="W746" s="5" t="s">
        <v>193</v>
      </c>
    </row>
    <row r="747" spans="16:23" x14ac:dyDescent="0.3">
      <c r="P747" s="2" t="str">
        <f t="shared" ref="P747:P748" si="250">P746</f>
        <v>#276</v>
      </c>
      <c r="Q747" s="2"/>
      <c r="R747" s="2"/>
      <c r="S747" s="2"/>
      <c r="T747" s="2"/>
      <c r="U747" s="2"/>
      <c r="V747" s="2"/>
      <c r="W747" s="5" t="s">
        <v>441</v>
      </c>
    </row>
    <row r="748" spans="16:23" x14ac:dyDescent="0.3">
      <c r="P748" s="2" t="str">
        <f t="shared" si="250"/>
        <v>#276</v>
      </c>
      <c r="Q748" s="2"/>
      <c r="R748" s="2"/>
      <c r="S748" s="2"/>
      <c r="T748" s="2"/>
      <c r="U748" s="2"/>
      <c r="V748" s="2"/>
      <c r="W748" s="5" t="s">
        <v>91</v>
      </c>
    </row>
    <row r="749" spans="16:23" x14ac:dyDescent="0.3">
      <c r="P749" s="2" t="s">
        <v>718</v>
      </c>
      <c r="Q749" s="2">
        <v>55</v>
      </c>
      <c r="R749" s="2">
        <v>55</v>
      </c>
      <c r="S749" s="2">
        <v>55</v>
      </c>
      <c r="T749" s="2">
        <v>85</v>
      </c>
      <c r="U749" s="2">
        <v>55</v>
      </c>
      <c r="V749" s="2">
        <v>30</v>
      </c>
      <c r="W749" s="5" t="s">
        <v>35</v>
      </c>
    </row>
    <row r="750" spans="16:23" x14ac:dyDescent="0.3">
      <c r="P750" s="2" t="str">
        <f t="shared" ref="P750:P751" si="251">P749</f>
        <v>#277</v>
      </c>
      <c r="Q750" s="2"/>
      <c r="R750" s="2"/>
      <c r="S750" s="2"/>
      <c r="T750" s="2"/>
      <c r="U750" s="2"/>
      <c r="V750" s="2"/>
      <c r="W750" s="5" t="s">
        <v>274</v>
      </c>
    </row>
    <row r="751" spans="16:23" x14ac:dyDescent="0.3">
      <c r="P751" s="2" t="str">
        <f t="shared" si="251"/>
        <v>#277</v>
      </c>
      <c r="Q751" s="2"/>
      <c r="R751" s="2"/>
      <c r="S751" s="2"/>
      <c r="T751" s="2"/>
      <c r="U751" s="2"/>
      <c r="V751" s="2"/>
      <c r="W751" s="5" t="s">
        <v>720</v>
      </c>
    </row>
    <row r="752" spans="16:23" x14ac:dyDescent="0.3">
      <c r="P752" s="2" t="s">
        <v>721</v>
      </c>
      <c r="Q752" s="2">
        <v>75</v>
      </c>
      <c r="R752" s="2">
        <v>75</v>
      </c>
      <c r="S752" s="2">
        <v>75</v>
      </c>
      <c r="T752" s="2">
        <v>125</v>
      </c>
      <c r="U752" s="2">
        <v>95</v>
      </c>
      <c r="V752" s="2">
        <v>40</v>
      </c>
      <c r="W752" s="5" t="s">
        <v>35</v>
      </c>
    </row>
    <row r="753" spans="16:23" x14ac:dyDescent="0.3">
      <c r="P753" s="2" t="str">
        <f t="shared" ref="P753:P754" si="252">P752</f>
        <v>#278</v>
      </c>
      <c r="Q753" s="2"/>
      <c r="R753" s="2"/>
      <c r="S753" s="2"/>
      <c r="T753" s="2"/>
      <c r="U753" s="2"/>
      <c r="V753" s="2"/>
      <c r="W753" s="5" t="s">
        <v>274</v>
      </c>
    </row>
    <row r="754" spans="16:23" x14ac:dyDescent="0.3">
      <c r="P754" s="2" t="str">
        <f t="shared" si="252"/>
        <v>#278</v>
      </c>
      <c r="Q754" s="2"/>
      <c r="R754" s="2"/>
      <c r="S754" s="2"/>
      <c r="T754" s="2"/>
      <c r="U754" s="2"/>
      <c r="V754" s="2"/>
      <c r="W754" s="5" t="s">
        <v>720</v>
      </c>
    </row>
    <row r="755" spans="16:23" x14ac:dyDescent="0.3">
      <c r="P755" s="2" t="s">
        <v>723</v>
      </c>
      <c r="Q755" s="2">
        <v>55</v>
      </c>
      <c r="R755" s="2">
        <v>70</v>
      </c>
      <c r="S755" s="2">
        <v>40</v>
      </c>
      <c r="T755" s="2">
        <v>60</v>
      </c>
      <c r="U755" s="2">
        <v>40</v>
      </c>
      <c r="V755" s="2">
        <v>40</v>
      </c>
      <c r="W755" s="5" t="s">
        <v>223</v>
      </c>
    </row>
    <row r="756" spans="16:23" x14ac:dyDescent="0.3">
      <c r="P756" s="2" t="str">
        <f t="shared" ref="P756:P757" si="253">P755</f>
        <v>#279</v>
      </c>
      <c r="Q756" s="2"/>
      <c r="R756" s="2"/>
      <c r="S756" s="2"/>
      <c r="T756" s="2"/>
      <c r="U756" s="2"/>
      <c r="V756" s="2"/>
      <c r="W756" s="5" t="s">
        <v>725</v>
      </c>
    </row>
    <row r="757" spans="16:23" x14ac:dyDescent="0.3">
      <c r="P757" s="2" t="str">
        <f t="shared" si="253"/>
        <v>#279</v>
      </c>
      <c r="Q757" s="2"/>
      <c r="R757" s="2"/>
      <c r="S757" s="2"/>
      <c r="T757" s="2"/>
      <c r="U757" s="2"/>
      <c r="V757" s="2"/>
      <c r="W757" s="5" t="s">
        <v>146</v>
      </c>
    </row>
    <row r="758" spans="16:23" x14ac:dyDescent="0.3">
      <c r="P758" s="2" t="s">
        <v>726</v>
      </c>
      <c r="Q758" s="2">
        <v>95</v>
      </c>
      <c r="R758" s="2">
        <v>130</v>
      </c>
      <c r="S758" s="2">
        <v>80</v>
      </c>
      <c r="T758" s="2">
        <v>70</v>
      </c>
      <c r="U758" s="2">
        <v>80</v>
      </c>
      <c r="V758" s="2">
        <v>50</v>
      </c>
      <c r="W758" s="5" t="s">
        <v>223</v>
      </c>
    </row>
    <row r="759" spans="16:23" x14ac:dyDescent="0.3">
      <c r="P759" s="2" t="str">
        <f t="shared" ref="P759:P760" si="254">P758</f>
        <v>#280</v>
      </c>
      <c r="Q759" s="2"/>
      <c r="R759" s="2"/>
      <c r="S759" s="2"/>
      <c r="T759" s="2"/>
      <c r="U759" s="2"/>
      <c r="V759" s="2"/>
      <c r="W759" s="5" t="s">
        <v>725</v>
      </c>
    </row>
    <row r="760" spans="16:23" x14ac:dyDescent="0.3">
      <c r="P760" s="2" t="str">
        <f t="shared" si="254"/>
        <v>#280</v>
      </c>
      <c r="Q760" s="2"/>
      <c r="R760" s="2"/>
      <c r="S760" s="2"/>
      <c r="T760" s="2"/>
      <c r="U760" s="2"/>
      <c r="V760" s="2"/>
      <c r="W760" s="5" t="s">
        <v>115</v>
      </c>
    </row>
    <row r="761" spans="16:23" x14ac:dyDescent="0.3">
      <c r="P761" s="2" t="s">
        <v>728</v>
      </c>
      <c r="Q761" s="2">
        <v>70</v>
      </c>
      <c r="R761" s="2">
        <v>83</v>
      </c>
      <c r="S761" s="2">
        <v>50</v>
      </c>
      <c r="T761" s="2">
        <v>37</v>
      </c>
      <c r="U761" s="2">
        <v>50</v>
      </c>
      <c r="V761" s="2">
        <v>60</v>
      </c>
      <c r="W761" s="5" t="s">
        <v>62</v>
      </c>
    </row>
    <row r="762" spans="16:23" x14ac:dyDescent="0.3">
      <c r="P762" s="2" t="str">
        <f t="shared" ref="P762:P763" si="255">P761</f>
        <v>#281</v>
      </c>
      <c r="Q762" s="2"/>
      <c r="R762" s="2"/>
      <c r="S762" s="2"/>
      <c r="T762" s="2"/>
      <c r="U762" s="2"/>
      <c r="V762" s="2"/>
      <c r="W762" s="5" t="s">
        <v>294</v>
      </c>
    </row>
    <row r="763" spans="16:23" x14ac:dyDescent="0.3">
      <c r="P763" s="2" t="str">
        <f t="shared" si="255"/>
        <v>#281</v>
      </c>
      <c r="Q763" s="2"/>
      <c r="R763" s="2"/>
      <c r="S763" s="2"/>
      <c r="T763" s="2"/>
      <c r="U763" s="2"/>
      <c r="V763" s="2"/>
      <c r="W763" s="5" t="s">
        <v>240</v>
      </c>
    </row>
    <row r="764" spans="16:23" x14ac:dyDescent="0.3">
      <c r="P764" s="2" t="s">
        <v>730</v>
      </c>
      <c r="Q764" s="2">
        <v>100</v>
      </c>
      <c r="R764" s="2">
        <v>123</v>
      </c>
      <c r="S764" s="2">
        <v>75</v>
      </c>
      <c r="T764" s="2">
        <v>57</v>
      </c>
      <c r="U764" s="2">
        <v>75</v>
      </c>
      <c r="V764" s="2">
        <v>80</v>
      </c>
      <c r="W764" s="5" t="s">
        <v>62</v>
      </c>
    </row>
    <row r="765" spans="16:23" x14ac:dyDescent="0.3">
      <c r="P765" s="2" t="str">
        <f t="shared" ref="P765:P766" si="256">P764</f>
        <v>#282</v>
      </c>
      <c r="Q765" s="2"/>
      <c r="R765" s="2"/>
      <c r="S765" s="2"/>
      <c r="T765" s="2"/>
      <c r="U765" s="2"/>
      <c r="V765" s="2"/>
      <c r="W765" s="5" t="s">
        <v>294</v>
      </c>
    </row>
    <row r="766" spans="16:23" x14ac:dyDescent="0.3">
      <c r="P766" s="2" t="str">
        <f t="shared" si="256"/>
        <v>#282</v>
      </c>
      <c r="Q766" s="2"/>
      <c r="R766" s="2"/>
      <c r="S766" s="2"/>
      <c r="T766" s="2"/>
      <c r="U766" s="2"/>
      <c r="V766" s="2"/>
      <c r="W766" s="5" t="s">
        <v>105</v>
      </c>
    </row>
    <row r="767" spans="16:23" x14ac:dyDescent="0.3">
      <c r="P767" s="2" t="s">
        <v>732</v>
      </c>
      <c r="Q767" s="2">
        <v>70</v>
      </c>
      <c r="R767" s="2">
        <v>55</v>
      </c>
      <c r="S767" s="2">
        <v>75</v>
      </c>
      <c r="T767" s="2">
        <v>45</v>
      </c>
      <c r="U767" s="2">
        <v>65</v>
      </c>
      <c r="V767" s="2">
        <v>60</v>
      </c>
      <c r="W767" s="5" t="s">
        <v>68</v>
      </c>
    </row>
    <row r="768" spans="16:23" x14ac:dyDescent="0.3">
      <c r="P768" s="2" t="str">
        <f t="shared" ref="P768:P769" si="257">P767</f>
        <v>#283</v>
      </c>
      <c r="Q768" s="2"/>
      <c r="R768" s="2"/>
      <c r="S768" s="2"/>
      <c r="T768" s="2"/>
      <c r="U768" s="2"/>
      <c r="V768" s="2"/>
      <c r="W768" s="5" t="s">
        <v>423</v>
      </c>
    </row>
    <row r="769" spans="16:23" x14ac:dyDescent="0.3">
      <c r="P769" s="2" t="str">
        <f t="shared" si="257"/>
        <v>#283</v>
      </c>
      <c r="Q769" s="2"/>
      <c r="R769" s="2"/>
      <c r="S769" s="2"/>
      <c r="T769" s="2"/>
      <c r="U769" s="2"/>
      <c r="V769" s="2"/>
      <c r="W769" s="5" t="s">
        <v>224</v>
      </c>
    </row>
    <row r="770" spans="16:23" x14ac:dyDescent="0.3">
      <c r="P770" s="2" t="s">
        <v>734</v>
      </c>
      <c r="Q770" s="2">
        <v>110</v>
      </c>
      <c r="R770" s="2">
        <v>65</v>
      </c>
      <c r="S770" s="2">
        <v>105</v>
      </c>
      <c r="T770" s="2">
        <v>55</v>
      </c>
      <c r="U770" s="2">
        <v>95</v>
      </c>
      <c r="V770" s="2">
        <v>80</v>
      </c>
      <c r="W770" s="5" t="s">
        <v>68</v>
      </c>
    </row>
    <row r="771" spans="16:23" x14ac:dyDescent="0.3">
      <c r="P771" s="2" t="str">
        <f t="shared" ref="P771:P772" si="258">P770</f>
        <v>#284</v>
      </c>
      <c r="Q771" s="2"/>
      <c r="R771" s="2"/>
      <c r="S771" s="2"/>
      <c r="T771" s="2"/>
      <c r="U771" s="2"/>
      <c r="V771" s="2"/>
      <c r="W771" s="5" t="s">
        <v>423</v>
      </c>
    </row>
    <row r="772" spans="16:23" x14ac:dyDescent="0.3">
      <c r="P772" s="2" t="str">
        <f t="shared" si="258"/>
        <v>#284</v>
      </c>
      <c r="Q772" s="2"/>
      <c r="R772" s="2"/>
      <c r="S772" s="2"/>
      <c r="T772" s="2"/>
      <c r="U772" s="2"/>
      <c r="V772" s="2"/>
      <c r="W772" s="5" t="s">
        <v>224</v>
      </c>
    </row>
    <row r="773" spans="16:23" x14ac:dyDescent="0.3">
      <c r="P773" s="2" t="s">
        <v>736</v>
      </c>
      <c r="Q773" s="2">
        <v>40</v>
      </c>
      <c r="R773" s="2">
        <v>50</v>
      </c>
      <c r="S773" s="2">
        <v>90</v>
      </c>
      <c r="T773" s="2">
        <v>30</v>
      </c>
      <c r="U773" s="2">
        <v>55</v>
      </c>
      <c r="V773" s="2">
        <v>65</v>
      </c>
      <c r="W773" s="5" t="s">
        <v>506</v>
      </c>
    </row>
    <row r="774" spans="16:23" x14ac:dyDescent="0.3">
      <c r="P774" s="2" t="str">
        <f t="shared" ref="P774:P775" si="259">P773</f>
        <v>#285</v>
      </c>
      <c r="Q774" s="2"/>
      <c r="R774" s="2"/>
      <c r="S774" s="2"/>
      <c r="T774" s="2"/>
      <c r="U774" s="2"/>
      <c r="V774" s="2"/>
      <c r="W774" s="5" t="s">
        <v>26</v>
      </c>
    </row>
    <row r="775" spans="16:23" x14ac:dyDescent="0.3">
      <c r="P775" s="2" t="str">
        <f t="shared" si="259"/>
        <v>#285</v>
      </c>
      <c r="Q775" s="2"/>
      <c r="R775" s="2"/>
      <c r="S775" s="2"/>
      <c r="T775" s="2"/>
      <c r="U775" s="2"/>
      <c r="V775" s="2"/>
      <c r="W775" s="5" t="s">
        <v>62</v>
      </c>
    </row>
    <row r="776" spans="16:23" x14ac:dyDescent="0.3">
      <c r="P776" s="2" t="s">
        <v>738</v>
      </c>
      <c r="Q776" s="2">
        <v>70</v>
      </c>
      <c r="R776" s="2">
        <v>90</v>
      </c>
      <c r="S776" s="2">
        <v>110</v>
      </c>
      <c r="T776" s="2">
        <v>60</v>
      </c>
      <c r="U776" s="2">
        <v>75</v>
      </c>
      <c r="V776" s="2">
        <v>95</v>
      </c>
      <c r="W776" s="5" t="s">
        <v>506</v>
      </c>
    </row>
    <row r="777" spans="16:23" x14ac:dyDescent="0.3">
      <c r="P777" s="2" t="str">
        <f t="shared" ref="P777:P778" si="260">P776</f>
        <v>#286</v>
      </c>
      <c r="Q777" s="2"/>
      <c r="R777" s="2"/>
      <c r="S777" s="2"/>
      <c r="T777" s="2"/>
      <c r="U777" s="2"/>
      <c r="V777" s="2"/>
      <c r="W777" s="5" t="s">
        <v>26</v>
      </c>
    </row>
    <row r="778" spans="16:23" x14ac:dyDescent="0.3">
      <c r="P778" s="2" t="str">
        <f t="shared" si="260"/>
        <v>#286</v>
      </c>
      <c r="Q778" s="2"/>
      <c r="R778" s="2"/>
      <c r="S778" s="2"/>
      <c r="T778" s="2"/>
      <c r="U778" s="2"/>
      <c r="V778" s="2"/>
      <c r="W778" s="5" t="s">
        <v>62</v>
      </c>
    </row>
    <row r="779" spans="16:23" x14ac:dyDescent="0.3">
      <c r="P779" s="2" t="s">
        <v>740</v>
      </c>
      <c r="Q779" s="2">
        <v>50</v>
      </c>
      <c r="R779" s="2">
        <v>30</v>
      </c>
      <c r="S779" s="2">
        <v>55</v>
      </c>
      <c r="T779" s="2">
        <v>65</v>
      </c>
      <c r="U779" s="2">
        <v>55</v>
      </c>
      <c r="V779" s="2">
        <v>20</v>
      </c>
      <c r="W779" s="5" t="s">
        <v>210</v>
      </c>
    </row>
    <row r="780" spans="16:23" x14ac:dyDescent="0.3">
      <c r="P780" s="2" t="str">
        <f t="shared" ref="P780:P781" si="261">P779</f>
        <v>#287</v>
      </c>
      <c r="Q780" s="2"/>
      <c r="R780" s="2"/>
      <c r="S780" s="2"/>
      <c r="T780" s="2"/>
      <c r="U780" s="2"/>
      <c r="V780" s="2"/>
      <c r="W780" s="5" t="s">
        <v>447</v>
      </c>
    </row>
    <row r="781" spans="16:23" x14ac:dyDescent="0.3">
      <c r="P781" s="2" t="str">
        <f t="shared" si="261"/>
        <v>#287</v>
      </c>
      <c r="Q781" s="2"/>
      <c r="R781" s="2"/>
      <c r="S781" s="2"/>
      <c r="T781" s="2"/>
      <c r="U781" s="2"/>
      <c r="V781" s="2"/>
      <c r="W781" s="5" t="s">
        <v>314</v>
      </c>
    </row>
    <row r="782" spans="16:23" x14ac:dyDescent="0.3">
      <c r="P782" s="2" t="s">
        <v>742</v>
      </c>
      <c r="Q782" s="2">
        <v>60</v>
      </c>
      <c r="R782" s="2">
        <v>40</v>
      </c>
      <c r="S782" s="2">
        <v>60</v>
      </c>
      <c r="T782" s="2">
        <v>95</v>
      </c>
      <c r="U782" s="2">
        <v>60</v>
      </c>
      <c r="V782" s="2">
        <v>55</v>
      </c>
      <c r="W782" s="5" t="s">
        <v>210</v>
      </c>
    </row>
    <row r="783" spans="16:23" x14ac:dyDescent="0.3">
      <c r="P783" s="2" t="str">
        <f t="shared" ref="P783:P784" si="262">P782</f>
        <v>#288</v>
      </c>
      <c r="Q783" s="2"/>
      <c r="R783" s="2"/>
      <c r="S783" s="2"/>
      <c r="T783" s="2"/>
      <c r="U783" s="2"/>
      <c r="V783" s="2"/>
      <c r="W783" s="5" t="s">
        <v>447</v>
      </c>
    </row>
    <row r="784" spans="16:23" x14ac:dyDescent="0.3">
      <c r="P784" s="2" t="str">
        <f t="shared" si="262"/>
        <v>#288</v>
      </c>
      <c r="Q784" s="2"/>
      <c r="R784" s="2"/>
      <c r="S784" s="2"/>
      <c r="T784" s="2"/>
      <c r="U784" s="2"/>
      <c r="V784" s="2"/>
      <c r="W784" s="5" t="s">
        <v>314</v>
      </c>
    </row>
    <row r="785" spans="16:23" x14ac:dyDescent="0.3">
      <c r="P785" s="2" t="s">
        <v>744</v>
      </c>
      <c r="Q785" s="2">
        <v>60</v>
      </c>
      <c r="R785" s="2">
        <v>55</v>
      </c>
      <c r="S785" s="2">
        <v>90</v>
      </c>
      <c r="T785" s="2">
        <v>145</v>
      </c>
      <c r="U785" s="2">
        <v>90</v>
      </c>
      <c r="V785" s="2">
        <v>80</v>
      </c>
      <c r="W785" s="5" t="s">
        <v>210</v>
      </c>
    </row>
    <row r="786" spans="16:23" x14ac:dyDescent="0.3">
      <c r="P786" s="2" t="str">
        <f t="shared" ref="P786:P787" si="263">P785</f>
        <v>#289</v>
      </c>
      <c r="Q786" s="2"/>
      <c r="R786" s="2"/>
      <c r="S786" s="2"/>
      <c r="T786" s="2"/>
      <c r="U786" s="2"/>
      <c r="V786" s="2"/>
      <c r="W786" s="5" t="s">
        <v>447</v>
      </c>
    </row>
    <row r="787" spans="16:23" x14ac:dyDescent="0.3">
      <c r="P787" s="2" t="str">
        <f t="shared" si="263"/>
        <v>#289</v>
      </c>
      <c r="Q787" s="2"/>
      <c r="R787" s="2"/>
      <c r="S787" s="2"/>
      <c r="T787" s="2"/>
      <c r="U787" s="2"/>
      <c r="V787" s="2"/>
      <c r="W787" s="5" t="s">
        <v>314</v>
      </c>
    </row>
    <row r="788" spans="16:23" x14ac:dyDescent="0.3">
      <c r="P788" s="2" t="s">
        <v>746</v>
      </c>
      <c r="Q788" s="2">
        <v>53</v>
      </c>
      <c r="R788" s="2">
        <v>54</v>
      </c>
      <c r="S788" s="2">
        <v>53</v>
      </c>
      <c r="T788" s="2">
        <v>37</v>
      </c>
      <c r="U788" s="2">
        <v>46</v>
      </c>
      <c r="V788" s="2">
        <v>45</v>
      </c>
      <c r="W788" s="5" t="s">
        <v>607</v>
      </c>
    </row>
    <row r="789" spans="16:23" x14ac:dyDescent="0.3">
      <c r="P789" s="2" t="str">
        <f t="shared" ref="P789:P790" si="264">P788</f>
        <v>#290</v>
      </c>
      <c r="Q789" s="2"/>
      <c r="R789" s="2"/>
      <c r="S789" s="2"/>
      <c r="T789" s="2"/>
      <c r="U789" s="2"/>
      <c r="V789" s="2"/>
      <c r="W789" s="5" t="s">
        <v>420</v>
      </c>
    </row>
    <row r="790" spans="16:23" x14ac:dyDescent="0.3">
      <c r="P790" s="2" t="str">
        <f t="shared" si="264"/>
        <v>#290</v>
      </c>
      <c r="Q790" s="2"/>
      <c r="R790" s="2"/>
      <c r="S790" s="2"/>
      <c r="T790" s="2"/>
      <c r="U790" s="2"/>
      <c r="V790" s="2"/>
      <c r="W790" s="5" t="s">
        <v>314</v>
      </c>
    </row>
    <row r="791" spans="16:23" x14ac:dyDescent="0.3">
      <c r="P791" s="2" t="s">
        <v>748</v>
      </c>
      <c r="Q791" s="2">
        <v>86</v>
      </c>
      <c r="R791" s="2">
        <v>92</v>
      </c>
      <c r="S791" s="2">
        <v>88</v>
      </c>
      <c r="T791" s="2">
        <v>68</v>
      </c>
      <c r="U791" s="2">
        <v>75</v>
      </c>
      <c r="V791" s="2">
        <v>73</v>
      </c>
      <c r="W791" s="5" t="s">
        <v>607</v>
      </c>
    </row>
    <row r="792" spans="16:23" x14ac:dyDescent="0.3">
      <c r="P792" s="2" t="str">
        <f t="shared" ref="P792:P793" si="265">P791</f>
        <v>#291</v>
      </c>
      <c r="Q792" s="2"/>
      <c r="R792" s="2"/>
      <c r="S792" s="2"/>
      <c r="T792" s="2"/>
      <c r="U792" s="2"/>
      <c r="V792" s="2"/>
      <c r="W792" s="5" t="s">
        <v>420</v>
      </c>
    </row>
    <row r="793" spans="16:23" x14ac:dyDescent="0.3">
      <c r="P793" s="2" t="str">
        <f t="shared" si="265"/>
        <v>#291</v>
      </c>
      <c r="Q793" s="2"/>
      <c r="R793" s="2"/>
      <c r="S793" s="2"/>
      <c r="T793" s="2"/>
      <c r="U793" s="2"/>
      <c r="V793" s="2"/>
      <c r="W793" s="5" t="s">
        <v>314</v>
      </c>
    </row>
    <row r="794" spans="16:23" x14ac:dyDescent="0.3">
      <c r="P794" s="2" t="s">
        <v>750</v>
      </c>
      <c r="Q794" s="2">
        <v>55</v>
      </c>
      <c r="R794" s="2">
        <v>95</v>
      </c>
      <c r="S794" s="2">
        <v>55</v>
      </c>
      <c r="T794" s="2">
        <v>35</v>
      </c>
      <c r="U794" s="2">
        <v>75</v>
      </c>
      <c r="V794" s="2">
        <v>115</v>
      </c>
      <c r="W794" s="5" t="s">
        <v>243</v>
      </c>
    </row>
    <row r="795" spans="16:23" x14ac:dyDescent="0.3">
      <c r="P795" s="2" t="str">
        <f t="shared" ref="P795:P796" si="266">P794</f>
        <v>#292</v>
      </c>
      <c r="Q795" s="2"/>
      <c r="R795" s="2"/>
      <c r="S795" s="2"/>
      <c r="T795" s="2"/>
      <c r="U795" s="2"/>
      <c r="V795" s="2"/>
      <c r="W795" s="5" t="s">
        <v>62</v>
      </c>
    </row>
    <row r="796" spans="16:23" x14ac:dyDescent="0.3">
      <c r="P796" s="2" t="str">
        <f t="shared" si="266"/>
        <v>#292</v>
      </c>
      <c r="Q796" s="2"/>
      <c r="R796" s="2"/>
      <c r="S796" s="2"/>
      <c r="T796" s="2"/>
      <c r="U796" s="2"/>
      <c r="V796" s="2"/>
      <c r="W796" s="5" t="s">
        <v>126</v>
      </c>
    </row>
    <row r="797" spans="16:23" x14ac:dyDescent="0.3">
      <c r="P797" s="2" t="s">
        <v>752</v>
      </c>
      <c r="Q797" s="2">
        <v>70</v>
      </c>
      <c r="R797" s="2">
        <v>120</v>
      </c>
      <c r="S797" s="2">
        <v>65</v>
      </c>
      <c r="T797" s="2">
        <v>45</v>
      </c>
      <c r="U797" s="2">
        <v>85</v>
      </c>
      <c r="V797" s="2">
        <v>125</v>
      </c>
      <c r="W797" s="5" t="s">
        <v>73</v>
      </c>
    </row>
    <row r="798" spans="16:23" x14ac:dyDescent="0.3">
      <c r="P798" s="2" t="str">
        <f>P797</f>
        <v>#293</v>
      </c>
      <c r="Q798" s="2"/>
      <c r="R798" s="2"/>
      <c r="S798" s="2"/>
      <c r="T798" s="2"/>
      <c r="U798" s="2"/>
      <c r="V798" s="2"/>
      <c r="W798" s="5" t="s">
        <v>126</v>
      </c>
    </row>
    <row r="799" spans="16:23" x14ac:dyDescent="0.3">
      <c r="P799" s="2" t="s">
        <v>754</v>
      </c>
      <c r="Q799" s="2">
        <v>50</v>
      </c>
      <c r="R799" s="2">
        <v>75</v>
      </c>
      <c r="S799" s="2">
        <v>75</v>
      </c>
      <c r="T799" s="2">
        <v>65</v>
      </c>
      <c r="U799" s="2">
        <v>65</v>
      </c>
      <c r="V799" s="2">
        <v>50</v>
      </c>
      <c r="W799" s="5" t="s">
        <v>62</v>
      </c>
    </row>
    <row r="800" spans="16:23" x14ac:dyDescent="0.3">
      <c r="P800" s="2" t="str">
        <f t="shared" ref="P800:P801" si="267">P799</f>
        <v>#294</v>
      </c>
      <c r="Q800" s="2"/>
      <c r="R800" s="2"/>
      <c r="S800" s="2"/>
      <c r="T800" s="2"/>
      <c r="U800" s="2"/>
      <c r="V800" s="2"/>
      <c r="W800" s="5" t="s">
        <v>756</v>
      </c>
    </row>
    <row r="801" spans="16:23" x14ac:dyDescent="0.3">
      <c r="P801" s="2" t="str">
        <f t="shared" si="267"/>
        <v>#294</v>
      </c>
      <c r="Q801" s="2"/>
      <c r="R801" s="2"/>
      <c r="S801" s="2"/>
      <c r="T801" s="2"/>
      <c r="U801" s="2"/>
      <c r="V801" s="2"/>
      <c r="W801" s="5" t="s">
        <v>140</v>
      </c>
    </row>
    <row r="802" spans="16:23" x14ac:dyDescent="0.3">
      <c r="P802" s="2" t="s">
        <v>757</v>
      </c>
      <c r="Q802" s="2">
        <v>50</v>
      </c>
      <c r="R802" s="2">
        <v>85</v>
      </c>
      <c r="S802" s="2">
        <v>85</v>
      </c>
      <c r="T802" s="2">
        <v>55</v>
      </c>
      <c r="U802" s="2">
        <v>55</v>
      </c>
      <c r="V802" s="2">
        <v>50</v>
      </c>
      <c r="W802" s="5" t="s">
        <v>293</v>
      </c>
    </row>
    <row r="803" spans="16:23" x14ac:dyDescent="0.3">
      <c r="P803" s="2" t="str">
        <f t="shared" ref="P803:P804" si="268">P802</f>
        <v>#295</v>
      </c>
      <c r="Q803" s="2"/>
      <c r="R803" s="2"/>
      <c r="S803" s="2"/>
      <c r="T803" s="2"/>
      <c r="U803" s="2"/>
      <c r="V803" s="2"/>
      <c r="W803" s="5" t="s">
        <v>216</v>
      </c>
    </row>
    <row r="804" spans="16:23" x14ac:dyDescent="0.3">
      <c r="P804" s="2" t="str">
        <f t="shared" si="268"/>
        <v>#295</v>
      </c>
      <c r="Q804" s="2"/>
      <c r="R804" s="2"/>
      <c r="S804" s="2"/>
      <c r="T804" s="2"/>
      <c r="U804" s="2"/>
      <c r="V804" s="2"/>
      <c r="W804" s="5" t="s">
        <v>294</v>
      </c>
    </row>
    <row r="805" spans="16:23" x14ac:dyDescent="0.3">
      <c r="P805" s="2" t="s">
        <v>759</v>
      </c>
      <c r="Q805" s="2">
        <v>75</v>
      </c>
      <c r="R805" s="2">
        <v>86</v>
      </c>
      <c r="S805" s="2">
        <v>67</v>
      </c>
      <c r="T805" s="2">
        <v>106</v>
      </c>
      <c r="U805" s="2">
        <v>67</v>
      </c>
      <c r="V805" s="2">
        <v>60</v>
      </c>
      <c r="W805" s="5" t="s">
        <v>300</v>
      </c>
    </row>
    <row r="806" spans="16:23" x14ac:dyDescent="0.3">
      <c r="P806" s="2" t="str">
        <f t="shared" ref="P806:P807" si="269">P805</f>
        <v>#296</v>
      </c>
      <c r="Q806" s="2"/>
      <c r="R806" s="2"/>
      <c r="S806" s="2"/>
      <c r="T806" s="2"/>
      <c r="U806" s="2"/>
      <c r="V806" s="2"/>
      <c r="W806" s="5" t="s">
        <v>124</v>
      </c>
    </row>
    <row r="807" spans="16:23" x14ac:dyDescent="0.3">
      <c r="P807" s="2" t="str">
        <f t="shared" si="269"/>
        <v>#296</v>
      </c>
      <c r="Q807" s="2"/>
      <c r="R807" s="2"/>
      <c r="S807" s="2"/>
      <c r="T807" s="2"/>
      <c r="U807" s="2"/>
      <c r="V807" s="2"/>
      <c r="W807" s="5" t="s">
        <v>614</v>
      </c>
    </row>
    <row r="808" spans="16:23" x14ac:dyDescent="0.3">
      <c r="P808" s="2" t="s">
        <v>761</v>
      </c>
      <c r="Q808" s="2">
        <v>72</v>
      </c>
      <c r="R808" s="2">
        <v>58</v>
      </c>
      <c r="S808" s="2">
        <v>80</v>
      </c>
      <c r="T808" s="2">
        <v>103</v>
      </c>
      <c r="U808" s="2">
        <v>80</v>
      </c>
      <c r="V808" s="2">
        <v>97</v>
      </c>
      <c r="W808" s="5" t="s">
        <v>763</v>
      </c>
    </row>
    <row r="809" spans="16:23" x14ac:dyDescent="0.3">
      <c r="P809" s="2" t="str">
        <f t="shared" ref="P809:P810" si="270">P808</f>
        <v>#297</v>
      </c>
      <c r="Q809" s="2"/>
      <c r="R809" s="2"/>
      <c r="S809" s="2"/>
      <c r="T809" s="2"/>
      <c r="U809" s="2"/>
      <c r="V809" s="2"/>
      <c r="W809" s="5" t="s">
        <v>669</v>
      </c>
    </row>
    <row r="810" spans="16:23" x14ac:dyDescent="0.3">
      <c r="P810" s="2" t="str">
        <f t="shared" si="270"/>
        <v>#297</v>
      </c>
      <c r="Q810" s="2"/>
      <c r="R810" s="2"/>
      <c r="S810" s="2"/>
      <c r="T810" s="2"/>
      <c r="U810" s="2"/>
      <c r="V810" s="2"/>
      <c r="W810" s="5" t="s">
        <v>50</v>
      </c>
    </row>
    <row r="811" spans="16:23" x14ac:dyDescent="0.3">
      <c r="P811" s="2" t="s">
        <v>764</v>
      </c>
      <c r="Q811" s="2">
        <v>40</v>
      </c>
      <c r="R811" s="2">
        <v>70</v>
      </c>
      <c r="S811" s="2">
        <v>40</v>
      </c>
      <c r="T811" s="2">
        <v>35</v>
      </c>
      <c r="U811" s="2">
        <v>40</v>
      </c>
      <c r="V811" s="2">
        <v>60</v>
      </c>
      <c r="W811" s="5" t="s">
        <v>112</v>
      </c>
    </row>
    <row r="812" spans="16:23" x14ac:dyDescent="0.3">
      <c r="P812" s="2" t="str">
        <f t="shared" ref="P812:P813" si="271">P811</f>
        <v>#298</v>
      </c>
      <c r="Q812" s="2"/>
      <c r="R812" s="2"/>
      <c r="S812" s="2"/>
      <c r="T812" s="2"/>
      <c r="U812" s="2"/>
      <c r="V812" s="2"/>
      <c r="W812" s="5" t="s">
        <v>243</v>
      </c>
    </row>
    <row r="813" spans="16:23" x14ac:dyDescent="0.3">
      <c r="P813" s="2" t="str">
        <f t="shared" si="271"/>
        <v>#298</v>
      </c>
      <c r="Q813" s="2"/>
      <c r="R813" s="2"/>
      <c r="S813" s="2"/>
      <c r="T813" s="2"/>
      <c r="U813" s="2"/>
      <c r="V813" s="2"/>
      <c r="W813" s="5" t="s">
        <v>140</v>
      </c>
    </row>
    <row r="814" spans="16:23" x14ac:dyDescent="0.3">
      <c r="P814" s="2" t="s">
        <v>766</v>
      </c>
      <c r="Q814" s="2">
        <v>70</v>
      </c>
      <c r="R814" s="2">
        <v>110</v>
      </c>
      <c r="S814" s="2">
        <v>70</v>
      </c>
      <c r="T814" s="2">
        <v>115</v>
      </c>
      <c r="U814" s="2">
        <v>70</v>
      </c>
      <c r="V814" s="2">
        <v>90</v>
      </c>
      <c r="W814" s="5" t="s">
        <v>112</v>
      </c>
    </row>
    <row r="815" spans="16:23" x14ac:dyDescent="0.3">
      <c r="P815" s="2" t="str">
        <f t="shared" ref="P815:P816" si="272">P814</f>
        <v>#299</v>
      </c>
      <c r="Q815" s="2"/>
      <c r="R815" s="2"/>
      <c r="S815" s="2"/>
      <c r="T815" s="2"/>
      <c r="U815" s="2"/>
      <c r="V815" s="2"/>
      <c r="W815" s="5" t="s">
        <v>243</v>
      </c>
    </row>
    <row r="816" spans="16:23" x14ac:dyDescent="0.3">
      <c r="P816" s="2" t="str">
        <f t="shared" si="272"/>
        <v>#299</v>
      </c>
      <c r="Q816" s="2"/>
      <c r="R816" s="2"/>
      <c r="S816" s="2"/>
      <c r="T816" s="2"/>
      <c r="U816" s="2"/>
      <c r="V816" s="2"/>
      <c r="W816" s="5" t="s">
        <v>217</v>
      </c>
    </row>
    <row r="817" spans="16:23" x14ac:dyDescent="0.3">
      <c r="P817" s="2" t="s">
        <v>768</v>
      </c>
      <c r="Q817" s="2">
        <v>70</v>
      </c>
      <c r="R817" s="2">
        <v>85</v>
      </c>
      <c r="S817" s="2">
        <v>140</v>
      </c>
      <c r="T817" s="2">
        <v>85</v>
      </c>
      <c r="U817" s="2">
        <v>70</v>
      </c>
      <c r="V817" s="2">
        <v>20</v>
      </c>
      <c r="W817" s="5" t="s">
        <v>446</v>
      </c>
    </row>
    <row r="818" spans="16:23" x14ac:dyDescent="0.3">
      <c r="P818" s="2" t="str">
        <f t="shared" ref="P818:P819" si="273">P817</f>
        <v>#300</v>
      </c>
      <c r="Q818" s="2"/>
      <c r="R818" s="2"/>
      <c r="S818" s="2"/>
      <c r="T818" s="2"/>
      <c r="U818" s="2"/>
      <c r="V818" s="2"/>
      <c r="W818" s="5" t="s">
        <v>211</v>
      </c>
    </row>
    <row r="819" spans="16:23" x14ac:dyDescent="0.3">
      <c r="P819" s="2" t="str">
        <f t="shared" si="273"/>
        <v>#300</v>
      </c>
      <c r="Q819" s="2"/>
      <c r="R819" s="2"/>
      <c r="S819" s="2"/>
      <c r="T819" s="2"/>
      <c r="U819" s="2"/>
      <c r="V819" s="2"/>
      <c r="W819" s="5" t="s">
        <v>134</v>
      </c>
    </row>
    <row r="820" spans="16:23" x14ac:dyDescent="0.3">
      <c r="P820" s="2" t="s">
        <v>770</v>
      </c>
      <c r="Q820" s="2">
        <v>55</v>
      </c>
      <c r="R820" s="2">
        <v>90</v>
      </c>
      <c r="S820" s="2">
        <v>80</v>
      </c>
      <c r="T820" s="2">
        <v>50</v>
      </c>
      <c r="U820" s="2">
        <v>105</v>
      </c>
      <c r="V820" s="2">
        <v>96</v>
      </c>
      <c r="W820" s="5" t="s">
        <v>772</v>
      </c>
    </row>
    <row r="821" spans="16:23" x14ac:dyDescent="0.3">
      <c r="P821" s="2" t="str">
        <f>P820</f>
        <v>#301</v>
      </c>
      <c r="Q821" s="2"/>
      <c r="R821" s="2"/>
      <c r="S821" s="2"/>
      <c r="T821" s="2"/>
      <c r="U821" s="2"/>
      <c r="V821" s="2"/>
    </row>
    <row r="822" spans="16:23" x14ac:dyDescent="0.3">
      <c r="P822" s="2" t="s">
        <v>773</v>
      </c>
      <c r="Q822" s="2">
        <v>72</v>
      </c>
      <c r="R822" s="2">
        <v>80</v>
      </c>
      <c r="S822" s="2">
        <v>49</v>
      </c>
      <c r="T822" s="2">
        <v>40</v>
      </c>
      <c r="U822" s="2">
        <v>49</v>
      </c>
      <c r="V822" s="2">
        <v>40</v>
      </c>
      <c r="W822" s="5" t="s">
        <v>294</v>
      </c>
    </row>
    <row r="823" spans="16:23" x14ac:dyDescent="0.3">
      <c r="P823" s="2" t="str">
        <f>P822</f>
        <v>#302</v>
      </c>
      <c r="Q823" s="2"/>
      <c r="R823" s="2"/>
      <c r="S823" s="2"/>
      <c r="T823" s="2"/>
      <c r="U823" s="2"/>
      <c r="V823" s="2"/>
      <c r="W823" s="5" t="s">
        <v>348</v>
      </c>
    </row>
    <row r="824" spans="16:23" x14ac:dyDescent="0.3">
      <c r="P824" s="2" t="s">
        <v>775</v>
      </c>
      <c r="Q824" s="2">
        <v>122</v>
      </c>
      <c r="R824" s="2">
        <v>130</v>
      </c>
      <c r="S824" s="2">
        <v>69</v>
      </c>
      <c r="T824" s="2">
        <v>80</v>
      </c>
      <c r="U824" s="2">
        <v>69</v>
      </c>
      <c r="V824" s="2">
        <v>30</v>
      </c>
      <c r="W824" s="5" t="s">
        <v>294</v>
      </c>
    </row>
    <row r="825" spans="16:23" x14ac:dyDescent="0.3">
      <c r="P825" s="2" t="str">
        <f>P824</f>
        <v>#303</v>
      </c>
      <c r="Q825" s="2"/>
      <c r="R825" s="2"/>
      <c r="S825" s="2"/>
      <c r="T825" s="2"/>
      <c r="U825" s="2"/>
      <c r="V825" s="2"/>
      <c r="W825" s="5" t="s">
        <v>348</v>
      </c>
    </row>
    <row r="826" spans="16:23" x14ac:dyDescent="0.3">
      <c r="P826" s="2" t="s">
        <v>777</v>
      </c>
      <c r="Q826" s="2">
        <v>65</v>
      </c>
      <c r="R826" s="2">
        <v>95</v>
      </c>
      <c r="S826" s="2">
        <v>85</v>
      </c>
      <c r="T826" s="2">
        <v>55</v>
      </c>
      <c r="U826" s="2">
        <v>55</v>
      </c>
      <c r="V826" s="2">
        <v>85</v>
      </c>
      <c r="W826" s="5" t="s">
        <v>186</v>
      </c>
    </row>
    <row r="827" spans="16:23" x14ac:dyDescent="0.3">
      <c r="P827" s="2" t="str">
        <f t="shared" ref="P827:P828" si="274">P826</f>
        <v>#304</v>
      </c>
      <c r="Q827" s="2"/>
      <c r="R827" s="2"/>
      <c r="S827" s="2"/>
      <c r="T827" s="2"/>
      <c r="U827" s="2"/>
      <c r="V827" s="2"/>
      <c r="W827" s="5" t="s">
        <v>115</v>
      </c>
    </row>
    <row r="828" spans="16:23" x14ac:dyDescent="0.3">
      <c r="P828" s="2" t="str">
        <f t="shared" si="274"/>
        <v>#304</v>
      </c>
      <c r="Q828" s="2"/>
      <c r="R828" s="2"/>
      <c r="S828" s="2"/>
      <c r="T828" s="2"/>
      <c r="U828" s="2"/>
      <c r="V828" s="2"/>
      <c r="W828" s="5" t="s">
        <v>216</v>
      </c>
    </row>
    <row r="829" spans="16:23" x14ac:dyDescent="0.3">
      <c r="P829" s="2" t="s">
        <v>779</v>
      </c>
      <c r="Q829" s="2">
        <v>55</v>
      </c>
      <c r="R829" s="2">
        <v>40</v>
      </c>
      <c r="S829" s="2">
        <v>50</v>
      </c>
      <c r="T829" s="2">
        <v>65</v>
      </c>
      <c r="U829" s="2">
        <v>85</v>
      </c>
      <c r="V829" s="2">
        <v>40</v>
      </c>
      <c r="W829" s="5" t="s">
        <v>300</v>
      </c>
    </row>
    <row r="830" spans="16:23" x14ac:dyDescent="0.3">
      <c r="P830" s="2" t="str">
        <f t="shared" ref="P830:P831" si="275">P829</f>
        <v>#305</v>
      </c>
      <c r="Q830" s="2"/>
      <c r="R830" s="2"/>
      <c r="S830" s="2"/>
      <c r="T830" s="2"/>
      <c r="U830" s="2"/>
      <c r="V830" s="2"/>
      <c r="W830" s="5" t="s">
        <v>249</v>
      </c>
    </row>
    <row r="831" spans="16:23" x14ac:dyDescent="0.3">
      <c r="P831" s="2" t="str">
        <f t="shared" si="275"/>
        <v>#305</v>
      </c>
      <c r="Q831" s="2"/>
      <c r="R831" s="2"/>
      <c r="S831" s="2"/>
      <c r="T831" s="2"/>
      <c r="U831" s="2"/>
      <c r="V831" s="2"/>
      <c r="W831" s="5" t="s">
        <v>299</v>
      </c>
    </row>
    <row r="832" spans="16:23" x14ac:dyDescent="0.3">
      <c r="P832" s="2" t="s">
        <v>781</v>
      </c>
      <c r="Q832" s="2">
        <v>100</v>
      </c>
      <c r="R832" s="2">
        <v>60</v>
      </c>
      <c r="S832" s="2">
        <v>70</v>
      </c>
      <c r="T832" s="2">
        <v>85</v>
      </c>
      <c r="U832" s="2">
        <v>105</v>
      </c>
      <c r="V832" s="2">
        <v>60</v>
      </c>
      <c r="W832" s="5" t="s">
        <v>300</v>
      </c>
    </row>
    <row r="833" spans="16:23" x14ac:dyDescent="0.3">
      <c r="P833" s="2" t="str">
        <f t="shared" ref="P833:P834" si="276">P832</f>
        <v>#306</v>
      </c>
      <c r="Q833" s="2"/>
      <c r="R833" s="2"/>
      <c r="S833" s="2"/>
      <c r="T833" s="2"/>
      <c r="U833" s="2"/>
      <c r="V833" s="2"/>
      <c r="W833" s="5" t="s">
        <v>249</v>
      </c>
    </row>
    <row r="834" spans="16:23" x14ac:dyDescent="0.3">
      <c r="P834" s="2" t="str">
        <f t="shared" si="276"/>
        <v>#306</v>
      </c>
      <c r="Q834" s="2"/>
      <c r="R834" s="2"/>
      <c r="S834" s="2"/>
      <c r="T834" s="2"/>
      <c r="U834" s="2"/>
      <c r="V834" s="2"/>
      <c r="W834" s="5" t="s">
        <v>299</v>
      </c>
    </row>
    <row r="835" spans="16:23" x14ac:dyDescent="0.3">
      <c r="P835" s="2" t="s">
        <v>783</v>
      </c>
      <c r="Q835" s="2">
        <v>50</v>
      </c>
      <c r="R835" s="2">
        <v>53</v>
      </c>
      <c r="S835" s="2">
        <v>62</v>
      </c>
      <c r="T835" s="2">
        <v>43</v>
      </c>
      <c r="U835" s="2">
        <v>52</v>
      </c>
      <c r="V835" s="2">
        <v>45</v>
      </c>
      <c r="W835" s="5" t="s">
        <v>785</v>
      </c>
    </row>
    <row r="836" spans="16:23" x14ac:dyDescent="0.3">
      <c r="P836" s="2" t="str">
        <f t="shared" ref="P836:P837" si="277">P835</f>
        <v>#307</v>
      </c>
      <c r="Q836" s="2"/>
      <c r="R836" s="2"/>
      <c r="S836" s="2"/>
      <c r="T836" s="2"/>
      <c r="U836" s="2"/>
      <c r="V836" s="2"/>
      <c r="W836" s="5" t="s">
        <v>139</v>
      </c>
    </row>
    <row r="837" spans="16:23" x14ac:dyDescent="0.3">
      <c r="P837" s="2" t="str">
        <f t="shared" si="277"/>
        <v>#307</v>
      </c>
      <c r="Q837" s="2"/>
      <c r="R837" s="2"/>
      <c r="S837" s="2"/>
      <c r="T837" s="2"/>
      <c r="U837" s="2"/>
      <c r="V837" s="2"/>
      <c r="W837" s="5" t="s">
        <v>369</v>
      </c>
    </row>
    <row r="838" spans="16:23" x14ac:dyDescent="0.3">
      <c r="P838" s="2" t="s">
        <v>786</v>
      </c>
      <c r="Q838" s="2">
        <v>50</v>
      </c>
      <c r="R838" s="2">
        <v>63</v>
      </c>
      <c r="S838" s="2">
        <v>152</v>
      </c>
      <c r="T838" s="2">
        <v>53</v>
      </c>
      <c r="U838" s="2">
        <v>142</v>
      </c>
      <c r="V838" s="2">
        <v>35</v>
      </c>
      <c r="W838" s="5" t="s">
        <v>785</v>
      </c>
    </row>
    <row r="839" spans="16:23" x14ac:dyDescent="0.3">
      <c r="P839" s="2" t="str">
        <f t="shared" ref="P839:P840" si="278">P838</f>
        <v>#308</v>
      </c>
      <c r="Q839" s="2"/>
      <c r="R839" s="2"/>
      <c r="S839" s="2"/>
      <c r="T839" s="2"/>
      <c r="U839" s="2"/>
      <c r="V839" s="2"/>
      <c r="W839" s="5" t="s">
        <v>139</v>
      </c>
    </row>
    <row r="840" spans="16:23" x14ac:dyDescent="0.3">
      <c r="P840" s="2" t="str">
        <f t="shared" si="278"/>
        <v>#308</v>
      </c>
      <c r="Q840" s="2"/>
      <c r="R840" s="2"/>
      <c r="S840" s="2"/>
      <c r="T840" s="2"/>
      <c r="U840" s="2"/>
      <c r="V840" s="2"/>
      <c r="W840" s="5" t="s">
        <v>369</v>
      </c>
    </row>
    <row r="841" spans="16:23" x14ac:dyDescent="0.3">
      <c r="P841" s="2" t="s">
        <v>788</v>
      </c>
      <c r="Q841" s="2">
        <v>70</v>
      </c>
      <c r="R841" s="2">
        <v>85</v>
      </c>
      <c r="S841" s="2">
        <v>55</v>
      </c>
      <c r="T841" s="2">
        <v>85</v>
      </c>
      <c r="U841" s="2">
        <v>95</v>
      </c>
      <c r="V841" s="2">
        <v>85</v>
      </c>
      <c r="W841" s="5" t="s">
        <v>790</v>
      </c>
    </row>
    <row r="842" spans="16:23" x14ac:dyDescent="0.3">
      <c r="P842" s="2" t="str">
        <f>P841</f>
        <v>#309</v>
      </c>
      <c r="Q842" s="2"/>
      <c r="R842" s="2"/>
      <c r="S842" s="2"/>
      <c r="T842" s="2"/>
      <c r="U842" s="2"/>
      <c r="V842" s="2"/>
    </row>
    <row r="843" spans="16:23" x14ac:dyDescent="0.3">
      <c r="P843" s="2" t="s">
        <v>791</v>
      </c>
      <c r="Q843" s="2">
        <v>40</v>
      </c>
      <c r="R843" s="2">
        <v>38</v>
      </c>
      <c r="S843" s="2">
        <v>35</v>
      </c>
      <c r="T843" s="2">
        <v>54</v>
      </c>
      <c r="U843" s="2">
        <v>35</v>
      </c>
      <c r="V843" s="2">
        <v>40</v>
      </c>
      <c r="W843" s="5" t="s">
        <v>146</v>
      </c>
    </row>
    <row r="844" spans="16:23" x14ac:dyDescent="0.3">
      <c r="P844" s="2" t="str">
        <f t="shared" ref="P844:P845" si="279">P843</f>
        <v>#310</v>
      </c>
      <c r="Q844" s="2"/>
      <c r="R844" s="2"/>
      <c r="S844" s="2"/>
      <c r="T844" s="2"/>
      <c r="U844" s="2"/>
      <c r="V844" s="2"/>
      <c r="W844" s="5" t="s">
        <v>203</v>
      </c>
    </row>
    <row r="845" spans="16:23" x14ac:dyDescent="0.3">
      <c r="P845" s="2" t="str">
        <f t="shared" si="279"/>
        <v>#310</v>
      </c>
      <c r="Q845" s="2"/>
      <c r="R845" s="2"/>
      <c r="S845" s="2"/>
      <c r="T845" s="2"/>
      <c r="U845" s="2"/>
      <c r="V845" s="2"/>
      <c r="W845" s="5" t="s">
        <v>267</v>
      </c>
    </row>
    <row r="846" spans="16:23" x14ac:dyDescent="0.3">
      <c r="P846" s="2" t="s">
        <v>793</v>
      </c>
      <c r="Q846" s="2">
        <v>75</v>
      </c>
      <c r="R846" s="2">
        <v>98</v>
      </c>
      <c r="S846" s="2">
        <v>70</v>
      </c>
      <c r="T846" s="2">
        <v>114</v>
      </c>
      <c r="U846" s="2">
        <v>70</v>
      </c>
      <c r="V846" s="2">
        <v>75</v>
      </c>
      <c r="W846" s="5" t="s">
        <v>795</v>
      </c>
    </row>
    <row r="847" spans="16:23" x14ac:dyDescent="0.3">
      <c r="P847" s="2" t="str">
        <f t="shared" ref="P847:P848" si="280">P846</f>
        <v>#311</v>
      </c>
      <c r="Q847" s="2"/>
      <c r="R847" s="2"/>
      <c r="S847" s="2"/>
      <c r="T847" s="2"/>
      <c r="U847" s="2"/>
      <c r="V847" s="2"/>
      <c r="W847" s="5" t="s">
        <v>334</v>
      </c>
    </row>
    <row r="848" spans="16:23" x14ac:dyDescent="0.3">
      <c r="P848" s="2" t="str">
        <f t="shared" si="280"/>
        <v>#311</v>
      </c>
      <c r="Q848" s="2"/>
      <c r="R848" s="2"/>
      <c r="S848" s="2"/>
      <c r="T848" s="2"/>
      <c r="U848" s="2"/>
      <c r="V848" s="2"/>
      <c r="W848" s="5" t="s">
        <v>158</v>
      </c>
    </row>
    <row r="849" spans="16:23" x14ac:dyDescent="0.3">
      <c r="P849" s="2" t="s">
        <v>796</v>
      </c>
      <c r="Q849" s="2">
        <v>52</v>
      </c>
      <c r="R849" s="2">
        <v>57</v>
      </c>
      <c r="S849" s="2">
        <v>75</v>
      </c>
      <c r="T849" s="2">
        <v>35</v>
      </c>
      <c r="U849" s="2">
        <v>50</v>
      </c>
      <c r="V849" s="2">
        <v>46</v>
      </c>
      <c r="W849" s="5" t="s">
        <v>798</v>
      </c>
    </row>
    <row r="850" spans="16:23" x14ac:dyDescent="0.3">
      <c r="P850" s="2" t="str">
        <f t="shared" ref="P850:P851" si="281">P849</f>
        <v>#312</v>
      </c>
      <c r="Q850" s="2"/>
      <c r="R850" s="2"/>
      <c r="S850" s="2"/>
      <c r="T850" s="2"/>
      <c r="U850" s="2"/>
      <c r="V850" s="2"/>
      <c r="W850" s="5" t="s">
        <v>47</v>
      </c>
    </row>
    <row r="851" spans="16:23" x14ac:dyDescent="0.3">
      <c r="P851" s="2" t="str">
        <f t="shared" si="281"/>
        <v>#312</v>
      </c>
      <c r="Q851" s="2"/>
      <c r="R851" s="2"/>
      <c r="S851" s="2"/>
      <c r="T851" s="2"/>
      <c r="U851" s="2"/>
      <c r="V851" s="2"/>
      <c r="W851" s="5" t="s">
        <v>459</v>
      </c>
    </row>
    <row r="852" spans="16:23" x14ac:dyDescent="0.3">
      <c r="P852" s="2" t="s">
        <v>799</v>
      </c>
      <c r="Q852" s="2">
        <v>72</v>
      </c>
      <c r="R852" s="2">
        <v>107</v>
      </c>
      <c r="S852" s="2">
        <v>125</v>
      </c>
      <c r="T852" s="2">
        <v>65</v>
      </c>
      <c r="U852" s="2">
        <v>70</v>
      </c>
      <c r="V852" s="2">
        <v>71</v>
      </c>
      <c r="W852" s="5" t="s">
        <v>798</v>
      </c>
    </row>
    <row r="853" spans="16:23" x14ac:dyDescent="0.3">
      <c r="P853" s="2" t="str">
        <f t="shared" ref="P853:P854" si="282">P852</f>
        <v>#313</v>
      </c>
      <c r="Q853" s="2"/>
      <c r="R853" s="2"/>
      <c r="S853" s="2"/>
      <c r="T853" s="2"/>
      <c r="U853" s="2"/>
      <c r="V853" s="2"/>
      <c r="W853" s="5" t="s">
        <v>47</v>
      </c>
    </row>
    <row r="854" spans="16:23" x14ac:dyDescent="0.3">
      <c r="P854" s="2" t="str">
        <f t="shared" si="282"/>
        <v>#313</v>
      </c>
      <c r="Q854" s="2"/>
      <c r="R854" s="2"/>
      <c r="S854" s="2"/>
      <c r="T854" s="2"/>
      <c r="U854" s="2"/>
      <c r="V854" s="2"/>
      <c r="W854" s="5" t="s">
        <v>459</v>
      </c>
    </row>
    <row r="855" spans="16:23" x14ac:dyDescent="0.3">
      <c r="P855" s="2" t="s">
        <v>801</v>
      </c>
      <c r="Q855" s="2">
        <v>68</v>
      </c>
      <c r="R855" s="2">
        <v>72</v>
      </c>
      <c r="S855" s="2">
        <v>78</v>
      </c>
      <c r="T855" s="2">
        <v>38</v>
      </c>
      <c r="U855" s="2">
        <v>42</v>
      </c>
      <c r="V855" s="2">
        <v>32</v>
      </c>
      <c r="W855" s="5" t="s">
        <v>475</v>
      </c>
    </row>
    <row r="856" spans="16:23" x14ac:dyDescent="0.3">
      <c r="P856" s="2" t="str">
        <f>P855</f>
        <v>#314</v>
      </c>
      <c r="Q856" s="2"/>
      <c r="R856" s="2"/>
      <c r="S856" s="2"/>
      <c r="T856" s="2"/>
      <c r="U856" s="2"/>
      <c r="V856" s="2"/>
      <c r="W856" s="5" t="s">
        <v>461</v>
      </c>
    </row>
    <row r="857" spans="16:23" x14ac:dyDescent="0.3">
      <c r="P857" s="2" t="s">
        <v>803</v>
      </c>
      <c r="Q857" s="2">
        <v>108</v>
      </c>
      <c r="R857" s="2">
        <v>112</v>
      </c>
      <c r="S857" s="2">
        <v>118</v>
      </c>
      <c r="T857" s="2">
        <v>68</v>
      </c>
      <c r="U857" s="2">
        <v>72</v>
      </c>
      <c r="V857" s="2">
        <v>47</v>
      </c>
      <c r="W857" s="5" t="s">
        <v>475</v>
      </c>
    </row>
    <row r="858" spans="16:23" x14ac:dyDescent="0.3">
      <c r="P858" s="2" t="str">
        <f>P857</f>
        <v>#315</v>
      </c>
      <c r="Q858" s="2"/>
      <c r="R858" s="2"/>
      <c r="S858" s="2"/>
      <c r="T858" s="2"/>
      <c r="U858" s="2"/>
      <c r="V858" s="2"/>
      <c r="W858" s="5" t="s">
        <v>461</v>
      </c>
    </row>
    <row r="859" spans="16:23" x14ac:dyDescent="0.3">
      <c r="P859" s="2" t="s">
        <v>805</v>
      </c>
      <c r="Q859" s="2">
        <v>58</v>
      </c>
      <c r="R859" s="2">
        <v>109</v>
      </c>
      <c r="S859" s="2">
        <v>112</v>
      </c>
      <c r="T859" s="2">
        <v>48</v>
      </c>
      <c r="U859" s="2">
        <v>48</v>
      </c>
      <c r="V859" s="2">
        <v>109</v>
      </c>
      <c r="W859" s="5" t="s">
        <v>33</v>
      </c>
    </row>
    <row r="860" spans="16:23" x14ac:dyDescent="0.3">
      <c r="P860" s="2" t="str">
        <f t="shared" ref="P860:P861" si="283">P859</f>
        <v>#316</v>
      </c>
      <c r="Q860" s="2"/>
      <c r="R860" s="2"/>
      <c r="S860" s="2"/>
      <c r="T860" s="2"/>
      <c r="U860" s="2"/>
      <c r="V860" s="2"/>
      <c r="W860" s="5" t="s">
        <v>240</v>
      </c>
    </row>
    <row r="861" spans="16:23" x14ac:dyDescent="0.3">
      <c r="P861" s="2" t="str">
        <f t="shared" si="283"/>
        <v>#316</v>
      </c>
      <c r="Q861" s="2"/>
      <c r="R861" s="2"/>
      <c r="S861" s="2"/>
      <c r="T861" s="2"/>
      <c r="U861" s="2"/>
      <c r="V861" s="2"/>
      <c r="W861" s="5" t="s">
        <v>807</v>
      </c>
    </row>
    <row r="862" spans="16:23" x14ac:dyDescent="0.3">
      <c r="P862" s="2" t="s">
        <v>808</v>
      </c>
      <c r="Q862" s="2">
        <v>85</v>
      </c>
      <c r="R862" s="2">
        <v>97</v>
      </c>
      <c r="S862" s="2">
        <v>66</v>
      </c>
      <c r="T862" s="2">
        <v>105</v>
      </c>
      <c r="U862" s="2">
        <v>66</v>
      </c>
      <c r="V862" s="2">
        <v>65</v>
      </c>
      <c r="W862" s="5" t="s">
        <v>78</v>
      </c>
    </row>
    <row r="863" spans="16:23" x14ac:dyDescent="0.3">
      <c r="P863" s="2" t="str">
        <f t="shared" ref="P863:P864" si="284">P862</f>
        <v>#317</v>
      </c>
      <c r="Q863" s="2"/>
      <c r="R863" s="2"/>
      <c r="S863" s="2"/>
      <c r="T863" s="2"/>
      <c r="U863" s="2"/>
      <c r="V863" s="2"/>
      <c r="W863" s="5" t="s">
        <v>210</v>
      </c>
    </row>
    <row r="864" spans="16:23" x14ac:dyDescent="0.3">
      <c r="P864" s="2" t="str">
        <f t="shared" si="284"/>
        <v>#317</v>
      </c>
      <c r="Q864" s="2"/>
      <c r="R864" s="2"/>
      <c r="S864" s="2"/>
      <c r="T864" s="2"/>
      <c r="U864" s="2"/>
      <c r="V864" s="2"/>
      <c r="W864" s="5" t="s">
        <v>446</v>
      </c>
    </row>
    <row r="865" spans="16:23" x14ac:dyDescent="0.3">
      <c r="P865" s="2" t="s">
        <v>810</v>
      </c>
      <c r="Q865" s="2">
        <v>44</v>
      </c>
      <c r="R865" s="2">
        <v>38</v>
      </c>
      <c r="S865" s="2">
        <v>33</v>
      </c>
      <c r="T865" s="2">
        <v>61</v>
      </c>
      <c r="U865" s="2">
        <v>43</v>
      </c>
      <c r="V865" s="2">
        <v>70</v>
      </c>
      <c r="W865" s="5" t="s">
        <v>595</v>
      </c>
    </row>
    <row r="866" spans="16:23" x14ac:dyDescent="0.3">
      <c r="P866" s="2" t="str">
        <f t="shared" ref="P866:P867" si="285">P865</f>
        <v>#318</v>
      </c>
      <c r="Q866" s="2"/>
      <c r="R866" s="2"/>
      <c r="S866" s="2"/>
      <c r="T866" s="2"/>
      <c r="U866" s="2"/>
      <c r="V866" s="2"/>
      <c r="W866" s="5" t="s">
        <v>459</v>
      </c>
    </row>
    <row r="867" spans="16:23" x14ac:dyDescent="0.3">
      <c r="P867" s="2" t="str">
        <f t="shared" si="285"/>
        <v>#318</v>
      </c>
      <c r="Q867" s="2"/>
      <c r="R867" s="2"/>
      <c r="S867" s="2"/>
      <c r="T867" s="2"/>
      <c r="U867" s="2"/>
      <c r="V867" s="2"/>
      <c r="W867" s="5" t="s">
        <v>812</v>
      </c>
    </row>
    <row r="868" spans="16:23" x14ac:dyDescent="0.3">
      <c r="P868" s="2" t="s">
        <v>813</v>
      </c>
      <c r="Q868" s="2">
        <v>62</v>
      </c>
      <c r="R868" s="2">
        <v>55</v>
      </c>
      <c r="S868" s="2">
        <v>52</v>
      </c>
      <c r="T868" s="2">
        <v>109</v>
      </c>
      <c r="U868" s="2">
        <v>94</v>
      </c>
      <c r="V868" s="2">
        <v>109</v>
      </c>
      <c r="W868" s="5" t="s">
        <v>595</v>
      </c>
    </row>
    <row r="869" spans="16:23" x14ac:dyDescent="0.3">
      <c r="P869" s="2" t="str">
        <f t="shared" ref="P869:P870" si="286">P868</f>
        <v>#319</v>
      </c>
      <c r="Q869" s="2"/>
      <c r="R869" s="2"/>
      <c r="S869" s="2"/>
      <c r="T869" s="2"/>
      <c r="U869" s="2"/>
      <c r="V869" s="2"/>
      <c r="W869" s="5" t="s">
        <v>459</v>
      </c>
    </row>
    <row r="870" spans="16:23" x14ac:dyDescent="0.3">
      <c r="P870" s="2" t="str">
        <f t="shared" si="286"/>
        <v>#319</v>
      </c>
      <c r="Q870" s="2"/>
      <c r="R870" s="2"/>
      <c r="S870" s="2"/>
      <c r="T870" s="2"/>
      <c r="U870" s="2"/>
      <c r="V870" s="2"/>
      <c r="W870" s="5" t="s">
        <v>812</v>
      </c>
    </row>
    <row r="871" spans="16:23" x14ac:dyDescent="0.3">
      <c r="P871" s="2" t="s">
        <v>815</v>
      </c>
      <c r="Q871" s="2">
        <v>78</v>
      </c>
      <c r="R871" s="2">
        <v>92</v>
      </c>
      <c r="S871" s="2">
        <v>75</v>
      </c>
      <c r="T871" s="2">
        <v>74</v>
      </c>
      <c r="U871" s="2">
        <v>63</v>
      </c>
      <c r="V871" s="2">
        <v>118</v>
      </c>
      <c r="W871" s="5" t="s">
        <v>139</v>
      </c>
    </row>
    <row r="872" spans="16:23" x14ac:dyDescent="0.3">
      <c r="P872" s="2" t="str">
        <f t="shared" ref="P872:P873" si="287">P871</f>
        <v>#320</v>
      </c>
      <c r="Q872" s="2"/>
      <c r="R872" s="2"/>
      <c r="S872" s="2"/>
      <c r="T872" s="2"/>
      <c r="U872" s="2"/>
      <c r="V872" s="2"/>
      <c r="W872" s="5" t="s">
        <v>91</v>
      </c>
    </row>
    <row r="873" spans="16:23" x14ac:dyDescent="0.3">
      <c r="P873" s="2" t="str">
        <f t="shared" si="287"/>
        <v>#320</v>
      </c>
      <c r="Q873" s="2"/>
      <c r="R873" s="2"/>
      <c r="S873" s="2"/>
      <c r="T873" s="2"/>
      <c r="U873" s="2"/>
      <c r="V873" s="2"/>
      <c r="W873" s="5" t="s">
        <v>328</v>
      </c>
    </row>
    <row r="874" spans="16:23" x14ac:dyDescent="0.3">
      <c r="P874" s="2" t="s">
        <v>817</v>
      </c>
      <c r="Q874" s="2">
        <v>45</v>
      </c>
      <c r="R874" s="2">
        <v>100</v>
      </c>
      <c r="S874" s="2">
        <v>45</v>
      </c>
      <c r="T874" s="2">
        <v>45</v>
      </c>
      <c r="U874" s="2">
        <v>45</v>
      </c>
      <c r="V874" s="2">
        <v>10</v>
      </c>
      <c r="W874" s="5" t="s">
        <v>293</v>
      </c>
    </row>
    <row r="875" spans="16:23" x14ac:dyDescent="0.3">
      <c r="P875" s="2" t="str">
        <f t="shared" ref="P875:P876" si="288">P874</f>
        <v>#321</v>
      </c>
      <c r="Q875" s="2"/>
      <c r="R875" s="2"/>
      <c r="S875" s="2"/>
      <c r="T875" s="2"/>
      <c r="U875" s="2"/>
      <c r="V875" s="2"/>
      <c r="W875" s="5" t="s">
        <v>460</v>
      </c>
    </row>
    <row r="876" spans="16:23" x14ac:dyDescent="0.3">
      <c r="P876" s="2" t="str">
        <f t="shared" si="288"/>
        <v>#321</v>
      </c>
      <c r="Q876" s="2"/>
      <c r="R876" s="2"/>
      <c r="S876" s="2"/>
      <c r="T876" s="2"/>
      <c r="U876" s="2"/>
      <c r="V876" s="2"/>
      <c r="W876" s="5" t="s">
        <v>294</v>
      </c>
    </row>
    <row r="877" spans="16:23" x14ac:dyDescent="0.3">
      <c r="P877" s="2" t="s">
        <v>819</v>
      </c>
      <c r="Q877" s="2">
        <v>50</v>
      </c>
      <c r="R877" s="2">
        <v>70</v>
      </c>
      <c r="S877" s="2">
        <v>50</v>
      </c>
      <c r="T877" s="2">
        <v>50</v>
      </c>
      <c r="U877" s="2">
        <v>50</v>
      </c>
      <c r="V877" s="2">
        <v>70</v>
      </c>
      <c r="W877" s="5" t="s">
        <v>58</v>
      </c>
    </row>
    <row r="878" spans="16:23" x14ac:dyDescent="0.3">
      <c r="P878" s="2" t="str">
        <f>P877</f>
        <v>#322</v>
      </c>
      <c r="Q878" s="2"/>
      <c r="R878" s="2"/>
      <c r="S878" s="2"/>
      <c r="T878" s="2"/>
      <c r="U878" s="2"/>
      <c r="V878" s="2"/>
    </row>
    <row r="879" spans="16:23" x14ac:dyDescent="0.3">
      <c r="P879" s="2" t="s">
        <v>821</v>
      </c>
      <c r="Q879" s="2">
        <v>80</v>
      </c>
      <c r="R879" s="2">
        <v>100</v>
      </c>
      <c r="S879" s="2">
        <v>80</v>
      </c>
      <c r="T879" s="2">
        <v>80</v>
      </c>
      <c r="U879" s="2">
        <v>80</v>
      </c>
      <c r="V879" s="2">
        <v>100</v>
      </c>
      <c r="W879" s="5" t="s">
        <v>58</v>
      </c>
    </row>
    <row r="880" spans="16:23" x14ac:dyDescent="0.3">
      <c r="P880" s="2" t="str">
        <f>P879</f>
        <v>#323</v>
      </c>
      <c r="Q880" s="2"/>
      <c r="R880" s="2"/>
      <c r="S880" s="2"/>
      <c r="T880" s="2"/>
      <c r="U880" s="2"/>
      <c r="V880" s="2"/>
    </row>
    <row r="881" spans="16:23" x14ac:dyDescent="0.3">
      <c r="P881" s="2" t="s">
        <v>823</v>
      </c>
      <c r="Q881" s="2">
        <v>46</v>
      </c>
      <c r="R881" s="2">
        <v>87</v>
      </c>
      <c r="S881" s="2">
        <v>60</v>
      </c>
      <c r="T881" s="2">
        <v>30</v>
      </c>
      <c r="U881" s="2">
        <v>40</v>
      </c>
      <c r="V881" s="2">
        <v>57</v>
      </c>
      <c r="W881" s="5" t="s">
        <v>84</v>
      </c>
    </row>
    <row r="882" spans="16:23" x14ac:dyDescent="0.3">
      <c r="P882" s="2" t="str">
        <f t="shared" ref="P882:P883" si="289">P881</f>
        <v>#324</v>
      </c>
      <c r="Q882" s="2"/>
      <c r="R882" s="2"/>
      <c r="S882" s="2"/>
      <c r="T882" s="2"/>
      <c r="U882" s="2"/>
      <c r="V882" s="2"/>
      <c r="W882" s="5" t="s">
        <v>328</v>
      </c>
    </row>
    <row r="883" spans="16:23" x14ac:dyDescent="0.3">
      <c r="P883" s="2" t="str">
        <f t="shared" si="289"/>
        <v>#324</v>
      </c>
      <c r="Q883" s="2"/>
      <c r="R883" s="2"/>
      <c r="S883" s="2"/>
      <c r="T883" s="2"/>
      <c r="U883" s="2"/>
      <c r="V883" s="2"/>
      <c r="W883" s="5" t="s">
        <v>67</v>
      </c>
    </row>
    <row r="884" spans="16:23" x14ac:dyDescent="0.3">
      <c r="P884" s="2" t="s">
        <v>825</v>
      </c>
      <c r="Q884" s="2">
        <v>66</v>
      </c>
      <c r="R884" s="2">
        <v>117</v>
      </c>
      <c r="S884" s="2">
        <v>70</v>
      </c>
      <c r="T884" s="2">
        <v>40</v>
      </c>
      <c r="U884" s="2">
        <v>50</v>
      </c>
      <c r="V884" s="2">
        <v>67</v>
      </c>
      <c r="W884" s="5" t="s">
        <v>84</v>
      </c>
    </row>
    <row r="885" spans="16:23" x14ac:dyDescent="0.3">
      <c r="P885" s="2" t="str">
        <f t="shared" ref="P885:P886" si="290">P884</f>
        <v>#325</v>
      </c>
      <c r="Q885" s="2"/>
      <c r="R885" s="2"/>
      <c r="S885" s="2"/>
      <c r="T885" s="2"/>
      <c r="U885" s="2"/>
      <c r="V885" s="2"/>
      <c r="W885" s="5" t="s">
        <v>328</v>
      </c>
    </row>
    <row r="886" spans="16:23" x14ac:dyDescent="0.3">
      <c r="P886" s="2" t="str">
        <f t="shared" si="290"/>
        <v>#325</v>
      </c>
      <c r="Q886" s="2"/>
      <c r="R886" s="2"/>
      <c r="S886" s="2"/>
      <c r="T886" s="2"/>
      <c r="U886" s="2"/>
      <c r="V886" s="2"/>
      <c r="W886" s="5" t="s">
        <v>67</v>
      </c>
    </row>
    <row r="887" spans="16:23" x14ac:dyDescent="0.3">
      <c r="P887" s="2" t="s">
        <v>827</v>
      </c>
      <c r="Q887" s="2">
        <v>76</v>
      </c>
      <c r="R887" s="2">
        <v>147</v>
      </c>
      <c r="S887" s="2">
        <v>90</v>
      </c>
      <c r="T887" s="2">
        <v>60</v>
      </c>
      <c r="U887" s="2">
        <v>70</v>
      </c>
      <c r="V887" s="2">
        <v>97</v>
      </c>
      <c r="W887" s="5" t="s">
        <v>84</v>
      </c>
    </row>
    <row r="888" spans="16:23" x14ac:dyDescent="0.3">
      <c r="P888" s="2" t="str">
        <f t="shared" ref="P888:P889" si="291">P887</f>
        <v>#326</v>
      </c>
      <c r="Q888" s="2"/>
      <c r="R888" s="2"/>
      <c r="S888" s="2"/>
      <c r="T888" s="2"/>
      <c r="U888" s="2"/>
      <c r="V888" s="2"/>
      <c r="W888" s="5" t="s">
        <v>328</v>
      </c>
    </row>
    <row r="889" spans="16:23" x14ac:dyDescent="0.3">
      <c r="P889" s="2" t="str">
        <f t="shared" si="291"/>
        <v>#326</v>
      </c>
      <c r="Q889" s="2"/>
      <c r="R889" s="2"/>
      <c r="S889" s="2"/>
      <c r="T889" s="2"/>
      <c r="U889" s="2"/>
      <c r="V889" s="2"/>
      <c r="W889" s="5" t="s">
        <v>67</v>
      </c>
    </row>
    <row r="890" spans="16:23" x14ac:dyDescent="0.3">
      <c r="P890" s="2" t="s">
        <v>829</v>
      </c>
      <c r="Q890" s="2">
        <v>38</v>
      </c>
      <c r="R890" s="2">
        <v>55</v>
      </c>
      <c r="S890" s="2">
        <v>85</v>
      </c>
      <c r="T890" s="2">
        <v>30</v>
      </c>
      <c r="U890" s="2">
        <v>65</v>
      </c>
      <c r="V890" s="2">
        <v>30</v>
      </c>
      <c r="W890" s="5" t="s">
        <v>831</v>
      </c>
    </row>
    <row r="891" spans="16:23" x14ac:dyDescent="0.3">
      <c r="P891" s="2" t="str">
        <f>P890</f>
        <v>#327</v>
      </c>
      <c r="Q891" s="2"/>
      <c r="R891" s="2"/>
      <c r="S891" s="2"/>
      <c r="T891" s="2"/>
      <c r="U891" s="2"/>
      <c r="V891" s="2"/>
    </row>
    <row r="892" spans="16:23" x14ac:dyDescent="0.3">
      <c r="P892" s="2" t="s">
        <v>832</v>
      </c>
      <c r="Q892" s="2">
        <v>58</v>
      </c>
      <c r="R892" s="2">
        <v>95</v>
      </c>
      <c r="S892" s="2">
        <v>145</v>
      </c>
      <c r="T892" s="2">
        <v>50</v>
      </c>
      <c r="U892" s="2">
        <v>105</v>
      </c>
      <c r="V892" s="2">
        <v>30</v>
      </c>
      <c r="W892" s="5" t="s">
        <v>831</v>
      </c>
    </row>
    <row r="893" spans="16:23" x14ac:dyDescent="0.3">
      <c r="P893" s="2" t="str">
        <f>P892</f>
        <v>#328</v>
      </c>
      <c r="Q893" s="2"/>
      <c r="R893" s="2"/>
      <c r="S893" s="2"/>
      <c r="T893" s="2"/>
      <c r="U893" s="2"/>
      <c r="V893" s="2"/>
    </row>
    <row r="894" spans="16:23" x14ac:dyDescent="0.3">
      <c r="P894" s="2" t="s">
        <v>834</v>
      </c>
      <c r="Q894" s="2">
        <v>58</v>
      </c>
      <c r="R894" s="2">
        <v>50</v>
      </c>
      <c r="S894" s="2">
        <v>145</v>
      </c>
      <c r="T894" s="2">
        <v>95</v>
      </c>
      <c r="U894" s="2">
        <v>105</v>
      </c>
      <c r="V894" s="2">
        <v>30</v>
      </c>
      <c r="W894" s="5" t="s">
        <v>836</v>
      </c>
    </row>
    <row r="895" spans="16:23" x14ac:dyDescent="0.3">
      <c r="P895" s="2" t="str">
        <f>P894</f>
        <v>#329</v>
      </c>
      <c r="Q895" s="2"/>
      <c r="R895" s="2"/>
      <c r="S895" s="2"/>
      <c r="T895" s="2"/>
      <c r="U895" s="2"/>
      <c r="V895" s="2"/>
    </row>
    <row r="896" spans="16:23" x14ac:dyDescent="0.3">
      <c r="P896" s="2" t="s">
        <v>837</v>
      </c>
      <c r="Q896" s="2">
        <v>45</v>
      </c>
      <c r="R896" s="2">
        <v>80</v>
      </c>
      <c r="S896" s="2">
        <v>100</v>
      </c>
      <c r="T896" s="2">
        <v>35</v>
      </c>
      <c r="U896" s="2">
        <v>37</v>
      </c>
      <c r="V896" s="2">
        <v>28</v>
      </c>
      <c r="W896" s="5" t="s">
        <v>268</v>
      </c>
    </row>
    <row r="897" spans="16:23" x14ac:dyDescent="0.3">
      <c r="P897" s="2" t="str">
        <f>P896</f>
        <v>#330</v>
      </c>
      <c r="Q897" s="2"/>
      <c r="R897" s="2"/>
      <c r="S897" s="2"/>
      <c r="T897" s="2"/>
      <c r="U897" s="2"/>
      <c r="V897" s="2"/>
    </row>
    <row r="898" spans="16:23" x14ac:dyDescent="0.3">
      <c r="P898" s="2" t="s">
        <v>839</v>
      </c>
      <c r="Q898" s="2">
        <v>59</v>
      </c>
      <c r="R898" s="2">
        <v>110</v>
      </c>
      <c r="S898" s="2">
        <v>150</v>
      </c>
      <c r="T898" s="2">
        <v>45</v>
      </c>
      <c r="U898" s="2">
        <v>49</v>
      </c>
      <c r="V898" s="2">
        <v>35</v>
      </c>
      <c r="W898" s="5" t="s">
        <v>268</v>
      </c>
    </row>
    <row r="899" spans="16:23" x14ac:dyDescent="0.3">
      <c r="P899" s="2" t="str">
        <f>P898</f>
        <v>#331</v>
      </c>
      <c r="Q899" s="2"/>
      <c r="R899" s="2"/>
      <c r="S899" s="2"/>
      <c r="T899" s="2"/>
      <c r="U899" s="2"/>
      <c r="V899" s="2"/>
    </row>
    <row r="900" spans="16:23" x14ac:dyDescent="0.3">
      <c r="P900" s="2" t="s">
        <v>841</v>
      </c>
      <c r="Q900" s="2">
        <v>60</v>
      </c>
      <c r="R900" s="2">
        <v>50</v>
      </c>
      <c r="S900" s="2">
        <v>140</v>
      </c>
      <c r="T900" s="2">
        <v>50</v>
      </c>
      <c r="U900" s="2">
        <v>140</v>
      </c>
      <c r="V900" s="2">
        <v>60</v>
      </c>
      <c r="W900" s="5" t="s">
        <v>843</v>
      </c>
    </row>
    <row r="901" spans="16:23" x14ac:dyDescent="0.3">
      <c r="P901" s="2" t="str">
        <f>P900</f>
        <v>#332</v>
      </c>
      <c r="Q901" s="2"/>
      <c r="R901" s="2"/>
      <c r="S901" s="2"/>
      <c r="T901" s="2"/>
      <c r="U901" s="2"/>
      <c r="V901" s="2"/>
    </row>
    <row r="902" spans="16:23" x14ac:dyDescent="0.3">
      <c r="P902" s="2" t="s">
        <v>844</v>
      </c>
      <c r="Q902" s="2">
        <v>50</v>
      </c>
      <c r="R902" s="2">
        <v>85</v>
      </c>
      <c r="S902" s="2">
        <v>55</v>
      </c>
      <c r="T902" s="2">
        <v>65</v>
      </c>
      <c r="U902" s="2">
        <v>65</v>
      </c>
      <c r="V902" s="2">
        <v>90</v>
      </c>
      <c r="W902" s="5" t="s">
        <v>44</v>
      </c>
    </row>
    <row r="903" spans="16:23" x14ac:dyDescent="0.3">
      <c r="P903" s="2" t="str">
        <f t="shared" ref="P903:P904" si="292">P902</f>
        <v>#333</v>
      </c>
      <c r="Q903" s="2"/>
      <c r="R903" s="2"/>
      <c r="S903" s="2"/>
      <c r="T903" s="2"/>
      <c r="U903" s="2"/>
      <c r="V903" s="2"/>
      <c r="W903" s="5" t="s">
        <v>846</v>
      </c>
    </row>
    <row r="904" spans="16:23" x14ac:dyDescent="0.3">
      <c r="P904" s="2" t="str">
        <f t="shared" si="292"/>
        <v>#333</v>
      </c>
      <c r="Q904" s="2"/>
      <c r="R904" s="2"/>
      <c r="S904" s="2"/>
      <c r="T904" s="2"/>
      <c r="U904" s="2"/>
      <c r="V904" s="2"/>
      <c r="W904" s="5" t="s">
        <v>524</v>
      </c>
    </row>
    <row r="905" spans="16:23" x14ac:dyDescent="0.3">
      <c r="P905" s="2" t="s">
        <v>847</v>
      </c>
      <c r="Q905" s="2">
        <v>65</v>
      </c>
      <c r="R905" s="2">
        <v>100</v>
      </c>
      <c r="S905" s="2">
        <v>70</v>
      </c>
      <c r="T905" s="2">
        <v>80</v>
      </c>
      <c r="U905" s="2">
        <v>80</v>
      </c>
      <c r="V905" s="2">
        <v>105</v>
      </c>
      <c r="W905" s="5" t="s">
        <v>44</v>
      </c>
    </row>
    <row r="906" spans="16:23" x14ac:dyDescent="0.3">
      <c r="P906" s="2" t="str">
        <f t="shared" ref="P906:P907" si="293">P905</f>
        <v>#334</v>
      </c>
      <c r="Q906" s="2"/>
      <c r="R906" s="2"/>
      <c r="S906" s="2"/>
      <c r="T906" s="2"/>
      <c r="U906" s="2"/>
      <c r="V906" s="2"/>
      <c r="W906" s="5" t="s">
        <v>846</v>
      </c>
    </row>
    <row r="907" spans="16:23" x14ac:dyDescent="0.3">
      <c r="P907" s="2" t="str">
        <f t="shared" si="293"/>
        <v>#334</v>
      </c>
      <c r="Q907" s="2"/>
      <c r="R907" s="2"/>
      <c r="S907" s="2"/>
      <c r="T907" s="2"/>
      <c r="U907" s="2"/>
      <c r="V907" s="2"/>
      <c r="W907" s="5" t="s">
        <v>524</v>
      </c>
    </row>
    <row r="908" spans="16:23" x14ac:dyDescent="0.3">
      <c r="P908" s="2" t="s">
        <v>849</v>
      </c>
      <c r="Q908" s="2">
        <v>40</v>
      </c>
      <c r="R908" s="2">
        <v>45</v>
      </c>
      <c r="S908" s="2">
        <v>45</v>
      </c>
      <c r="T908" s="2">
        <v>74</v>
      </c>
      <c r="U908" s="2">
        <v>54</v>
      </c>
      <c r="V908" s="2">
        <v>50</v>
      </c>
      <c r="W908" s="5" t="s">
        <v>224</v>
      </c>
    </row>
    <row r="909" spans="16:23" x14ac:dyDescent="0.3">
      <c r="P909" s="2" t="str">
        <f>P908</f>
        <v>#335</v>
      </c>
      <c r="Q909" s="2"/>
      <c r="R909" s="2"/>
      <c r="S909" s="2"/>
      <c r="T909" s="2"/>
      <c r="U909" s="2"/>
      <c r="V909" s="2"/>
      <c r="W909" s="5" t="s">
        <v>249</v>
      </c>
    </row>
    <row r="910" spans="16:23" x14ac:dyDescent="0.3">
      <c r="P910" s="2" t="s">
        <v>851</v>
      </c>
      <c r="Q910" s="2">
        <v>60</v>
      </c>
      <c r="R910" s="2">
        <v>65</v>
      </c>
      <c r="S910" s="2">
        <v>65</v>
      </c>
      <c r="T910" s="2">
        <v>134</v>
      </c>
      <c r="U910" s="2">
        <v>114</v>
      </c>
      <c r="V910" s="2">
        <v>70</v>
      </c>
      <c r="W910" s="5" t="s">
        <v>224</v>
      </c>
    </row>
    <row r="911" spans="16:23" x14ac:dyDescent="0.3">
      <c r="P911" s="2" t="str">
        <f>P910</f>
        <v>#336</v>
      </c>
      <c r="Q911" s="2"/>
      <c r="R911" s="2"/>
      <c r="S911" s="2"/>
      <c r="T911" s="2"/>
      <c r="U911" s="2"/>
      <c r="V911" s="2"/>
      <c r="W911" s="5" t="s">
        <v>249</v>
      </c>
    </row>
    <row r="912" spans="16:23" x14ac:dyDescent="0.3">
      <c r="P912" s="2" t="s">
        <v>853</v>
      </c>
      <c r="Q912" s="2">
        <v>60</v>
      </c>
      <c r="R912" s="2">
        <v>65</v>
      </c>
      <c r="S912" s="2">
        <v>55</v>
      </c>
      <c r="T912" s="2">
        <v>105</v>
      </c>
      <c r="U912" s="2">
        <v>95</v>
      </c>
      <c r="V912" s="2">
        <v>95</v>
      </c>
      <c r="W912" s="5" t="s">
        <v>243</v>
      </c>
    </row>
    <row r="913" spans="16:23" x14ac:dyDescent="0.3">
      <c r="P913" s="2" t="str">
        <f t="shared" ref="P913:P914" si="294">P912</f>
        <v>#337</v>
      </c>
      <c r="Q913" s="2"/>
      <c r="R913" s="2"/>
      <c r="S913" s="2"/>
      <c r="T913" s="2"/>
      <c r="U913" s="2"/>
      <c r="V913" s="2"/>
      <c r="W913" s="5" t="s">
        <v>274</v>
      </c>
    </row>
    <row r="914" spans="16:23" x14ac:dyDescent="0.3">
      <c r="P914" s="2" t="str">
        <f t="shared" si="294"/>
        <v>#337</v>
      </c>
      <c r="Q914" s="2"/>
      <c r="R914" s="2"/>
      <c r="S914" s="2"/>
      <c r="T914" s="2"/>
      <c r="U914" s="2"/>
      <c r="V914" s="2"/>
      <c r="W914" s="5" t="s">
        <v>854</v>
      </c>
    </row>
    <row r="915" spans="16:23" x14ac:dyDescent="0.3">
      <c r="P915" s="2" t="s">
        <v>855</v>
      </c>
      <c r="Q915" s="2">
        <v>43</v>
      </c>
      <c r="R915" s="2">
        <v>70</v>
      </c>
      <c r="S915" s="2">
        <v>48</v>
      </c>
      <c r="T915" s="2">
        <v>50</v>
      </c>
      <c r="U915" s="2">
        <v>60</v>
      </c>
      <c r="V915" s="2">
        <v>38</v>
      </c>
      <c r="W915" s="5" t="s">
        <v>185</v>
      </c>
    </row>
    <row r="916" spans="16:23" x14ac:dyDescent="0.3">
      <c r="P916" s="2" t="str">
        <f t="shared" ref="P916:P917" si="295">P915</f>
        <v>#338</v>
      </c>
      <c r="Q916" s="2"/>
      <c r="R916" s="2"/>
      <c r="S916" s="2"/>
      <c r="T916" s="2"/>
      <c r="U916" s="2"/>
      <c r="V916" s="2"/>
      <c r="W916" s="5" t="s">
        <v>40</v>
      </c>
    </row>
    <row r="917" spans="16:23" x14ac:dyDescent="0.3">
      <c r="P917" s="2" t="str">
        <f t="shared" si="295"/>
        <v>#338</v>
      </c>
      <c r="Q917" s="2"/>
      <c r="R917" s="2"/>
      <c r="S917" s="2"/>
      <c r="T917" s="2"/>
      <c r="U917" s="2"/>
      <c r="V917" s="2"/>
      <c r="W917" s="5" t="s">
        <v>857</v>
      </c>
    </row>
    <row r="918" spans="16:23" x14ac:dyDescent="0.3">
      <c r="P918" s="2" t="s">
        <v>858</v>
      </c>
      <c r="Q918" s="2">
        <v>85</v>
      </c>
      <c r="R918" s="2">
        <v>110</v>
      </c>
      <c r="S918" s="2">
        <v>76</v>
      </c>
      <c r="T918" s="2">
        <v>65</v>
      </c>
      <c r="U918" s="2">
        <v>82</v>
      </c>
      <c r="V918" s="2">
        <v>56</v>
      </c>
      <c r="W918" s="5" t="s">
        <v>185</v>
      </c>
    </row>
    <row r="919" spans="16:23" x14ac:dyDescent="0.3">
      <c r="P919" s="2" t="str">
        <f t="shared" ref="P919:P920" si="296">P918</f>
        <v>#339</v>
      </c>
      <c r="Q919" s="2"/>
      <c r="R919" s="2"/>
      <c r="S919" s="2"/>
      <c r="T919" s="2"/>
      <c r="U919" s="2"/>
      <c r="V919" s="2"/>
      <c r="W919" s="5" t="s">
        <v>40</v>
      </c>
    </row>
    <row r="920" spans="16:23" x14ac:dyDescent="0.3">
      <c r="P920" s="2" t="str">
        <f t="shared" si="296"/>
        <v>#339</v>
      </c>
      <c r="Q920" s="2"/>
      <c r="R920" s="2"/>
      <c r="S920" s="2"/>
      <c r="T920" s="2"/>
      <c r="U920" s="2"/>
      <c r="V920" s="2"/>
      <c r="W920" s="5" t="s">
        <v>857</v>
      </c>
    </row>
    <row r="921" spans="16:23" x14ac:dyDescent="0.3">
      <c r="P921" s="2" t="s">
        <v>860</v>
      </c>
      <c r="Q921" s="2">
        <v>40</v>
      </c>
      <c r="R921" s="2">
        <v>35</v>
      </c>
      <c r="S921" s="2">
        <v>55</v>
      </c>
      <c r="T921" s="2">
        <v>65</v>
      </c>
      <c r="U921" s="2">
        <v>75</v>
      </c>
      <c r="V921" s="2">
        <v>15</v>
      </c>
      <c r="W921" s="5" t="s">
        <v>590</v>
      </c>
    </row>
    <row r="922" spans="16:23" x14ac:dyDescent="0.3">
      <c r="P922" s="2" t="str">
        <f t="shared" ref="P922:P923" si="297">P921</f>
        <v>#340</v>
      </c>
      <c r="Q922" s="2"/>
      <c r="R922" s="2"/>
      <c r="S922" s="2"/>
      <c r="T922" s="2"/>
      <c r="U922" s="2"/>
      <c r="V922" s="2"/>
      <c r="W922" s="5" t="s">
        <v>179</v>
      </c>
    </row>
    <row r="923" spans="16:23" x14ac:dyDescent="0.3">
      <c r="P923" s="2" t="str">
        <f t="shared" si="297"/>
        <v>#340</v>
      </c>
      <c r="Q923" s="2"/>
      <c r="R923" s="2"/>
      <c r="S923" s="2"/>
      <c r="T923" s="2"/>
      <c r="U923" s="2"/>
      <c r="V923" s="2"/>
      <c r="W923" s="5" t="s">
        <v>116</v>
      </c>
    </row>
    <row r="924" spans="16:23" x14ac:dyDescent="0.3">
      <c r="P924" s="2" t="s">
        <v>862</v>
      </c>
      <c r="Q924" s="2">
        <v>60</v>
      </c>
      <c r="R924" s="2">
        <v>45</v>
      </c>
      <c r="S924" s="2">
        <v>80</v>
      </c>
      <c r="T924" s="2">
        <v>90</v>
      </c>
      <c r="U924" s="2">
        <v>100</v>
      </c>
      <c r="V924" s="2">
        <v>30</v>
      </c>
      <c r="W924" s="5" t="s">
        <v>590</v>
      </c>
    </row>
    <row r="925" spans="16:23" x14ac:dyDescent="0.3">
      <c r="P925" s="2" t="str">
        <f t="shared" ref="P925:P926" si="298">P924</f>
        <v>#341</v>
      </c>
      <c r="Q925" s="2"/>
      <c r="R925" s="2"/>
      <c r="S925" s="2"/>
      <c r="T925" s="2"/>
      <c r="U925" s="2"/>
      <c r="V925" s="2"/>
      <c r="W925" s="5" t="s">
        <v>179</v>
      </c>
    </row>
    <row r="926" spans="16:23" x14ac:dyDescent="0.3">
      <c r="P926" s="2" t="str">
        <f t="shared" si="298"/>
        <v>#341</v>
      </c>
      <c r="Q926" s="2"/>
      <c r="R926" s="2"/>
      <c r="S926" s="2"/>
      <c r="T926" s="2"/>
      <c r="U926" s="2"/>
      <c r="V926" s="2"/>
      <c r="W926" s="5" t="s">
        <v>116</v>
      </c>
    </row>
    <row r="927" spans="16:23" x14ac:dyDescent="0.3">
      <c r="P927" s="2" t="s">
        <v>864</v>
      </c>
      <c r="Q927" s="2">
        <v>90</v>
      </c>
      <c r="R927" s="2">
        <v>60</v>
      </c>
      <c r="S927" s="2">
        <v>80</v>
      </c>
      <c r="T927" s="2">
        <v>90</v>
      </c>
      <c r="U927" s="2">
        <v>110</v>
      </c>
      <c r="V927" s="2">
        <v>60</v>
      </c>
      <c r="W927" s="5" t="s">
        <v>243</v>
      </c>
    </row>
    <row r="928" spans="16:23" x14ac:dyDescent="0.3">
      <c r="P928" s="2" t="str">
        <f t="shared" ref="P928:P929" si="299">P927</f>
        <v>#342</v>
      </c>
      <c r="Q928" s="2"/>
      <c r="R928" s="2"/>
      <c r="S928" s="2"/>
      <c r="T928" s="2"/>
      <c r="U928" s="2"/>
      <c r="V928" s="2"/>
      <c r="W928" s="5" t="s">
        <v>35</v>
      </c>
    </row>
    <row r="929" spans="16:23" x14ac:dyDescent="0.3">
      <c r="P929" s="2" t="str">
        <f t="shared" si="299"/>
        <v>#342</v>
      </c>
      <c r="Q929" s="2"/>
      <c r="R929" s="2"/>
      <c r="S929" s="2"/>
      <c r="T929" s="2"/>
      <c r="U929" s="2"/>
      <c r="V929" s="2"/>
      <c r="W929" s="5" t="s">
        <v>866</v>
      </c>
    </row>
    <row r="930" spans="16:23" x14ac:dyDescent="0.3">
      <c r="P930" s="2" t="s">
        <v>867</v>
      </c>
      <c r="Q930" s="2">
        <v>100</v>
      </c>
      <c r="R930" s="2">
        <v>120</v>
      </c>
      <c r="S930" s="2">
        <v>90</v>
      </c>
      <c r="T930" s="2">
        <v>40</v>
      </c>
      <c r="U930" s="2">
        <v>60</v>
      </c>
      <c r="V930" s="2">
        <v>80</v>
      </c>
      <c r="W930" s="5" t="s">
        <v>869</v>
      </c>
    </row>
    <row r="931" spans="16:23" x14ac:dyDescent="0.3">
      <c r="P931" s="2" t="str">
        <f>P930</f>
        <v>#343</v>
      </c>
      <c r="Q931" s="2"/>
      <c r="R931" s="2"/>
      <c r="S931" s="2"/>
      <c r="T931" s="2"/>
      <c r="U931" s="2"/>
      <c r="V931" s="2"/>
      <c r="W931" s="5" t="s">
        <v>105</v>
      </c>
    </row>
    <row r="932" spans="16:23" x14ac:dyDescent="0.3">
      <c r="P932" s="2" t="s">
        <v>870</v>
      </c>
      <c r="Q932" s="2">
        <v>58</v>
      </c>
      <c r="R932" s="2">
        <v>95</v>
      </c>
      <c r="S932" s="2">
        <v>58</v>
      </c>
      <c r="T932" s="2">
        <v>70</v>
      </c>
      <c r="U932" s="2">
        <v>58</v>
      </c>
      <c r="V932" s="2">
        <v>97</v>
      </c>
      <c r="W932" s="5" t="s">
        <v>872</v>
      </c>
    </row>
    <row r="933" spans="16:23" x14ac:dyDescent="0.3">
      <c r="P933" s="2" t="str">
        <f>P932</f>
        <v>#344</v>
      </c>
      <c r="Q933" s="2"/>
      <c r="R933" s="2"/>
      <c r="S933" s="2"/>
      <c r="T933" s="2"/>
      <c r="U933" s="2"/>
      <c r="V933" s="2"/>
    </row>
    <row r="934" spans="16:23" x14ac:dyDescent="0.3">
      <c r="P934" s="2" t="s">
        <v>873</v>
      </c>
      <c r="Q934" s="2">
        <v>65</v>
      </c>
      <c r="R934" s="2">
        <v>100</v>
      </c>
      <c r="S934" s="2">
        <v>100</v>
      </c>
      <c r="T934" s="2">
        <v>70</v>
      </c>
      <c r="U934" s="2">
        <v>60</v>
      </c>
      <c r="V934" s="2">
        <v>75</v>
      </c>
      <c r="W934" s="5" t="s">
        <v>506</v>
      </c>
    </row>
    <row r="935" spans="16:23" x14ac:dyDescent="0.3">
      <c r="P935" s="2" t="str">
        <f>P934</f>
        <v>#345</v>
      </c>
      <c r="Q935" s="2"/>
      <c r="R935" s="2"/>
      <c r="S935" s="2"/>
      <c r="T935" s="2"/>
      <c r="U935" s="2"/>
      <c r="V935" s="2"/>
      <c r="W935" s="5" t="s">
        <v>105</v>
      </c>
    </row>
    <row r="936" spans="16:23" x14ac:dyDescent="0.3">
      <c r="P936" s="2" t="s">
        <v>875</v>
      </c>
      <c r="Q936" s="2">
        <v>78</v>
      </c>
      <c r="R936" s="2">
        <v>60</v>
      </c>
      <c r="S936" s="2">
        <v>85</v>
      </c>
      <c r="T936" s="2">
        <v>135</v>
      </c>
      <c r="U936" s="2">
        <v>91</v>
      </c>
      <c r="V936" s="2">
        <v>36</v>
      </c>
      <c r="W936" s="5" t="s">
        <v>877</v>
      </c>
    </row>
    <row r="937" spans="16:23" x14ac:dyDescent="0.3">
      <c r="P937" s="2" t="str">
        <f t="shared" ref="P937:P938" si="300">P936</f>
        <v>#346</v>
      </c>
      <c r="Q937" s="2"/>
      <c r="R937" s="2"/>
      <c r="S937" s="2"/>
      <c r="T937" s="2"/>
      <c r="U937" s="2"/>
      <c r="V937" s="2"/>
      <c r="W937" s="5" t="s">
        <v>878</v>
      </c>
    </row>
    <row r="938" spans="16:23" x14ac:dyDescent="0.3">
      <c r="P938" s="2" t="str">
        <f t="shared" si="300"/>
        <v>#346</v>
      </c>
      <c r="Q938" s="2"/>
      <c r="R938" s="2"/>
      <c r="S938" s="2"/>
      <c r="T938" s="2"/>
      <c r="U938" s="2"/>
      <c r="V938" s="2"/>
      <c r="W938" s="5" t="s">
        <v>879</v>
      </c>
    </row>
    <row r="939" spans="16:23" x14ac:dyDescent="0.3">
      <c r="P939" s="2" t="s">
        <v>880</v>
      </c>
      <c r="Q939" s="2">
        <v>60</v>
      </c>
      <c r="R939" s="2">
        <v>78</v>
      </c>
      <c r="S939" s="2">
        <v>135</v>
      </c>
      <c r="T939" s="2">
        <v>91</v>
      </c>
      <c r="U939" s="2">
        <v>85</v>
      </c>
      <c r="V939" s="2">
        <v>36</v>
      </c>
      <c r="W939" s="5" t="s">
        <v>134</v>
      </c>
    </row>
    <row r="940" spans="16:23" x14ac:dyDescent="0.3">
      <c r="P940" s="2" t="str">
        <f>P939</f>
        <v>#347</v>
      </c>
      <c r="Q940" s="2"/>
      <c r="R940" s="2"/>
      <c r="S940" s="2"/>
      <c r="T940" s="2"/>
      <c r="U940" s="2"/>
      <c r="V940" s="2"/>
    </row>
    <row r="941" spans="16:23" x14ac:dyDescent="0.3">
      <c r="P941" s="2" t="s">
        <v>882</v>
      </c>
      <c r="Q941" s="2">
        <v>65</v>
      </c>
      <c r="R941" s="2">
        <v>98</v>
      </c>
      <c r="S941" s="2">
        <v>63</v>
      </c>
      <c r="T941" s="2">
        <v>40</v>
      </c>
      <c r="U941" s="2">
        <v>73</v>
      </c>
      <c r="V941" s="2">
        <v>96</v>
      </c>
      <c r="W941" s="5" t="s">
        <v>521</v>
      </c>
    </row>
    <row r="942" spans="16:23" x14ac:dyDescent="0.3">
      <c r="P942" s="2" t="str">
        <f t="shared" ref="P942:P943" si="301">P941</f>
        <v>#348</v>
      </c>
      <c r="Q942" s="2"/>
      <c r="R942" s="2"/>
      <c r="S942" s="2"/>
      <c r="T942" s="2"/>
      <c r="U942" s="2"/>
      <c r="V942" s="2"/>
      <c r="W942" s="5" t="s">
        <v>204</v>
      </c>
    </row>
    <row r="943" spans="16:23" x14ac:dyDescent="0.3">
      <c r="P943" s="2" t="str">
        <f t="shared" si="301"/>
        <v>#348</v>
      </c>
      <c r="Q943" s="2"/>
      <c r="R943" s="2"/>
      <c r="S943" s="2"/>
      <c r="T943" s="2"/>
      <c r="U943" s="2"/>
      <c r="V943" s="2"/>
      <c r="W943" s="5" t="s">
        <v>261</v>
      </c>
    </row>
    <row r="944" spans="16:23" x14ac:dyDescent="0.3">
      <c r="P944" s="2" t="s">
        <v>884</v>
      </c>
      <c r="Q944" s="2">
        <v>30</v>
      </c>
      <c r="R944" s="2">
        <v>25</v>
      </c>
      <c r="S944" s="2">
        <v>35</v>
      </c>
      <c r="T944" s="2">
        <v>45</v>
      </c>
      <c r="U944" s="2">
        <v>30</v>
      </c>
      <c r="V944" s="2">
        <v>20</v>
      </c>
      <c r="W944" s="5" t="s">
        <v>43</v>
      </c>
    </row>
    <row r="945" spans="16:23" x14ac:dyDescent="0.3">
      <c r="P945" s="2" t="str">
        <f>P944</f>
        <v>#349</v>
      </c>
      <c r="Q945" s="2"/>
      <c r="R945" s="2"/>
      <c r="S945" s="2"/>
      <c r="T945" s="2"/>
      <c r="U945" s="2"/>
      <c r="V945" s="2"/>
      <c r="W945" s="5" t="s">
        <v>886</v>
      </c>
    </row>
    <row r="946" spans="16:23" x14ac:dyDescent="0.3">
      <c r="P946" s="2" t="s">
        <v>887</v>
      </c>
      <c r="Q946" s="2">
        <v>70</v>
      </c>
      <c r="R946" s="2">
        <v>65</v>
      </c>
      <c r="S946" s="2">
        <v>60</v>
      </c>
      <c r="T946" s="2">
        <v>125</v>
      </c>
      <c r="U946" s="2">
        <v>90</v>
      </c>
      <c r="V946" s="2">
        <v>65</v>
      </c>
      <c r="W946" s="5" t="s">
        <v>43</v>
      </c>
    </row>
    <row r="947" spans="16:23" x14ac:dyDescent="0.3">
      <c r="P947" s="2" t="str">
        <f>P946</f>
        <v>#350</v>
      </c>
      <c r="Q947" s="2"/>
      <c r="R947" s="2"/>
      <c r="S947" s="2"/>
      <c r="T947" s="2"/>
      <c r="U947" s="2"/>
      <c r="V947" s="2"/>
      <c r="W947" s="5" t="s">
        <v>886</v>
      </c>
    </row>
    <row r="948" spans="16:23" x14ac:dyDescent="0.3">
      <c r="P948" s="2" t="s">
        <v>889</v>
      </c>
      <c r="Q948" s="2">
        <v>50</v>
      </c>
      <c r="R948" s="2">
        <v>68</v>
      </c>
      <c r="S948" s="2">
        <v>60</v>
      </c>
      <c r="T948" s="2">
        <v>50</v>
      </c>
      <c r="U948" s="2">
        <v>50</v>
      </c>
      <c r="V948" s="2">
        <v>32</v>
      </c>
      <c r="W948" s="5" t="s">
        <v>139</v>
      </c>
    </row>
    <row r="949" spans="16:23" x14ac:dyDescent="0.3">
      <c r="P949" s="2" t="str">
        <f>P948</f>
        <v>#351</v>
      </c>
      <c r="Q949" s="2"/>
      <c r="R949" s="2"/>
      <c r="S949" s="2"/>
      <c r="T949" s="2"/>
      <c r="U949" s="2"/>
      <c r="V949" s="2"/>
      <c r="W949" s="5" t="s">
        <v>158</v>
      </c>
    </row>
    <row r="950" spans="16:23" x14ac:dyDescent="0.3">
      <c r="P950" s="2" t="s">
        <v>891</v>
      </c>
      <c r="Q950" s="2">
        <v>80</v>
      </c>
      <c r="R950" s="2">
        <v>118</v>
      </c>
      <c r="S950" s="2">
        <v>90</v>
      </c>
      <c r="T950" s="2">
        <v>70</v>
      </c>
      <c r="U950" s="2">
        <v>80</v>
      </c>
      <c r="V950" s="2">
        <v>42</v>
      </c>
      <c r="W950" s="5" t="s">
        <v>139</v>
      </c>
    </row>
    <row r="951" spans="16:23" x14ac:dyDescent="0.3">
      <c r="P951" s="2" t="str">
        <f>P950</f>
        <v>#352</v>
      </c>
      <c r="Q951" s="2"/>
      <c r="R951" s="2"/>
      <c r="S951" s="2"/>
      <c r="T951" s="2"/>
      <c r="U951" s="2"/>
      <c r="V951" s="2"/>
      <c r="W951" s="5" t="s">
        <v>158</v>
      </c>
    </row>
    <row r="952" spans="16:23" x14ac:dyDescent="0.3">
      <c r="P952" s="2" t="s">
        <v>893</v>
      </c>
      <c r="Q952" s="2">
        <v>48</v>
      </c>
      <c r="R952" s="2">
        <v>101</v>
      </c>
      <c r="S952" s="2">
        <v>95</v>
      </c>
      <c r="T952" s="2">
        <v>91</v>
      </c>
      <c r="U952" s="2">
        <v>85</v>
      </c>
      <c r="V952" s="2">
        <v>15</v>
      </c>
      <c r="W952" s="5" t="s">
        <v>204</v>
      </c>
    </row>
    <row r="953" spans="16:23" x14ac:dyDescent="0.3">
      <c r="P953" s="2" t="str">
        <f>P952</f>
        <v>#353</v>
      </c>
      <c r="Q953" s="2"/>
      <c r="R953" s="2"/>
      <c r="S953" s="2"/>
      <c r="T953" s="2"/>
      <c r="U953" s="2"/>
      <c r="V953" s="2"/>
      <c r="W953" s="5" t="s">
        <v>895</v>
      </c>
    </row>
    <row r="954" spans="16:23" x14ac:dyDescent="0.3">
      <c r="P954" s="2" t="s">
        <v>896</v>
      </c>
      <c r="Q954" s="2">
        <v>45</v>
      </c>
      <c r="R954" s="2">
        <v>20</v>
      </c>
      <c r="S954" s="2">
        <v>50</v>
      </c>
      <c r="T954" s="2">
        <v>60</v>
      </c>
      <c r="U954" s="2">
        <v>120</v>
      </c>
      <c r="V954" s="2">
        <v>50</v>
      </c>
      <c r="W954" s="5" t="s">
        <v>115</v>
      </c>
    </row>
    <row r="955" spans="16:23" x14ac:dyDescent="0.3">
      <c r="P955" s="2" t="str">
        <f t="shared" ref="P955:P956" si="302">P954</f>
        <v>#354</v>
      </c>
      <c r="Q955" s="2"/>
      <c r="R955" s="2"/>
      <c r="S955" s="2"/>
      <c r="T955" s="2"/>
      <c r="U955" s="2"/>
      <c r="V955" s="2"/>
      <c r="W955" s="5" t="s">
        <v>300</v>
      </c>
    </row>
    <row r="956" spans="16:23" x14ac:dyDescent="0.3">
      <c r="P956" s="2" t="str">
        <f t="shared" si="302"/>
        <v>#354</v>
      </c>
      <c r="Q956" s="2"/>
      <c r="R956" s="2"/>
      <c r="S956" s="2"/>
      <c r="T956" s="2"/>
      <c r="U956" s="2"/>
      <c r="V956" s="2"/>
      <c r="W956" s="5" t="s">
        <v>413</v>
      </c>
    </row>
    <row r="957" spans="16:23" x14ac:dyDescent="0.3">
      <c r="P957" s="2" t="s">
        <v>898</v>
      </c>
      <c r="Q957" s="2">
        <v>85</v>
      </c>
      <c r="R957" s="2">
        <v>40</v>
      </c>
      <c r="S957" s="2">
        <v>70</v>
      </c>
      <c r="T957" s="2">
        <v>80</v>
      </c>
      <c r="U957" s="2">
        <v>140</v>
      </c>
      <c r="V957" s="2">
        <v>70</v>
      </c>
      <c r="W957" s="5" t="s">
        <v>115</v>
      </c>
    </row>
    <row r="958" spans="16:23" x14ac:dyDescent="0.3">
      <c r="P958" s="2" t="str">
        <f t="shared" ref="P958:P959" si="303">P957</f>
        <v>#355</v>
      </c>
      <c r="Q958" s="2"/>
      <c r="R958" s="2"/>
      <c r="S958" s="2"/>
      <c r="T958" s="2"/>
      <c r="U958" s="2"/>
      <c r="V958" s="2"/>
      <c r="W958" s="5" t="s">
        <v>300</v>
      </c>
    </row>
    <row r="959" spans="16:23" x14ac:dyDescent="0.3">
      <c r="P959" s="2" t="str">
        <f t="shared" si="303"/>
        <v>#355</v>
      </c>
      <c r="Q959" s="2"/>
      <c r="R959" s="2"/>
      <c r="S959" s="2"/>
      <c r="T959" s="2"/>
      <c r="U959" s="2"/>
      <c r="V959" s="2"/>
      <c r="W959" s="5" t="s">
        <v>413</v>
      </c>
    </row>
    <row r="960" spans="16:23" x14ac:dyDescent="0.3">
      <c r="P960" s="2" t="s">
        <v>900</v>
      </c>
      <c r="Q960" s="2">
        <v>130</v>
      </c>
      <c r="R960" s="2">
        <v>70</v>
      </c>
      <c r="S960" s="2">
        <v>35</v>
      </c>
      <c r="T960" s="2">
        <v>70</v>
      </c>
      <c r="U960" s="2">
        <v>35</v>
      </c>
      <c r="V960" s="2">
        <v>60</v>
      </c>
      <c r="W960" s="5" t="s">
        <v>413</v>
      </c>
    </row>
    <row r="961" spans="16:23" x14ac:dyDescent="0.3">
      <c r="P961" s="2" t="str">
        <f t="shared" ref="P961:P962" si="304">P960</f>
        <v>#356</v>
      </c>
      <c r="Q961" s="2"/>
      <c r="R961" s="2"/>
      <c r="S961" s="2"/>
      <c r="T961" s="2"/>
      <c r="U961" s="2"/>
      <c r="V961" s="2"/>
      <c r="W961" s="5" t="s">
        <v>165</v>
      </c>
    </row>
    <row r="962" spans="16:23" x14ac:dyDescent="0.3">
      <c r="P962" s="2" t="str">
        <f t="shared" si="304"/>
        <v>#356</v>
      </c>
      <c r="Q962" s="2"/>
      <c r="R962" s="2"/>
      <c r="S962" s="2"/>
      <c r="T962" s="2"/>
      <c r="U962" s="2"/>
      <c r="V962" s="2"/>
      <c r="W962" s="5" t="s">
        <v>73</v>
      </c>
    </row>
    <row r="963" spans="16:23" x14ac:dyDescent="0.3">
      <c r="P963" s="2" t="s">
        <v>902</v>
      </c>
      <c r="Q963" s="2">
        <v>170</v>
      </c>
      <c r="R963" s="2">
        <v>90</v>
      </c>
      <c r="S963" s="2">
        <v>45</v>
      </c>
      <c r="T963" s="2">
        <v>90</v>
      </c>
      <c r="U963" s="2">
        <v>45</v>
      </c>
      <c r="V963" s="2">
        <v>60</v>
      </c>
      <c r="W963" s="5" t="s">
        <v>413</v>
      </c>
    </row>
    <row r="964" spans="16:23" x14ac:dyDescent="0.3">
      <c r="P964" s="2" t="str">
        <f t="shared" ref="P964:P965" si="305">P963</f>
        <v>#357</v>
      </c>
      <c r="Q964" s="2"/>
      <c r="R964" s="2"/>
      <c r="S964" s="2"/>
      <c r="T964" s="2"/>
      <c r="U964" s="2"/>
      <c r="V964" s="2"/>
      <c r="W964" s="5" t="s">
        <v>165</v>
      </c>
    </row>
    <row r="965" spans="16:23" x14ac:dyDescent="0.3">
      <c r="P965" s="2" t="str">
        <f t="shared" si="305"/>
        <v>#357</v>
      </c>
      <c r="Q965" s="2"/>
      <c r="R965" s="2"/>
      <c r="S965" s="2"/>
      <c r="T965" s="2"/>
      <c r="U965" s="2"/>
      <c r="V965" s="2"/>
      <c r="W965" s="5" t="s">
        <v>73</v>
      </c>
    </row>
    <row r="966" spans="16:23" x14ac:dyDescent="0.3">
      <c r="P966" s="2" t="s">
        <v>904</v>
      </c>
      <c r="Q966" s="2">
        <v>55</v>
      </c>
      <c r="R966" s="2">
        <v>69</v>
      </c>
      <c r="S966" s="2">
        <v>85</v>
      </c>
      <c r="T966" s="2">
        <v>32</v>
      </c>
      <c r="U966" s="2">
        <v>35</v>
      </c>
      <c r="V966" s="2">
        <v>28</v>
      </c>
      <c r="W966" s="5" t="s">
        <v>117</v>
      </c>
    </row>
    <row r="967" spans="16:23" x14ac:dyDescent="0.3">
      <c r="P967" s="2" t="str">
        <f t="shared" ref="P967:P968" si="306">P966</f>
        <v>#358</v>
      </c>
      <c r="Q967" s="2"/>
      <c r="R967" s="2"/>
      <c r="S967" s="2"/>
      <c r="T967" s="2"/>
      <c r="U967" s="2"/>
      <c r="V967" s="2"/>
      <c r="W967" s="5" t="s">
        <v>222</v>
      </c>
    </row>
    <row r="968" spans="16:23" x14ac:dyDescent="0.3">
      <c r="P968" s="2" t="str">
        <f t="shared" si="306"/>
        <v>#358</v>
      </c>
      <c r="Q968" s="2"/>
      <c r="R968" s="2"/>
      <c r="S968" s="2"/>
      <c r="T968" s="2"/>
      <c r="U968" s="2"/>
      <c r="V968" s="2"/>
      <c r="W968" s="5" t="s">
        <v>261</v>
      </c>
    </row>
    <row r="969" spans="16:23" x14ac:dyDescent="0.3">
      <c r="P969" s="2" t="s">
        <v>906</v>
      </c>
      <c r="Q969" s="2">
        <v>95</v>
      </c>
      <c r="R969" s="2">
        <v>117</v>
      </c>
      <c r="S969" s="2">
        <v>184</v>
      </c>
      <c r="T969" s="2">
        <v>44</v>
      </c>
      <c r="U969" s="2">
        <v>46</v>
      </c>
      <c r="V969" s="2">
        <v>28</v>
      </c>
      <c r="W969" s="5" t="s">
        <v>117</v>
      </c>
    </row>
    <row r="970" spans="16:23" x14ac:dyDescent="0.3">
      <c r="P970" s="2" t="str">
        <f t="shared" ref="P970:P971" si="307">P969</f>
        <v>#359</v>
      </c>
      <c r="Q970" s="2"/>
      <c r="R970" s="2"/>
      <c r="S970" s="2"/>
      <c r="T970" s="2"/>
      <c r="U970" s="2"/>
      <c r="V970" s="2"/>
      <c r="W970" s="5" t="s">
        <v>222</v>
      </c>
    </row>
    <row r="971" spans="16:23" x14ac:dyDescent="0.3">
      <c r="P971" s="2" t="str">
        <f t="shared" si="307"/>
        <v>#359</v>
      </c>
      <c r="Q971" s="2"/>
      <c r="R971" s="2"/>
      <c r="S971" s="2"/>
      <c r="T971" s="2"/>
      <c r="U971" s="2"/>
      <c r="V971" s="2"/>
      <c r="W971" s="5" t="s">
        <v>261</v>
      </c>
    </row>
    <row r="972" spans="16:23" x14ac:dyDescent="0.3">
      <c r="P972" s="2" t="s">
        <v>908</v>
      </c>
      <c r="Q972" s="2">
        <v>70</v>
      </c>
      <c r="R972" s="2">
        <v>131</v>
      </c>
      <c r="S972" s="2">
        <v>100</v>
      </c>
      <c r="T972" s="2">
        <v>86</v>
      </c>
      <c r="U972" s="2">
        <v>90</v>
      </c>
      <c r="V972" s="2">
        <v>40</v>
      </c>
      <c r="W972" s="5" t="s">
        <v>910</v>
      </c>
    </row>
    <row r="973" spans="16:23" x14ac:dyDescent="0.3">
      <c r="P973" s="2" t="str">
        <f>P972</f>
        <v>#360</v>
      </c>
      <c r="Q973" s="2"/>
      <c r="R973" s="2"/>
      <c r="S973" s="2"/>
      <c r="T973" s="2"/>
      <c r="U973" s="2"/>
      <c r="V973" s="2"/>
    </row>
    <row r="974" spans="16:23" x14ac:dyDescent="0.3">
      <c r="P974" s="2" t="s">
        <v>911</v>
      </c>
      <c r="Q974" s="2">
        <v>130</v>
      </c>
      <c r="R974" s="2">
        <v>85</v>
      </c>
      <c r="S974" s="2">
        <v>80</v>
      </c>
      <c r="T974" s="2">
        <v>85</v>
      </c>
      <c r="U974" s="2">
        <v>95</v>
      </c>
      <c r="V974" s="2">
        <v>60</v>
      </c>
      <c r="W974" s="5" t="s">
        <v>300</v>
      </c>
    </row>
    <row r="975" spans="16:23" x14ac:dyDescent="0.3">
      <c r="P975" s="2" t="str">
        <f t="shared" ref="P975:P976" si="308">P974</f>
        <v>#361</v>
      </c>
      <c r="Q975" s="2"/>
      <c r="R975" s="2"/>
      <c r="S975" s="2"/>
      <c r="T975" s="2"/>
      <c r="U975" s="2"/>
      <c r="V975" s="2"/>
      <c r="W975" s="5" t="s">
        <v>134</v>
      </c>
    </row>
    <row r="976" spans="16:23" x14ac:dyDescent="0.3">
      <c r="P976" s="2" t="str">
        <f t="shared" si="308"/>
        <v>#361</v>
      </c>
      <c r="Q976" s="2"/>
      <c r="R976" s="2"/>
      <c r="S976" s="2"/>
      <c r="T976" s="2"/>
      <c r="U976" s="2"/>
      <c r="V976" s="2"/>
      <c r="W976" s="5" t="s">
        <v>193</v>
      </c>
    </row>
    <row r="977" spans="16:23" x14ac:dyDescent="0.3">
      <c r="P977" s="2" t="s">
        <v>913</v>
      </c>
      <c r="Q977" s="2">
        <v>90</v>
      </c>
      <c r="R977" s="2">
        <v>55</v>
      </c>
      <c r="S977" s="2">
        <v>65</v>
      </c>
      <c r="T977" s="2">
        <v>95</v>
      </c>
      <c r="U977" s="2">
        <v>85</v>
      </c>
      <c r="V977" s="2">
        <v>70</v>
      </c>
      <c r="W977" s="5" t="s">
        <v>58</v>
      </c>
    </row>
    <row r="978" spans="16:23" x14ac:dyDescent="0.3">
      <c r="P978" s="2" t="str">
        <f>P977</f>
        <v>#362</v>
      </c>
      <c r="Q978" s="2"/>
      <c r="R978" s="2"/>
      <c r="S978" s="2"/>
      <c r="T978" s="2"/>
      <c r="U978" s="2"/>
      <c r="V978" s="2"/>
    </row>
    <row r="979" spans="16:23" x14ac:dyDescent="0.3">
      <c r="P979" s="2" t="s">
        <v>915</v>
      </c>
      <c r="Q979" s="2">
        <v>90</v>
      </c>
      <c r="R979" s="2">
        <v>95</v>
      </c>
      <c r="S979" s="2">
        <v>85</v>
      </c>
      <c r="T979" s="2">
        <v>55</v>
      </c>
      <c r="U979" s="2">
        <v>65</v>
      </c>
      <c r="V979" s="2">
        <v>70</v>
      </c>
      <c r="W979" s="5" t="s">
        <v>58</v>
      </c>
    </row>
    <row r="980" spans="16:23" x14ac:dyDescent="0.3">
      <c r="P980" s="2" t="str">
        <f>P979</f>
        <v>#363</v>
      </c>
      <c r="Q980" s="2"/>
      <c r="R980" s="2"/>
      <c r="S980" s="2"/>
      <c r="T980" s="2"/>
      <c r="U980" s="2"/>
      <c r="V980" s="2"/>
    </row>
    <row r="981" spans="16:23" x14ac:dyDescent="0.3">
      <c r="P981" s="2" t="s">
        <v>917</v>
      </c>
      <c r="Q981" s="2">
        <v>20</v>
      </c>
      <c r="R981" s="2">
        <v>25</v>
      </c>
      <c r="S981" s="2">
        <v>45</v>
      </c>
      <c r="T981" s="2">
        <v>70</v>
      </c>
      <c r="U981" s="2">
        <v>90</v>
      </c>
      <c r="V981" s="2">
        <v>60</v>
      </c>
      <c r="W981" s="5" t="s">
        <v>288</v>
      </c>
    </row>
    <row r="982" spans="16:23" x14ac:dyDescent="0.3">
      <c r="P982" s="2" t="str">
        <f t="shared" ref="P982:P983" si="309">P981</f>
        <v>#364</v>
      </c>
      <c r="Q982" s="2"/>
      <c r="R982" s="2"/>
      <c r="S982" s="2"/>
      <c r="T982" s="2"/>
      <c r="U982" s="2"/>
      <c r="V982" s="2"/>
      <c r="W982" s="5" t="s">
        <v>919</v>
      </c>
    </row>
    <row r="983" spans="16:23" x14ac:dyDescent="0.3">
      <c r="P983" s="2" t="str">
        <f t="shared" si="309"/>
        <v>#364</v>
      </c>
      <c r="Q983" s="2"/>
      <c r="R983" s="2"/>
      <c r="S983" s="2"/>
      <c r="T983" s="2"/>
      <c r="U983" s="2"/>
      <c r="V983" s="2"/>
      <c r="W983" s="5" t="s">
        <v>158</v>
      </c>
    </row>
    <row r="984" spans="16:23" x14ac:dyDescent="0.3">
      <c r="P984" s="2" t="s">
        <v>920</v>
      </c>
      <c r="Q984" s="2">
        <v>50</v>
      </c>
      <c r="R984" s="2">
        <v>65</v>
      </c>
      <c r="S984" s="2">
        <v>65</v>
      </c>
      <c r="T984" s="2">
        <v>90</v>
      </c>
      <c r="U984" s="2">
        <v>90</v>
      </c>
      <c r="V984" s="2">
        <v>100</v>
      </c>
      <c r="W984" s="5" t="s">
        <v>239</v>
      </c>
    </row>
    <row r="985" spans="16:23" x14ac:dyDescent="0.3">
      <c r="P985" s="2" t="str">
        <f t="shared" ref="P985:P986" si="310">P984</f>
        <v>#365</v>
      </c>
      <c r="Q985" s="2"/>
      <c r="R985" s="2"/>
      <c r="S985" s="2"/>
      <c r="T985" s="2"/>
      <c r="U985" s="2"/>
      <c r="V985" s="2"/>
      <c r="W985" s="5" t="s">
        <v>922</v>
      </c>
    </row>
    <row r="986" spans="16:23" x14ac:dyDescent="0.3">
      <c r="P986" s="2" t="str">
        <f t="shared" si="310"/>
        <v>#365</v>
      </c>
      <c r="Q986" s="2"/>
      <c r="R986" s="2"/>
      <c r="S986" s="2"/>
      <c r="T986" s="2"/>
      <c r="U986" s="2"/>
      <c r="V986" s="2"/>
      <c r="W986" s="5" t="s">
        <v>222</v>
      </c>
    </row>
    <row r="987" spans="16:23" x14ac:dyDescent="0.3">
      <c r="P987" s="2" t="s">
        <v>923</v>
      </c>
      <c r="Q987" s="2">
        <v>80</v>
      </c>
      <c r="R987" s="2">
        <v>85</v>
      </c>
      <c r="S987" s="2">
        <v>75</v>
      </c>
      <c r="T987" s="2">
        <v>110</v>
      </c>
      <c r="U987" s="2">
        <v>100</v>
      </c>
      <c r="V987" s="2">
        <v>70</v>
      </c>
      <c r="W987" s="5" t="s">
        <v>925</v>
      </c>
    </row>
    <row r="988" spans="16:23" x14ac:dyDescent="0.3">
      <c r="P988" s="2" t="str">
        <f t="shared" ref="P988:P989" si="311">P987</f>
        <v>#366</v>
      </c>
      <c r="Q988" s="2"/>
      <c r="R988" s="2"/>
      <c r="S988" s="2"/>
      <c r="T988" s="2"/>
      <c r="U988" s="2"/>
      <c r="V988" s="2"/>
      <c r="W988" s="5" t="s">
        <v>922</v>
      </c>
    </row>
    <row r="989" spans="16:23" x14ac:dyDescent="0.3">
      <c r="P989" s="2" t="str">
        <f t="shared" si="311"/>
        <v>#366</v>
      </c>
      <c r="Q989" s="2"/>
      <c r="R989" s="2"/>
      <c r="S989" s="2"/>
      <c r="T989" s="2"/>
      <c r="U989" s="2"/>
      <c r="V989" s="2"/>
      <c r="W989" s="5" t="s">
        <v>222</v>
      </c>
    </row>
    <row r="990" spans="16:23" x14ac:dyDescent="0.3">
      <c r="P990" s="2" t="s">
        <v>926</v>
      </c>
      <c r="Q990" s="2">
        <v>70</v>
      </c>
      <c r="R990" s="2">
        <v>90</v>
      </c>
      <c r="S990" s="2">
        <v>45</v>
      </c>
      <c r="T990" s="2">
        <v>15</v>
      </c>
      <c r="U990" s="2">
        <v>45</v>
      </c>
      <c r="V990" s="2">
        <v>50</v>
      </c>
      <c r="W990" s="5" t="s">
        <v>240</v>
      </c>
    </row>
    <row r="991" spans="16:23" x14ac:dyDescent="0.3">
      <c r="P991" s="2" t="str">
        <f>P990</f>
        <v>#367</v>
      </c>
      <c r="Q991" s="2"/>
      <c r="R991" s="2"/>
      <c r="S991" s="2"/>
      <c r="T991" s="2"/>
      <c r="U991" s="2"/>
      <c r="V991" s="2"/>
      <c r="W991" s="5" t="s">
        <v>243</v>
      </c>
    </row>
    <row r="992" spans="16:23" x14ac:dyDescent="0.3">
      <c r="P992" s="2" t="s">
        <v>928</v>
      </c>
      <c r="Q992" s="2">
        <v>105</v>
      </c>
      <c r="R992" s="2">
        <v>140</v>
      </c>
      <c r="S992" s="2">
        <v>55</v>
      </c>
      <c r="T992" s="2">
        <v>30</v>
      </c>
      <c r="U992" s="2">
        <v>55</v>
      </c>
      <c r="V992" s="2">
        <v>95</v>
      </c>
      <c r="W992" s="5" t="s">
        <v>930</v>
      </c>
    </row>
    <row r="993" spans="16:23" x14ac:dyDescent="0.3">
      <c r="P993" s="2" t="str">
        <f>P992</f>
        <v>#368</v>
      </c>
      <c r="Q993" s="2"/>
      <c r="R993" s="2"/>
      <c r="S993" s="2"/>
      <c r="T993" s="2"/>
      <c r="U993" s="2"/>
      <c r="V993" s="2"/>
      <c r="W993" s="5" t="s">
        <v>931</v>
      </c>
    </row>
    <row r="994" spans="16:23" x14ac:dyDescent="0.3">
      <c r="P994" s="2" t="s">
        <v>932</v>
      </c>
      <c r="Q994" s="2">
        <v>100</v>
      </c>
      <c r="R994" s="2">
        <v>125</v>
      </c>
      <c r="S994" s="2">
        <v>135</v>
      </c>
      <c r="T994" s="2">
        <v>20</v>
      </c>
      <c r="U994" s="2">
        <v>20</v>
      </c>
      <c r="V994" s="2">
        <v>70</v>
      </c>
      <c r="W994" s="5" t="s">
        <v>934</v>
      </c>
    </row>
    <row r="995" spans="16:23" x14ac:dyDescent="0.3">
      <c r="P995" s="2" t="str">
        <f>P994</f>
        <v>#369</v>
      </c>
      <c r="Q995" s="2"/>
      <c r="R995" s="2"/>
      <c r="S995" s="2"/>
      <c r="T995" s="2"/>
      <c r="U995" s="2"/>
      <c r="V995" s="2"/>
    </row>
    <row r="996" spans="16:23" x14ac:dyDescent="0.3">
      <c r="P996" s="2" t="s">
        <v>935</v>
      </c>
      <c r="Q996" s="2">
        <v>75</v>
      </c>
      <c r="R996" s="2">
        <v>80</v>
      </c>
      <c r="S996" s="2">
        <v>110</v>
      </c>
      <c r="T996" s="2">
        <v>65</v>
      </c>
      <c r="U996" s="2">
        <v>90</v>
      </c>
      <c r="V996" s="2">
        <v>50</v>
      </c>
      <c r="W996" s="5" t="s">
        <v>937</v>
      </c>
    </row>
    <row r="997" spans="16:23" x14ac:dyDescent="0.3">
      <c r="P997" s="2" t="str">
        <f>P996</f>
        <v>#370</v>
      </c>
      <c r="Q997" s="2"/>
      <c r="R997" s="2"/>
      <c r="S997" s="2"/>
      <c r="T997" s="2"/>
      <c r="U997" s="2"/>
      <c r="V997" s="2"/>
    </row>
    <row r="998" spans="16:23" x14ac:dyDescent="0.3">
      <c r="P998" s="2" t="s">
        <v>938</v>
      </c>
      <c r="Q998" s="2">
        <v>70</v>
      </c>
      <c r="R998" s="2">
        <v>95</v>
      </c>
      <c r="S998" s="2">
        <v>115</v>
      </c>
      <c r="T998" s="2">
        <v>120</v>
      </c>
      <c r="U998" s="2">
        <v>50</v>
      </c>
      <c r="V998" s="2">
        <v>85</v>
      </c>
      <c r="W998" s="5" t="s">
        <v>940</v>
      </c>
    </row>
    <row r="999" spans="16:23" x14ac:dyDescent="0.3">
      <c r="P999" s="2" t="str">
        <f t="shared" ref="P999:P1000" si="312">P998</f>
        <v>#371</v>
      </c>
      <c r="Q999" s="2"/>
      <c r="R999" s="2"/>
      <c r="S999" s="2"/>
      <c r="T999" s="2"/>
      <c r="U999" s="2"/>
      <c r="V999" s="2"/>
      <c r="W999" s="5" t="s">
        <v>348</v>
      </c>
    </row>
    <row r="1000" spans="16:23" x14ac:dyDescent="0.3">
      <c r="P1000" s="2" t="str">
        <f t="shared" si="312"/>
        <v>#371</v>
      </c>
      <c r="Q1000" s="2"/>
      <c r="R1000" s="2"/>
      <c r="S1000" s="2"/>
      <c r="T1000" s="2"/>
      <c r="U1000" s="2"/>
      <c r="V1000" s="2"/>
      <c r="W1000" s="5" t="s">
        <v>941</v>
      </c>
    </row>
    <row r="1001" spans="16:23" x14ac:dyDescent="0.3">
      <c r="P1001" s="2" t="s">
        <v>942</v>
      </c>
      <c r="Q1001" s="2">
        <v>50</v>
      </c>
      <c r="R1001" s="2">
        <v>50</v>
      </c>
      <c r="S1001" s="2">
        <v>77</v>
      </c>
      <c r="T1001" s="2">
        <v>95</v>
      </c>
      <c r="U1001" s="2">
        <v>77</v>
      </c>
      <c r="V1001" s="2">
        <v>91</v>
      </c>
      <c r="W1001" s="5" t="s">
        <v>58</v>
      </c>
    </row>
    <row r="1002" spans="16:23" x14ac:dyDescent="0.3">
      <c r="P1002" s="2" t="str">
        <f>P1001</f>
        <v>#372</v>
      </c>
      <c r="Q1002" s="2"/>
      <c r="R1002" s="2"/>
      <c r="S1002" s="2"/>
      <c r="T1002" s="2"/>
      <c r="U1002" s="2"/>
      <c r="V1002" s="2"/>
    </row>
    <row r="1003" spans="16:23" x14ac:dyDescent="0.3">
      <c r="P1003" s="2" t="s">
        <v>944</v>
      </c>
      <c r="Q1003" s="2">
        <v>48</v>
      </c>
      <c r="R1003" s="2">
        <v>48</v>
      </c>
      <c r="S1003" s="2">
        <v>48</v>
      </c>
      <c r="T1003" s="2">
        <v>48</v>
      </c>
      <c r="U1003" s="2">
        <v>48</v>
      </c>
      <c r="V1003" s="2">
        <v>48</v>
      </c>
      <c r="W1003" s="5" t="s">
        <v>139</v>
      </c>
    </row>
    <row r="1004" spans="16:23" x14ac:dyDescent="0.3">
      <c r="P1004" s="2" t="str">
        <f>P1003</f>
        <v>#373</v>
      </c>
      <c r="Q1004" s="2"/>
      <c r="R1004" s="2"/>
      <c r="S1004" s="2"/>
      <c r="T1004" s="2"/>
      <c r="U1004" s="2"/>
      <c r="V1004" s="2"/>
      <c r="W1004" s="5" t="s">
        <v>946</v>
      </c>
    </row>
    <row r="1005" spans="16:23" x14ac:dyDescent="0.3">
      <c r="P1005" s="2" t="s">
        <v>947</v>
      </c>
      <c r="Q1005" s="2">
        <v>90</v>
      </c>
      <c r="R1005" s="2">
        <v>100</v>
      </c>
      <c r="S1005" s="2">
        <v>90</v>
      </c>
      <c r="T1005" s="2">
        <v>80</v>
      </c>
      <c r="U1005" s="2">
        <v>70</v>
      </c>
      <c r="V1005" s="2">
        <v>75</v>
      </c>
      <c r="W1005" s="5" t="s">
        <v>541</v>
      </c>
    </row>
    <row r="1006" spans="16:23" x14ac:dyDescent="0.3">
      <c r="P1006" s="2" t="str">
        <f t="shared" ref="P1006:P1007" si="313">P1005</f>
        <v>#374</v>
      </c>
      <c r="Q1006" s="2"/>
      <c r="R1006" s="2"/>
      <c r="S1006" s="2"/>
      <c r="T1006" s="2"/>
      <c r="U1006" s="2"/>
      <c r="V1006" s="2"/>
      <c r="W1006" s="5" t="s">
        <v>240</v>
      </c>
    </row>
    <row r="1007" spans="16:23" x14ac:dyDescent="0.3">
      <c r="P1007" s="2" t="str">
        <f t="shared" si="313"/>
        <v>#374</v>
      </c>
      <c r="Q1007" s="2"/>
      <c r="R1007" s="2"/>
      <c r="S1007" s="2"/>
      <c r="T1007" s="2"/>
      <c r="U1007" s="2"/>
      <c r="V1007" s="2"/>
      <c r="W1007" s="5" t="s">
        <v>466</v>
      </c>
    </row>
    <row r="1008" spans="16:23" x14ac:dyDescent="0.3">
      <c r="P1008" s="2" t="s">
        <v>949</v>
      </c>
      <c r="Q1008" s="2">
        <v>90</v>
      </c>
      <c r="R1008" s="2">
        <v>100</v>
      </c>
      <c r="S1008" s="2">
        <v>90</v>
      </c>
      <c r="T1008" s="2">
        <v>90</v>
      </c>
      <c r="U1008" s="2">
        <v>80</v>
      </c>
      <c r="V1008" s="2">
        <v>55</v>
      </c>
      <c r="W1008" s="5" t="s">
        <v>541</v>
      </c>
    </row>
    <row r="1009" spans="16:23" x14ac:dyDescent="0.3">
      <c r="P1009" s="2" t="str">
        <f t="shared" ref="P1009:P1010" si="314">P1008</f>
        <v>#375</v>
      </c>
      <c r="Q1009" s="2"/>
      <c r="R1009" s="2"/>
      <c r="S1009" s="2"/>
      <c r="T1009" s="2"/>
      <c r="U1009" s="2"/>
      <c r="V1009" s="2"/>
      <c r="W1009" s="5" t="s">
        <v>203</v>
      </c>
    </row>
    <row r="1010" spans="16:23" x14ac:dyDescent="0.3">
      <c r="P1010" s="2" t="str">
        <f t="shared" si="314"/>
        <v>#375</v>
      </c>
      <c r="Q1010" s="2"/>
      <c r="R1010" s="2"/>
      <c r="S1010" s="2"/>
      <c r="T1010" s="2"/>
      <c r="U1010" s="2"/>
      <c r="V1010" s="2"/>
      <c r="W1010" s="5" t="s">
        <v>725</v>
      </c>
    </row>
    <row r="1011" spans="16:23" x14ac:dyDescent="0.3">
      <c r="P1011" s="2" t="s">
        <v>951</v>
      </c>
      <c r="Q1011" s="2">
        <v>90</v>
      </c>
      <c r="R1011" s="2">
        <v>90</v>
      </c>
      <c r="S1011" s="2">
        <v>100</v>
      </c>
      <c r="T1011" s="2">
        <v>70</v>
      </c>
      <c r="U1011" s="2">
        <v>80</v>
      </c>
      <c r="V1011" s="2">
        <v>75</v>
      </c>
      <c r="W1011" s="5" t="s">
        <v>300</v>
      </c>
    </row>
    <row r="1012" spans="16:23" x14ac:dyDescent="0.3">
      <c r="P1012" s="2" t="str">
        <f t="shared" ref="P1012:P1013" si="315">P1011</f>
        <v>#376</v>
      </c>
      <c r="Q1012" s="2"/>
      <c r="R1012" s="2"/>
      <c r="S1012" s="2"/>
      <c r="T1012" s="2"/>
      <c r="U1012" s="2"/>
      <c r="V1012" s="2"/>
      <c r="W1012" s="5" t="s">
        <v>133</v>
      </c>
    </row>
    <row r="1013" spans="16:23" x14ac:dyDescent="0.3">
      <c r="P1013" s="2" t="str">
        <f t="shared" si="315"/>
        <v>#376</v>
      </c>
      <c r="Q1013" s="2"/>
      <c r="R1013" s="2"/>
      <c r="S1013" s="2"/>
      <c r="T1013" s="2"/>
      <c r="U1013" s="2"/>
      <c r="V1013" s="2"/>
      <c r="W1013" s="5" t="s">
        <v>466</v>
      </c>
    </row>
    <row r="1014" spans="16:23" x14ac:dyDescent="0.3">
      <c r="P1014" s="2" t="s">
        <v>953</v>
      </c>
      <c r="Q1014" s="2">
        <v>90</v>
      </c>
      <c r="R1014" s="2">
        <v>90</v>
      </c>
      <c r="S1014" s="2">
        <v>100</v>
      </c>
      <c r="T1014" s="2">
        <v>80</v>
      </c>
      <c r="U1014" s="2">
        <v>90</v>
      </c>
      <c r="V1014" s="2">
        <v>55</v>
      </c>
      <c r="W1014" s="5" t="s">
        <v>300</v>
      </c>
    </row>
    <row r="1015" spans="16:23" x14ac:dyDescent="0.3">
      <c r="P1015" s="2" t="str">
        <f t="shared" ref="P1015:P1016" si="316">P1014</f>
        <v>#377</v>
      </c>
      <c r="Q1015" s="2"/>
      <c r="R1015" s="2"/>
      <c r="S1015" s="2"/>
      <c r="T1015" s="2"/>
      <c r="U1015" s="2"/>
      <c r="V1015" s="2"/>
      <c r="W1015" s="5" t="s">
        <v>222</v>
      </c>
    </row>
    <row r="1016" spans="16:23" x14ac:dyDescent="0.3">
      <c r="P1016" s="2" t="str">
        <f t="shared" si="316"/>
        <v>#377</v>
      </c>
      <c r="Q1016" s="2"/>
      <c r="R1016" s="2"/>
      <c r="S1016" s="2"/>
      <c r="T1016" s="2"/>
      <c r="U1016" s="2"/>
      <c r="V1016" s="2"/>
      <c r="W1016" s="5" t="s">
        <v>725</v>
      </c>
    </row>
    <row r="1017" spans="16:23" x14ac:dyDescent="0.3">
      <c r="P1017" s="2" t="s">
        <v>955</v>
      </c>
      <c r="Q1017" s="2">
        <v>39</v>
      </c>
      <c r="R1017" s="2">
        <v>52</v>
      </c>
      <c r="S1017" s="2">
        <v>43</v>
      </c>
      <c r="T1017" s="2">
        <v>60</v>
      </c>
      <c r="U1017" s="2">
        <v>50</v>
      </c>
      <c r="V1017" s="2">
        <v>65</v>
      </c>
      <c r="W1017" s="5" t="s">
        <v>17</v>
      </c>
    </row>
    <row r="1018" spans="16:23" x14ac:dyDescent="0.3">
      <c r="P1018" s="2" t="str">
        <f>P1017</f>
        <v>#378</v>
      </c>
      <c r="Q1018" s="2"/>
      <c r="R1018" s="2"/>
      <c r="S1018" s="2"/>
      <c r="T1018" s="2"/>
      <c r="U1018" s="2"/>
      <c r="V1018" s="2"/>
      <c r="W1018" s="5" t="s">
        <v>812</v>
      </c>
    </row>
    <row r="1019" spans="16:23" x14ac:dyDescent="0.3">
      <c r="P1019" s="2" t="s">
        <v>957</v>
      </c>
      <c r="Q1019" s="2">
        <v>58</v>
      </c>
      <c r="R1019" s="2">
        <v>64</v>
      </c>
      <c r="S1019" s="2">
        <v>58</v>
      </c>
      <c r="T1019" s="2">
        <v>80</v>
      </c>
      <c r="U1019" s="2">
        <v>65</v>
      </c>
      <c r="V1019" s="2">
        <v>80</v>
      </c>
      <c r="W1019" s="5" t="s">
        <v>17</v>
      </c>
    </row>
    <row r="1020" spans="16:23" x14ac:dyDescent="0.3">
      <c r="P1020" s="2" t="str">
        <f>P1019</f>
        <v>#379</v>
      </c>
      <c r="Q1020" s="2"/>
      <c r="R1020" s="2"/>
      <c r="S1020" s="2"/>
      <c r="T1020" s="2"/>
      <c r="U1020" s="2"/>
      <c r="V1020" s="2"/>
      <c r="W1020" s="5" t="s">
        <v>812</v>
      </c>
    </row>
    <row r="1021" spans="16:23" x14ac:dyDescent="0.3">
      <c r="P1021" s="2" t="s">
        <v>959</v>
      </c>
      <c r="Q1021" s="2">
        <v>78</v>
      </c>
      <c r="R1021" s="2">
        <v>84</v>
      </c>
      <c r="S1021" s="2">
        <v>78</v>
      </c>
      <c r="T1021" s="2">
        <v>109</v>
      </c>
      <c r="U1021" s="2">
        <v>85</v>
      </c>
      <c r="V1021" s="2">
        <v>100</v>
      </c>
      <c r="W1021" s="5" t="s">
        <v>17</v>
      </c>
    </row>
    <row r="1022" spans="16:23" x14ac:dyDescent="0.3">
      <c r="P1022" s="2" t="str">
        <f>P1021</f>
        <v>#380</v>
      </c>
      <c r="Q1022" s="2"/>
      <c r="R1022" s="2"/>
      <c r="S1022" s="2"/>
      <c r="T1022" s="2"/>
      <c r="U1022" s="2"/>
      <c r="V1022" s="2"/>
      <c r="W1022" s="5" t="s">
        <v>812</v>
      </c>
    </row>
    <row r="1023" spans="16:23" x14ac:dyDescent="0.3">
      <c r="P1023" s="2" t="s">
        <v>961</v>
      </c>
      <c r="Q1023" s="2">
        <v>95</v>
      </c>
      <c r="R1023" s="2">
        <v>95</v>
      </c>
      <c r="S1023" s="2">
        <v>95</v>
      </c>
      <c r="T1023" s="2">
        <v>95</v>
      </c>
      <c r="U1023" s="2">
        <v>95</v>
      </c>
      <c r="V1023" s="2">
        <v>59</v>
      </c>
      <c r="W1023" s="5" t="s">
        <v>506</v>
      </c>
    </row>
    <row r="1024" spans="16:23" x14ac:dyDescent="0.3">
      <c r="P1024" s="2" t="str">
        <f>P1023</f>
        <v>#381</v>
      </c>
      <c r="Q1024" s="2"/>
      <c r="R1024" s="2"/>
      <c r="S1024" s="2"/>
      <c r="T1024" s="2"/>
      <c r="U1024" s="2"/>
      <c r="V1024" s="2"/>
    </row>
    <row r="1025" spans="16:23" x14ac:dyDescent="0.3">
      <c r="P1025" s="2" t="s">
        <v>963</v>
      </c>
      <c r="Q1025" s="2">
        <v>95</v>
      </c>
      <c r="R1025" s="2">
        <v>95</v>
      </c>
      <c r="S1025" s="2">
        <v>95</v>
      </c>
      <c r="T1025" s="2">
        <v>95</v>
      </c>
      <c r="U1025" s="2">
        <v>95</v>
      </c>
      <c r="V1025" s="2">
        <v>95</v>
      </c>
      <c r="W1025" s="5" t="s">
        <v>965</v>
      </c>
    </row>
    <row r="1026" spans="16:23" x14ac:dyDescent="0.3">
      <c r="P1026" s="2" t="str">
        <f>P1025</f>
        <v>#382</v>
      </c>
      <c r="Q1026" s="2"/>
      <c r="R1026" s="2"/>
      <c r="S1026" s="2"/>
      <c r="T1026" s="2"/>
      <c r="U1026" s="2"/>
      <c r="V1026" s="2"/>
    </row>
    <row r="1027" spans="16:23" x14ac:dyDescent="0.3">
      <c r="P1027" s="2" t="s">
        <v>966</v>
      </c>
      <c r="Q1027" s="2">
        <v>50</v>
      </c>
      <c r="R1027" s="2">
        <v>64</v>
      </c>
      <c r="S1027" s="2">
        <v>50</v>
      </c>
      <c r="T1027" s="2">
        <v>45</v>
      </c>
      <c r="U1027" s="2">
        <v>50</v>
      </c>
      <c r="V1027" s="2">
        <v>41</v>
      </c>
      <c r="W1027" s="5" t="s">
        <v>104</v>
      </c>
    </row>
    <row r="1028" spans="16:23" x14ac:dyDescent="0.3">
      <c r="P1028" s="2" t="str">
        <f>P1027</f>
        <v>#383</v>
      </c>
      <c r="Q1028" s="2"/>
      <c r="R1028" s="2"/>
      <c r="S1028" s="2"/>
      <c r="T1028" s="2"/>
      <c r="U1028" s="2"/>
      <c r="V1028" s="2"/>
      <c r="W1028" s="5" t="s">
        <v>459</v>
      </c>
    </row>
    <row r="1029" spans="16:23" x14ac:dyDescent="0.3">
      <c r="P1029" s="2" t="s">
        <v>968</v>
      </c>
      <c r="Q1029" s="2">
        <v>70</v>
      </c>
      <c r="R1029" s="2">
        <v>84</v>
      </c>
      <c r="S1029" s="2">
        <v>70</v>
      </c>
      <c r="T1029" s="2">
        <v>65</v>
      </c>
      <c r="U1029" s="2">
        <v>70</v>
      </c>
      <c r="V1029" s="2">
        <v>51</v>
      </c>
      <c r="W1029" s="5" t="s">
        <v>47</v>
      </c>
    </row>
    <row r="1030" spans="16:23" x14ac:dyDescent="0.3">
      <c r="P1030" s="2" t="str">
        <f>P1029</f>
        <v>#384</v>
      </c>
      <c r="Q1030" s="2"/>
      <c r="R1030" s="2"/>
      <c r="S1030" s="2"/>
      <c r="T1030" s="2"/>
      <c r="U1030" s="2"/>
      <c r="V1030" s="2"/>
    </row>
    <row r="1031" spans="16:23" x14ac:dyDescent="0.3">
      <c r="P1031" s="2" t="s">
        <v>970</v>
      </c>
      <c r="Q1031" s="2">
        <v>100</v>
      </c>
      <c r="R1031" s="2">
        <v>134</v>
      </c>
      <c r="S1031" s="2">
        <v>110</v>
      </c>
      <c r="T1031" s="2">
        <v>95</v>
      </c>
      <c r="U1031" s="2">
        <v>100</v>
      </c>
      <c r="V1031" s="2">
        <v>61</v>
      </c>
      <c r="W1031" s="5" t="s">
        <v>475</v>
      </c>
    </row>
    <row r="1032" spans="16:23" x14ac:dyDescent="0.3">
      <c r="P1032" s="2" t="str">
        <f>P1031</f>
        <v>#385</v>
      </c>
      <c r="Q1032" s="2"/>
      <c r="R1032" s="2"/>
      <c r="S1032" s="2"/>
      <c r="T1032" s="2"/>
      <c r="U1032" s="2"/>
      <c r="V1032" s="2"/>
      <c r="W1032" s="5" t="s">
        <v>67</v>
      </c>
    </row>
    <row r="1033" spans="16:23" x14ac:dyDescent="0.3">
      <c r="P1033" s="2" t="s">
        <v>972</v>
      </c>
      <c r="Q1033" s="2">
        <v>52</v>
      </c>
      <c r="R1033" s="2">
        <v>65</v>
      </c>
      <c r="S1033" s="2">
        <v>50</v>
      </c>
      <c r="T1033" s="2">
        <v>45</v>
      </c>
      <c r="U1033" s="2">
        <v>50</v>
      </c>
      <c r="V1033" s="2">
        <v>38</v>
      </c>
      <c r="W1033" s="5" t="s">
        <v>240</v>
      </c>
    </row>
    <row r="1034" spans="16:23" x14ac:dyDescent="0.3">
      <c r="P1034" s="2" t="str">
        <f>P1033</f>
        <v>#386</v>
      </c>
      <c r="Q1034" s="2"/>
      <c r="R1034" s="2"/>
      <c r="S1034" s="2"/>
      <c r="T1034" s="2"/>
      <c r="U1034" s="2"/>
      <c r="V1034" s="2"/>
    </row>
    <row r="1035" spans="16:23" x14ac:dyDescent="0.3">
      <c r="P1035" s="2" t="s">
        <v>974</v>
      </c>
      <c r="Q1035" s="2">
        <v>72</v>
      </c>
      <c r="R1035" s="2">
        <v>85</v>
      </c>
      <c r="S1035" s="2">
        <v>70</v>
      </c>
      <c r="T1035" s="2">
        <v>65</v>
      </c>
      <c r="U1035" s="2">
        <v>70</v>
      </c>
      <c r="V1035" s="2">
        <v>58</v>
      </c>
      <c r="W1035" s="5" t="s">
        <v>240</v>
      </c>
    </row>
    <row r="1036" spans="16:23" x14ac:dyDescent="0.3">
      <c r="P1036" s="2" t="str">
        <f>P1035</f>
        <v>#387</v>
      </c>
      <c r="Q1036" s="2"/>
      <c r="R1036" s="2"/>
      <c r="S1036" s="2"/>
      <c r="T1036" s="2"/>
      <c r="U1036" s="2"/>
      <c r="V1036" s="2"/>
    </row>
    <row r="1037" spans="16:23" x14ac:dyDescent="0.3">
      <c r="P1037" s="2" t="s">
        <v>976</v>
      </c>
      <c r="Q1037" s="2">
        <v>92</v>
      </c>
      <c r="R1037" s="2">
        <v>105</v>
      </c>
      <c r="S1037" s="2">
        <v>90</v>
      </c>
      <c r="T1037" s="2">
        <v>125</v>
      </c>
      <c r="U1037" s="2">
        <v>90</v>
      </c>
      <c r="V1037" s="2">
        <v>98</v>
      </c>
      <c r="W1037" s="5" t="s">
        <v>58</v>
      </c>
    </row>
    <row r="1038" spans="16:23" x14ac:dyDescent="0.3">
      <c r="P1038" s="2" t="str">
        <f>P1037</f>
        <v>#388</v>
      </c>
      <c r="Q1038" s="2"/>
      <c r="R1038" s="2"/>
      <c r="S1038" s="2"/>
      <c r="T1038" s="2"/>
      <c r="U1038" s="2"/>
      <c r="V1038" s="2"/>
    </row>
    <row r="1039" spans="16:23" x14ac:dyDescent="0.3">
      <c r="P1039" s="2" t="s">
        <v>978</v>
      </c>
      <c r="Q1039" s="2">
        <v>45</v>
      </c>
      <c r="R1039" s="2">
        <v>50</v>
      </c>
      <c r="S1039" s="2">
        <v>35</v>
      </c>
      <c r="T1039" s="2">
        <v>55</v>
      </c>
      <c r="U1039" s="2">
        <v>75</v>
      </c>
      <c r="V1039" s="2">
        <v>40</v>
      </c>
      <c r="W1039" s="5" t="s">
        <v>878</v>
      </c>
    </row>
    <row r="1040" spans="16:23" x14ac:dyDescent="0.3">
      <c r="P1040" s="2" t="str">
        <f t="shared" ref="P1040:P1041" si="317">P1039</f>
        <v>#389</v>
      </c>
      <c r="Q1040" s="2"/>
      <c r="R1040" s="2"/>
      <c r="S1040" s="2"/>
      <c r="T1040" s="2"/>
      <c r="U1040" s="2"/>
      <c r="V1040" s="2"/>
      <c r="W1040" s="5" t="s">
        <v>193</v>
      </c>
    </row>
    <row r="1041" spans="16:23" x14ac:dyDescent="0.3">
      <c r="P1041" s="2" t="str">
        <f t="shared" si="317"/>
        <v>#389</v>
      </c>
      <c r="Q1041" s="2"/>
      <c r="R1041" s="2"/>
      <c r="S1041" s="2"/>
      <c r="T1041" s="2"/>
      <c r="U1041" s="2"/>
      <c r="V1041" s="2"/>
      <c r="W1041" s="5" t="s">
        <v>980</v>
      </c>
    </row>
    <row r="1042" spans="16:23" x14ac:dyDescent="0.3">
      <c r="P1042" s="2" t="s">
        <v>981</v>
      </c>
      <c r="Q1042" s="2">
        <v>68</v>
      </c>
      <c r="R1042" s="2">
        <v>75</v>
      </c>
      <c r="S1042" s="2">
        <v>53</v>
      </c>
      <c r="T1042" s="2">
        <v>83</v>
      </c>
      <c r="U1042" s="2">
        <v>113</v>
      </c>
      <c r="V1042" s="2">
        <v>60</v>
      </c>
      <c r="W1042" s="5" t="s">
        <v>878</v>
      </c>
    </row>
    <row r="1043" spans="16:23" x14ac:dyDescent="0.3">
      <c r="P1043" s="2" t="str">
        <f t="shared" ref="P1043:P1044" si="318">P1042</f>
        <v>#390</v>
      </c>
      <c r="Q1043" s="2"/>
      <c r="R1043" s="2"/>
      <c r="S1043" s="2"/>
      <c r="T1043" s="2"/>
      <c r="U1043" s="2"/>
      <c r="V1043" s="2"/>
      <c r="W1043" s="5" t="s">
        <v>193</v>
      </c>
    </row>
    <row r="1044" spans="16:23" x14ac:dyDescent="0.3">
      <c r="P1044" s="2" t="str">
        <f t="shared" si="318"/>
        <v>#390</v>
      </c>
      <c r="Q1044" s="2"/>
      <c r="R1044" s="2"/>
      <c r="S1044" s="2"/>
      <c r="T1044" s="2"/>
      <c r="U1044" s="2"/>
      <c r="V1044" s="2"/>
      <c r="W1044" s="5" t="s">
        <v>980</v>
      </c>
    </row>
    <row r="1045" spans="16:23" x14ac:dyDescent="0.3">
      <c r="P1045" s="2" t="s">
        <v>983</v>
      </c>
      <c r="Q1045" s="2">
        <v>90</v>
      </c>
      <c r="R1045" s="2">
        <v>100</v>
      </c>
      <c r="S1045" s="2">
        <v>70</v>
      </c>
      <c r="T1045" s="2">
        <v>110</v>
      </c>
      <c r="U1045" s="2">
        <v>150</v>
      </c>
      <c r="V1045" s="2">
        <v>80</v>
      </c>
      <c r="W1045" s="5" t="s">
        <v>878</v>
      </c>
    </row>
    <row r="1046" spans="16:23" x14ac:dyDescent="0.3">
      <c r="P1046" s="2" t="str">
        <f t="shared" ref="P1046:P1047" si="319">P1045</f>
        <v>#391</v>
      </c>
      <c r="Q1046" s="2"/>
      <c r="R1046" s="2"/>
      <c r="S1046" s="2"/>
      <c r="T1046" s="2"/>
      <c r="U1046" s="2"/>
      <c r="V1046" s="2"/>
      <c r="W1046" s="5" t="s">
        <v>193</v>
      </c>
    </row>
    <row r="1047" spans="16:23" x14ac:dyDescent="0.3">
      <c r="P1047" s="2" t="str">
        <f t="shared" si="319"/>
        <v>#391</v>
      </c>
      <c r="Q1047" s="2"/>
      <c r="R1047" s="2"/>
      <c r="S1047" s="2"/>
      <c r="T1047" s="2"/>
      <c r="U1047" s="2"/>
      <c r="V1047" s="2"/>
      <c r="W1047" s="5" t="s">
        <v>980</v>
      </c>
    </row>
    <row r="1048" spans="16:23" x14ac:dyDescent="0.3">
      <c r="P1048" s="2" t="s">
        <v>985</v>
      </c>
      <c r="Q1048" s="2">
        <v>45</v>
      </c>
      <c r="R1048" s="2">
        <v>55</v>
      </c>
      <c r="S1048" s="2">
        <v>65</v>
      </c>
      <c r="T1048" s="2">
        <v>45</v>
      </c>
      <c r="U1048" s="2">
        <v>45</v>
      </c>
      <c r="V1048" s="2">
        <v>45</v>
      </c>
      <c r="W1048" s="5" t="s">
        <v>109</v>
      </c>
    </row>
    <row r="1049" spans="16:23" x14ac:dyDescent="0.3">
      <c r="P1049" s="2" t="str">
        <f t="shared" ref="P1049:P1050" si="320">P1048</f>
        <v>#392</v>
      </c>
      <c r="Q1049" s="2"/>
      <c r="R1049" s="2"/>
      <c r="S1049" s="2"/>
      <c r="T1049" s="2"/>
      <c r="U1049" s="2"/>
      <c r="V1049" s="2"/>
      <c r="W1049" s="5" t="s">
        <v>288</v>
      </c>
    </row>
    <row r="1050" spans="16:23" x14ac:dyDescent="0.3">
      <c r="P1050" s="2" t="str">
        <f t="shared" si="320"/>
        <v>#392</v>
      </c>
      <c r="Q1050" s="2"/>
      <c r="R1050" s="2"/>
      <c r="S1050" s="2"/>
      <c r="T1050" s="2"/>
      <c r="U1050" s="2"/>
      <c r="V1050" s="2"/>
      <c r="W1050" s="5" t="s">
        <v>423</v>
      </c>
    </row>
    <row r="1051" spans="16:23" x14ac:dyDescent="0.3">
      <c r="P1051" s="2" t="s">
        <v>987</v>
      </c>
      <c r="Q1051" s="2">
        <v>55</v>
      </c>
      <c r="R1051" s="2">
        <v>75</v>
      </c>
      <c r="S1051" s="2">
        <v>90</v>
      </c>
      <c r="T1051" s="2">
        <v>65</v>
      </c>
      <c r="U1051" s="2">
        <v>70</v>
      </c>
      <c r="V1051" s="2">
        <v>65</v>
      </c>
      <c r="W1051" s="5" t="s">
        <v>109</v>
      </c>
    </row>
    <row r="1052" spans="16:23" x14ac:dyDescent="0.3">
      <c r="P1052" s="2" t="str">
        <f t="shared" ref="P1052:P1053" si="321">P1051</f>
        <v>#393</v>
      </c>
      <c r="Q1052" s="2"/>
      <c r="R1052" s="2"/>
      <c r="S1052" s="2"/>
      <c r="T1052" s="2"/>
      <c r="U1052" s="2"/>
      <c r="V1052" s="2"/>
      <c r="W1052" s="5" t="s">
        <v>288</v>
      </c>
    </row>
    <row r="1053" spans="16:23" x14ac:dyDescent="0.3">
      <c r="P1053" s="2" t="str">
        <f t="shared" si="321"/>
        <v>#393</v>
      </c>
      <c r="Q1053" s="2"/>
      <c r="R1053" s="2"/>
      <c r="S1053" s="2"/>
      <c r="T1053" s="2"/>
      <c r="U1053" s="2"/>
      <c r="V1053" s="2"/>
      <c r="W1053" s="5" t="s">
        <v>423</v>
      </c>
    </row>
    <row r="1054" spans="16:23" x14ac:dyDescent="0.3">
      <c r="P1054" s="2" t="s">
        <v>989</v>
      </c>
      <c r="Q1054" s="2">
        <v>75</v>
      </c>
      <c r="R1054" s="2">
        <v>110</v>
      </c>
      <c r="S1054" s="2">
        <v>125</v>
      </c>
      <c r="T1054" s="2">
        <v>100</v>
      </c>
      <c r="U1054" s="2">
        <v>105</v>
      </c>
      <c r="V1054" s="2">
        <v>85</v>
      </c>
      <c r="W1054" s="5" t="s">
        <v>109</v>
      </c>
    </row>
    <row r="1055" spans="16:23" x14ac:dyDescent="0.3">
      <c r="P1055" s="2" t="str">
        <f t="shared" ref="P1055:P1056" si="322">P1054</f>
        <v>#394</v>
      </c>
      <c r="Q1055" s="2"/>
      <c r="R1055" s="2"/>
      <c r="S1055" s="2"/>
      <c r="T1055" s="2"/>
      <c r="U1055" s="2"/>
      <c r="V1055" s="2"/>
      <c r="W1055" s="5" t="s">
        <v>288</v>
      </c>
    </row>
    <row r="1056" spans="16:23" x14ac:dyDescent="0.3">
      <c r="P1056" s="2" t="str">
        <f t="shared" si="322"/>
        <v>#394</v>
      </c>
      <c r="Q1056" s="2"/>
      <c r="R1056" s="2"/>
      <c r="S1056" s="2"/>
      <c r="T1056" s="2"/>
      <c r="U1056" s="2"/>
      <c r="V1056" s="2"/>
      <c r="W1056" s="5" t="s">
        <v>423</v>
      </c>
    </row>
    <row r="1057" spans="16:23" x14ac:dyDescent="0.3">
      <c r="P1057" s="2" t="s">
        <v>991</v>
      </c>
      <c r="Q1057" s="2">
        <v>28</v>
      </c>
      <c r="R1057" s="2">
        <v>60</v>
      </c>
      <c r="S1057" s="2">
        <v>30</v>
      </c>
      <c r="T1057" s="2">
        <v>40</v>
      </c>
      <c r="U1057" s="2">
        <v>30</v>
      </c>
      <c r="V1057" s="2">
        <v>82</v>
      </c>
      <c r="W1057" s="5" t="s">
        <v>335</v>
      </c>
    </row>
    <row r="1058" spans="16:23" x14ac:dyDescent="0.3">
      <c r="P1058" s="2" t="str">
        <f t="shared" ref="P1058:P1059" si="323">P1057</f>
        <v>#395</v>
      </c>
      <c r="Q1058" s="2"/>
      <c r="R1058" s="2"/>
      <c r="S1058" s="2"/>
      <c r="T1058" s="2"/>
      <c r="U1058" s="2"/>
      <c r="V1058" s="2"/>
      <c r="W1058" s="5" t="s">
        <v>314</v>
      </c>
    </row>
    <row r="1059" spans="16:23" x14ac:dyDescent="0.3">
      <c r="P1059" s="2" t="str">
        <f t="shared" si="323"/>
        <v>#395</v>
      </c>
      <c r="Q1059" s="2"/>
      <c r="R1059" s="2"/>
      <c r="S1059" s="2"/>
      <c r="T1059" s="2"/>
      <c r="U1059" s="2"/>
      <c r="V1059" s="2"/>
      <c r="W1059" s="5" t="s">
        <v>249</v>
      </c>
    </row>
    <row r="1060" spans="16:23" x14ac:dyDescent="0.3">
      <c r="P1060" s="2" t="s">
        <v>993</v>
      </c>
      <c r="Q1060" s="2">
        <v>68</v>
      </c>
      <c r="R1060" s="2">
        <v>80</v>
      </c>
      <c r="S1060" s="2">
        <v>50</v>
      </c>
      <c r="T1060" s="2">
        <v>60</v>
      </c>
      <c r="U1060" s="2">
        <v>50</v>
      </c>
      <c r="V1060" s="2">
        <v>102</v>
      </c>
      <c r="W1060" s="5" t="s">
        <v>335</v>
      </c>
    </row>
    <row r="1061" spans="16:23" x14ac:dyDescent="0.3">
      <c r="P1061" s="2" t="str">
        <f t="shared" ref="P1061:P1062" si="324">P1060</f>
        <v>#396</v>
      </c>
      <c r="Q1061" s="2"/>
      <c r="R1061" s="2"/>
      <c r="S1061" s="2"/>
      <c r="T1061" s="2"/>
      <c r="U1061" s="2"/>
      <c r="V1061" s="2"/>
      <c r="W1061" s="5" t="s">
        <v>314</v>
      </c>
    </row>
    <row r="1062" spans="16:23" x14ac:dyDescent="0.3">
      <c r="P1062" s="2" t="str">
        <f t="shared" si="324"/>
        <v>#396</v>
      </c>
      <c r="Q1062" s="2"/>
      <c r="R1062" s="2"/>
      <c r="S1062" s="2"/>
      <c r="T1062" s="2"/>
      <c r="U1062" s="2"/>
      <c r="V1062" s="2"/>
      <c r="W1062" s="5" t="s">
        <v>249</v>
      </c>
    </row>
    <row r="1063" spans="16:23" x14ac:dyDescent="0.3">
      <c r="P1063" s="2" t="s">
        <v>995</v>
      </c>
      <c r="Q1063" s="2">
        <v>88</v>
      </c>
      <c r="R1063" s="2">
        <v>120</v>
      </c>
      <c r="S1063" s="2">
        <v>75</v>
      </c>
      <c r="T1063" s="2">
        <v>100</v>
      </c>
      <c r="U1063" s="2">
        <v>75</v>
      </c>
      <c r="V1063" s="2">
        <v>142</v>
      </c>
      <c r="W1063" s="5" t="s">
        <v>335</v>
      </c>
    </row>
    <row r="1064" spans="16:23" x14ac:dyDescent="0.3">
      <c r="P1064" s="2" t="str">
        <f t="shared" ref="P1064:P1065" si="325">P1063</f>
        <v>#397</v>
      </c>
      <c r="Q1064" s="2"/>
      <c r="R1064" s="2"/>
      <c r="S1064" s="2"/>
      <c r="T1064" s="2"/>
      <c r="U1064" s="2"/>
      <c r="V1064" s="2"/>
      <c r="W1064" s="5" t="s">
        <v>314</v>
      </c>
    </row>
    <row r="1065" spans="16:23" x14ac:dyDescent="0.3">
      <c r="P1065" s="2" t="str">
        <f t="shared" si="325"/>
        <v>#397</v>
      </c>
      <c r="Q1065" s="2"/>
      <c r="R1065" s="2"/>
      <c r="S1065" s="2"/>
      <c r="T1065" s="2"/>
      <c r="U1065" s="2"/>
      <c r="V1065" s="2"/>
      <c r="W1065" s="5" t="s">
        <v>249</v>
      </c>
    </row>
    <row r="1066" spans="16:23" x14ac:dyDescent="0.3">
      <c r="P1066" s="2" t="s">
        <v>997</v>
      </c>
      <c r="Q1066" s="2">
        <v>92</v>
      </c>
      <c r="R1066" s="2">
        <v>130</v>
      </c>
      <c r="S1066" s="2">
        <v>115</v>
      </c>
      <c r="T1066" s="2">
        <v>80</v>
      </c>
      <c r="U1066" s="2">
        <v>115</v>
      </c>
      <c r="V1066" s="2">
        <v>138</v>
      </c>
      <c r="W1066" s="5" t="s">
        <v>999</v>
      </c>
    </row>
    <row r="1067" spans="16:23" x14ac:dyDescent="0.3">
      <c r="P1067" s="2" t="str">
        <f>P1066</f>
        <v>#398</v>
      </c>
      <c r="Q1067" s="2"/>
      <c r="R1067" s="2"/>
      <c r="S1067" s="2"/>
      <c r="T1067" s="2"/>
      <c r="U1067" s="2"/>
      <c r="V1067" s="2"/>
    </row>
    <row r="1068" spans="16:23" x14ac:dyDescent="0.3">
      <c r="P1068" s="2" t="s">
        <v>1000</v>
      </c>
      <c r="Q1068" s="2">
        <v>92</v>
      </c>
      <c r="R1068" s="2">
        <v>130</v>
      </c>
      <c r="S1068" s="2">
        <v>115</v>
      </c>
      <c r="T1068" s="2">
        <v>80</v>
      </c>
      <c r="U1068" s="2">
        <v>115</v>
      </c>
      <c r="V1068" s="2">
        <v>138</v>
      </c>
      <c r="W1068" s="5" t="s">
        <v>1002</v>
      </c>
    </row>
    <row r="1069" spans="16:23" x14ac:dyDescent="0.3">
      <c r="P1069" s="2" t="str">
        <f>P1068</f>
        <v>#399</v>
      </c>
      <c r="Q1069" s="2"/>
      <c r="R1069" s="2"/>
      <c r="S1069" s="2"/>
      <c r="T1069" s="2"/>
      <c r="U1069" s="2"/>
      <c r="V1069" s="2"/>
    </row>
    <row r="1070" spans="16:23" x14ac:dyDescent="0.3">
      <c r="P1070" s="2" t="s">
        <v>1003</v>
      </c>
      <c r="Q1070" s="2">
        <v>140</v>
      </c>
      <c r="R1070" s="2">
        <v>85</v>
      </c>
      <c r="S1070" s="2">
        <v>95</v>
      </c>
      <c r="T1070" s="2">
        <v>145</v>
      </c>
      <c r="U1070" s="2">
        <v>95</v>
      </c>
      <c r="V1070" s="2">
        <v>130</v>
      </c>
      <c r="W1070" s="5" t="s">
        <v>73</v>
      </c>
    </row>
    <row r="1071" spans="16:23" x14ac:dyDescent="0.3">
      <c r="P1071" s="2" t="str">
        <f t="shared" ref="P1071:P1072" si="326">P1070</f>
        <v>#400</v>
      </c>
      <c r="Q1071" s="2"/>
      <c r="R1071" s="2"/>
      <c r="S1071" s="2"/>
      <c r="T1071" s="2"/>
      <c r="U1071" s="2"/>
      <c r="V1071" s="2"/>
    </row>
    <row r="1072" spans="16:23" x14ac:dyDescent="0.3">
      <c r="P1072" t="str">
        <f t="shared" si="326"/>
        <v>#400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8"/>
  <sheetViews>
    <sheetView workbookViewId="0">
      <selection activeCell="D26" sqref="D26"/>
    </sheetView>
  </sheetViews>
  <sheetFormatPr defaultRowHeight="14.4" x14ac:dyDescent="0.3"/>
  <sheetData>
    <row r="1" spans="1:16" x14ac:dyDescent="0.3">
      <c r="A1" t="s">
        <v>1900</v>
      </c>
      <c r="B1" t="s">
        <v>1006</v>
      </c>
      <c r="C1" t="s">
        <v>1028</v>
      </c>
      <c r="D1" t="s">
        <v>1029</v>
      </c>
      <c r="E1" t="s">
        <v>1025</v>
      </c>
      <c r="F1" t="s">
        <v>1026</v>
      </c>
      <c r="G1" t="s">
        <v>1898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1049</v>
      </c>
      <c r="O1" t="s">
        <v>1668</v>
      </c>
    </row>
    <row r="2" spans="1:16" x14ac:dyDescent="0.3">
      <c r="A2" t="s">
        <v>7</v>
      </c>
      <c r="B2" t="s">
        <v>8</v>
      </c>
      <c r="C2" t="s">
        <v>1007</v>
      </c>
      <c r="E2" t="s">
        <v>9</v>
      </c>
      <c r="F2" t="s">
        <v>10</v>
      </c>
      <c r="G2" t="s">
        <v>1037</v>
      </c>
      <c r="H2">
        <v>50</v>
      </c>
      <c r="I2">
        <v>65</v>
      </c>
      <c r="J2">
        <v>50</v>
      </c>
      <c r="K2">
        <v>40</v>
      </c>
      <c r="L2">
        <v>40</v>
      </c>
      <c r="M2">
        <v>65</v>
      </c>
      <c r="N2">
        <f>SUM(H2:M2)</f>
        <v>310</v>
      </c>
      <c r="O2" s="3">
        <v>8</v>
      </c>
      <c r="P2" s="3"/>
    </row>
    <row r="3" spans="1:16" x14ac:dyDescent="0.3">
      <c r="A3" t="s">
        <v>11</v>
      </c>
      <c r="B3" t="s">
        <v>12</v>
      </c>
      <c r="C3" t="s">
        <v>1007</v>
      </c>
      <c r="E3" t="s">
        <v>9</v>
      </c>
      <c r="F3" t="s">
        <v>10</v>
      </c>
      <c r="G3" t="s">
        <v>1037</v>
      </c>
      <c r="H3">
        <v>70</v>
      </c>
      <c r="I3">
        <v>85</v>
      </c>
      <c r="J3">
        <v>70</v>
      </c>
      <c r="K3">
        <v>55</v>
      </c>
      <c r="L3">
        <v>60</v>
      </c>
      <c r="M3">
        <v>80</v>
      </c>
      <c r="N3" s="3">
        <f t="shared" ref="N3:N66" si="0">SUM(H3:M3)</f>
        <v>420</v>
      </c>
      <c r="O3" s="3">
        <v>8</v>
      </c>
    </row>
    <row r="4" spans="1:16" x14ac:dyDescent="0.3">
      <c r="A4" t="s">
        <v>13</v>
      </c>
      <c r="B4" t="s">
        <v>14</v>
      </c>
      <c r="C4" t="s">
        <v>1007</v>
      </c>
      <c r="E4" t="s">
        <v>9</v>
      </c>
      <c r="F4" t="s">
        <v>10</v>
      </c>
      <c r="G4" t="s">
        <v>1037</v>
      </c>
      <c r="H4">
        <v>100</v>
      </c>
      <c r="I4">
        <v>125</v>
      </c>
      <c r="J4">
        <v>90</v>
      </c>
      <c r="K4">
        <v>60</v>
      </c>
      <c r="L4">
        <v>70</v>
      </c>
      <c r="M4">
        <v>85</v>
      </c>
      <c r="N4" s="3">
        <f t="shared" si="0"/>
        <v>530</v>
      </c>
      <c r="O4" s="3">
        <v>8</v>
      </c>
    </row>
    <row r="5" spans="1:16" x14ac:dyDescent="0.3">
      <c r="A5" t="s">
        <v>15</v>
      </c>
      <c r="B5" t="s">
        <v>16</v>
      </c>
      <c r="C5" t="s">
        <v>1008</v>
      </c>
      <c r="E5" t="s">
        <v>17</v>
      </c>
      <c r="F5" t="s">
        <v>18</v>
      </c>
      <c r="G5" t="s">
        <v>1037</v>
      </c>
      <c r="H5">
        <v>50</v>
      </c>
      <c r="I5">
        <v>71</v>
      </c>
      <c r="J5">
        <v>40</v>
      </c>
      <c r="K5">
        <v>40</v>
      </c>
      <c r="L5">
        <v>40</v>
      </c>
      <c r="M5">
        <v>69</v>
      </c>
      <c r="N5" s="3">
        <f t="shared" si="0"/>
        <v>310</v>
      </c>
      <c r="O5" s="3">
        <v>8</v>
      </c>
    </row>
    <row r="6" spans="1:16" x14ac:dyDescent="0.3">
      <c r="A6" t="s">
        <v>19</v>
      </c>
      <c r="B6" t="s">
        <v>20</v>
      </c>
      <c r="C6" t="s">
        <v>1008</v>
      </c>
      <c r="E6" t="s">
        <v>17</v>
      </c>
      <c r="F6" t="s">
        <v>18</v>
      </c>
      <c r="G6" t="s">
        <v>1037</v>
      </c>
      <c r="H6">
        <v>65</v>
      </c>
      <c r="I6">
        <v>86</v>
      </c>
      <c r="J6">
        <v>60</v>
      </c>
      <c r="K6">
        <v>55</v>
      </c>
      <c r="L6">
        <v>60</v>
      </c>
      <c r="M6">
        <v>94</v>
      </c>
      <c r="N6" s="3">
        <f t="shared" si="0"/>
        <v>420</v>
      </c>
      <c r="O6" s="3">
        <v>8</v>
      </c>
    </row>
    <row r="7" spans="1:16" x14ac:dyDescent="0.3">
      <c r="A7" t="s">
        <v>21</v>
      </c>
      <c r="B7" t="s">
        <v>22</v>
      </c>
      <c r="C7" t="s">
        <v>1008</v>
      </c>
      <c r="E7" t="s">
        <v>17</v>
      </c>
      <c r="F7" t="s">
        <v>18</v>
      </c>
      <c r="G7" t="s">
        <v>1037</v>
      </c>
      <c r="H7">
        <v>80</v>
      </c>
      <c r="I7">
        <v>116</v>
      </c>
      <c r="J7">
        <v>75</v>
      </c>
      <c r="K7">
        <v>65</v>
      </c>
      <c r="L7">
        <v>75</v>
      </c>
      <c r="M7">
        <v>119</v>
      </c>
      <c r="N7" s="3">
        <f t="shared" si="0"/>
        <v>530</v>
      </c>
      <c r="O7" s="3">
        <v>8</v>
      </c>
    </row>
    <row r="8" spans="1:16" x14ac:dyDescent="0.3">
      <c r="A8" t="s">
        <v>23</v>
      </c>
      <c r="B8" t="s">
        <v>24</v>
      </c>
      <c r="C8" t="s">
        <v>1009</v>
      </c>
      <c r="E8" t="s">
        <v>25</v>
      </c>
      <c r="F8" t="s">
        <v>26</v>
      </c>
      <c r="G8" t="s">
        <v>1037</v>
      </c>
      <c r="H8">
        <v>50</v>
      </c>
      <c r="I8">
        <v>40</v>
      </c>
      <c r="J8">
        <v>40</v>
      </c>
      <c r="K8">
        <v>70</v>
      </c>
      <c r="L8">
        <v>40</v>
      </c>
      <c r="M8">
        <v>70</v>
      </c>
      <c r="N8" s="3">
        <f t="shared" si="0"/>
        <v>310</v>
      </c>
      <c r="O8" s="3">
        <v>8</v>
      </c>
    </row>
    <row r="9" spans="1:16" x14ac:dyDescent="0.3">
      <c r="A9" t="s">
        <v>27</v>
      </c>
      <c r="B9" t="s">
        <v>28</v>
      </c>
      <c r="C9" t="s">
        <v>1009</v>
      </c>
      <c r="E9" t="s">
        <v>25</v>
      </c>
      <c r="F9" t="s">
        <v>26</v>
      </c>
      <c r="G9" t="s">
        <v>1037</v>
      </c>
      <c r="H9">
        <v>65</v>
      </c>
      <c r="I9">
        <v>60</v>
      </c>
      <c r="J9">
        <v>55</v>
      </c>
      <c r="K9">
        <v>95</v>
      </c>
      <c r="L9">
        <v>55</v>
      </c>
      <c r="M9">
        <v>90</v>
      </c>
      <c r="N9" s="3">
        <f t="shared" si="0"/>
        <v>420</v>
      </c>
      <c r="O9" s="3">
        <v>8</v>
      </c>
    </row>
    <row r="10" spans="1:16" x14ac:dyDescent="0.3">
      <c r="A10" t="s">
        <v>29</v>
      </c>
      <c r="B10" t="s">
        <v>30</v>
      </c>
      <c r="C10" t="s">
        <v>1009</v>
      </c>
      <c r="E10" t="s">
        <v>25</v>
      </c>
      <c r="F10" t="s">
        <v>26</v>
      </c>
      <c r="G10" t="s">
        <v>1037</v>
      </c>
      <c r="H10">
        <v>70</v>
      </c>
      <c r="I10">
        <v>85</v>
      </c>
      <c r="J10">
        <v>65</v>
      </c>
      <c r="K10">
        <v>125</v>
      </c>
      <c r="L10">
        <v>65</v>
      </c>
      <c r="M10">
        <v>120</v>
      </c>
      <c r="N10" s="3">
        <f t="shared" si="0"/>
        <v>530</v>
      </c>
      <c r="O10" s="3">
        <v>8</v>
      </c>
    </row>
    <row r="11" spans="1:16" x14ac:dyDescent="0.3">
      <c r="A11" t="s">
        <v>31</v>
      </c>
      <c r="B11" t="s">
        <v>32</v>
      </c>
      <c r="C11" t="s">
        <v>1010</v>
      </c>
      <c r="E11" t="s">
        <v>33</v>
      </c>
      <c r="F11" t="s">
        <v>34</v>
      </c>
      <c r="G11" t="s">
        <v>35</v>
      </c>
      <c r="H11">
        <v>25</v>
      </c>
      <c r="I11">
        <v>20</v>
      </c>
      <c r="J11">
        <v>20</v>
      </c>
      <c r="K11">
        <v>25</v>
      </c>
      <c r="L11">
        <v>45</v>
      </c>
      <c r="M11">
        <v>45</v>
      </c>
      <c r="N11" s="3">
        <f t="shared" si="0"/>
        <v>180</v>
      </c>
      <c r="O11" s="3">
        <v>8</v>
      </c>
    </row>
    <row r="12" spans="1:16" x14ac:dyDescent="0.3">
      <c r="A12" t="s">
        <v>36</v>
      </c>
      <c r="B12" t="s">
        <v>37</v>
      </c>
      <c r="C12" t="s">
        <v>1010</v>
      </c>
      <c r="D12" t="s">
        <v>1011</v>
      </c>
      <c r="E12" t="s">
        <v>33</v>
      </c>
      <c r="F12" t="s">
        <v>34</v>
      </c>
      <c r="G12" t="s">
        <v>35</v>
      </c>
      <c r="H12">
        <v>50</v>
      </c>
      <c r="I12">
        <v>35</v>
      </c>
      <c r="J12">
        <v>80</v>
      </c>
      <c r="K12">
        <v>50</v>
      </c>
      <c r="L12">
        <v>90</v>
      </c>
      <c r="M12">
        <v>30</v>
      </c>
      <c r="N12" s="3">
        <f t="shared" si="0"/>
        <v>335</v>
      </c>
      <c r="O12" s="3">
        <v>8</v>
      </c>
    </row>
    <row r="13" spans="1:16" x14ac:dyDescent="0.3">
      <c r="A13" t="s">
        <v>38</v>
      </c>
      <c r="B13" t="s">
        <v>39</v>
      </c>
      <c r="C13" t="s">
        <v>1010</v>
      </c>
      <c r="D13" t="s">
        <v>1011</v>
      </c>
      <c r="E13" t="s">
        <v>33</v>
      </c>
      <c r="F13" t="s">
        <v>40</v>
      </c>
      <c r="G13" t="s">
        <v>35</v>
      </c>
      <c r="H13">
        <v>60</v>
      </c>
      <c r="I13">
        <v>45</v>
      </c>
      <c r="J13">
        <v>110</v>
      </c>
      <c r="K13">
        <v>80</v>
      </c>
      <c r="L13">
        <v>120</v>
      </c>
      <c r="M13">
        <v>90</v>
      </c>
      <c r="N13" s="3">
        <f t="shared" si="0"/>
        <v>505</v>
      </c>
      <c r="O13" s="3">
        <v>8</v>
      </c>
    </row>
    <row r="14" spans="1:16" x14ac:dyDescent="0.3">
      <c r="A14" t="s">
        <v>41</v>
      </c>
      <c r="B14" t="s">
        <v>42</v>
      </c>
      <c r="C14" t="s">
        <v>1010</v>
      </c>
      <c r="E14" t="s">
        <v>43</v>
      </c>
      <c r="F14" t="s">
        <v>44</v>
      </c>
      <c r="G14" t="s">
        <v>1037</v>
      </c>
      <c r="H14">
        <v>45</v>
      </c>
      <c r="I14">
        <v>30</v>
      </c>
      <c r="J14">
        <v>35</v>
      </c>
      <c r="K14">
        <v>20</v>
      </c>
      <c r="L14">
        <v>20</v>
      </c>
      <c r="M14">
        <v>45</v>
      </c>
      <c r="N14" s="3">
        <f t="shared" si="0"/>
        <v>195</v>
      </c>
      <c r="O14" s="3">
        <v>8</v>
      </c>
    </row>
    <row r="15" spans="1:16" x14ac:dyDescent="0.3">
      <c r="A15" t="s">
        <v>45</v>
      </c>
      <c r="B15" t="s">
        <v>46</v>
      </c>
      <c r="C15" t="s">
        <v>1010</v>
      </c>
      <c r="E15" t="s">
        <v>47</v>
      </c>
      <c r="F15" t="s">
        <v>1037</v>
      </c>
      <c r="G15" t="s">
        <v>1037</v>
      </c>
      <c r="H15">
        <v>50</v>
      </c>
      <c r="I15">
        <v>20</v>
      </c>
      <c r="J15">
        <v>55</v>
      </c>
      <c r="K15">
        <v>25</v>
      </c>
      <c r="L15">
        <v>25</v>
      </c>
      <c r="M15">
        <v>30</v>
      </c>
      <c r="N15" s="3">
        <f t="shared" si="0"/>
        <v>205</v>
      </c>
      <c r="O15" s="3">
        <v>8</v>
      </c>
    </row>
    <row r="16" spans="1:16" x14ac:dyDescent="0.3">
      <c r="A16" t="s">
        <v>48</v>
      </c>
      <c r="B16" t="s">
        <v>49</v>
      </c>
      <c r="C16" t="s">
        <v>1010</v>
      </c>
      <c r="D16" t="s">
        <v>1012</v>
      </c>
      <c r="E16" t="s">
        <v>34</v>
      </c>
      <c r="F16" t="s">
        <v>50</v>
      </c>
      <c r="G16" t="s">
        <v>1037</v>
      </c>
      <c r="H16">
        <v>60</v>
      </c>
      <c r="I16">
        <v>45</v>
      </c>
      <c r="J16">
        <v>50</v>
      </c>
      <c r="K16">
        <v>90</v>
      </c>
      <c r="L16">
        <v>80</v>
      </c>
      <c r="M16">
        <v>70</v>
      </c>
      <c r="N16" s="3">
        <f t="shared" si="0"/>
        <v>395</v>
      </c>
      <c r="O16" s="3">
        <v>8</v>
      </c>
    </row>
    <row r="17" spans="1:15" x14ac:dyDescent="0.3">
      <c r="A17" t="s">
        <v>51</v>
      </c>
      <c r="B17" t="s">
        <v>52</v>
      </c>
      <c r="C17" t="s">
        <v>1010</v>
      </c>
      <c r="E17" t="s">
        <v>33</v>
      </c>
      <c r="F17" t="s">
        <v>1037</v>
      </c>
      <c r="G17" t="s">
        <v>1037</v>
      </c>
      <c r="H17">
        <v>47</v>
      </c>
      <c r="I17">
        <v>62</v>
      </c>
      <c r="J17">
        <v>45</v>
      </c>
      <c r="K17">
        <v>55</v>
      </c>
      <c r="L17">
        <v>45</v>
      </c>
      <c r="M17">
        <v>46</v>
      </c>
      <c r="N17" s="3">
        <f t="shared" si="0"/>
        <v>300</v>
      </c>
      <c r="O17" s="3">
        <v>8</v>
      </c>
    </row>
    <row r="18" spans="1:15" x14ac:dyDescent="0.3">
      <c r="A18" t="s">
        <v>53</v>
      </c>
      <c r="B18" t="s">
        <v>54</v>
      </c>
      <c r="C18" t="s">
        <v>1010</v>
      </c>
      <c r="D18" t="s">
        <v>1013</v>
      </c>
      <c r="E18" t="s">
        <v>55</v>
      </c>
      <c r="F18" t="s">
        <v>1037</v>
      </c>
      <c r="G18" t="s">
        <v>1037</v>
      </c>
      <c r="H18">
        <v>57</v>
      </c>
      <c r="I18">
        <v>82</v>
      </c>
      <c r="J18">
        <v>95</v>
      </c>
      <c r="K18">
        <v>55</v>
      </c>
      <c r="L18">
        <v>75</v>
      </c>
      <c r="M18">
        <v>36</v>
      </c>
      <c r="N18" s="3">
        <f t="shared" si="0"/>
        <v>400</v>
      </c>
      <c r="O18" s="3">
        <v>8</v>
      </c>
    </row>
    <row r="19" spans="1:15" x14ac:dyDescent="0.3">
      <c r="A19" t="s">
        <v>56</v>
      </c>
      <c r="B19" t="s">
        <v>57</v>
      </c>
      <c r="C19" t="s">
        <v>1010</v>
      </c>
      <c r="D19" t="s">
        <v>1013</v>
      </c>
      <c r="E19" t="s">
        <v>58</v>
      </c>
      <c r="F19" t="s">
        <v>1037</v>
      </c>
      <c r="G19" t="s">
        <v>1037</v>
      </c>
      <c r="H19">
        <v>77</v>
      </c>
      <c r="I19">
        <v>70</v>
      </c>
      <c r="J19">
        <v>90</v>
      </c>
      <c r="K19">
        <v>145</v>
      </c>
      <c r="L19">
        <v>75</v>
      </c>
      <c r="M19">
        <v>43</v>
      </c>
      <c r="N19" s="3">
        <f t="shared" si="0"/>
        <v>500</v>
      </c>
      <c r="O19" s="3">
        <v>8</v>
      </c>
    </row>
    <row r="20" spans="1:15" x14ac:dyDescent="0.3">
      <c r="A20" t="s">
        <v>59</v>
      </c>
      <c r="B20" t="s">
        <v>60</v>
      </c>
      <c r="C20" t="s">
        <v>1014</v>
      </c>
      <c r="D20" t="s">
        <v>1012</v>
      </c>
      <c r="E20" t="s">
        <v>61</v>
      </c>
      <c r="F20" t="s">
        <v>62</v>
      </c>
      <c r="G20" t="s">
        <v>50</v>
      </c>
      <c r="H20">
        <v>60</v>
      </c>
      <c r="I20">
        <v>30</v>
      </c>
      <c r="J20">
        <v>30</v>
      </c>
      <c r="K20">
        <v>36</v>
      </c>
      <c r="L20">
        <v>56</v>
      </c>
      <c r="M20">
        <v>50</v>
      </c>
      <c r="N20" s="3">
        <f t="shared" si="0"/>
        <v>262</v>
      </c>
      <c r="O20" s="3">
        <v>8</v>
      </c>
    </row>
    <row r="21" spans="1:15" x14ac:dyDescent="0.3">
      <c r="A21" t="s">
        <v>63</v>
      </c>
      <c r="B21" t="s">
        <v>64</v>
      </c>
      <c r="C21" t="s">
        <v>1014</v>
      </c>
      <c r="D21" t="s">
        <v>1012</v>
      </c>
      <c r="E21" t="s">
        <v>61</v>
      </c>
      <c r="F21" t="s">
        <v>62</v>
      </c>
      <c r="G21" t="s">
        <v>50</v>
      </c>
      <c r="H21">
        <v>100</v>
      </c>
      <c r="I21">
        <v>50</v>
      </c>
      <c r="J21">
        <v>50</v>
      </c>
      <c r="K21">
        <v>86</v>
      </c>
      <c r="L21">
        <v>96</v>
      </c>
      <c r="M21">
        <v>70</v>
      </c>
      <c r="N21" s="3">
        <f t="shared" si="0"/>
        <v>452</v>
      </c>
      <c r="O21" s="3">
        <v>8</v>
      </c>
    </row>
    <row r="22" spans="1:15" x14ac:dyDescent="0.3">
      <c r="A22" t="s">
        <v>65</v>
      </c>
      <c r="B22" t="s">
        <v>66</v>
      </c>
      <c r="C22" t="s">
        <v>1012</v>
      </c>
      <c r="E22" t="s">
        <v>62</v>
      </c>
      <c r="F22" t="s">
        <v>67</v>
      </c>
      <c r="G22" t="s">
        <v>68</v>
      </c>
      <c r="H22">
        <v>38</v>
      </c>
      <c r="I22">
        <v>47</v>
      </c>
      <c r="J22">
        <v>35</v>
      </c>
      <c r="K22">
        <v>33</v>
      </c>
      <c r="L22">
        <v>35</v>
      </c>
      <c r="M22">
        <v>57</v>
      </c>
      <c r="N22" s="3">
        <f t="shared" si="0"/>
        <v>245</v>
      </c>
      <c r="O22" s="3">
        <v>8</v>
      </c>
    </row>
    <row r="23" spans="1:15" x14ac:dyDescent="0.3">
      <c r="A23" t="s">
        <v>69</v>
      </c>
      <c r="B23" t="s">
        <v>70</v>
      </c>
      <c r="C23" t="s">
        <v>1012</v>
      </c>
      <c r="E23" t="s">
        <v>62</v>
      </c>
      <c r="F23" t="s">
        <v>67</v>
      </c>
      <c r="G23" t="s">
        <v>68</v>
      </c>
      <c r="H23">
        <v>68</v>
      </c>
      <c r="I23">
        <v>67</v>
      </c>
      <c r="J23">
        <v>55</v>
      </c>
      <c r="K23">
        <v>43</v>
      </c>
      <c r="L23">
        <v>55</v>
      </c>
      <c r="M23">
        <v>77</v>
      </c>
      <c r="N23" s="3">
        <f t="shared" si="0"/>
        <v>365</v>
      </c>
      <c r="O23" s="3">
        <v>8</v>
      </c>
    </row>
    <row r="24" spans="1:15" x14ac:dyDescent="0.3">
      <c r="A24" t="s">
        <v>71</v>
      </c>
      <c r="B24" t="s">
        <v>72</v>
      </c>
      <c r="C24" t="s">
        <v>1012</v>
      </c>
      <c r="D24" t="s">
        <v>1015</v>
      </c>
      <c r="E24" t="s">
        <v>73</v>
      </c>
      <c r="F24" t="s">
        <v>67</v>
      </c>
      <c r="G24" t="s">
        <v>74</v>
      </c>
      <c r="H24">
        <v>98</v>
      </c>
      <c r="I24">
        <v>87</v>
      </c>
      <c r="J24">
        <v>105</v>
      </c>
      <c r="K24">
        <v>53</v>
      </c>
      <c r="L24">
        <v>85</v>
      </c>
      <c r="M24">
        <v>67</v>
      </c>
      <c r="N24" s="3">
        <f t="shared" si="0"/>
        <v>495</v>
      </c>
      <c r="O24" s="3">
        <v>8</v>
      </c>
    </row>
    <row r="25" spans="1:15" x14ac:dyDescent="0.3">
      <c r="A25" t="s">
        <v>75</v>
      </c>
      <c r="B25" t="s">
        <v>76</v>
      </c>
      <c r="C25" t="s">
        <v>1014</v>
      </c>
      <c r="E25" t="s">
        <v>77</v>
      </c>
      <c r="F25" t="s">
        <v>78</v>
      </c>
      <c r="G25" t="s">
        <v>1037</v>
      </c>
      <c r="H25">
        <v>70</v>
      </c>
      <c r="I25">
        <v>55</v>
      </c>
      <c r="J25">
        <v>55</v>
      </c>
      <c r="K25">
        <v>35</v>
      </c>
      <c r="L25">
        <v>35</v>
      </c>
      <c r="M25">
        <v>25</v>
      </c>
      <c r="N25" s="3">
        <f t="shared" si="0"/>
        <v>275</v>
      </c>
      <c r="O25" s="3">
        <v>8</v>
      </c>
    </row>
    <row r="26" spans="1:15" x14ac:dyDescent="0.3">
      <c r="A26" t="s">
        <v>79</v>
      </c>
      <c r="B26" t="s">
        <v>80</v>
      </c>
      <c r="C26" t="s">
        <v>1014</v>
      </c>
      <c r="E26" t="s">
        <v>77</v>
      </c>
      <c r="F26" t="s">
        <v>78</v>
      </c>
      <c r="G26" t="s">
        <v>1037</v>
      </c>
      <c r="H26">
        <v>120</v>
      </c>
      <c r="I26">
        <v>95</v>
      </c>
      <c r="J26">
        <v>95</v>
      </c>
      <c r="K26">
        <v>55</v>
      </c>
      <c r="L26">
        <v>75</v>
      </c>
      <c r="M26">
        <v>20</v>
      </c>
      <c r="N26" s="3">
        <f t="shared" si="0"/>
        <v>460</v>
      </c>
      <c r="O26" s="3">
        <v>8</v>
      </c>
    </row>
    <row r="27" spans="1:15" x14ac:dyDescent="0.3">
      <c r="A27" t="s">
        <v>81</v>
      </c>
      <c r="B27" t="s">
        <v>82</v>
      </c>
      <c r="C27" t="s">
        <v>1014</v>
      </c>
      <c r="D27" t="s">
        <v>1012</v>
      </c>
      <c r="E27" t="s">
        <v>68</v>
      </c>
      <c r="F27" t="s">
        <v>83</v>
      </c>
      <c r="G27" t="s">
        <v>84</v>
      </c>
      <c r="H27">
        <v>50</v>
      </c>
      <c r="I27">
        <v>55</v>
      </c>
      <c r="J27">
        <v>50</v>
      </c>
      <c r="K27">
        <v>36</v>
      </c>
      <c r="L27">
        <v>30</v>
      </c>
      <c r="M27">
        <v>43</v>
      </c>
      <c r="N27" s="3">
        <f t="shared" si="0"/>
        <v>264</v>
      </c>
      <c r="O27" s="3">
        <v>8</v>
      </c>
    </row>
    <row r="28" spans="1:15" x14ac:dyDescent="0.3">
      <c r="A28" t="s">
        <v>85</v>
      </c>
      <c r="B28" t="s">
        <v>86</v>
      </c>
      <c r="C28" t="s">
        <v>1014</v>
      </c>
      <c r="D28" t="s">
        <v>1012</v>
      </c>
      <c r="E28" t="s">
        <v>68</v>
      </c>
      <c r="F28" t="s">
        <v>83</v>
      </c>
      <c r="G28" t="s">
        <v>84</v>
      </c>
      <c r="H28">
        <v>62</v>
      </c>
      <c r="I28">
        <v>77</v>
      </c>
      <c r="J28">
        <v>62</v>
      </c>
      <c r="K28">
        <v>50</v>
      </c>
      <c r="L28">
        <v>42</v>
      </c>
      <c r="M28">
        <v>65</v>
      </c>
      <c r="N28" s="3">
        <f t="shared" si="0"/>
        <v>358</v>
      </c>
      <c r="O28" s="3">
        <v>8</v>
      </c>
    </row>
    <row r="29" spans="1:15" x14ac:dyDescent="0.3">
      <c r="A29" t="s">
        <v>87</v>
      </c>
      <c r="B29" t="s">
        <v>88</v>
      </c>
      <c r="C29" t="s">
        <v>1014</v>
      </c>
      <c r="D29" t="s">
        <v>1012</v>
      </c>
      <c r="E29" t="s">
        <v>68</v>
      </c>
      <c r="F29" t="s">
        <v>83</v>
      </c>
      <c r="G29" t="s">
        <v>84</v>
      </c>
      <c r="H29">
        <v>80</v>
      </c>
      <c r="I29">
        <v>115</v>
      </c>
      <c r="J29">
        <v>80</v>
      </c>
      <c r="K29">
        <v>65</v>
      </c>
      <c r="L29">
        <v>55</v>
      </c>
      <c r="M29">
        <v>93</v>
      </c>
      <c r="N29" s="3">
        <f t="shared" si="0"/>
        <v>488</v>
      </c>
      <c r="O29" s="3">
        <v>8</v>
      </c>
    </row>
    <row r="30" spans="1:15" x14ac:dyDescent="0.3">
      <c r="A30" t="s">
        <v>89</v>
      </c>
      <c r="B30" t="s">
        <v>90</v>
      </c>
      <c r="C30" t="s">
        <v>1016</v>
      </c>
      <c r="E30" t="s">
        <v>44</v>
      </c>
      <c r="F30" t="s">
        <v>91</v>
      </c>
      <c r="G30" t="s">
        <v>92</v>
      </c>
      <c r="H30">
        <v>40</v>
      </c>
      <c r="I30">
        <v>28</v>
      </c>
      <c r="J30">
        <v>28</v>
      </c>
      <c r="K30">
        <v>47</v>
      </c>
      <c r="L30">
        <v>52</v>
      </c>
      <c r="M30">
        <v>50</v>
      </c>
      <c r="N30" s="3">
        <f t="shared" si="0"/>
        <v>245</v>
      </c>
      <c r="O30" s="3">
        <v>8</v>
      </c>
    </row>
    <row r="31" spans="1:15" x14ac:dyDescent="0.3">
      <c r="A31" t="s">
        <v>93</v>
      </c>
      <c r="B31" t="s">
        <v>94</v>
      </c>
      <c r="C31" t="s">
        <v>1016</v>
      </c>
      <c r="E31" t="s">
        <v>44</v>
      </c>
      <c r="F31" t="s">
        <v>91</v>
      </c>
      <c r="G31" t="s">
        <v>92</v>
      </c>
      <c r="H31">
        <v>70</v>
      </c>
      <c r="I31">
        <v>58</v>
      </c>
      <c r="J31">
        <v>58</v>
      </c>
      <c r="K31">
        <v>87</v>
      </c>
      <c r="L31">
        <v>92</v>
      </c>
      <c r="M31">
        <v>90</v>
      </c>
      <c r="N31" s="3">
        <f t="shared" si="0"/>
        <v>455</v>
      </c>
      <c r="O31" s="3">
        <v>8</v>
      </c>
    </row>
    <row r="32" spans="1:15" x14ac:dyDescent="0.3">
      <c r="A32" t="s">
        <v>95</v>
      </c>
      <c r="B32" t="s">
        <v>96</v>
      </c>
      <c r="C32" t="s">
        <v>1016</v>
      </c>
      <c r="D32" t="s">
        <v>1014</v>
      </c>
      <c r="E32" t="s">
        <v>97</v>
      </c>
      <c r="F32" t="s">
        <v>78</v>
      </c>
      <c r="G32" t="s">
        <v>98</v>
      </c>
      <c r="H32">
        <v>38</v>
      </c>
      <c r="I32">
        <v>30</v>
      </c>
      <c r="J32">
        <v>41</v>
      </c>
      <c r="K32">
        <v>30</v>
      </c>
      <c r="L32">
        <v>41</v>
      </c>
      <c r="M32">
        <v>60</v>
      </c>
      <c r="N32" s="3">
        <f t="shared" si="0"/>
        <v>240</v>
      </c>
      <c r="O32" s="3">
        <v>8</v>
      </c>
    </row>
    <row r="33" spans="1:15" x14ac:dyDescent="0.3">
      <c r="A33" t="s">
        <v>99</v>
      </c>
      <c r="B33" t="s">
        <v>100</v>
      </c>
      <c r="C33" t="s">
        <v>1016</v>
      </c>
      <c r="D33" t="s">
        <v>1014</v>
      </c>
      <c r="E33" t="s">
        <v>97</v>
      </c>
      <c r="F33" t="s">
        <v>78</v>
      </c>
      <c r="G33" t="s">
        <v>98</v>
      </c>
      <c r="H33">
        <v>78</v>
      </c>
      <c r="I33">
        <v>70</v>
      </c>
      <c r="J33">
        <v>61</v>
      </c>
      <c r="K33">
        <v>50</v>
      </c>
      <c r="L33">
        <v>61</v>
      </c>
      <c r="M33">
        <v>100</v>
      </c>
      <c r="N33" s="3">
        <f t="shared" si="0"/>
        <v>420</v>
      </c>
      <c r="O33" s="3">
        <v>8</v>
      </c>
    </row>
    <row r="34" spans="1:15" x14ac:dyDescent="0.3">
      <c r="A34" t="s">
        <v>101</v>
      </c>
      <c r="B34" t="s">
        <v>102</v>
      </c>
      <c r="C34" t="s">
        <v>1016</v>
      </c>
      <c r="D34" t="s">
        <v>1014</v>
      </c>
      <c r="E34" t="s">
        <v>103</v>
      </c>
      <c r="F34" t="s">
        <v>104</v>
      </c>
      <c r="G34" t="s">
        <v>105</v>
      </c>
      <c r="H34">
        <v>93</v>
      </c>
      <c r="I34">
        <v>90</v>
      </c>
      <c r="J34">
        <v>101</v>
      </c>
      <c r="K34">
        <v>60</v>
      </c>
      <c r="L34">
        <v>81</v>
      </c>
      <c r="M34">
        <v>95</v>
      </c>
      <c r="N34" s="3">
        <f t="shared" si="0"/>
        <v>520</v>
      </c>
      <c r="O34" s="3">
        <v>8</v>
      </c>
    </row>
    <row r="35" spans="1:15" x14ac:dyDescent="0.3">
      <c r="A35" t="s">
        <v>106</v>
      </c>
      <c r="B35" t="s">
        <v>107</v>
      </c>
      <c r="C35" t="s">
        <v>1014</v>
      </c>
      <c r="E35" t="s">
        <v>108</v>
      </c>
      <c r="F35" t="s">
        <v>44</v>
      </c>
      <c r="G35" t="s">
        <v>109</v>
      </c>
      <c r="H35">
        <v>42</v>
      </c>
      <c r="I35">
        <v>40</v>
      </c>
      <c r="J35">
        <v>55</v>
      </c>
      <c r="K35">
        <v>40</v>
      </c>
      <c r="L35">
        <v>45</v>
      </c>
      <c r="M35">
        <v>48</v>
      </c>
      <c r="N35" s="3">
        <f t="shared" si="0"/>
        <v>270</v>
      </c>
      <c r="O35" s="3">
        <v>8</v>
      </c>
    </row>
    <row r="36" spans="1:15" x14ac:dyDescent="0.3">
      <c r="A36" t="s">
        <v>110</v>
      </c>
      <c r="B36" t="s">
        <v>111</v>
      </c>
      <c r="C36" t="s">
        <v>1014</v>
      </c>
      <c r="E36" t="s">
        <v>108</v>
      </c>
      <c r="F36" t="s">
        <v>112</v>
      </c>
      <c r="G36" t="s">
        <v>109</v>
      </c>
      <c r="H36">
        <v>72</v>
      </c>
      <c r="I36">
        <v>80</v>
      </c>
      <c r="J36">
        <v>100</v>
      </c>
      <c r="K36">
        <v>60</v>
      </c>
      <c r="L36">
        <v>90</v>
      </c>
      <c r="M36">
        <v>88</v>
      </c>
      <c r="N36" s="3">
        <f t="shared" si="0"/>
        <v>490</v>
      </c>
      <c r="O36" s="3">
        <v>8</v>
      </c>
    </row>
    <row r="37" spans="1:15" x14ac:dyDescent="0.3">
      <c r="A37" t="s">
        <v>113</v>
      </c>
      <c r="B37" t="s">
        <v>114</v>
      </c>
      <c r="C37" t="s">
        <v>1009</v>
      </c>
      <c r="D37" t="s">
        <v>1007</v>
      </c>
      <c r="E37" t="s">
        <v>115</v>
      </c>
      <c r="F37" t="s">
        <v>116</v>
      </c>
      <c r="G37" t="s">
        <v>117</v>
      </c>
      <c r="H37">
        <v>40</v>
      </c>
      <c r="I37">
        <v>30</v>
      </c>
      <c r="J37">
        <v>30</v>
      </c>
      <c r="K37">
        <v>40</v>
      </c>
      <c r="L37">
        <v>50</v>
      </c>
      <c r="M37">
        <v>30</v>
      </c>
      <c r="N37" s="3">
        <f t="shared" si="0"/>
        <v>220</v>
      </c>
      <c r="O37" s="3">
        <v>8</v>
      </c>
    </row>
    <row r="38" spans="1:15" x14ac:dyDescent="0.3">
      <c r="A38" t="s">
        <v>118</v>
      </c>
      <c r="B38" t="s">
        <v>119</v>
      </c>
      <c r="C38" t="s">
        <v>1009</v>
      </c>
      <c r="D38" t="s">
        <v>1007</v>
      </c>
      <c r="E38" t="s">
        <v>115</v>
      </c>
      <c r="F38" t="s">
        <v>116</v>
      </c>
      <c r="G38" t="s">
        <v>117</v>
      </c>
      <c r="H38">
        <v>60</v>
      </c>
      <c r="I38">
        <v>50</v>
      </c>
      <c r="J38">
        <v>50</v>
      </c>
      <c r="K38">
        <v>60</v>
      </c>
      <c r="L38">
        <v>70</v>
      </c>
      <c r="M38">
        <v>50</v>
      </c>
      <c r="N38" s="3">
        <f t="shared" si="0"/>
        <v>340</v>
      </c>
      <c r="O38" s="3">
        <v>8</v>
      </c>
    </row>
    <row r="39" spans="1:15" x14ac:dyDescent="0.3">
      <c r="A39" t="s">
        <v>120</v>
      </c>
      <c r="B39" t="s">
        <v>121</v>
      </c>
      <c r="C39" t="s">
        <v>1009</v>
      </c>
      <c r="D39" t="s">
        <v>1007</v>
      </c>
      <c r="E39" t="s">
        <v>115</v>
      </c>
      <c r="F39" t="s">
        <v>116</v>
      </c>
      <c r="G39" t="s">
        <v>117</v>
      </c>
      <c r="H39">
        <v>80</v>
      </c>
      <c r="I39">
        <v>70</v>
      </c>
      <c r="J39">
        <v>70</v>
      </c>
      <c r="K39">
        <v>90</v>
      </c>
      <c r="L39">
        <v>100</v>
      </c>
      <c r="M39">
        <v>70</v>
      </c>
      <c r="N39" s="3">
        <f t="shared" si="0"/>
        <v>480</v>
      </c>
      <c r="O39" s="3">
        <v>8</v>
      </c>
    </row>
    <row r="40" spans="1:15" x14ac:dyDescent="0.3">
      <c r="A40" t="s">
        <v>122</v>
      </c>
      <c r="B40" t="s">
        <v>123</v>
      </c>
      <c r="C40" t="s">
        <v>1007</v>
      </c>
      <c r="E40" t="s">
        <v>124</v>
      </c>
      <c r="F40" t="s">
        <v>125</v>
      </c>
      <c r="G40" t="s">
        <v>126</v>
      </c>
      <c r="H40">
        <v>40</v>
      </c>
      <c r="I40">
        <v>40</v>
      </c>
      <c r="J40">
        <v>50</v>
      </c>
      <c r="K40">
        <v>30</v>
      </c>
      <c r="L40">
        <v>30</v>
      </c>
      <c r="M40">
        <v>30</v>
      </c>
      <c r="N40" s="3">
        <f t="shared" si="0"/>
        <v>220</v>
      </c>
      <c r="O40" s="3">
        <v>8</v>
      </c>
    </row>
    <row r="41" spans="1:15" x14ac:dyDescent="0.3">
      <c r="A41" t="s">
        <v>127</v>
      </c>
      <c r="B41" t="s">
        <v>128</v>
      </c>
      <c r="C41" t="s">
        <v>1007</v>
      </c>
      <c r="D41" t="s">
        <v>1016</v>
      </c>
      <c r="E41" t="s">
        <v>124</v>
      </c>
      <c r="F41" t="s">
        <v>125</v>
      </c>
      <c r="G41" t="s">
        <v>126</v>
      </c>
      <c r="H41">
        <v>70</v>
      </c>
      <c r="I41">
        <v>70</v>
      </c>
      <c r="J41">
        <v>40</v>
      </c>
      <c r="K41">
        <v>60</v>
      </c>
      <c r="L41">
        <v>40</v>
      </c>
      <c r="M41">
        <v>60</v>
      </c>
      <c r="N41" s="3">
        <f t="shared" si="0"/>
        <v>340</v>
      </c>
      <c r="O41" s="3">
        <v>8</v>
      </c>
    </row>
    <row r="42" spans="1:15" x14ac:dyDescent="0.3">
      <c r="A42" t="s">
        <v>129</v>
      </c>
      <c r="B42" t="s">
        <v>130</v>
      </c>
      <c r="C42" t="s">
        <v>1007</v>
      </c>
      <c r="D42" t="s">
        <v>1016</v>
      </c>
      <c r="E42" t="s">
        <v>124</v>
      </c>
      <c r="F42" t="s">
        <v>125</v>
      </c>
      <c r="G42" t="s">
        <v>126</v>
      </c>
      <c r="H42">
        <v>90</v>
      </c>
      <c r="I42">
        <v>100</v>
      </c>
      <c r="J42">
        <v>60</v>
      </c>
      <c r="K42">
        <v>90</v>
      </c>
      <c r="L42">
        <v>60</v>
      </c>
      <c r="M42">
        <v>80</v>
      </c>
      <c r="N42" s="3">
        <f t="shared" si="0"/>
        <v>480</v>
      </c>
      <c r="O42" s="3">
        <v>8</v>
      </c>
    </row>
    <row r="43" spans="1:15" x14ac:dyDescent="0.3">
      <c r="A43" t="s">
        <v>131</v>
      </c>
      <c r="B43" t="s">
        <v>132</v>
      </c>
      <c r="C43" t="s">
        <v>1009</v>
      </c>
      <c r="E43" t="s">
        <v>133</v>
      </c>
      <c r="F43" t="s">
        <v>134</v>
      </c>
      <c r="G43" t="s">
        <v>115</v>
      </c>
      <c r="H43">
        <v>50</v>
      </c>
      <c r="I43">
        <v>64</v>
      </c>
      <c r="J43">
        <v>50</v>
      </c>
      <c r="K43">
        <v>38</v>
      </c>
      <c r="L43">
        <v>38</v>
      </c>
      <c r="M43">
        <v>44</v>
      </c>
      <c r="N43" s="3">
        <f t="shared" si="0"/>
        <v>284</v>
      </c>
      <c r="O43" s="3">
        <v>8</v>
      </c>
    </row>
    <row r="44" spans="1:15" x14ac:dyDescent="0.3">
      <c r="A44" t="s">
        <v>135</v>
      </c>
      <c r="B44" t="s">
        <v>136</v>
      </c>
      <c r="C44" t="s">
        <v>1009</v>
      </c>
      <c r="D44" t="s">
        <v>1017</v>
      </c>
      <c r="E44" t="s">
        <v>133</v>
      </c>
      <c r="F44" t="s">
        <v>134</v>
      </c>
      <c r="G44" t="s">
        <v>115</v>
      </c>
      <c r="H44">
        <v>90</v>
      </c>
      <c r="I44">
        <v>115</v>
      </c>
      <c r="J44">
        <v>90</v>
      </c>
      <c r="K44">
        <v>48</v>
      </c>
      <c r="L44">
        <v>68</v>
      </c>
      <c r="M44">
        <v>74</v>
      </c>
      <c r="N44" s="3">
        <f t="shared" si="0"/>
        <v>485</v>
      </c>
      <c r="O44" s="3">
        <v>8</v>
      </c>
    </row>
    <row r="45" spans="1:15" x14ac:dyDescent="0.3">
      <c r="A45" t="s">
        <v>137</v>
      </c>
      <c r="B45" t="s">
        <v>138</v>
      </c>
      <c r="C45" t="s">
        <v>1016</v>
      </c>
      <c r="E45" t="s">
        <v>139</v>
      </c>
      <c r="F45" t="s">
        <v>91</v>
      </c>
      <c r="G45" t="s">
        <v>140</v>
      </c>
      <c r="H45">
        <v>41</v>
      </c>
      <c r="I45">
        <v>50</v>
      </c>
      <c r="J45">
        <v>37</v>
      </c>
      <c r="K45">
        <v>50</v>
      </c>
      <c r="L45">
        <v>37</v>
      </c>
      <c r="M45">
        <v>66</v>
      </c>
      <c r="N45" s="3">
        <f t="shared" si="0"/>
        <v>281</v>
      </c>
      <c r="O45" s="3">
        <v>8</v>
      </c>
    </row>
    <row r="46" spans="1:15" x14ac:dyDescent="0.3">
      <c r="A46" t="s">
        <v>141</v>
      </c>
      <c r="B46" t="s">
        <v>142</v>
      </c>
      <c r="C46" t="s">
        <v>1016</v>
      </c>
      <c r="E46" t="s">
        <v>139</v>
      </c>
      <c r="F46" t="s">
        <v>91</v>
      </c>
      <c r="G46" t="s">
        <v>140</v>
      </c>
      <c r="H46">
        <v>64</v>
      </c>
      <c r="I46">
        <v>88</v>
      </c>
      <c r="J46">
        <v>50</v>
      </c>
      <c r="K46">
        <v>88</v>
      </c>
      <c r="L46">
        <v>50</v>
      </c>
      <c r="M46">
        <v>106</v>
      </c>
      <c r="N46" s="3">
        <f t="shared" si="0"/>
        <v>446</v>
      </c>
      <c r="O46" s="3">
        <v>8</v>
      </c>
    </row>
    <row r="47" spans="1:15" x14ac:dyDescent="0.3">
      <c r="A47" t="s">
        <v>143</v>
      </c>
      <c r="B47" t="s">
        <v>144</v>
      </c>
      <c r="C47" t="s">
        <v>1013</v>
      </c>
      <c r="E47" t="s">
        <v>145</v>
      </c>
      <c r="F47" t="s">
        <v>146</v>
      </c>
      <c r="G47" t="s">
        <v>1037</v>
      </c>
      <c r="H47">
        <v>59</v>
      </c>
      <c r="I47">
        <v>45</v>
      </c>
      <c r="J47">
        <v>50</v>
      </c>
      <c r="K47">
        <v>40</v>
      </c>
      <c r="L47">
        <v>50</v>
      </c>
      <c r="M47">
        <v>26</v>
      </c>
      <c r="N47" s="3">
        <f t="shared" si="0"/>
        <v>270</v>
      </c>
      <c r="O47" s="3">
        <v>8</v>
      </c>
    </row>
    <row r="48" spans="1:15" x14ac:dyDescent="0.3">
      <c r="A48" t="s">
        <v>147</v>
      </c>
      <c r="B48" t="s">
        <v>148</v>
      </c>
      <c r="C48" t="s">
        <v>1013</v>
      </c>
      <c r="E48" t="s">
        <v>133</v>
      </c>
      <c r="F48" t="s">
        <v>149</v>
      </c>
      <c r="G48" t="s">
        <v>1037</v>
      </c>
      <c r="H48">
        <v>69</v>
      </c>
      <c r="I48">
        <v>90</v>
      </c>
      <c r="J48">
        <v>60</v>
      </c>
      <c r="K48">
        <v>90</v>
      </c>
      <c r="L48">
        <v>60</v>
      </c>
      <c r="M48">
        <v>121</v>
      </c>
      <c r="N48" s="3">
        <f t="shared" si="0"/>
        <v>490</v>
      </c>
      <c r="O48" s="3">
        <v>8</v>
      </c>
    </row>
    <row r="49" spans="1:15" x14ac:dyDescent="0.3">
      <c r="A49" t="s">
        <v>150</v>
      </c>
      <c r="B49" t="s">
        <v>151</v>
      </c>
      <c r="C49" t="s">
        <v>1014</v>
      </c>
      <c r="E49" t="s">
        <v>97</v>
      </c>
      <c r="F49" t="s">
        <v>77</v>
      </c>
      <c r="G49" t="s">
        <v>152</v>
      </c>
      <c r="H49">
        <v>38</v>
      </c>
      <c r="I49">
        <v>36</v>
      </c>
      <c r="J49">
        <v>38</v>
      </c>
      <c r="K49">
        <v>32</v>
      </c>
      <c r="L49">
        <v>36</v>
      </c>
      <c r="M49">
        <v>57</v>
      </c>
      <c r="N49" s="3">
        <f t="shared" si="0"/>
        <v>237</v>
      </c>
      <c r="O49" s="3">
        <v>8</v>
      </c>
    </row>
    <row r="50" spans="1:15" x14ac:dyDescent="0.3">
      <c r="A50" t="s">
        <v>153</v>
      </c>
      <c r="B50" t="s">
        <v>154</v>
      </c>
      <c r="C50" t="s">
        <v>1014</v>
      </c>
      <c r="D50" t="s">
        <v>1018</v>
      </c>
      <c r="E50" t="s">
        <v>97</v>
      </c>
      <c r="F50" t="s">
        <v>77</v>
      </c>
      <c r="G50" t="s">
        <v>152</v>
      </c>
      <c r="H50">
        <v>85</v>
      </c>
      <c r="I50">
        <v>56</v>
      </c>
      <c r="J50">
        <v>77</v>
      </c>
      <c r="K50">
        <v>50</v>
      </c>
      <c r="L50">
        <v>77</v>
      </c>
      <c r="M50">
        <v>78</v>
      </c>
      <c r="N50" s="3">
        <f t="shared" si="0"/>
        <v>423</v>
      </c>
      <c r="O50" s="3">
        <v>8</v>
      </c>
    </row>
    <row r="51" spans="1:15" x14ac:dyDescent="0.3">
      <c r="A51" t="s">
        <v>155</v>
      </c>
      <c r="B51" t="s">
        <v>156</v>
      </c>
      <c r="C51" t="s">
        <v>1014</v>
      </c>
      <c r="E51" t="s">
        <v>157</v>
      </c>
      <c r="F51" t="s">
        <v>158</v>
      </c>
      <c r="G51" t="s">
        <v>159</v>
      </c>
      <c r="H51">
        <v>55</v>
      </c>
      <c r="I51">
        <v>50</v>
      </c>
      <c r="J51">
        <v>40</v>
      </c>
      <c r="K51">
        <v>40</v>
      </c>
      <c r="L51">
        <v>40</v>
      </c>
      <c r="M51">
        <v>75</v>
      </c>
      <c r="N51" s="3">
        <f t="shared" si="0"/>
        <v>300</v>
      </c>
      <c r="O51" s="3">
        <v>8</v>
      </c>
    </row>
    <row r="52" spans="1:15" x14ac:dyDescent="0.3">
      <c r="A52" t="s">
        <v>160</v>
      </c>
      <c r="B52" t="s">
        <v>161</v>
      </c>
      <c r="C52" t="s">
        <v>1014</v>
      </c>
      <c r="E52" t="s">
        <v>157</v>
      </c>
      <c r="F52" t="s">
        <v>158</v>
      </c>
      <c r="G52" t="s">
        <v>159</v>
      </c>
      <c r="H52">
        <v>75</v>
      </c>
      <c r="I52">
        <v>95</v>
      </c>
      <c r="J52">
        <v>60</v>
      </c>
      <c r="K52">
        <v>65</v>
      </c>
      <c r="L52">
        <v>60</v>
      </c>
      <c r="M52">
        <v>115</v>
      </c>
      <c r="N52" s="3">
        <f t="shared" si="0"/>
        <v>470</v>
      </c>
      <c r="O52" s="3">
        <v>8</v>
      </c>
    </row>
    <row r="53" spans="1:15" x14ac:dyDescent="0.3">
      <c r="A53" t="s">
        <v>162</v>
      </c>
      <c r="B53" t="s">
        <v>163</v>
      </c>
      <c r="C53" t="s">
        <v>1007</v>
      </c>
      <c r="E53" t="s">
        <v>164</v>
      </c>
      <c r="F53" t="s">
        <v>165</v>
      </c>
      <c r="G53" t="s">
        <v>166</v>
      </c>
      <c r="H53">
        <v>42</v>
      </c>
      <c r="I53">
        <v>30</v>
      </c>
      <c r="J53">
        <v>38</v>
      </c>
      <c r="K53">
        <v>30</v>
      </c>
      <c r="L53">
        <v>38</v>
      </c>
      <c r="M53">
        <v>32</v>
      </c>
      <c r="N53" s="3">
        <f t="shared" si="0"/>
        <v>210</v>
      </c>
      <c r="O53" s="3">
        <v>8</v>
      </c>
    </row>
    <row r="54" spans="1:15" x14ac:dyDescent="0.3">
      <c r="A54" t="s">
        <v>167</v>
      </c>
      <c r="B54" t="s">
        <v>168</v>
      </c>
      <c r="C54" t="s">
        <v>1007</v>
      </c>
      <c r="E54" t="s">
        <v>164</v>
      </c>
      <c r="F54" t="s">
        <v>165</v>
      </c>
      <c r="G54" t="s">
        <v>166</v>
      </c>
      <c r="H54">
        <v>52</v>
      </c>
      <c r="I54">
        <v>40</v>
      </c>
      <c r="J54">
        <v>48</v>
      </c>
      <c r="K54">
        <v>40</v>
      </c>
      <c r="L54">
        <v>48</v>
      </c>
      <c r="M54">
        <v>62</v>
      </c>
      <c r="N54" s="3">
        <f t="shared" si="0"/>
        <v>290</v>
      </c>
      <c r="O54" s="3">
        <v>8</v>
      </c>
    </row>
    <row r="55" spans="1:15" x14ac:dyDescent="0.3">
      <c r="A55" t="s">
        <v>169</v>
      </c>
      <c r="B55" t="s">
        <v>170</v>
      </c>
      <c r="C55" t="s">
        <v>1007</v>
      </c>
      <c r="E55" t="s">
        <v>164</v>
      </c>
      <c r="F55" t="s">
        <v>171</v>
      </c>
      <c r="G55" t="s">
        <v>166</v>
      </c>
      <c r="H55">
        <v>72</v>
      </c>
      <c r="I55">
        <v>120</v>
      </c>
      <c r="J55">
        <v>98</v>
      </c>
      <c r="K55">
        <v>50</v>
      </c>
      <c r="L55">
        <v>98</v>
      </c>
      <c r="M55">
        <v>72</v>
      </c>
      <c r="N55" s="3">
        <f t="shared" si="0"/>
        <v>510</v>
      </c>
      <c r="O55" s="3">
        <v>8</v>
      </c>
    </row>
    <row r="56" spans="1:15" x14ac:dyDescent="0.3">
      <c r="A56" t="s">
        <v>172</v>
      </c>
      <c r="B56" t="s">
        <v>173</v>
      </c>
      <c r="C56" t="s">
        <v>1007</v>
      </c>
      <c r="D56" t="s">
        <v>1019</v>
      </c>
      <c r="E56" t="s">
        <v>124</v>
      </c>
      <c r="F56" t="s">
        <v>44</v>
      </c>
      <c r="G56" t="s">
        <v>1037</v>
      </c>
      <c r="H56">
        <v>45</v>
      </c>
      <c r="I56">
        <v>50</v>
      </c>
      <c r="J56">
        <v>55</v>
      </c>
      <c r="K56">
        <v>75</v>
      </c>
      <c r="L56">
        <v>65</v>
      </c>
      <c r="M56">
        <v>30</v>
      </c>
      <c r="N56" s="3">
        <f t="shared" si="0"/>
        <v>320</v>
      </c>
      <c r="O56" s="3">
        <v>8</v>
      </c>
    </row>
    <row r="57" spans="1:15" x14ac:dyDescent="0.3">
      <c r="A57" t="s">
        <v>174</v>
      </c>
      <c r="B57" t="s">
        <v>175</v>
      </c>
      <c r="C57" t="s">
        <v>1007</v>
      </c>
      <c r="D57" t="s">
        <v>1019</v>
      </c>
      <c r="E57" t="s">
        <v>124</v>
      </c>
      <c r="F57" t="s">
        <v>176</v>
      </c>
      <c r="G57" t="s">
        <v>1037</v>
      </c>
      <c r="H57">
        <v>60</v>
      </c>
      <c r="I57">
        <v>65</v>
      </c>
      <c r="J57">
        <v>70</v>
      </c>
      <c r="K57">
        <v>85</v>
      </c>
      <c r="L57">
        <v>75</v>
      </c>
      <c r="M57">
        <v>40</v>
      </c>
      <c r="N57" s="3">
        <f t="shared" si="0"/>
        <v>395</v>
      </c>
      <c r="O57" s="3">
        <v>8</v>
      </c>
    </row>
    <row r="58" spans="1:15" x14ac:dyDescent="0.3">
      <c r="A58" t="s">
        <v>177</v>
      </c>
      <c r="B58" t="s">
        <v>178</v>
      </c>
      <c r="C58" t="s">
        <v>1007</v>
      </c>
      <c r="D58" t="s">
        <v>1019</v>
      </c>
      <c r="E58" t="s">
        <v>124</v>
      </c>
      <c r="F58" t="s">
        <v>179</v>
      </c>
      <c r="G58" t="s">
        <v>1037</v>
      </c>
      <c r="H58">
        <v>75</v>
      </c>
      <c r="I58">
        <v>80</v>
      </c>
      <c r="J58">
        <v>85</v>
      </c>
      <c r="K58">
        <v>110</v>
      </c>
      <c r="L58">
        <v>90</v>
      </c>
      <c r="M58">
        <v>50</v>
      </c>
      <c r="N58" s="3">
        <f t="shared" si="0"/>
        <v>490</v>
      </c>
      <c r="O58" s="3">
        <v>8</v>
      </c>
    </row>
    <row r="59" spans="1:15" x14ac:dyDescent="0.3">
      <c r="A59" t="s">
        <v>180</v>
      </c>
      <c r="B59" t="s">
        <v>181</v>
      </c>
      <c r="C59" t="s">
        <v>1007</v>
      </c>
      <c r="E59" t="s">
        <v>124</v>
      </c>
      <c r="F59" t="s">
        <v>182</v>
      </c>
      <c r="G59" t="s">
        <v>1037</v>
      </c>
      <c r="H59">
        <v>75</v>
      </c>
      <c r="I59">
        <v>80</v>
      </c>
      <c r="J59">
        <v>95</v>
      </c>
      <c r="K59">
        <v>90</v>
      </c>
      <c r="L59">
        <v>100</v>
      </c>
      <c r="M59">
        <v>50</v>
      </c>
      <c r="N59" s="3">
        <f t="shared" si="0"/>
        <v>490</v>
      </c>
      <c r="O59" s="3">
        <v>8</v>
      </c>
    </row>
    <row r="60" spans="1:15" x14ac:dyDescent="0.3">
      <c r="A60" t="s">
        <v>183</v>
      </c>
      <c r="B60" t="s">
        <v>184</v>
      </c>
      <c r="C60" t="s">
        <v>1007</v>
      </c>
      <c r="D60" t="s">
        <v>1019</v>
      </c>
      <c r="E60" t="s">
        <v>185</v>
      </c>
      <c r="F60" t="s">
        <v>186</v>
      </c>
      <c r="G60" t="s">
        <v>164</v>
      </c>
      <c r="H60">
        <v>40</v>
      </c>
      <c r="I60">
        <v>30</v>
      </c>
      <c r="J60">
        <v>35</v>
      </c>
      <c r="K60">
        <v>50</v>
      </c>
      <c r="L60">
        <v>70</v>
      </c>
      <c r="M60">
        <v>55</v>
      </c>
      <c r="N60" s="3">
        <f t="shared" si="0"/>
        <v>280</v>
      </c>
      <c r="O60" s="3">
        <v>8</v>
      </c>
    </row>
    <row r="61" spans="1:15" x14ac:dyDescent="0.3">
      <c r="A61" t="s">
        <v>187</v>
      </c>
      <c r="B61" t="s">
        <v>188</v>
      </c>
      <c r="C61" t="s">
        <v>1007</v>
      </c>
      <c r="D61" t="s">
        <v>1019</v>
      </c>
      <c r="E61" t="s">
        <v>185</v>
      </c>
      <c r="F61" t="s">
        <v>186</v>
      </c>
      <c r="G61" t="s">
        <v>164</v>
      </c>
      <c r="H61">
        <v>50</v>
      </c>
      <c r="I61">
        <v>60</v>
      </c>
      <c r="J61">
        <v>45</v>
      </c>
      <c r="K61">
        <v>100</v>
      </c>
      <c r="L61">
        <v>80</v>
      </c>
      <c r="M61">
        <v>65</v>
      </c>
      <c r="N61" s="3">
        <f t="shared" si="0"/>
        <v>400</v>
      </c>
      <c r="O61" s="3">
        <v>8</v>
      </c>
    </row>
    <row r="62" spans="1:15" x14ac:dyDescent="0.3">
      <c r="A62" t="s">
        <v>189</v>
      </c>
      <c r="B62" t="s">
        <v>190</v>
      </c>
      <c r="C62" t="s">
        <v>1007</v>
      </c>
      <c r="D62" t="s">
        <v>1019</v>
      </c>
      <c r="E62" t="s">
        <v>185</v>
      </c>
      <c r="F62" t="s">
        <v>186</v>
      </c>
      <c r="G62" t="s">
        <v>158</v>
      </c>
      <c r="H62">
        <v>60</v>
      </c>
      <c r="I62">
        <v>70</v>
      </c>
      <c r="J62">
        <v>65</v>
      </c>
      <c r="K62">
        <v>125</v>
      </c>
      <c r="L62">
        <v>105</v>
      </c>
      <c r="M62">
        <v>90</v>
      </c>
      <c r="N62" s="3">
        <f t="shared" si="0"/>
        <v>515</v>
      </c>
      <c r="O62" s="3">
        <v>8</v>
      </c>
    </row>
    <row r="63" spans="1:15" x14ac:dyDescent="0.3">
      <c r="A63" t="s">
        <v>191</v>
      </c>
      <c r="B63" t="s">
        <v>192</v>
      </c>
      <c r="C63" t="s">
        <v>1009</v>
      </c>
      <c r="D63" t="s">
        <v>1012</v>
      </c>
      <c r="E63" t="s">
        <v>62</v>
      </c>
      <c r="F63" t="s">
        <v>193</v>
      </c>
      <c r="G63" t="s">
        <v>116</v>
      </c>
      <c r="H63">
        <v>40</v>
      </c>
      <c r="I63">
        <v>30</v>
      </c>
      <c r="J63">
        <v>30</v>
      </c>
      <c r="K63">
        <v>55</v>
      </c>
      <c r="L63">
        <v>30</v>
      </c>
      <c r="M63">
        <v>85</v>
      </c>
      <c r="N63" s="3">
        <f t="shared" si="0"/>
        <v>270</v>
      </c>
      <c r="O63" s="3">
        <v>8</v>
      </c>
    </row>
    <row r="64" spans="1:15" x14ac:dyDescent="0.3">
      <c r="A64" t="s">
        <v>194</v>
      </c>
      <c r="B64" t="s">
        <v>195</v>
      </c>
      <c r="C64" t="s">
        <v>1009</v>
      </c>
      <c r="D64" t="s">
        <v>1012</v>
      </c>
      <c r="E64" t="s">
        <v>62</v>
      </c>
      <c r="F64" t="s">
        <v>196</v>
      </c>
      <c r="G64" t="s">
        <v>116</v>
      </c>
      <c r="H64">
        <v>60</v>
      </c>
      <c r="I64">
        <v>50</v>
      </c>
      <c r="J64">
        <v>100</v>
      </c>
      <c r="K64">
        <v>95</v>
      </c>
      <c r="L64">
        <v>70</v>
      </c>
      <c r="M64">
        <v>65</v>
      </c>
      <c r="N64" s="3">
        <f t="shared" si="0"/>
        <v>440</v>
      </c>
      <c r="O64" s="3">
        <v>8</v>
      </c>
    </row>
    <row r="65" spans="1:15" x14ac:dyDescent="0.3">
      <c r="A65" t="s">
        <v>197</v>
      </c>
      <c r="B65" t="s">
        <v>198</v>
      </c>
      <c r="C65" t="s">
        <v>1010</v>
      </c>
      <c r="D65" t="s">
        <v>1013</v>
      </c>
      <c r="E65" t="s">
        <v>34</v>
      </c>
      <c r="F65" t="s">
        <v>67</v>
      </c>
      <c r="G65" t="s">
        <v>33</v>
      </c>
      <c r="H65">
        <v>50</v>
      </c>
      <c r="I65">
        <v>47</v>
      </c>
      <c r="J65">
        <v>50</v>
      </c>
      <c r="K65">
        <v>57</v>
      </c>
      <c r="L65">
        <v>50</v>
      </c>
      <c r="M65">
        <v>65</v>
      </c>
      <c r="N65" s="3">
        <f t="shared" si="0"/>
        <v>319</v>
      </c>
      <c r="O65" s="3">
        <v>8</v>
      </c>
    </row>
    <row r="66" spans="1:15" x14ac:dyDescent="0.3">
      <c r="A66" t="s">
        <v>199</v>
      </c>
      <c r="B66" t="s">
        <v>200</v>
      </c>
      <c r="C66" t="s">
        <v>1010</v>
      </c>
      <c r="D66" t="s">
        <v>1013</v>
      </c>
      <c r="E66" t="s">
        <v>34</v>
      </c>
      <c r="F66" t="s">
        <v>67</v>
      </c>
      <c r="G66" t="s">
        <v>33</v>
      </c>
      <c r="H66">
        <v>70</v>
      </c>
      <c r="I66">
        <v>77</v>
      </c>
      <c r="J66">
        <v>60</v>
      </c>
      <c r="K66">
        <v>97</v>
      </c>
      <c r="L66">
        <v>60</v>
      </c>
      <c r="M66">
        <v>108</v>
      </c>
      <c r="N66" s="3">
        <f t="shared" si="0"/>
        <v>472</v>
      </c>
      <c r="O66" s="3">
        <v>8</v>
      </c>
    </row>
    <row r="67" spans="1:15" x14ac:dyDescent="0.3">
      <c r="A67" t="s">
        <v>201</v>
      </c>
      <c r="B67" t="s">
        <v>202</v>
      </c>
      <c r="C67" t="s">
        <v>1013</v>
      </c>
      <c r="E67" t="s">
        <v>203</v>
      </c>
      <c r="F67" t="s">
        <v>204</v>
      </c>
      <c r="G67" t="s">
        <v>205</v>
      </c>
      <c r="H67">
        <v>40</v>
      </c>
      <c r="I67">
        <v>45</v>
      </c>
      <c r="J67">
        <v>40</v>
      </c>
      <c r="K67">
        <v>65</v>
      </c>
      <c r="L67">
        <v>40</v>
      </c>
      <c r="M67">
        <v>65</v>
      </c>
      <c r="N67" s="3">
        <f t="shared" ref="N67:N130" si="1">SUM(H67:M67)</f>
        <v>295</v>
      </c>
      <c r="O67" s="3">
        <v>8</v>
      </c>
    </row>
    <row r="68" spans="1:15" x14ac:dyDescent="0.3">
      <c r="A68" t="s">
        <v>206</v>
      </c>
      <c r="B68" t="s">
        <v>207</v>
      </c>
      <c r="C68" t="s">
        <v>1013</v>
      </c>
      <c r="E68" t="s">
        <v>203</v>
      </c>
      <c r="F68" t="s">
        <v>204</v>
      </c>
      <c r="G68" t="s">
        <v>205</v>
      </c>
      <c r="H68">
        <v>70</v>
      </c>
      <c r="I68">
        <v>75</v>
      </c>
      <c r="J68">
        <v>60</v>
      </c>
      <c r="K68">
        <v>105</v>
      </c>
      <c r="L68">
        <v>60</v>
      </c>
      <c r="M68">
        <v>105</v>
      </c>
      <c r="N68" s="3">
        <f t="shared" si="1"/>
        <v>475</v>
      </c>
      <c r="O68" s="3">
        <v>8</v>
      </c>
    </row>
    <row r="69" spans="1:15" x14ac:dyDescent="0.3">
      <c r="A69" t="s">
        <v>208</v>
      </c>
      <c r="B69" t="s">
        <v>209</v>
      </c>
      <c r="C69" t="s">
        <v>1008</v>
      </c>
      <c r="E69" t="s">
        <v>210</v>
      </c>
      <c r="F69" t="s">
        <v>211</v>
      </c>
      <c r="G69" t="s">
        <v>1037</v>
      </c>
      <c r="H69">
        <v>38</v>
      </c>
      <c r="I69">
        <v>41</v>
      </c>
      <c r="J69">
        <v>40</v>
      </c>
      <c r="K69">
        <v>50</v>
      </c>
      <c r="L69">
        <v>65</v>
      </c>
      <c r="M69">
        <v>65</v>
      </c>
      <c r="N69" s="3">
        <f t="shared" si="1"/>
        <v>299</v>
      </c>
      <c r="O69" s="3">
        <v>8</v>
      </c>
    </row>
    <row r="70" spans="1:15" x14ac:dyDescent="0.3">
      <c r="A70" t="s">
        <v>212</v>
      </c>
      <c r="B70" t="s">
        <v>213</v>
      </c>
      <c r="C70" t="s">
        <v>1008</v>
      </c>
      <c r="E70" t="s">
        <v>210</v>
      </c>
      <c r="F70" t="s">
        <v>211</v>
      </c>
      <c r="G70" t="s">
        <v>1037</v>
      </c>
      <c r="H70">
        <v>73</v>
      </c>
      <c r="I70">
        <v>76</v>
      </c>
      <c r="J70">
        <v>75</v>
      </c>
      <c r="K70">
        <v>81</v>
      </c>
      <c r="L70">
        <v>100</v>
      </c>
      <c r="M70">
        <v>100</v>
      </c>
      <c r="N70" s="3">
        <f t="shared" si="1"/>
        <v>505</v>
      </c>
      <c r="O70" s="3">
        <v>8</v>
      </c>
    </row>
    <row r="71" spans="1:15" x14ac:dyDescent="0.3">
      <c r="A71" t="s">
        <v>214</v>
      </c>
      <c r="B71" t="s">
        <v>215</v>
      </c>
      <c r="C71" t="s">
        <v>1008</v>
      </c>
      <c r="E71" t="s">
        <v>216</v>
      </c>
      <c r="F71" t="s">
        <v>210</v>
      </c>
      <c r="G71" t="s">
        <v>217</v>
      </c>
      <c r="H71">
        <v>55</v>
      </c>
      <c r="I71">
        <v>70</v>
      </c>
      <c r="J71">
        <v>45</v>
      </c>
      <c r="K71">
        <v>70</v>
      </c>
      <c r="L71">
        <v>50</v>
      </c>
      <c r="M71">
        <v>60</v>
      </c>
      <c r="N71" s="3">
        <f t="shared" si="1"/>
        <v>350</v>
      </c>
      <c r="O71" s="3">
        <v>8</v>
      </c>
    </row>
    <row r="72" spans="1:15" x14ac:dyDescent="0.3">
      <c r="A72" t="s">
        <v>218</v>
      </c>
      <c r="B72" t="s">
        <v>219</v>
      </c>
      <c r="C72" t="s">
        <v>1008</v>
      </c>
      <c r="E72" t="s">
        <v>216</v>
      </c>
      <c r="F72" t="s">
        <v>210</v>
      </c>
      <c r="G72" t="s">
        <v>217</v>
      </c>
      <c r="H72">
        <v>90</v>
      </c>
      <c r="I72">
        <v>110</v>
      </c>
      <c r="J72">
        <v>80</v>
      </c>
      <c r="K72">
        <v>100</v>
      </c>
      <c r="L72">
        <v>80</v>
      </c>
      <c r="M72">
        <v>95</v>
      </c>
      <c r="N72" s="3">
        <f t="shared" si="1"/>
        <v>555</v>
      </c>
      <c r="O72" s="3">
        <v>8</v>
      </c>
    </row>
    <row r="73" spans="1:15" x14ac:dyDescent="0.3">
      <c r="A73" t="s">
        <v>220</v>
      </c>
      <c r="B73" t="s">
        <v>221</v>
      </c>
      <c r="C73" t="s">
        <v>1020</v>
      </c>
      <c r="E73" t="s">
        <v>222</v>
      </c>
      <c r="F73" t="s">
        <v>223</v>
      </c>
      <c r="G73" t="s">
        <v>224</v>
      </c>
      <c r="H73">
        <v>36</v>
      </c>
      <c r="I73">
        <v>50</v>
      </c>
      <c r="J73">
        <v>50</v>
      </c>
      <c r="K73">
        <v>65</v>
      </c>
      <c r="L73">
        <v>60</v>
      </c>
      <c r="M73">
        <v>44</v>
      </c>
      <c r="N73" s="3">
        <f t="shared" si="1"/>
        <v>305</v>
      </c>
      <c r="O73" s="3">
        <v>8</v>
      </c>
    </row>
    <row r="74" spans="1:15" x14ac:dyDescent="0.3">
      <c r="A74" t="s">
        <v>225</v>
      </c>
      <c r="B74" t="s">
        <v>226</v>
      </c>
      <c r="C74" t="s">
        <v>1020</v>
      </c>
      <c r="E74" t="s">
        <v>222</v>
      </c>
      <c r="F74" t="s">
        <v>223</v>
      </c>
      <c r="G74" t="s">
        <v>224</v>
      </c>
      <c r="H74">
        <v>51</v>
      </c>
      <c r="I74">
        <v>65</v>
      </c>
      <c r="J74">
        <v>65</v>
      </c>
      <c r="K74">
        <v>80</v>
      </c>
      <c r="L74">
        <v>75</v>
      </c>
      <c r="M74">
        <v>59</v>
      </c>
      <c r="N74" s="3">
        <f t="shared" si="1"/>
        <v>395</v>
      </c>
      <c r="O74" s="3">
        <v>8</v>
      </c>
    </row>
    <row r="75" spans="1:15" x14ac:dyDescent="0.3">
      <c r="A75" t="s">
        <v>227</v>
      </c>
      <c r="B75" t="s">
        <v>228</v>
      </c>
      <c r="C75" t="s">
        <v>1020</v>
      </c>
      <c r="E75" t="s">
        <v>222</v>
      </c>
      <c r="F75" t="s">
        <v>229</v>
      </c>
      <c r="G75" t="s">
        <v>224</v>
      </c>
      <c r="H75">
        <v>71</v>
      </c>
      <c r="I75">
        <v>95</v>
      </c>
      <c r="J75">
        <v>85</v>
      </c>
      <c r="K75">
        <v>110</v>
      </c>
      <c r="L75">
        <v>95</v>
      </c>
      <c r="M75">
        <v>79</v>
      </c>
      <c r="N75" s="3">
        <f t="shared" si="1"/>
        <v>535</v>
      </c>
      <c r="O75" s="3">
        <v>8</v>
      </c>
    </row>
    <row r="76" spans="1:15" x14ac:dyDescent="0.3">
      <c r="A76" t="s">
        <v>230</v>
      </c>
      <c r="B76" t="s">
        <v>231</v>
      </c>
      <c r="C76" t="s">
        <v>1020</v>
      </c>
      <c r="D76" t="s">
        <v>1018</v>
      </c>
      <c r="E76" t="s">
        <v>165</v>
      </c>
      <c r="F76" t="s">
        <v>223</v>
      </c>
      <c r="G76" t="s">
        <v>232</v>
      </c>
      <c r="H76">
        <v>50</v>
      </c>
      <c r="I76">
        <v>50</v>
      </c>
      <c r="J76">
        <v>40</v>
      </c>
      <c r="K76">
        <v>30</v>
      </c>
      <c r="L76">
        <v>30</v>
      </c>
      <c r="M76">
        <v>50</v>
      </c>
      <c r="N76" s="3">
        <f t="shared" si="1"/>
        <v>250</v>
      </c>
      <c r="O76" s="3">
        <v>8</v>
      </c>
    </row>
    <row r="77" spans="1:15" x14ac:dyDescent="0.3">
      <c r="A77" t="s">
        <v>233</v>
      </c>
      <c r="B77" t="s">
        <v>234</v>
      </c>
      <c r="C77" t="s">
        <v>1020</v>
      </c>
      <c r="D77" t="s">
        <v>1018</v>
      </c>
      <c r="E77" t="s">
        <v>165</v>
      </c>
      <c r="F77" t="s">
        <v>223</v>
      </c>
      <c r="G77" t="s">
        <v>232</v>
      </c>
      <c r="H77">
        <v>100</v>
      </c>
      <c r="I77">
        <v>100</v>
      </c>
      <c r="J77">
        <v>80</v>
      </c>
      <c r="K77">
        <v>60</v>
      </c>
      <c r="L77">
        <v>60</v>
      </c>
      <c r="M77">
        <v>50</v>
      </c>
      <c r="N77" s="3">
        <f t="shared" si="1"/>
        <v>450</v>
      </c>
      <c r="O77" s="3">
        <v>8</v>
      </c>
    </row>
    <row r="78" spans="1:15" x14ac:dyDescent="0.3">
      <c r="A78" t="s">
        <v>235</v>
      </c>
      <c r="B78" t="s">
        <v>236</v>
      </c>
      <c r="C78" t="s">
        <v>1020</v>
      </c>
      <c r="D78" t="s">
        <v>1018</v>
      </c>
      <c r="E78" t="s">
        <v>165</v>
      </c>
      <c r="F78" t="s">
        <v>223</v>
      </c>
      <c r="G78" t="s">
        <v>232</v>
      </c>
      <c r="H78">
        <v>110</v>
      </c>
      <c r="I78">
        <v>130</v>
      </c>
      <c r="J78">
        <v>80</v>
      </c>
      <c r="K78">
        <v>70</v>
      </c>
      <c r="L78">
        <v>60</v>
      </c>
      <c r="M78">
        <v>80</v>
      </c>
      <c r="N78" s="3">
        <f t="shared" si="1"/>
        <v>530</v>
      </c>
      <c r="O78" s="3">
        <v>8</v>
      </c>
    </row>
    <row r="79" spans="1:15" x14ac:dyDescent="0.3">
      <c r="A79" t="s">
        <v>237</v>
      </c>
      <c r="B79" t="s">
        <v>238</v>
      </c>
      <c r="C79" t="s">
        <v>1020</v>
      </c>
      <c r="D79" t="s">
        <v>1012</v>
      </c>
      <c r="E79" t="s">
        <v>239</v>
      </c>
      <c r="F79" t="s">
        <v>240</v>
      </c>
      <c r="G79" t="s">
        <v>61</v>
      </c>
      <c r="H79">
        <v>45</v>
      </c>
      <c r="I79">
        <v>55</v>
      </c>
      <c r="J79">
        <v>45</v>
      </c>
      <c r="K79">
        <v>65</v>
      </c>
      <c r="L79">
        <v>45</v>
      </c>
      <c r="M79">
        <v>75</v>
      </c>
      <c r="N79" s="3">
        <f t="shared" si="1"/>
        <v>330</v>
      </c>
      <c r="O79" s="3">
        <v>8</v>
      </c>
    </row>
    <row r="80" spans="1:15" x14ac:dyDescent="0.3">
      <c r="A80" t="s">
        <v>241</v>
      </c>
      <c r="B80" t="s">
        <v>242</v>
      </c>
      <c r="C80" t="s">
        <v>1020</v>
      </c>
      <c r="E80" t="s">
        <v>243</v>
      </c>
      <c r="F80" t="s">
        <v>222</v>
      </c>
      <c r="G80" t="s">
        <v>244</v>
      </c>
      <c r="H80">
        <v>50</v>
      </c>
      <c r="I80">
        <v>50</v>
      </c>
      <c r="J80">
        <v>50</v>
      </c>
      <c r="K80">
        <v>50</v>
      </c>
      <c r="L80">
        <v>50</v>
      </c>
      <c r="M80">
        <v>50</v>
      </c>
      <c r="N80" s="3">
        <f t="shared" si="1"/>
        <v>300</v>
      </c>
      <c r="O80" s="3">
        <v>8</v>
      </c>
    </row>
    <row r="81" spans="1:23" x14ac:dyDescent="0.3">
      <c r="A81" t="s">
        <v>245</v>
      </c>
      <c r="B81" t="s">
        <v>246</v>
      </c>
      <c r="C81" t="s">
        <v>1020</v>
      </c>
      <c r="E81" t="s">
        <v>243</v>
      </c>
      <c r="F81" t="s">
        <v>222</v>
      </c>
      <c r="G81" t="s">
        <v>244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  <c r="N81" s="3">
        <f t="shared" si="1"/>
        <v>480</v>
      </c>
      <c r="O81" s="3">
        <v>8</v>
      </c>
    </row>
    <row r="82" spans="1:23" x14ac:dyDescent="0.3">
      <c r="A82" t="s">
        <v>247</v>
      </c>
      <c r="B82" t="s">
        <v>248</v>
      </c>
      <c r="C82" t="s">
        <v>1020</v>
      </c>
      <c r="D82" t="s">
        <v>1021</v>
      </c>
      <c r="E82" t="s">
        <v>223</v>
      </c>
      <c r="F82" t="s">
        <v>249</v>
      </c>
      <c r="G82" t="s">
        <v>1037</v>
      </c>
      <c r="H82">
        <v>70</v>
      </c>
      <c r="I82">
        <v>80</v>
      </c>
      <c r="J82">
        <v>70</v>
      </c>
      <c r="K82">
        <v>80</v>
      </c>
      <c r="L82">
        <v>70</v>
      </c>
      <c r="M82">
        <v>110</v>
      </c>
      <c r="N82" s="3">
        <f t="shared" si="1"/>
        <v>480</v>
      </c>
      <c r="O82" s="3">
        <v>8</v>
      </c>
    </row>
    <row r="83" spans="1:23" x14ac:dyDescent="0.3">
      <c r="A83" t="s">
        <v>250</v>
      </c>
      <c r="B83" t="s">
        <v>251</v>
      </c>
      <c r="C83" t="s">
        <v>1018</v>
      </c>
      <c r="D83" t="s">
        <v>1011</v>
      </c>
      <c r="E83" t="s">
        <v>58</v>
      </c>
      <c r="F83" t="s">
        <v>1037</v>
      </c>
      <c r="G83" t="s">
        <v>1037</v>
      </c>
      <c r="H83">
        <v>40</v>
      </c>
      <c r="I83">
        <v>40</v>
      </c>
      <c r="J83">
        <v>55</v>
      </c>
      <c r="K83">
        <v>40</v>
      </c>
      <c r="L83">
        <v>70</v>
      </c>
      <c r="M83">
        <v>55</v>
      </c>
      <c r="N83" s="3">
        <f t="shared" si="1"/>
        <v>300</v>
      </c>
      <c r="O83" s="3">
        <v>8</v>
      </c>
      <c r="V83" t="s">
        <v>1043</v>
      </c>
      <c r="W83" t="s">
        <v>1044</v>
      </c>
    </row>
    <row r="84" spans="1:23" x14ac:dyDescent="0.3">
      <c r="A84" t="s">
        <v>252</v>
      </c>
      <c r="B84" t="s">
        <v>253</v>
      </c>
      <c r="C84" t="s">
        <v>1018</v>
      </c>
      <c r="D84" t="s">
        <v>1011</v>
      </c>
      <c r="E84" t="s">
        <v>58</v>
      </c>
      <c r="F84" t="s">
        <v>1037</v>
      </c>
      <c r="G84" t="s">
        <v>1037</v>
      </c>
      <c r="H84">
        <v>60</v>
      </c>
      <c r="I84">
        <v>70</v>
      </c>
      <c r="J84">
        <v>105</v>
      </c>
      <c r="K84">
        <v>70</v>
      </c>
      <c r="L84">
        <v>120</v>
      </c>
      <c r="M84">
        <v>75</v>
      </c>
      <c r="N84" s="3">
        <f t="shared" si="1"/>
        <v>500</v>
      </c>
      <c r="O84" s="3">
        <v>8</v>
      </c>
      <c r="V84">
        <v>1</v>
      </c>
      <c r="W84">
        <v>1</v>
      </c>
    </row>
    <row r="85" spans="1:23" x14ac:dyDescent="0.3">
      <c r="A85" t="s">
        <v>254</v>
      </c>
      <c r="B85" t="s">
        <v>255</v>
      </c>
      <c r="C85" t="s">
        <v>1018</v>
      </c>
      <c r="E85" t="s">
        <v>117</v>
      </c>
      <c r="F85" t="s">
        <v>256</v>
      </c>
      <c r="G85" t="s">
        <v>243</v>
      </c>
      <c r="H85">
        <v>70</v>
      </c>
      <c r="I85">
        <v>100</v>
      </c>
      <c r="J85">
        <v>70</v>
      </c>
      <c r="K85">
        <v>45</v>
      </c>
      <c r="L85">
        <v>55</v>
      </c>
      <c r="M85">
        <v>45</v>
      </c>
      <c r="N85" s="3">
        <f t="shared" si="1"/>
        <v>385</v>
      </c>
      <c r="O85" s="3">
        <v>8</v>
      </c>
      <c r="V85">
        <v>1</v>
      </c>
      <c r="W85">
        <v>2</v>
      </c>
    </row>
    <row r="86" spans="1:23" x14ac:dyDescent="0.3">
      <c r="A86" t="s">
        <v>257</v>
      </c>
      <c r="B86" t="s">
        <v>258</v>
      </c>
      <c r="C86" t="s">
        <v>1018</v>
      </c>
      <c r="E86" t="s">
        <v>117</v>
      </c>
      <c r="F86" t="s">
        <v>256</v>
      </c>
      <c r="G86" t="s">
        <v>243</v>
      </c>
      <c r="H86">
        <v>100</v>
      </c>
      <c r="I86">
        <v>125</v>
      </c>
      <c r="J86">
        <v>100</v>
      </c>
      <c r="K86">
        <v>55</v>
      </c>
      <c r="L86">
        <v>85</v>
      </c>
      <c r="M86">
        <v>35</v>
      </c>
      <c r="N86" s="3">
        <f t="shared" si="1"/>
        <v>500</v>
      </c>
      <c r="O86" s="3">
        <v>8</v>
      </c>
      <c r="V86">
        <v>1</v>
      </c>
      <c r="W86" s="3">
        <v>3</v>
      </c>
    </row>
    <row r="87" spans="1:23" x14ac:dyDescent="0.3">
      <c r="A87" t="s">
        <v>259</v>
      </c>
      <c r="B87" t="s">
        <v>260</v>
      </c>
      <c r="C87" t="s">
        <v>1010</v>
      </c>
      <c r="D87" t="s">
        <v>1017</v>
      </c>
      <c r="E87" t="s">
        <v>261</v>
      </c>
      <c r="F87" t="s">
        <v>134</v>
      </c>
      <c r="G87" t="s">
        <v>224</v>
      </c>
      <c r="H87">
        <v>50</v>
      </c>
      <c r="I87">
        <v>65</v>
      </c>
      <c r="J87">
        <v>85</v>
      </c>
      <c r="K87">
        <v>35</v>
      </c>
      <c r="L87">
        <v>35</v>
      </c>
      <c r="M87">
        <v>55</v>
      </c>
      <c r="N87" s="3">
        <f t="shared" si="1"/>
        <v>325</v>
      </c>
      <c r="O87" s="3">
        <v>8</v>
      </c>
      <c r="V87">
        <v>4</v>
      </c>
      <c r="W87" s="3">
        <v>4</v>
      </c>
    </row>
    <row r="88" spans="1:23" x14ac:dyDescent="0.3">
      <c r="A88" t="s">
        <v>262</v>
      </c>
      <c r="B88" t="s">
        <v>263</v>
      </c>
      <c r="C88" t="s">
        <v>1010</v>
      </c>
      <c r="D88" t="s">
        <v>1017</v>
      </c>
      <c r="E88" t="s">
        <v>261</v>
      </c>
      <c r="F88" t="s">
        <v>134</v>
      </c>
      <c r="G88" t="s">
        <v>224</v>
      </c>
      <c r="H88">
        <v>70</v>
      </c>
      <c r="I88">
        <v>105</v>
      </c>
      <c r="J88">
        <v>125</v>
      </c>
      <c r="K88">
        <v>65</v>
      </c>
      <c r="L88">
        <v>75</v>
      </c>
      <c r="M88">
        <v>45</v>
      </c>
      <c r="N88" s="3">
        <f t="shared" si="1"/>
        <v>485</v>
      </c>
      <c r="O88" s="3">
        <v>8</v>
      </c>
      <c r="V88" s="3">
        <v>1</v>
      </c>
      <c r="W88" s="3">
        <v>4</v>
      </c>
    </row>
    <row r="89" spans="1:23" x14ac:dyDescent="0.3">
      <c r="A89" t="s">
        <v>264</v>
      </c>
      <c r="B89" t="s">
        <v>265</v>
      </c>
      <c r="C89" t="s">
        <v>1018</v>
      </c>
      <c r="D89" t="s">
        <v>1021</v>
      </c>
      <c r="E89" t="s">
        <v>266</v>
      </c>
      <c r="F89" t="s">
        <v>267</v>
      </c>
      <c r="G89" t="s">
        <v>268</v>
      </c>
      <c r="H89">
        <v>59</v>
      </c>
      <c r="I89">
        <v>74</v>
      </c>
      <c r="J89">
        <v>50</v>
      </c>
      <c r="K89">
        <v>35</v>
      </c>
      <c r="L89">
        <v>50</v>
      </c>
      <c r="M89">
        <v>35</v>
      </c>
      <c r="N89" s="3">
        <f t="shared" si="1"/>
        <v>303</v>
      </c>
      <c r="O89" s="3">
        <v>8</v>
      </c>
    </row>
    <row r="90" spans="1:23" x14ac:dyDescent="0.3">
      <c r="A90" t="s">
        <v>269</v>
      </c>
      <c r="B90" t="s">
        <v>270</v>
      </c>
      <c r="C90" t="s">
        <v>1018</v>
      </c>
      <c r="D90" t="s">
        <v>1021</v>
      </c>
      <c r="E90" t="s">
        <v>266</v>
      </c>
      <c r="F90" t="s">
        <v>267</v>
      </c>
      <c r="G90" t="s">
        <v>268</v>
      </c>
      <c r="H90">
        <v>89</v>
      </c>
      <c r="I90">
        <v>124</v>
      </c>
      <c r="J90">
        <v>80</v>
      </c>
      <c r="K90">
        <v>55</v>
      </c>
      <c r="L90">
        <v>80</v>
      </c>
      <c r="M90">
        <v>55</v>
      </c>
      <c r="N90" s="3">
        <f t="shared" si="1"/>
        <v>483</v>
      </c>
      <c r="O90" s="3">
        <v>8</v>
      </c>
    </row>
    <row r="91" spans="1:23" x14ac:dyDescent="0.3">
      <c r="A91" t="s">
        <v>271</v>
      </c>
      <c r="B91" t="s">
        <v>272</v>
      </c>
      <c r="C91" t="s">
        <v>1011</v>
      </c>
      <c r="E91" t="s">
        <v>273</v>
      </c>
      <c r="F91" t="s">
        <v>274</v>
      </c>
      <c r="G91" t="s">
        <v>35</v>
      </c>
      <c r="H91">
        <v>76</v>
      </c>
      <c r="I91">
        <v>25</v>
      </c>
      <c r="J91">
        <v>45</v>
      </c>
      <c r="K91">
        <v>67</v>
      </c>
      <c r="L91">
        <v>55</v>
      </c>
      <c r="M91">
        <v>24</v>
      </c>
      <c r="N91" s="3">
        <f t="shared" si="1"/>
        <v>292</v>
      </c>
      <c r="O91" s="3">
        <v>8</v>
      </c>
    </row>
    <row r="92" spans="1:23" x14ac:dyDescent="0.3">
      <c r="A92" t="s">
        <v>275</v>
      </c>
      <c r="B92" t="s">
        <v>276</v>
      </c>
      <c r="C92" t="s">
        <v>1011</v>
      </c>
      <c r="E92" t="s">
        <v>273</v>
      </c>
      <c r="F92" t="s">
        <v>274</v>
      </c>
      <c r="G92" t="s">
        <v>35</v>
      </c>
      <c r="H92">
        <v>116</v>
      </c>
      <c r="I92">
        <v>55</v>
      </c>
      <c r="J92">
        <v>85</v>
      </c>
      <c r="K92">
        <v>107</v>
      </c>
      <c r="L92">
        <v>95</v>
      </c>
      <c r="M92">
        <v>29</v>
      </c>
      <c r="N92" s="3">
        <f t="shared" si="1"/>
        <v>487</v>
      </c>
      <c r="O92" s="3">
        <v>8</v>
      </c>
    </row>
    <row r="93" spans="1:23" x14ac:dyDescent="0.3">
      <c r="A93" t="s">
        <v>277</v>
      </c>
      <c r="B93" t="s">
        <v>278</v>
      </c>
      <c r="C93" t="s">
        <v>1011</v>
      </c>
      <c r="D93" t="s">
        <v>1012</v>
      </c>
      <c r="E93" t="s">
        <v>274</v>
      </c>
      <c r="F93" t="s">
        <v>125</v>
      </c>
      <c r="G93" t="s">
        <v>279</v>
      </c>
      <c r="H93">
        <v>40</v>
      </c>
      <c r="I93">
        <v>50</v>
      </c>
      <c r="J93">
        <v>45</v>
      </c>
      <c r="K93">
        <v>70</v>
      </c>
      <c r="L93">
        <v>45</v>
      </c>
      <c r="M93">
        <v>70</v>
      </c>
      <c r="N93" s="3">
        <f t="shared" si="1"/>
        <v>320</v>
      </c>
      <c r="O93" s="3">
        <v>8</v>
      </c>
    </row>
    <row r="94" spans="1:23" x14ac:dyDescent="0.3">
      <c r="A94" t="s">
        <v>280</v>
      </c>
      <c r="B94" t="s">
        <v>281</v>
      </c>
      <c r="C94" t="s">
        <v>1011</v>
      </c>
      <c r="D94" t="s">
        <v>1012</v>
      </c>
      <c r="E94" t="s">
        <v>274</v>
      </c>
      <c r="F94" t="s">
        <v>125</v>
      </c>
      <c r="G94" t="s">
        <v>279</v>
      </c>
      <c r="H94">
        <v>65</v>
      </c>
      <c r="I94">
        <v>75</v>
      </c>
      <c r="J94">
        <v>70</v>
      </c>
      <c r="K94">
        <v>95</v>
      </c>
      <c r="L94">
        <v>70</v>
      </c>
      <c r="M94">
        <v>95</v>
      </c>
      <c r="N94" s="3">
        <f t="shared" si="1"/>
        <v>470</v>
      </c>
      <c r="O94" s="3">
        <v>8</v>
      </c>
    </row>
    <row r="95" spans="1:23" x14ac:dyDescent="0.3">
      <c r="A95" t="s">
        <v>282</v>
      </c>
      <c r="B95" t="s">
        <v>283</v>
      </c>
      <c r="C95" t="s">
        <v>1014</v>
      </c>
      <c r="D95" t="s">
        <v>1022</v>
      </c>
      <c r="E95" t="s">
        <v>108</v>
      </c>
      <c r="F95" t="s">
        <v>267</v>
      </c>
      <c r="G95" t="s">
        <v>157</v>
      </c>
      <c r="H95">
        <v>70</v>
      </c>
      <c r="I95">
        <v>75</v>
      </c>
      <c r="J95">
        <v>50</v>
      </c>
      <c r="K95">
        <v>45</v>
      </c>
      <c r="L95">
        <v>50</v>
      </c>
      <c r="M95">
        <v>50</v>
      </c>
      <c r="N95" s="3">
        <f t="shared" si="1"/>
        <v>340</v>
      </c>
      <c r="O95" s="3">
        <v>8</v>
      </c>
    </row>
    <row r="96" spans="1:23" x14ac:dyDescent="0.3">
      <c r="A96" t="s">
        <v>284</v>
      </c>
      <c r="B96" t="s">
        <v>285</v>
      </c>
      <c r="C96" t="s">
        <v>1014</v>
      </c>
      <c r="D96" t="s">
        <v>1022</v>
      </c>
      <c r="E96" t="s">
        <v>108</v>
      </c>
      <c r="F96" t="s">
        <v>267</v>
      </c>
      <c r="G96" t="s">
        <v>67</v>
      </c>
      <c r="H96">
        <v>120</v>
      </c>
      <c r="I96">
        <v>125</v>
      </c>
      <c r="J96">
        <v>80</v>
      </c>
      <c r="K96">
        <v>55</v>
      </c>
      <c r="L96">
        <v>60</v>
      </c>
      <c r="M96">
        <v>60</v>
      </c>
      <c r="N96" s="3">
        <f t="shared" si="1"/>
        <v>500</v>
      </c>
      <c r="O96" s="3">
        <v>8</v>
      </c>
    </row>
    <row r="97" spans="1:15" x14ac:dyDescent="0.3">
      <c r="A97" t="s">
        <v>286</v>
      </c>
      <c r="B97" t="s">
        <v>287</v>
      </c>
      <c r="C97" t="s">
        <v>1007</v>
      </c>
      <c r="D97" t="s">
        <v>1020</v>
      </c>
      <c r="E97" t="s">
        <v>229</v>
      </c>
      <c r="F97" t="s">
        <v>288</v>
      </c>
      <c r="G97" t="s">
        <v>1037</v>
      </c>
      <c r="H97">
        <v>60</v>
      </c>
      <c r="I97">
        <v>62</v>
      </c>
      <c r="J97">
        <v>50</v>
      </c>
      <c r="K97">
        <v>62</v>
      </c>
      <c r="L97">
        <v>60</v>
      </c>
      <c r="M97">
        <v>40</v>
      </c>
      <c r="N97" s="3">
        <f t="shared" si="1"/>
        <v>334</v>
      </c>
      <c r="O97" s="3">
        <v>8</v>
      </c>
    </row>
    <row r="98" spans="1:15" x14ac:dyDescent="0.3">
      <c r="A98" t="s">
        <v>289</v>
      </c>
      <c r="B98" t="s">
        <v>290</v>
      </c>
      <c r="C98" t="s">
        <v>1007</v>
      </c>
      <c r="D98" t="s">
        <v>1020</v>
      </c>
      <c r="E98" t="s">
        <v>229</v>
      </c>
      <c r="F98" t="s">
        <v>288</v>
      </c>
      <c r="G98" t="s">
        <v>1037</v>
      </c>
      <c r="H98">
        <v>90</v>
      </c>
      <c r="I98">
        <v>92</v>
      </c>
      <c r="J98">
        <v>75</v>
      </c>
      <c r="K98">
        <v>92</v>
      </c>
      <c r="L98">
        <v>85</v>
      </c>
      <c r="M98">
        <v>60</v>
      </c>
      <c r="N98" s="3">
        <f t="shared" si="1"/>
        <v>494</v>
      </c>
      <c r="O98" s="3">
        <v>8</v>
      </c>
    </row>
    <row r="99" spans="1:15" x14ac:dyDescent="0.3">
      <c r="A99" t="s">
        <v>291</v>
      </c>
      <c r="B99" t="s">
        <v>292</v>
      </c>
      <c r="C99" t="s">
        <v>1009</v>
      </c>
      <c r="E99" t="s">
        <v>293</v>
      </c>
      <c r="F99" t="s">
        <v>134</v>
      </c>
      <c r="G99" t="s">
        <v>294</v>
      </c>
      <c r="H99">
        <v>30</v>
      </c>
      <c r="I99">
        <v>105</v>
      </c>
      <c r="J99">
        <v>90</v>
      </c>
      <c r="K99">
        <v>25</v>
      </c>
      <c r="L99">
        <v>25</v>
      </c>
      <c r="M99">
        <v>50</v>
      </c>
      <c r="N99" s="3">
        <f t="shared" si="1"/>
        <v>325</v>
      </c>
      <c r="O99" s="3">
        <v>8</v>
      </c>
    </row>
    <row r="100" spans="1:15" x14ac:dyDescent="0.3">
      <c r="A100" t="s">
        <v>295</v>
      </c>
      <c r="B100" t="s">
        <v>296</v>
      </c>
      <c r="C100" t="s">
        <v>1009</v>
      </c>
      <c r="E100" t="s">
        <v>293</v>
      </c>
      <c r="F100" t="s">
        <v>134</v>
      </c>
      <c r="G100" t="s">
        <v>294</v>
      </c>
      <c r="H100">
        <v>55</v>
      </c>
      <c r="I100">
        <v>130</v>
      </c>
      <c r="J100">
        <v>115</v>
      </c>
      <c r="K100">
        <v>50</v>
      </c>
      <c r="L100">
        <v>50</v>
      </c>
      <c r="M100">
        <v>75</v>
      </c>
      <c r="N100" s="3">
        <f t="shared" si="1"/>
        <v>475</v>
      </c>
      <c r="O100" s="3">
        <v>8</v>
      </c>
    </row>
    <row r="101" spans="1:15" x14ac:dyDescent="0.3">
      <c r="A101" t="s">
        <v>297</v>
      </c>
      <c r="B101" t="s">
        <v>298</v>
      </c>
      <c r="C101" t="s">
        <v>1009</v>
      </c>
      <c r="D101" t="s">
        <v>1018</v>
      </c>
      <c r="E101" t="s">
        <v>299</v>
      </c>
      <c r="F101" t="s">
        <v>300</v>
      </c>
      <c r="G101" t="s">
        <v>301</v>
      </c>
      <c r="H101">
        <v>55</v>
      </c>
      <c r="I101">
        <v>45</v>
      </c>
      <c r="J101">
        <v>45</v>
      </c>
      <c r="K101">
        <v>25</v>
      </c>
      <c r="L101">
        <v>25</v>
      </c>
      <c r="M101">
        <v>15</v>
      </c>
      <c r="N101" s="3">
        <f t="shared" si="1"/>
        <v>210</v>
      </c>
      <c r="O101" s="3">
        <v>8</v>
      </c>
    </row>
    <row r="102" spans="1:15" x14ac:dyDescent="0.3">
      <c r="A102" t="s">
        <v>302</v>
      </c>
      <c r="B102" t="s">
        <v>303</v>
      </c>
      <c r="C102" t="s">
        <v>1009</v>
      </c>
      <c r="D102" t="s">
        <v>1018</v>
      </c>
      <c r="E102" t="s">
        <v>299</v>
      </c>
      <c r="F102" t="s">
        <v>300</v>
      </c>
      <c r="G102" t="s">
        <v>301</v>
      </c>
      <c r="H102">
        <v>95</v>
      </c>
      <c r="I102">
        <v>85</v>
      </c>
      <c r="J102">
        <v>85</v>
      </c>
      <c r="K102">
        <v>65</v>
      </c>
      <c r="L102">
        <v>65</v>
      </c>
      <c r="M102">
        <v>35</v>
      </c>
      <c r="N102" s="3">
        <f t="shared" si="1"/>
        <v>430</v>
      </c>
      <c r="O102" s="3">
        <v>8</v>
      </c>
    </row>
    <row r="103" spans="1:15" x14ac:dyDescent="0.3">
      <c r="A103" t="s">
        <v>304</v>
      </c>
      <c r="B103" t="s">
        <v>305</v>
      </c>
      <c r="C103" t="s">
        <v>1009</v>
      </c>
      <c r="E103" t="s">
        <v>293</v>
      </c>
      <c r="F103" t="s">
        <v>134</v>
      </c>
      <c r="G103" t="s">
        <v>306</v>
      </c>
      <c r="H103">
        <v>43</v>
      </c>
      <c r="I103">
        <v>80</v>
      </c>
      <c r="J103">
        <v>65</v>
      </c>
      <c r="K103">
        <v>50</v>
      </c>
      <c r="L103">
        <v>35</v>
      </c>
      <c r="M103">
        <v>35</v>
      </c>
      <c r="N103" s="3">
        <f t="shared" si="1"/>
        <v>308</v>
      </c>
      <c r="O103" s="3">
        <v>8</v>
      </c>
    </row>
    <row r="104" spans="1:15" x14ac:dyDescent="0.3">
      <c r="A104" t="s">
        <v>307</v>
      </c>
      <c r="B104" t="s">
        <v>308</v>
      </c>
      <c r="C104" t="s">
        <v>1009</v>
      </c>
      <c r="D104" t="s">
        <v>1016</v>
      </c>
      <c r="E104" t="s">
        <v>293</v>
      </c>
      <c r="F104" t="s">
        <v>134</v>
      </c>
      <c r="G104" t="s">
        <v>306</v>
      </c>
      <c r="H104">
        <v>63</v>
      </c>
      <c r="I104">
        <v>120</v>
      </c>
      <c r="J104">
        <v>85</v>
      </c>
      <c r="K104">
        <v>90</v>
      </c>
      <c r="L104">
        <v>55</v>
      </c>
      <c r="M104">
        <v>55</v>
      </c>
      <c r="N104" s="3">
        <f t="shared" si="1"/>
        <v>468</v>
      </c>
      <c r="O104" s="3">
        <v>8</v>
      </c>
    </row>
    <row r="105" spans="1:15" x14ac:dyDescent="0.3">
      <c r="A105" t="s">
        <v>309</v>
      </c>
      <c r="B105" t="s">
        <v>310</v>
      </c>
      <c r="C105" t="s">
        <v>1010</v>
      </c>
      <c r="D105" t="s">
        <v>1018</v>
      </c>
      <c r="E105" t="s">
        <v>34</v>
      </c>
      <c r="F105" t="s">
        <v>44</v>
      </c>
      <c r="G105" t="s">
        <v>1037</v>
      </c>
      <c r="H105">
        <v>31</v>
      </c>
      <c r="I105">
        <v>45</v>
      </c>
      <c r="J105">
        <v>90</v>
      </c>
      <c r="K105">
        <v>30</v>
      </c>
      <c r="L105">
        <v>30</v>
      </c>
      <c r="M105">
        <v>40</v>
      </c>
      <c r="N105" s="3">
        <f t="shared" si="1"/>
        <v>266</v>
      </c>
      <c r="O105" s="3">
        <v>8</v>
      </c>
    </row>
    <row r="106" spans="1:15" x14ac:dyDescent="0.3">
      <c r="A106" t="s">
        <v>311</v>
      </c>
      <c r="B106" t="s">
        <v>312</v>
      </c>
      <c r="C106" t="s">
        <v>1010</v>
      </c>
      <c r="D106" t="s">
        <v>1012</v>
      </c>
      <c r="E106" t="s">
        <v>313</v>
      </c>
      <c r="F106" t="s">
        <v>314</v>
      </c>
      <c r="G106" t="s">
        <v>1037</v>
      </c>
      <c r="H106">
        <v>61</v>
      </c>
      <c r="I106">
        <v>90</v>
      </c>
      <c r="J106">
        <v>45</v>
      </c>
      <c r="K106">
        <v>50</v>
      </c>
      <c r="L106">
        <v>50</v>
      </c>
      <c r="M106">
        <v>160</v>
      </c>
      <c r="N106" s="3">
        <f t="shared" si="1"/>
        <v>456</v>
      </c>
      <c r="O106" s="3">
        <v>8</v>
      </c>
    </row>
    <row r="107" spans="1:15" x14ac:dyDescent="0.3">
      <c r="A107" t="s">
        <v>315</v>
      </c>
      <c r="B107" t="s">
        <v>316</v>
      </c>
      <c r="C107" t="s">
        <v>1010</v>
      </c>
      <c r="D107" t="s">
        <v>1021</v>
      </c>
      <c r="E107" t="s">
        <v>317</v>
      </c>
      <c r="F107" t="s">
        <v>1037</v>
      </c>
      <c r="G107" t="s">
        <v>1037</v>
      </c>
      <c r="H107">
        <v>1</v>
      </c>
      <c r="I107">
        <v>90</v>
      </c>
      <c r="J107">
        <v>45</v>
      </c>
      <c r="K107">
        <v>30</v>
      </c>
      <c r="L107">
        <v>30</v>
      </c>
      <c r="M107">
        <v>40</v>
      </c>
      <c r="N107" s="3">
        <f t="shared" si="1"/>
        <v>236</v>
      </c>
      <c r="O107" s="3">
        <v>8</v>
      </c>
    </row>
    <row r="108" spans="1:15" x14ac:dyDescent="0.3">
      <c r="A108" t="s">
        <v>318</v>
      </c>
      <c r="B108" t="s">
        <v>319</v>
      </c>
      <c r="C108" t="s">
        <v>1022</v>
      </c>
      <c r="E108" t="s">
        <v>104</v>
      </c>
      <c r="F108" t="s">
        <v>112</v>
      </c>
      <c r="G108" t="s">
        <v>239</v>
      </c>
      <c r="H108">
        <v>35</v>
      </c>
      <c r="I108">
        <v>35</v>
      </c>
      <c r="J108">
        <v>35</v>
      </c>
      <c r="K108">
        <v>35</v>
      </c>
      <c r="L108">
        <v>35</v>
      </c>
      <c r="M108">
        <v>35</v>
      </c>
      <c r="N108" s="3">
        <f t="shared" si="1"/>
        <v>210</v>
      </c>
      <c r="O108" s="3">
        <v>8</v>
      </c>
    </row>
    <row r="109" spans="1:15" x14ac:dyDescent="0.3">
      <c r="A109" t="s">
        <v>320</v>
      </c>
      <c r="B109" t="s">
        <v>321</v>
      </c>
      <c r="C109" t="s">
        <v>1022</v>
      </c>
      <c r="E109" t="s">
        <v>139</v>
      </c>
      <c r="F109" t="s">
        <v>103</v>
      </c>
      <c r="G109" t="s">
        <v>91</v>
      </c>
      <c r="H109">
        <v>50</v>
      </c>
      <c r="I109">
        <v>120</v>
      </c>
      <c r="J109">
        <v>53</v>
      </c>
      <c r="K109">
        <v>35</v>
      </c>
      <c r="L109">
        <v>110</v>
      </c>
      <c r="M109">
        <v>87</v>
      </c>
      <c r="N109" s="3">
        <f t="shared" si="1"/>
        <v>455</v>
      </c>
      <c r="O109" s="3">
        <v>8</v>
      </c>
    </row>
    <row r="110" spans="1:15" x14ac:dyDescent="0.3">
      <c r="A110" t="s">
        <v>322</v>
      </c>
      <c r="B110" t="s">
        <v>323</v>
      </c>
      <c r="C110" t="s">
        <v>1022</v>
      </c>
      <c r="E110" t="s">
        <v>62</v>
      </c>
      <c r="F110" t="s">
        <v>266</v>
      </c>
      <c r="G110" t="s">
        <v>243</v>
      </c>
      <c r="H110">
        <v>50</v>
      </c>
      <c r="I110">
        <v>105</v>
      </c>
      <c r="J110">
        <v>79</v>
      </c>
      <c r="K110">
        <v>35</v>
      </c>
      <c r="L110">
        <v>110</v>
      </c>
      <c r="M110">
        <v>76</v>
      </c>
      <c r="N110" s="3">
        <f t="shared" si="1"/>
        <v>455</v>
      </c>
      <c r="O110" s="3">
        <v>8</v>
      </c>
    </row>
    <row r="111" spans="1:15" x14ac:dyDescent="0.3">
      <c r="A111" t="s">
        <v>324</v>
      </c>
      <c r="B111" t="s">
        <v>325</v>
      </c>
      <c r="C111" t="s">
        <v>1022</v>
      </c>
      <c r="E111" t="s">
        <v>216</v>
      </c>
      <c r="F111" t="s">
        <v>158</v>
      </c>
      <c r="G111" t="s">
        <v>112</v>
      </c>
      <c r="H111">
        <v>50</v>
      </c>
      <c r="I111">
        <v>95</v>
      </c>
      <c r="J111">
        <v>95</v>
      </c>
      <c r="K111">
        <v>35</v>
      </c>
      <c r="L111">
        <v>110</v>
      </c>
      <c r="M111">
        <v>70</v>
      </c>
      <c r="N111" s="3">
        <f t="shared" si="1"/>
        <v>455</v>
      </c>
      <c r="O111" s="3">
        <v>8</v>
      </c>
    </row>
    <row r="112" spans="1:15" x14ac:dyDescent="0.3">
      <c r="A112" t="s">
        <v>326</v>
      </c>
      <c r="B112" t="s">
        <v>327</v>
      </c>
      <c r="C112" t="s">
        <v>1022</v>
      </c>
      <c r="E112" t="s">
        <v>266</v>
      </c>
      <c r="F112" t="s">
        <v>328</v>
      </c>
      <c r="G112" t="s">
        <v>329</v>
      </c>
      <c r="H112">
        <v>67</v>
      </c>
      <c r="I112">
        <v>82</v>
      </c>
      <c r="J112">
        <v>62</v>
      </c>
      <c r="K112">
        <v>46</v>
      </c>
      <c r="L112">
        <v>48</v>
      </c>
      <c r="M112">
        <v>43</v>
      </c>
      <c r="N112" s="3">
        <f t="shared" si="1"/>
        <v>348</v>
      </c>
      <c r="O112" s="3">
        <v>8</v>
      </c>
    </row>
    <row r="113" spans="1:15" x14ac:dyDescent="0.3">
      <c r="A113" t="s">
        <v>330</v>
      </c>
      <c r="B113" t="s">
        <v>331</v>
      </c>
      <c r="C113" t="s">
        <v>1022</v>
      </c>
      <c r="D113" t="s">
        <v>1016</v>
      </c>
      <c r="E113" t="s">
        <v>266</v>
      </c>
      <c r="F113" t="s">
        <v>328</v>
      </c>
      <c r="G113" t="s">
        <v>329</v>
      </c>
      <c r="H113">
        <v>95</v>
      </c>
      <c r="I113">
        <v>124</v>
      </c>
      <c r="J113">
        <v>78</v>
      </c>
      <c r="K113">
        <v>69</v>
      </c>
      <c r="L113">
        <v>71</v>
      </c>
      <c r="M113">
        <v>58</v>
      </c>
      <c r="N113" s="3">
        <f t="shared" si="1"/>
        <v>495</v>
      </c>
      <c r="O113" s="3">
        <v>8</v>
      </c>
    </row>
    <row r="114" spans="1:15" x14ac:dyDescent="0.3">
      <c r="A114" t="s">
        <v>332</v>
      </c>
      <c r="B114" t="s">
        <v>333</v>
      </c>
      <c r="C114" t="s">
        <v>1015</v>
      </c>
      <c r="E114" t="s">
        <v>334</v>
      </c>
      <c r="F114" t="s">
        <v>205</v>
      </c>
      <c r="G114" t="s">
        <v>335</v>
      </c>
      <c r="H114">
        <v>40</v>
      </c>
      <c r="I114">
        <v>55</v>
      </c>
      <c r="J114">
        <v>70</v>
      </c>
      <c r="K114">
        <v>45</v>
      </c>
      <c r="L114">
        <v>60</v>
      </c>
      <c r="M114">
        <v>30</v>
      </c>
      <c r="N114" s="3">
        <f t="shared" si="1"/>
        <v>300</v>
      </c>
      <c r="O114" s="3">
        <v>8</v>
      </c>
    </row>
    <row r="115" spans="1:15" x14ac:dyDescent="0.3">
      <c r="A115" t="s">
        <v>336</v>
      </c>
      <c r="B115" t="s">
        <v>337</v>
      </c>
      <c r="C115" t="s">
        <v>1015</v>
      </c>
      <c r="E115" t="s">
        <v>334</v>
      </c>
      <c r="F115" t="s">
        <v>205</v>
      </c>
      <c r="G115" t="s">
        <v>335</v>
      </c>
      <c r="H115">
        <v>60</v>
      </c>
      <c r="I115">
        <v>80</v>
      </c>
      <c r="J115">
        <v>95</v>
      </c>
      <c r="K115">
        <v>70</v>
      </c>
      <c r="L115">
        <v>85</v>
      </c>
      <c r="M115">
        <v>50</v>
      </c>
      <c r="N115" s="3">
        <f t="shared" si="1"/>
        <v>440</v>
      </c>
      <c r="O115" s="3">
        <v>8</v>
      </c>
    </row>
    <row r="116" spans="1:15" x14ac:dyDescent="0.3">
      <c r="A116" t="s">
        <v>338</v>
      </c>
      <c r="B116" t="s">
        <v>339</v>
      </c>
      <c r="C116" t="s">
        <v>1015</v>
      </c>
      <c r="E116" t="s">
        <v>334</v>
      </c>
      <c r="F116" t="s">
        <v>205</v>
      </c>
      <c r="G116" t="s">
        <v>335</v>
      </c>
      <c r="H116">
        <v>60</v>
      </c>
      <c r="I116">
        <v>100</v>
      </c>
      <c r="J116">
        <v>115</v>
      </c>
      <c r="K116">
        <v>70</v>
      </c>
      <c r="L116">
        <v>85</v>
      </c>
      <c r="M116">
        <v>90</v>
      </c>
      <c r="N116" s="3">
        <f t="shared" si="1"/>
        <v>520</v>
      </c>
      <c r="O116" s="3">
        <v>8</v>
      </c>
    </row>
    <row r="117" spans="1:15" x14ac:dyDescent="0.3">
      <c r="A117" t="s">
        <v>340</v>
      </c>
      <c r="B117" t="s">
        <v>341</v>
      </c>
      <c r="C117" t="s">
        <v>1010</v>
      </c>
      <c r="D117" t="s">
        <v>1012</v>
      </c>
      <c r="E117" t="s">
        <v>342</v>
      </c>
      <c r="F117" t="s">
        <v>240</v>
      </c>
      <c r="G117" t="s">
        <v>1037</v>
      </c>
      <c r="H117">
        <v>30</v>
      </c>
      <c r="I117">
        <v>30</v>
      </c>
      <c r="J117">
        <v>42</v>
      </c>
      <c r="K117">
        <v>30</v>
      </c>
      <c r="L117">
        <v>42</v>
      </c>
      <c r="M117">
        <v>70</v>
      </c>
      <c r="N117" s="3">
        <f t="shared" si="1"/>
        <v>244</v>
      </c>
      <c r="O117" s="3">
        <v>8</v>
      </c>
    </row>
    <row r="118" spans="1:15" x14ac:dyDescent="0.3">
      <c r="A118" t="s">
        <v>343</v>
      </c>
      <c r="B118" t="s">
        <v>344</v>
      </c>
      <c r="C118" t="s">
        <v>1010</v>
      </c>
      <c r="D118" t="s">
        <v>1012</v>
      </c>
      <c r="E118" t="s">
        <v>73</v>
      </c>
      <c r="F118" t="s">
        <v>67</v>
      </c>
      <c r="G118" t="s">
        <v>1037</v>
      </c>
      <c r="H118">
        <v>70</v>
      </c>
      <c r="I118">
        <v>80</v>
      </c>
      <c r="J118">
        <v>102</v>
      </c>
      <c r="K118">
        <v>80</v>
      </c>
      <c r="L118">
        <v>102</v>
      </c>
      <c r="M118">
        <v>40</v>
      </c>
      <c r="N118" s="3">
        <f t="shared" si="1"/>
        <v>474</v>
      </c>
      <c r="O118" s="3">
        <v>8</v>
      </c>
    </row>
    <row r="119" spans="1:15" x14ac:dyDescent="0.3">
      <c r="A119" t="s">
        <v>345</v>
      </c>
      <c r="B119" t="s">
        <v>346</v>
      </c>
      <c r="C119" t="s">
        <v>1015</v>
      </c>
      <c r="D119" t="s">
        <v>1011</v>
      </c>
      <c r="E119" t="s">
        <v>58</v>
      </c>
      <c r="F119" t="s">
        <v>347</v>
      </c>
      <c r="G119" t="s">
        <v>348</v>
      </c>
      <c r="H119">
        <v>57</v>
      </c>
      <c r="I119">
        <v>24</v>
      </c>
      <c r="J119">
        <v>86</v>
      </c>
      <c r="K119">
        <v>24</v>
      </c>
      <c r="L119">
        <v>86</v>
      </c>
      <c r="M119">
        <v>23</v>
      </c>
      <c r="N119" s="3">
        <f t="shared" si="1"/>
        <v>300</v>
      </c>
      <c r="O119" s="3">
        <v>8</v>
      </c>
    </row>
    <row r="120" spans="1:15" x14ac:dyDescent="0.3">
      <c r="A120" t="s">
        <v>349</v>
      </c>
      <c r="B120" t="s">
        <v>350</v>
      </c>
      <c r="C120" t="s">
        <v>1015</v>
      </c>
      <c r="D120" t="s">
        <v>1011</v>
      </c>
      <c r="E120" t="s">
        <v>58</v>
      </c>
      <c r="F120" t="s">
        <v>347</v>
      </c>
      <c r="G120" t="s">
        <v>348</v>
      </c>
      <c r="H120">
        <v>67</v>
      </c>
      <c r="I120">
        <v>89</v>
      </c>
      <c r="J120">
        <v>116</v>
      </c>
      <c r="K120">
        <v>79</v>
      </c>
      <c r="L120">
        <v>116</v>
      </c>
      <c r="M120">
        <v>33</v>
      </c>
      <c r="N120" s="3">
        <f t="shared" si="1"/>
        <v>500</v>
      </c>
      <c r="O120" s="3">
        <v>8</v>
      </c>
    </row>
    <row r="121" spans="1:15" x14ac:dyDescent="0.3">
      <c r="A121" t="s">
        <v>351</v>
      </c>
      <c r="B121" t="s">
        <v>352</v>
      </c>
      <c r="C121" t="s">
        <v>1011</v>
      </c>
      <c r="D121" t="s">
        <v>1023</v>
      </c>
      <c r="E121" t="s">
        <v>274</v>
      </c>
      <c r="F121" t="s">
        <v>353</v>
      </c>
      <c r="G121" t="s">
        <v>35</v>
      </c>
      <c r="H121">
        <v>28</v>
      </c>
      <c r="I121">
        <v>25</v>
      </c>
      <c r="J121">
        <v>25</v>
      </c>
      <c r="K121">
        <v>45</v>
      </c>
      <c r="L121">
        <v>35</v>
      </c>
      <c r="M121">
        <v>40</v>
      </c>
      <c r="N121" s="3">
        <f t="shared" si="1"/>
        <v>198</v>
      </c>
      <c r="O121" s="3">
        <v>8</v>
      </c>
    </row>
    <row r="122" spans="1:15" x14ac:dyDescent="0.3">
      <c r="A122" t="s">
        <v>354</v>
      </c>
      <c r="B122" t="s">
        <v>355</v>
      </c>
      <c r="C122" t="s">
        <v>1011</v>
      </c>
      <c r="D122" t="s">
        <v>1023</v>
      </c>
      <c r="E122" t="s">
        <v>274</v>
      </c>
      <c r="F122" t="s">
        <v>353</v>
      </c>
      <c r="G122" t="s">
        <v>35</v>
      </c>
      <c r="H122">
        <v>38</v>
      </c>
      <c r="I122">
        <v>35</v>
      </c>
      <c r="J122">
        <v>35</v>
      </c>
      <c r="K122">
        <v>65</v>
      </c>
      <c r="L122">
        <v>55</v>
      </c>
      <c r="M122">
        <v>50</v>
      </c>
      <c r="N122" s="3">
        <f t="shared" si="1"/>
        <v>278</v>
      </c>
      <c r="O122" s="3">
        <v>8</v>
      </c>
    </row>
    <row r="123" spans="1:15" x14ac:dyDescent="0.3">
      <c r="A123" t="s">
        <v>356</v>
      </c>
      <c r="B123" t="s">
        <v>357</v>
      </c>
      <c r="C123" t="s">
        <v>1011</v>
      </c>
      <c r="D123" t="s">
        <v>1023</v>
      </c>
      <c r="E123" t="s">
        <v>274</v>
      </c>
      <c r="F123" t="s">
        <v>353</v>
      </c>
      <c r="G123" t="s">
        <v>35</v>
      </c>
      <c r="H123">
        <v>68</v>
      </c>
      <c r="I123">
        <v>65</v>
      </c>
      <c r="J123">
        <v>65</v>
      </c>
      <c r="K123">
        <v>125</v>
      </c>
      <c r="L123">
        <v>115</v>
      </c>
      <c r="M123">
        <v>80</v>
      </c>
      <c r="N123" s="3">
        <f t="shared" si="1"/>
        <v>518</v>
      </c>
      <c r="O123" s="3">
        <v>8</v>
      </c>
    </row>
    <row r="124" spans="1:15" x14ac:dyDescent="0.3">
      <c r="A124" t="s">
        <v>358</v>
      </c>
      <c r="B124" t="s">
        <v>359</v>
      </c>
      <c r="C124" t="s">
        <v>1011</v>
      </c>
      <c r="D124" t="s">
        <v>1022</v>
      </c>
      <c r="E124" t="s">
        <v>112</v>
      </c>
      <c r="F124" t="s">
        <v>217</v>
      </c>
      <c r="G124" t="s">
        <v>1037</v>
      </c>
      <c r="H124">
        <v>68</v>
      </c>
      <c r="I124">
        <v>125</v>
      </c>
      <c r="J124">
        <v>65</v>
      </c>
      <c r="K124">
        <v>65</v>
      </c>
      <c r="L124">
        <v>115</v>
      </c>
      <c r="M124">
        <v>80</v>
      </c>
      <c r="N124" s="3">
        <f t="shared" si="1"/>
        <v>518</v>
      </c>
      <c r="O124" s="3">
        <v>8</v>
      </c>
    </row>
    <row r="125" spans="1:15" x14ac:dyDescent="0.3">
      <c r="A125" t="s">
        <v>360</v>
      </c>
      <c r="B125" t="s">
        <v>361</v>
      </c>
      <c r="C125" t="s">
        <v>1021</v>
      </c>
      <c r="D125" t="s">
        <v>1012</v>
      </c>
      <c r="E125" t="s">
        <v>362</v>
      </c>
      <c r="F125" t="s">
        <v>91</v>
      </c>
      <c r="G125" t="s">
        <v>363</v>
      </c>
      <c r="H125">
        <v>90</v>
      </c>
      <c r="I125">
        <v>50</v>
      </c>
      <c r="J125">
        <v>34</v>
      </c>
      <c r="K125">
        <v>60</v>
      </c>
      <c r="L125">
        <v>44</v>
      </c>
      <c r="M125">
        <v>70</v>
      </c>
      <c r="N125" s="3">
        <f t="shared" si="1"/>
        <v>348</v>
      </c>
      <c r="O125" s="3">
        <v>8</v>
      </c>
    </row>
    <row r="126" spans="1:15" x14ac:dyDescent="0.3">
      <c r="A126" t="s">
        <v>364</v>
      </c>
      <c r="B126" t="s">
        <v>365</v>
      </c>
      <c r="C126" t="s">
        <v>1021</v>
      </c>
      <c r="D126" t="s">
        <v>1012</v>
      </c>
      <c r="E126" t="s">
        <v>362</v>
      </c>
      <c r="F126" t="s">
        <v>91</v>
      </c>
      <c r="G126" t="s">
        <v>363</v>
      </c>
      <c r="H126">
        <v>150</v>
      </c>
      <c r="I126">
        <v>80</v>
      </c>
      <c r="J126">
        <v>44</v>
      </c>
      <c r="K126">
        <v>90</v>
      </c>
      <c r="L126">
        <v>54</v>
      </c>
      <c r="M126">
        <v>80</v>
      </c>
      <c r="N126" s="3">
        <f t="shared" si="1"/>
        <v>498</v>
      </c>
      <c r="O126" s="3">
        <v>8</v>
      </c>
    </row>
    <row r="127" spans="1:15" x14ac:dyDescent="0.3">
      <c r="A127" t="s">
        <v>366</v>
      </c>
      <c r="B127" t="s">
        <v>367</v>
      </c>
      <c r="C127" t="s">
        <v>1007</v>
      </c>
      <c r="E127" t="s">
        <v>368</v>
      </c>
      <c r="F127" t="s">
        <v>369</v>
      </c>
      <c r="G127" t="s">
        <v>179</v>
      </c>
      <c r="H127">
        <v>40</v>
      </c>
      <c r="I127">
        <v>40</v>
      </c>
      <c r="J127">
        <v>60</v>
      </c>
      <c r="K127">
        <v>40</v>
      </c>
      <c r="L127">
        <v>60</v>
      </c>
      <c r="M127">
        <v>10</v>
      </c>
      <c r="N127" s="3">
        <f t="shared" si="1"/>
        <v>250</v>
      </c>
      <c r="O127" s="3">
        <v>8</v>
      </c>
    </row>
    <row r="128" spans="1:15" x14ac:dyDescent="0.3">
      <c r="A128" t="s">
        <v>370</v>
      </c>
      <c r="B128" t="s">
        <v>371</v>
      </c>
      <c r="C128" t="s">
        <v>1007</v>
      </c>
      <c r="E128" t="s">
        <v>368</v>
      </c>
      <c r="F128" t="s">
        <v>369</v>
      </c>
      <c r="G128" t="s">
        <v>179</v>
      </c>
      <c r="H128">
        <v>60</v>
      </c>
      <c r="I128">
        <v>50</v>
      </c>
      <c r="J128">
        <v>90</v>
      </c>
      <c r="K128">
        <v>80</v>
      </c>
      <c r="L128">
        <v>120</v>
      </c>
      <c r="M128">
        <v>60</v>
      </c>
      <c r="N128" s="3">
        <f t="shared" si="1"/>
        <v>460</v>
      </c>
      <c r="O128" s="3">
        <v>8</v>
      </c>
    </row>
    <row r="129" spans="1:15" x14ac:dyDescent="0.3">
      <c r="A129" t="s">
        <v>372</v>
      </c>
      <c r="B129" t="s">
        <v>373</v>
      </c>
      <c r="C129" t="s">
        <v>1007</v>
      </c>
      <c r="E129" t="s">
        <v>124</v>
      </c>
      <c r="F129" t="s">
        <v>1037</v>
      </c>
      <c r="G129" t="s">
        <v>1037</v>
      </c>
      <c r="H129">
        <v>45</v>
      </c>
      <c r="I129">
        <v>35</v>
      </c>
      <c r="J129">
        <v>45</v>
      </c>
      <c r="K129">
        <v>62</v>
      </c>
      <c r="L129">
        <v>53</v>
      </c>
      <c r="M129">
        <v>35</v>
      </c>
      <c r="N129" s="3">
        <f t="shared" si="1"/>
        <v>275</v>
      </c>
      <c r="O129" s="3">
        <v>8</v>
      </c>
    </row>
    <row r="130" spans="1:15" x14ac:dyDescent="0.3">
      <c r="A130" t="s">
        <v>374</v>
      </c>
      <c r="B130" t="s">
        <v>375</v>
      </c>
      <c r="C130" t="s">
        <v>1007</v>
      </c>
      <c r="E130" t="s">
        <v>376</v>
      </c>
      <c r="F130" t="s">
        <v>1037</v>
      </c>
      <c r="G130" t="s">
        <v>1037</v>
      </c>
      <c r="H130">
        <v>70</v>
      </c>
      <c r="I130">
        <v>60</v>
      </c>
      <c r="J130">
        <v>70</v>
      </c>
      <c r="K130">
        <v>87</v>
      </c>
      <c r="L130">
        <v>78</v>
      </c>
      <c r="M130">
        <v>85</v>
      </c>
      <c r="N130" s="3">
        <f t="shared" si="1"/>
        <v>450</v>
      </c>
      <c r="O130" s="3">
        <v>8</v>
      </c>
    </row>
    <row r="131" spans="1:15" x14ac:dyDescent="0.3">
      <c r="A131" t="s">
        <v>377</v>
      </c>
      <c r="B131" t="s">
        <v>378</v>
      </c>
      <c r="C131" t="s">
        <v>1019</v>
      </c>
      <c r="D131" t="s">
        <v>1016</v>
      </c>
      <c r="E131" t="s">
        <v>176</v>
      </c>
      <c r="F131" t="s">
        <v>362</v>
      </c>
      <c r="G131" t="s">
        <v>62</v>
      </c>
      <c r="H131">
        <v>63</v>
      </c>
      <c r="I131">
        <v>63</v>
      </c>
      <c r="J131">
        <v>47</v>
      </c>
      <c r="K131">
        <v>41</v>
      </c>
      <c r="L131">
        <v>41</v>
      </c>
      <c r="M131">
        <v>74</v>
      </c>
      <c r="N131" s="3">
        <f t="shared" ref="N131:N194" si="2">SUM(H131:M131)</f>
        <v>329</v>
      </c>
      <c r="O131" s="3">
        <v>8</v>
      </c>
    </row>
    <row r="132" spans="1:15" x14ac:dyDescent="0.3">
      <c r="A132" t="s">
        <v>379</v>
      </c>
      <c r="B132" t="s">
        <v>380</v>
      </c>
      <c r="C132" t="s">
        <v>1019</v>
      </c>
      <c r="D132" t="s">
        <v>1016</v>
      </c>
      <c r="E132" t="s">
        <v>176</v>
      </c>
      <c r="F132" t="s">
        <v>362</v>
      </c>
      <c r="G132" t="s">
        <v>62</v>
      </c>
      <c r="H132">
        <v>103</v>
      </c>
      <c r="I132">
        <v>93</v>
      </c>
      <c r="J132">
        <v>67</v>
      </c>
      <c r="K132">
        <v>71</v>
      </c>
      <c r="L132">
        <v>61</v>
      </c>
      <c r="M132">
        <v>84</v>
      </c>
      <c r="N132" s="3">
        <f t="shared" si="2"/>
        <v>479</v>
      </c>
      <c r="O132" s="3">
        <v>8</v>
      </c>
    </row>
    <row r="133" spans="1:15" x14ac:dyDescent="0.3">
      <c r="A133" t="s">
        <v>381</v>
      </c>
      <c r="B133" t="s">
        <v>382</v>
      </c>
      <c r="C133" t="s">
        <v>1009</v>
      </c>
      <c r="E133" t="s">
        <v>115</v>
      </c>
      <c r="F133" t="s">
        <v>193</v>
      </c>
      <c r="G133" t="s">
        <v>300</v>
      </c>
      <c r="H133">
        <v>50</v>
      </c>
      <c r="I133">
        <v>50</v>
      </c>
      <c r="J133">
        <v>40</v>
      </c>
      <c r="K133">
        <v>50</v>
      </c>
      <c r="L133">
        <v>40</v>
      </c>
      <c r="M133">
        <v>64</v>
      </c>
      <c r="N133" s="3">
        <f t="shared" si="2"/>
        <v>294</v>
      </c>
      <c r="O133" s="3">
        <v>8</v>
      </c>
    </row>
    <row r="134" spans="1:15" x14ac:dyDescent="0.3">
      <c r="A134" t="s">
        <v>383</v>
      </c>
      <c r="B134" t="s">
        <v>384</v>
      </c>
      <c r="C134" t="s">
        <v>1009</v>
      </c>
      <c r="D134" t="s">
        <v>1018</v>
      </c>
      <c r="E134" t="s">
        <v>115</v>
      </c>
      <c r="F134" t="s">
        <v>193</v>
      </c>
      <c r="G134" t="s">
        <v>300</v>
      </c>
      <c r="H134">
        <v>75</v>
      </c>
      <c r="I134">
        <v>65</v>
      </c>
      <c r="J134">
        <v>55</v>
      </c>
      <c r="K134">
        <v>65</v>
      </c>
      <c r="L134">
        <v>55</v>
      </c>
      <c r="M134">
        <v>69</v>
      </c>
      <c r="N134" s="3">
        <f t="shared" si="2"/>
        <v>384</v>
      </c>
      <c r="O134" s="3">
        <v>8</v>
      </c>
    </row>
    <row r="135" spans="1:15" x14ac:dyDescent="0.3">
      <c r="A135" t="s">
        <v>385</v>
      </c>
      <c r="B135" t="s">
        <v>386</v>
      </c>
      <c r="C135" t="s">
        <v>1009</v>
      </c>
      <c r="D135" t="s">
        <v>1018</v>
      </c>
      <c r="E135" t="s">
        <v>115</v>
      </c>
      <c r="F135" t="s">
        <v>387</v>
      </c>
      <c r="G135" t="s">
        <v>300</v>
      </c>
      <c r="H135">
        <v>105</v>
      </c>
      <c r="I135">
        <v>95</v>
      </c>
      <c r="J135">
        <v>75</v>
      </c>
      <c r="K135">
        <v>85</v>
      </c>
      <c r="L135">
        <v>75</v>
      </c>
      <c r="M135">
        <v>74</v>
      </c>
      <c r="N135" s="3">
        <f t="shared" si="2"/>
        <v>509</v>
      </c>
      <c r="O135" s="3">
        <v>8</v>
      </c>
    </row>
    <row r="136" spans="1:15" x14ac:dyDescent="0.3">
      <c r="A136" t="s">
        <v>388</v>
      </c>
      <c r="B136" t="s">
        <v>389</v>
      </c>
      <c r="C136" t="s">
        <v>1021</v>
      </c>
      <c r="E136" t="s">
        <v>58</v>
      </c>
      <c r="F136" t="s">
        <v>40</v>
      </c>
      <c r="G136" t="s">
        <v>1037</v>
      </c>
      <c r="H136">
        <v>20</v>
      </c>
      <c r="I136">
        <v>40</v>
      </c>
      <c r="J136">
        <v>90</v>
      </c>
      <c r="K136">
        <v>30</v>
      </c>
      <c r="L136">
        <v>90</v>
      </c>
      <c r="M136">
        <v>25</v>
      </c>
      <c r="N136" s="3">
        <f t="shared" si="2"/>
        <v>295</v>
      </c>
      <c r="O136" s="3">
        <v>8</v>
      </c>
    </row>
    <row r="137" spans="1:15" x14ac:dyDescent="0.3">
      <c r="A137" t="s">
        <v>390</v>
      </c>
      <c r="B137" t="s">
        <v>391</v>
      </c>
      <c r="C137" t="s">
        <v>1021</v>
      </c>
      <c r="E137" t="s">
        <v>73</v>
      </c>
      <c r="F137" t="s">
        <v>40</v>
      </c>
      <c r="G137" t="s">
        <v>1037</v>
      </c>
      <c r="H137">
        <v>40</v>
      </c>
      <c r="I137">
        <v>70</v>
      </c>
      <c r="J137">
        <v>130</v>
      </c>
      <c r="K137">
        <v>60</v>
      </c>
      <c r="L137">
        <v>130</v>
      </c>
      <c r="M137">
        <v>25</v>
      </c>
      <c r="N137" s="3">
        <f t="shared" si="2"/>
        <v>455</v>
      </c>
      <c r="O137" s="3">
        <v>8</v>
      </c>
    </row>
    <row r="138" spans="1:15" x14ac:dyDescent="0.3">
      <c r="A138" t="s">
        <v>392</v>
      </c>
      <c r="B138" t="s">
        <v>393</v>
      </c>
      <c r="C138" t="s">
        <v>1021</v>
      </c>
      <c r="E138" t="s">
        <v>73</v>
      </c>
      <c r="F138" t="s">
        <v>40</v>
      </c>
      <c r="G138" t="s">
        <v>1037</v>
      </c>
      <c r="H138">
        <v>45</v>
      </c>
      <c r="I138">
        <v>100</v>
      </c>
      <c r="J138">
        <v>135</v>
      </c>
      <c r="K138">
        <v>65</v>
      </c>
      <c r="L138">
        <v>135</v>
      </c>
      <c r="M138">
        <v>45</v>
      </c>
      <c r="N138" s="3">
        <f t="shared" si="2"/>
        <v>525</v>
      </c>
      <c r="O138" s="3">
        <v>8</v>
      </c>
    </row>
    <row r="139" spans="1:15" x14ac:dyDescent="0.3">
      <c r="A139" t="s">
        <v>394</v>
      </c>
      <c r="B139" t="s">
        <v>395</v>
      </c>
      <c r="C139" t="s">
        <v>1022</v>
      </c>
      <c r="E139" t="s">
        <v>104</v>
      </c>
      <c r="F139" t="s">
        <v>268</v>
      </c>
      <c r="G139" t="s">
        <v>112</v>
      </c>
      <c r="H139">
        <v>70</v>
      </c>
      <c r="I139">
        <v>80</v>
      </c>
      <c r="J139">
        <v>50</v>
      </c>
      <c r="K139">
        <v>35</v>
      </c>
      <c r="L139">
        <v>35</v>
      </c>
      <c r="M139">
        <v>35</v>
      </c>
      <c r="N139" s="3">
        <f t="shared" si="2"/>
        <v>305</v>
      </c>
      <c r="O139" s="3">
        <v>8</v>
      </c>
    </row>
    <row r="140" spans="1:15" x14ac:dyDescent="0.3">
      <c r="A140" t="s">
        <v>396</v>
      </c>
      <c r="B140" t="s">
        <v>397</v>
      </c>
      <c r="C140" t="s">
        <v>1022</v>
      </c>
      <c r="E140" t="s">
        <v>104</v>
      </c>
      <c r="F140" t="s">
        <v>268</v>
      </c>
      <c r="G140" t="s">
        <v>112</v>
      </c>
      <c r="H140">
        <v>80</v>
      </c>
      <c r="I140">
        <v>100</v>
      </c>
      <c r="J140">
        <v>70</v>
      </c>
      <c r="K140">
        <v>50</v>
      </c>
      <c r="L140">
        <v>60</v>
      </c>
      <c r="M140">
        <v>45</v>
      </c>
      <c r="N140" s="3">
        <f t="shared" si="2"/>
        <v>405</v>
      </c>
      <c r="O140" s="3">
        <v>8</v>
      </c>
    </row>
    <row r="141" spans="1:15" x14ac:dyDescent="0.3">
      <c r="A141" t="s">
        <v>398</v>
      </c>
      <c r="B141" t="s">
        <v>399</v>
      </c>
      <c r="C141" t="s">
        <v>1022</v>
      </c>
      <c r="E141" t="s">
        <v>104</v>
      </c>
      <c r="F141" t="s">
        <v>268</v>
      </c>
      <c r="G141" t="s">
        <v>112</v>
      </c>
      <c r="H141">
        <v>90</v>
      </c>
      <c r="I141">
        <v>130</v>
      </c>
      <c r="J141">
        <v>80</v>
      </c>
      <c r="K141">
        <v>65</v>
      </c>
      <c r="L141">
        <v>85</v>
      </c>
      <c r="M141">
        <v>55</v>
      </c>
      <c r="N141" s="3">
        <f t="shared" si="2"/>
        <v>505</v>
      </c>
      <c r="O141" s="3">
        <v>8</v>
      </c>
    </row>
    <row r="142" spans="1:15" x14ac:dyDescent="0.3">
      <c r="A142" t="s">
        <v>400</v>
      </c>
      <c r="B142" t="s">
        <v>401</v>
      </c>
      <c r="C142" t="s">
        <v>1021</v>
      </c>
      <c r="D142" t="s">
        <v>1019</v>
      </c>
      <c r="E142" t="s">
        <v>58</v>
      </c>
      <c r="F142" t="s">
        <v>1037</v>
      </c>
      <c r="G142" t="s">
        <v>1037</v>
      </c>
      <c r="H142">
        <v>30</v>
      </c>
      <c r="I142">
        <v>35</v>
      </c>
      <c r="J142">
        <v>30</v>
      </c>
      <c r="K142">
        <v>100</v>
      </c>
      <c r="L142">
        <v>35</v>
      </c>
      <c r="M142">
        <v>80</v>
      </c>
      <c r="N142" s="3">
        <f t="shared" si="2"/>
        <v>310</v>
      </c>
      <c r="O142" s="3">
        <v>8</v>
      </c>
    </row>
    <row r="143" spans="1:15" x14ac:dyDescent="0.3">
      <c r="A143" t="s">
        <v>402</v>
      </c>
      <c r="B143" t="s">
        <v>403</v>
      </c>
      <c r="C143" t="s">
        <v>1021</v>
      </c>
      <c r="D143" t="s">
        <v>1019</v>
      </c>
      <c r="E143" t="s">
        <v>58</v>
      </c>
      <c r="F143" t="s">
        <v>1037</v>
      </c>
      <c r="G143" t="s">
        <v>1037</v>
      </c>
      <c r="H143">
        <v>45</v>
      </c>
      <c r="I143">
        <v>50</v>
      </c>
      <c r="J143">
        <v>45</v>
      </c>
      <c r="K143">
        <v>115</v>
      </c>
      <c r="L143">
        <v>55</v>
      </c>
      <c r="M143">
        <v>95</v>
      </c>
      <c r="N143" s="3">
        <f t="shared" si="2"/>
        <v>405</v>
      </c>
      <c r="O143" s="3">
        <v>8</v>
      </c>
    </row>
    <row r="144" spans="1:15" x14ac:dyDescent="0.3">
      <c r="A144" t="s">
        <v>404</v>
      </c>
      <c r="B144" t="s">
        <v>405</v>
      </c>
      <c r="C144" t="s">
        <v>1021</v>
      </c>
      <c r="D144" t="s">
        <v>1019</v>
      </c>
      <c r="E144" t="s">
        <v>249</v>
      </c>
      <c r="F144" t="s">
        <v>1037</v>
      </c>
      <c r="G144" t="s">
        <v>1037</v>
      </c>
      <c r="H144">
        <v>60</v>
      </c>
      <c r="I144">
        <v>65</v>
      </c>
      <c r="J144">
        <v>60</v>
      </c>
      <c r="K144">
        <v>130</v>
      </c>
      <c r="L144">
        <v>75</v>
      </c>
      <c r="M144">
        <v>110</v>
      </c>
      <c r="N144" s="3">
        <f t="shared" si="2"/>
        <v>500</v>
      </c>
      <c r="O144" s="3">
        <v>8</v>
      </c>
    </row>
    <row r="145" spans="1:21" x14ac:dyDescent="0.3">
      <c r="A145" t="s">
        <v>406</v>
      </c>
      <c r="B145" t="s">
        <v>407</v>
      </c>
      <c r="C145" t="s">
        <v>1009</v>
      </c>
      <c r="E145" t="s">
        <v>115</v>
      </c>
      <c r="F145" t="s">
        <v>146</v>
      </c>
      <c r="G145" t="s">
        <v>1037</v>
      </c>
      <c r="H145">
        <v>20</v>
      </c>
      <c r="I145">
        <v>10</v>
      </c>
      <c r="J145">
        <v>55</v>
      </c>
      <c r="K145">
        <v>15</v>
      </c>
      <c r="L145">
        <v>20</v>
      </c>
      <c r="M145">
        <v>80</v>
      </c>
      <c r="N145" s="3">
        <f t="shared" si="2"/>
        <v>200</v>
      </c>
      <c r="O145" s="3">
        <v>8</v>
      </c>
    </row>
    <row r="146" spans="1:21" x14ac:dyDescent="0.3">
      <c r="A146" t="s">
        <v>408</v>
      </c>
      <c r="B146" t="s">
        <v>409</v>
      </c>
      <c r="C146" t="s">
        <v>1009</v>
      </c>
      <c r="D146" t="s">
        <v>1012</v>
      </c>
      <c r="E146" t="s">
        <v>216</v>
      </c>
      <c r="F146" t="s">
        <v>410</v>
      </c>
      <c r="G146" t="s">
        <v>1037</v>
      </c>
      <c r="H146">
        <v>95</v>
      </c>
      <c r="I146">
        <v>125</v>
      </c>
      <c r="J146">
        <v>79</v>
      </c>
      <c r="K146">
        <v>60</v>
      </c>
      <c r="L146">
        <v>100</v>
      </c>
      <c r="M146">
        <v>81</v>
      </c>
      <c r="N146" s="3">
        <f t="shared" si="2"/>
        <v>540</v>
      </c>
      <c r="O146" s="3">
        <v>8</v>
      </c>
    </row>
    <row r="147" spans="1:21" x14ac:dyDescent="0.3">
      <c r="A147" t="s">
        <v>411</v>
      </c>
      <c r="B147" t="s">
        <v>412</v>
      </c>
      <c r="C147" t="s">
        <v>1009</v>
      </c>
      <c r="E147" t="s">
        <v>115</v>
      </c>
      <c r="F147" t="s">
        <v>413</v>
      </c>
      <c r="G147" t="s">
        <v>204</v>
      </c>
      <c r="H147">
        <v>45</v>
      </c>
      <c r="I147">
        <v>67</v>
      </c>
      <c r="J147">
        <v>60</v>
      </c>
      <c r="K147">
        <v>35</v>
      </c>
      <c r="L147">
        <v>50</v>
      </c>
      <c r="M147">
        <v>63</v>
      </c>
      <c r="N147" s="3">
        <f t="shared" si="2"/>
        <v>320</v>
      </c>
      <c r="O147" s="3">
        <v>8</v>
      </c>
    </row>
    <row r="148" spans="1:21" x14ac:dyDescent="0.3">
      <c r="A148" t="s">
        <v>414</v>
      </c>
      <c r="B148" t="s">
        <v>415</v>
      </c>
      <c r="C148" t="s">
        <v>1009</v>
      </c>
      <c r="E148" t="s">
        <v>115</v>
      </c>
      <c r="F148" t="s">
        <v>413</v>
      </c>
      <c r="G148" t="s">
        <v>204</v>
      </c>
      <c r="H148">
        <v>80</v>
      </c>
      <c r="I148">
        <v>92</v>
      </c>
      <c r="J148">
        <v>65</v>
      </c>
      <c r="K148">
        <v>65</v>
      </c>
      <c r="L148">
        <v>80</v>
      </c>
      <c r="M148">
        <v>68</v>
      </c>
      <c r="N148" s="3">
        <f t="shared" si="2"/>
        <v>450</v>
      </c>
      <c r="O148" s="3">
        <v>8</v>
      </c>
    </row>
    <row r="149" spans="1:21" x14ac:dyDescent="0.3">
      <c r="A149" t="s">
        <v>416</v>
      </c>
      <c r="B149" t="s">
        <v>417</v>
      </c>
      <c r="C149" t="s">
        <v>1009</v>
      </c>
      <c r="E149" t="s">
        <v>240</v>
      </c>
      <c r="F149" t="s">
        <v>26</v>
      </c>
      <c r="G149" t="s">
        <v>244</v>
      </c>
      <c r="H149">
        <v>35</v>
      </c>
      <c r="I149">
        <v>65</v>
      </c>
      <c r="J149">
        <v>35</v>
      </c>
      <c r="K149">
        <v>65</v>
      </c>
      <c r="L149">
        <v>35</v>
      </c>
      <c r="M149">
        <v>65</v>
      </c>
      <c r="N149" s="3">
        <f t="shared" si="2"/>
        <v>300</v>
      </c>
      <c r="O149" s="3">
        <v>8</v>
      </c>
    </row>
    <row r="150" spans="1:21" x14ac:dyDescent="0.3">
      <c r="A150" t="s">
        <v>418</v>
      </c>
      <c r="B150" t="s">
        <v>419</v>
      </c>
      <c r="C150" t="s">
        <v>1009</v>
      </c>
      <c r="E150" t="s">
        <v>420</v>
      </c>
      <c r="F150" t="s">
        <v>26</v>
      </c>
      <c r="G150" t="s">
        <v>244</v>
      </c>
      <c r="H150">
        <v>75</v>
      </c>
      <c r="I150">
        <v>105</v>
      </c>
      <c r="J150">
        <v>75</v>
      </c>
      <c r="K150">
        <v>105</v>
      </c>
      <c r="L150">
        <v>75</v>
      </c>
      <c r="M150">
        <v>45</v>
      </c>
      <c r="N150" s="3">
        <f t="shared" si="2"/>
        <v>480</v>
      </c>
      <c r="O150" s="3">
        <v>8</v>
      </c>
    </row>
    <row r="151" spans="1:21" x14ac:dyDescent="0.3">
      <c r="A151" t="s">
        <v>421</v>
      </c>
      <c r="B151" t="s">
        <v>422</v>
      </c>
      <c r="C151" t="s">
        <v>1009</v>
      </c>
      <c r="E151" t="s">
        <v>134</v>
      </c>
      <c r="F151" t="s">
        <v>159</v>
      </c>
      <c r="G151" t="s">
        <v>423</v>
      </c>
      <c r="H151">
        <v>30</v>
      </c>
      <c r="I151">
        <v>65</v>
      </c>
      <c r="J151">
        <v>100</v>
      </c>
      <c r="K151">
        <v>45</v>
      </c>
      <c r="L151">
        <v>25</v>
      </c>
      <c r="M151">
        <v>40</v>
      </c>
      <c r="N151" s="3">
        <f t="shared" si="2"/>
        <v>305</v>
      </c>
      <c r="O151" s="3">
        <v>8</v>
      </c>
    </row>
    <row r="152" spans="1:21" x14ac:dyDescent="0.3">
      <c r="A152" t="s">
        <v>424</v>
      </c>
      <c r="B152" t="s">
        <v>425</v>
      </c>
      <c r="C152" t="s">
        <v>1009</v>
      </c>
      <c r="D152" t="s">
        <v>1020</v>
      </c>
      <c r="E152" t="s">
        <v>134</v>
      </c>
      <c r="F152" t="s">
        <v>159</v>
      </c>
      <c r="G152" t="s">
        <v>423</v>
      </c>
      <c r="H152">
        <v>50</v>
      </c>
      <c r="I152">
        <v>95</v>
      </c>
      <c r="J152">
        <v>180</v>
      </c>
      <c r="K152">
        <v>85</v>
      </c>
      <c r="L152">
        <v>45</v>
      </c>
      <c r="M152">
        <v>70</v>
      </c>
      <c r="N152" s="3">
        <f t="shared" si="2"/>
        <v>525</v>
      </c>
      <c r="O152" s="3">
        <v>8</v>
      </c>
    </row>
    <row r="153" spans="1:21" x14ac:dyDescent="0.3">
      <c r="A153" t="s">
        <v>426</v>
      </c>
      <c r="B153" t="s">
        <v>427</v>
      </c>
      <c r="C153" t="s">
        <v>1009</v>
      </c>
      <c r="E153" t="s">
        <v>115</v>
      </c>
      <c r="F153" t="s">
        <v>165</v>
      </c>
      <c r="G153" t="s">
        <v>306</v>
      </c>
      <c r="H153">
        <v>20</v>
      </c>
      <c r="I153">
        <v>15</v>
      </c>
      <c r="J153">
        <v>20</v>
      </c>
      <c r="K153">
        <v>10</v>
      </c>
      <c r="L153">
        <v>55</v>
      </c>
      <c r="M153">
        <v>80</v>
      </c>
      <c r="N153" s="3">
        <f t="shared" si="2"/>
        <v>200</v>
      </c>
      <c r="O153" s="3">
        <v>8</v>
      </c>
    </row>
    <row r="154" spans="1:21" x14ac:dyDescent="0.3">
      <c r="A154" t="s">
        <v>428</v>
      </c>
      <c r="B154" t="s">
        <v>429</v>
      </c>
      <c r="C154" t="s">
        <v>1009</v>
      </c>
      <c r="E154" t="s">
        <v>430</v>
      </c>
      <c r="F154" t="s">
        <v>149</v>
      </c>
      <c r="G154" t="s">
        <v>157</v>
      </c>
      <c r="H154">
        <v>95</v>
      </c>
      <c r="I154">
        <v>60</v>
      </c>
      <c r="J154">
        <v>79</v>
      </c>
      <c r="K154">
        <v>100</v>
      </c>
      <c r="L154">
        <v>125</v>
      </c>
      <c r="M154">
        <v>81</v>
      </c>
      <c r="N154" s="3">
        <f t="shared" si="2"/>
        <v>540</v>
      </c>
      <c r="O154" s="3">
        <v>8</v>
      </c>
    </row>
    <row r="155" spans="1:21" x14ac:dyDescent="0.3">
      <c r="A155" t="s">
        <v>431</v>
      </c>
      <c r="B155" t="s">
        <v>432</v>
      </c>
      <c r="C155" t="s">
        <v>1009</v>
      </c>
      <c r="E155" t="s">
        <v>103</v>
      </c>
      <c r="F155" t="s">
        <v>306</v>
      </c>
      <c r="G155" t="s">
        <v>328</v>
      </c>
      <c r="H155">
        <v>70</v>
      </c>
      <c r="I155">
        <v>92</v>
      </c>
      <c r="J155">
        <v>65</v>
      </c>
      <c r="K155">
        <v>80</v>
      </c>
      <c r="L155">
        <v>55</v>
      </c>
      <c r="M155">
        <v>98</v>
      </c>
      <c r="N155" s="3">
        <f t="shared" si="2"/>
        <v>460</v>
      </c>
      <c r="O155" s="3">
        <v>8</v>
      </c>
    </row>
    <row r="156" spans="1:21" x14ac:dyDescent="0.3">
      <c r="A156" t="s">
        <v>431</v>
      </c>
      <c r="B156" t="s">
        <v>432</v>
      </c>
      <c r="C156" t="s">
        <v>1009</v>
      </c>
      <c r="E156" t="s">
        <v>103</v>
      </c>
      <c r="F156" t="s">
        <v>306</v>
      </c>
      <c r="G156" t="s">
        <v>328</v>
      </c>
      <c r="H156">
        <v>70</v>
      </c>
      <c r="I156">
        <v>92</v>
      </c>
      <c r="J156">
        <v>65</v>
      </c>
      <c r="K156">
        <v>80</v>
      </c>
      <c r="L156">
        <v>55</v>
      </c>
      <c r="M156">
        <v>98</v>
      </c>
      <c r="N156" s="3">
        <f t="shared" si="2"/>
        <v>460</v>
      </c>
      <c r="O156" s="3">
        <v>8</v>
      </c>
    </row>
    <row r="157" spans="1:21" s="3" customFormat="1" x14ac:dyDescent="0.3">
      <c r="A157" s="3" t="s">
        <v>433</v>
      </c>
      <c r="B157" s="3" t="s">
        <v>434</v>
      </c>
      <c r="C157" s="3" t="s">
        <v>1009</v>
      </c>
      <c r="E157" s="3" t="s">
        <v>435</v>
      </c>
      <c r="F157" s="3" t="s">
        <v>1037</v>
      </c>
      <c r="G157" s="3" t="s">
        <v>1037</v>
      </c>
      <c r="H157" s="3">
        <v>45</v>
      </c>
      <c r="I157" s="3">
        <v>20</v>
      </c>
      <c r="J157" s="3">
        <v>20</v>
      </c>
      <c r="K157" s="3">
        <v>25</v>
      </c>
      <c r="L157" s="3">
        <v>25</v>
      </c>
      <c r="M157" s="3">
        <v>40</v>
      </c>
      <c r="N157" s="3">
        <f t="shared" si="2"/>
        <v>175</v>
      </c>
      <c r="O157" s="3">
        <v>8</v>
      </c>
      <c r="R157"/>
      <c r="S157"/>
      <c r="T157"/>
      <c r="U157"/>
    </row>
    <row r="158" spans="1:21" x14ac:dyDescent="0.3">
      <c r="A158" t="s">
        <v>433</v>
      </c>
      <c r="B158" t="s">
        <v>1038</v>
      </c>
      <c r="C158" t="s">
        <v>1009</v>
      </c>
      <c r="E158" t="s">
        <v>435</v>
      </c>
      <c r="F158" t="s">
        <v>1037</v>
      </c>
      <c r="G158" t="s">
        <v>1037</v>
      </c>
      <c r="H158">
        <v>45</v>
      </c>
      <c r="I158">
        <v>140</v>
      </c>
      <c r="J158">
        <v>130</v>
      </c>
      <c r="K158">
        <v>140</v>
      </c>
      <c r="L158">
        <v>135</v>
      </c>
      <c r="M158">
        <v>30</v>
      </c>
      <c r="N158" s="3">
        <f t="shared" si="2"/>
        <v>620</v>
      </c>
      <c r="O158" s="3">
        <v>8</v>
      </c>
    </row>
    <row r="159" spans="1:21" x14ac:dyDescent="0.3">
      <c r="A159" t="s">
        <v>436</v>
      </c>
      <c r="B159" t="s">
        <v>437</v>
      </c>
      <c r="C159" t="s">
        <v>1009</v>
      </c>
      <c r="E159" t="s">
        <v>438</v>
      </c>
      <c r="F159" t="s">
        <v>301</v>
      </c>
      <c r="G159" t="s">
        <v>1037</v>
      </c>
      <c r="H159">
        <v>55</v>
      </c>
      <c r="I159">
        <v>60</v>
      </c>
      <c r="J159">
        <v>130</v>
      </c>
      <c r="K159">
        <v>30</v>
      </c>
      <c r="L159">
        <v>130</v>
      </c>
      <c r="M159">
        <v>5</v>
      </c>
      <c r="N159" s="3">
        <f t="shared" si="2"/>
        <v>410</v>
      </c>
      <c r="O159" s="3">
        <v>8</v>
      </c>
    </row>
    <row r="160" spans="1:21" x14ac:dyDescent="0.3">
      <c r="A160" t="s">
        <v>439</v>
      </c>
      <c r="B160" t="s">
        <v>440</v>
      </c>
      <c r="C160" t="s">
        <v>1019</v>
      </c>
      <c r="E160" t="s">
        <v>176</v>
      </c>
      <c r="F160" t="s">
        <v>441</v>
      </c>
      <c r="G160" t="s">
        <v>362</v>
      </c>
      <c r="H160">
        <v>50</v>
      </c>
      <c r="I160">
        <v>50</v>
      </c>
      <c r="J160">
        <v>62</v>
      </c>
      <c r="K160">
        <v>40</v>
      </c>
      <c r="L160">
        <v>62</v>
      </c>
      <c r="M160">
        <v>65</v>
      </c>
      <c r="N160" s="3">
        <f t="shared" si="2"/>
        <v>329</v>
      </c>
      <c r="O160" s="3">
        <v>8</v>
      </c>
    </row>
    <row r="161" spans="1:15" x14ac:dyDescent="0.3">
      <c r="A161" t="s">
        <v>442</v>
      </c>
      <c r="B161" t="s">
        <v>443</v>
      </c>
      <c r="C161" t="s">
        <v>1019</v>
      </c>
      <c r="E161" t="s">
        <v>176</v>
      </c>
      <c r="F161" t="s">
        <v>224</v>
      </c>
      <c r="G161" t="s">
        <v>362</v>
      </c>
      <c r="H161">
        <v>80</v>
      </c>
      <c r="I161">
        <v>95</v>
      </c>
      <c r="J161">
        <v>82</v>
      </c>
      <c r="K161">
        <v>60</v>
      </c>
      <c r="L161">
        <v>82</v>
      </c>
      <c r="M161">
        <v>75</v>
      </c>
      <c r="N161" s="3">
        <f t="shared" si="2"/>
        <v>474</v>
      </c>
      <c r="O161" s="3">
        <v>8</v>
      </c>
    </row>
    <row r="162" spans="1:15" x14ac:dyDescent="0.3">
      <c r="A162" t="s">
        <v>444</v>
      </c>
      <c r="B162" t="s">
        <v>445</v>
      </c>
      <c r="C162" t="s">
        <v>1008</v>
      </c>
      <c r="D162" t="s">
        <v>1010</v>
      </c>
      <c r="E162" t="s">
        <v>210</v>
      </c>
      <c r="F162" t="s">
        <v>446</v>
      </c>
      <c r="G162" t="s">
        <v>447</v>
      </c>
      <c r="H162">
        <v>50</v>
      </c>
      <c r="I162">
        <v>65</v>
      </c>
      <c r="J162">
        <v>45</v>
      </c>
      <c r="K162">
        <v>50</v>
      </c>
      <c r="L162">
        <v>50</v>
      </c>
      <c r="M162">
        <v>45</v>
      </c>
      <c r="N162" s="3">
        <f t="shared" si="2"/>
        <v>305</v>
      </c>
      <c r="O162" s="3">
        <v>8</v>
      </c>
    </row>
    <row r="163" spans="1:15" x14ac:dyDescent="0.3">
      <c r="A163" t="s">
        <v>448</v>
      </c>
      <c r="B163" t="s">
        <v>449</v>
      </c>
      <c r="C163" t="s">
        <v>1008</v>
      </c>
      <c r="D163" t="s">
        <v>1010</v>
      </c>
      <c r="E163" t="s">
        <v>210</v>
      </c>
      <c r="F163" t="s">
        <v>446</v>
      </c>
      <c r="G163" t="s">
        <v>447</v>
      </c>
      <c r="H163">
        <v>100</v>
      </c>
      <c r="I163">
        <v>115</v>
      </c>
      <c r="J163">
        <v>65</v>
      </c>
      <c r="K163">
        <v>90</v>
      </c>
      <c r="L163">
        <v>90</v>
      </c>
      <c r="M163">
        <v>65</v>
      </c>
      <c r="N163" s="3">
        <f t="shared" si="2"/>
        <v>525</v>
      </c>
      <c r="O163" s="3">
        <v>8</v>
      </c>
    </row>
    <row r="164" spans="1:15" x14ac:dyDescent="0.3">
      <c r="A164" t="s">
        <v>450</v>
      </c>
      <c r="B164" t="s">
        <v>451</v>
      </c>
      <c r="C164" t="s">
        <v>1017</v>
      </c>
      <c r="E164" t="s">
        <v>452</v>
      </c>
      <c r="F164" t="s">
        <v>347</v>
      </c>
      <c r="G164" t="s">
        <v>210</v>
      </c>
      <c r="H164">
        <v>30</v>
      </c>
      <c r="I164">
        <v>40</v>
      </c>
      <c r="J164">
        <v>50</v>
      </c>
      <c r="K164">
        <v>40</v>
      </c>
      <c r="L164">
        <v>50</v>
      </c>
      <c r="M164">
        <v>30</v>
      </c>
      <c r="N164" s="3">
        <f t="shared" si="2"/>
        <v>240</v>
      </c>
      <c r="O164" s="3">
        <v>8</v>
      </c>
    </row>
    <row r="165" spans="1:15" x14ac:dyDescent="0.3">
      <c r="A165" t="s">
        <v>453</v>
      </c>
      <c r="B165" t="s">
        <v>454</v>
      </c>
      <c r="C165" t="s">
        <v>1017</v>
      </c>
      <c r="D165" t="s">
        <v>1008</v>
      </c>
      <c r="E165" t="s">
        <v>452</v>
      </c>
      <c r="F165" t="s">
        <v>447</v>
      </c>
      <c r="G165" t="s">
        <v>210</v>
      </c>
      <c r="H165">
        <v>80</v>
      </c>
      <c r="I165">
        <v>60</v>
      </c>
      <c r="J165">
        <v>90</v>
      </c>
      <c r="K165">
        <v>60</v>
      </c>
      <c r="L165">
        <v>70</v>
      </c>
      <c r="M165">
        <v>50</v>
      </c>
      <c r="N165" s="3">
        <f t="shared" si="2"/>
        <v>410</v>
      </c>
      <c r="O165" s="3">
        <v>8</v>
      </c>
    </row>
    <row r="166" spans="1:15" x14ac:dyDescent="0.3">
      <c r="A166" t="s">
        <v>455</v>
      </c>
      <c r="B166" t="s">
        <v>456</v>
      </c>
      <c r="C166" t="s">
        <v>1017</v>
      </c>
      <c r="D166" t="s">
        <v>1008</v>
      </c>
      <c r="E166" t="s">
        <v>452</v>
      </c>
      <c r="F166" t="s">
        <v>447</v>
      </c>
      <c r="G166" t="s">
        <v>210</v>
      </c>
      <c r="H166">
        <v>110</v>
      </c>
      <c r="I166">
        <v>80</v>
      </c>
      <c r="J166">
        <v>120</v>
      </c>
      <c r="K166">
        <v>80</v>
      </c>
      <c r="L166">
        <v>90</v>
      </c>
      <c r="M166">
        <v>30</v>
      </c>
      <c r="N166" s="3">
        <f t="shared" si="2"/>
        <v>510</v>
      </c>
      <c r="O166" s="3">
        <v>8</v>
      </c>
    </row>
    <row r="167" spans="1:15" x14ac:dyDescent="0.3">
      <c r="A167" t="s">
        <v>457</v>
      </c>
      <c r="B167" t="s">
        <v>458</v>
      </c>
      <c r="C167" t="s">
        <v>1018</v>
      </c>
      <c r="E167" t="s">
        <v>459</v>
      </c>
      <c r="F167" t="s">
        <v>460</v>
      </c>
      <c r="G167" t="s">
        <v>461</v>
      </c>
      <c r="H167">
        <v>10</v>
      </c>
      <c r="I167">
        <v>55</v>
      </c>
      <c r="J167">
        <v>25</v>
      </c>
      <c r="K167">
        <v>35</v>
      </c>
      <c r="L167">
        <v>45</v>
      </c>
      <c r="M167">
        <v>95</v>
      </c>
      <c r="N167" s="3">
        <f t="shared" si="2"/>
        <v>265</v>
      </c>
      <c r="O167" s="3">
        <v>8</v>
      </c>
    </row>
    <row r="168" spans="1:15" x14ac:dyDescent="0.3">
      <c r="A168" t="s">
        <v>462</v>
      </c>
      <c r="B168" t="s">
        <v>463</v>
      </c>
      <c r="C168" t="s">
        <v>1018</v>
      </c>
      <c r="E168" t="s">
        <v>459</v>
      </c>
      <c r="F168" t="s">
        <v>460</v>
      </c>
      <c r="G168" t="s">
        <v>461</v>
      </c>
      <c r="H168">
        <v>35</v>
      </c>
      <c r="I168">
        <v>100</v>
      </c>
      <c r="J168">
        <v>50</v>
      </c>
      <c r="K168">
        <v>50</v>
      </c>
      <c r="L168">
        <v>70</v>
      </c>
      <c r="M168">
        <v>120</v>
      </c>
      <c r="N168" s="3">
        <f t="shared" si="2"/>
        <v>425</v>
      </c>
      <c r="O168" s="3">
        <v>8</v>
      </c>
    </row>
    <row r="169" spans="1:15" x14ac:dyDescent="0.3">
      <c r="A169" t="s">
        <v>464</v>
      </c>
      <c r="B169" t="s">
        <v>465</v>
      </c>
      <c r="C169" t="s">
        <v>1018</v>
      </c>
      <c r="E169" t="s">
        <v>466</v>
      </c>
      <c r="F169" t="s">
        <v>461</v>
      </c>
      <c r="G169" t="s">
        <v>328</v>
      </c>
      <c r="H169">
        <v>60</v>
      </c>
      <c r="I169">
        <v>85</v>
      </c>
      <c r="J169">
        <v>40</v>
      </c>
      <c r="K169">
        <v>30</v>
      </c>
      <c r="L169">
        <v>45</v>
      </c>
      <c r="M169">
        <v>68</v>
      </c>
      <c r="N169" s="3">
        <f t="shared" si="2"/>
        <v>328</v>
      </c>
      <c r="O169" s="3">
        <v>8</v>
      </c>
    </row>
    <row r="170" spans="1:15" x14ac:dyDescent="0.3">
      <c r="A170" t="s">
        <v>467</v>
      </c>
      <c r="B170" t="s">
        <v>468</v>
      </c>
      <c r="C170" t="s">
        <v>1018</v>
      </c>
      <c r="D170" t="s">
        <v>1015</v>
      </c>
      <c r="E170" t="s">
        <v>466</v>
      </c>
      <c r="F170" t="s">
        <v>461</v>
      </c>
      <c r="G170" t="s">
        <v>328</v>
      </c>
      <c r="H170">
        <v>110</v>
      </c>
      <c r="I170">
        <v>135</v>
      </c>
      <c r="J170">
        <v>60</v>
      </c>
      <c r="K170">
        <v>50</v>
      </c>
      <c r="L170">
        <v>65</v>
      </c>
      <c r="M170">
        <v>88</v>
      </c>
      <c r="N170" s="3">
        <f t="shared" si="2"/>
        <v>508</v>
      </c>
      <c r="O170" s="3">
        <v>8</v>
      </c>
    </row>
    <row r="171" spans="1:15" x14ac:dyDescent="0.3">
      <c r="A171" t="s">
        <v>469</v>
      </c>
      <c r="B171" t="s">
        <v>470</v>
      </c>
      <c r="C171" t="s">
        <v>1017</v>
      </c>
      <c r="E171" t="s">
        <v>261</v>
      </c>
      <c r="F171" t="s">
        <v>224</v>
      </c>
      <c r="G171" t="s">
        <v>461</v>
      </c>
      <c r="H171">
        <v>55</v>
      </c>
      <c r="I171">
        <v>75</v>
      </c>
      <c r="J171">
        <v>85</v>
      </c>
      <c r="K171">
        <v>25</v>
      </c>
      <c r="L171">
        <v>25</v>
      </c>
      <c r="M171">
        <v>15</v>
      </c>
      <c r="N171" s="3">
        <f t="shared" si="2"/>
        <v>280</v>
      </c>
      <c r="O171" s="3">
        <v>8</v>
      </c>
    </row>
    <row r="172" spans="1:15" x14ac:dyDescent="0.3">
      <c r="A172" t="s">
        <v>471</v>
      </c>
      <c r="B172" t="s">
        <v>472</v>
      </c>
      <c r="C172" t="s">
        <v>1017</v>
      </c>
      <c r="E172" t="s">
        <v>261</v>
      </c>
      <c r="F172" t="s">
        <v>224</v>
      </c>
      <c r="G172" t="s">
        <v>461</v>
      </c>
      <c r="H172">
        <v>70</v>
      </c>
      <c r="I172">
        <v>105</v>
      </c>
      <c r="J172">
        <v>105</v>
      </c>
      <c r="K172">
        <v>50</v>
      </c>
      <c r="L172">
        <v>40</v>
      </c>
      <c r="M172">
        <v>20</v>
      </c>
      <c r="N172" s="3">
        <f t="shared" si="2"/>
        <v>390</v>
      </c>
      <c r="O172" s="3">
        <v>8</v>
      </c>
    </row>
    <row r="173" spans="1:15" x14ac:dyDescent="0.3">
      <c r="A173" t="s">
        <v>473</v>
      </c>
      <c r="B173" t="s">
        <v>474</v>
      </c>
      <c r="C173" t="s">
        <v>1017</v>
      </c>
      <c r="E173" t="s">
        <v>261</v>
      </c>
      <c r="F173" t="s">
        <v>475</v>
      </c>
      <c r="G173" t="s">
        <v>461</v>
      </c>
      <c r="H173">
        <v>85</v>
      </c>
      <c r="I173">
        <v>135</v>
      </c>
      <c r="J173">
        <v>130</v>
      </c>
      <c r="K173">
        <v>60</v>
      </c>
      <c r="L173">
        <v>80</v>
      </c>
      <c r="M173">
        <v>25</v>
      </c>
      <c r="N173" s="3">
        <f t="shared" si="2"/>
        <v>515</v>
      </c>
      <c r="O173" s="3">
        <v>8</v>
      </c>
    </row>
    <row r="174" spans="1:15" x14ac:dyDescent="0.3">
      <c r="A174" t="s">
        <v>476</v>
      </c>
      <c r="B174" t="s">
        <v>477</v>
      </c>
      <c r="C174" t="s">
        <v>1022</v>
      </c>
      <c r="E174" t="s">
        <v>104</v>
      </c>
      <c r="F174" t="s">
        <v>294</v>
      </c>
      <c r="G174" t="s">
        <v>266</v>
      </c>
      <c r="H174">
        <v>75</v>
      </c>
      <c r="I174">
        <v>80</v>
      </c>
      <c r="J174">
        <v>55</v>
      </c>
      <c r="K174">
        <v>25</v>
      </c>
      <c r="L174">
        <v>35</v>
      </c>
      <c r="M174">
        <v>35</v>
      </c>
      <c r="N174" s="3">
        <f t="shared" si="2"/>
        <v>305</v>
      </c>
      <c r="O174" s="3">
        <v>8</v>
      </c>
    </row>
    <row r="175" spans="1:15" x14ac:dyDescent="0.3">
      <c r="A175" t="s">
        <v>478</v>
      </c>
      <c r="B175" t="s">
        <v>479</v>
      </c>
      <c r="C175" t="s">
        <v>1022</v>
      </c>
      <c r="E175" t="s">
        <v>104</v>
      </c>
      <c r="F175" t="s">
        <v>294</v>
      </c>
      <c r="G175" t="s">
        <v>266</v>
      </c>
      <c r="H175">
        <v>85</v>
      </c>
      <c r="I175">
        <v>105</v>
      </c>
      <c r="J175">
        <v>85</v>
      </c>
      <c r="K175">
        <v>40</v>
      </c>
      <c r="L175">
        <v>50</v>
      </c>
      <c r="M175">
        <v>40</v>
      </c>
      <c r="N175" s="3">
        <f t="shared" si="2"/>
        <v>405</v>
      </c>
      <c r="O175" s="3">
        <v>8</v>
      </c>
    </row>
    <row r="176" spans="1:15" x14ac:dyDescent="0.3">
      <c r="A176" t="s">
        <v>480</v>
      </c>
      <c r="B176" t="s">
        <v>481</v>
      </c>
      <c r="C176" t="s">
        <v>1022</v>
      </c>
      <c r="E176" t="s">
        <v>104</v>
      </c>
      <c r="F176" t="s">
        <v>294</v>
      </c>
      <c r="G176" t="s">
        <v>266</v>
      </c>
      <c r="H176">
        <v>105</v>
      </c>
      <c r="I176">
        <v>140</v>
      </c>
      <c r="J176">
        <v>95</v>
      </c>
      <c r="K176">
        <v>55</v>
      </c>
      <c r="L176">
        <v>65</v>
      </c>
      <c r="M176">
        <v>45</v>
      </c>
      <c r="N176" s="3">
        <f t="shared" si="2"/>
        <v>505</v>
      </c>
      <c r="O176" s="3">
        <v>8</v>
      </c>
    </row>
    <row r="177" spans="1:15" x14ac:dyDescent="0.3">
      <c r="A177" t="s">
        <v>482</v>
      </c>
      <c r="B177" t="s">
        <v>483</v>
      </c>
      <c r="C177" t="s">
        <v>1011</v>
      </c>
      <c r="D177" t="s">
        <v>1012</v>
      </c>
      <c r="E177" t="s">
        <v>301</v>
      </c>
      <c r="F177" t="s">
        <v>267</v>
      </c>
      <c r="G177" t="s">
        <v>484</v>
      </c>
      <c r="H177">
        <v>65</v>
      </c>
      <c r="I177">
        <v>45</v>
      </c>
      <c r="J177">
        <v>43</v>
      </c>
      <c r="K177">
        <v>55</v>
      </c>
      <c r="L177">
        <v>43</v>
      </c>
      <c r="M177">
        <v>72</v>
      </c>
      <c r="N177" s="3">
        <f t="shared" si="2"/>
        <v>323</v>
      </c>
      <c r="O177" s="3">
        <v>8</v>
      </c>
    </row>
    <row r="178" spans="1:15" x14ac:dyDescent="0.3">
      <c r="A178" t="s">
        <v>485</v>
      </c>
      <c r="B178" t="s">
        <v>486</v>
      </c>
      <c r="C178" t="s">
        <v>1011</v>
      </c>
      <c r="D178" t="s">
        <v>1012</v>
      </c>
      <c r="E178" t="s">
        <v>301</v>
      </c>
      <c r="F178" t="s">
        <v>267</v>
      </c>
      <c r="G178" t="s">
        <v>484</v>
      </c>
      <c r="H178">
        <v>67</v>
      </c>
      <c r="I178">
        <v>57</v>
      </c>
      <c r="J178">
        <v>55</v>
      </c>
      <c r="K178">
        <v>77</v>
      </c>
      <c r="L178">
        <v>55</v>
      </c>
      <c r="M178">
        <v>114</v>
      </c>
      <c r="N178" s="3">
        <f t="shared" si="2"/>
        <v>425</v>
      </c>
      <c r="O178" s="3">
        <v>8</v>
      </c>
    </row>
    <row r="179" spans="1:15" x14ac:dyDescent="0.3">
      <c r="A179" t="s">
        <v>487</v>
      </c>
      <c r="B179" t="s">
        <v>488</v>
      </c>
      <c r="C179" t="s">
        <v>1012</v>
      </c>
      <c r="D179" t="s">
        <v>1024</v>
      </c>
      <c r="E179" t="s">
        <v>40</v>
      </c>
      <c r="F179" t="s">
        <v>314</v>
      </c>
      <c r="G179" t="s">
        <v>35</v>
      </c>
      <c r="H179">
        <v>40</v>
      </c>
      <c r="I179">
        <v>30</v>
      </c>
      <c r="J179">
        <v>35</v>
      </c>
      <c r="K179">
        <v>45</v>
      </c>
      <c r="L179">
        <v>40</v>
      </c>
      <c r="M179">
        <v>55</v>
      </c>
      <c r="N179" s="3">
        <f t="shared" si="2"/>
        <v>245</v>
      </c>
      <c r="O179" s="3">
        <v>8</v>
      </c>
    </row>
    <row r="180" spans="1:15" x14ac:dyDescent="0.3">
      <c r="A180" t="s">
        <v>489</v>
      </c>
      <c r="B180" t="s">
        <v>490</v>
      </c>
      <c r="C180" t="s">
        <v>1012</v>
      </c>
      <c r="D180" t="s">
        <v>1024</v>
      </c>
      <c r="E180" t="s">
        <v>40</v>
      </c>
      <c r="F180" t="s">
        <v>314</v>
      </c>
      <c r="G180" t="s">
        <v>35</v>
      </c>
      <c r="H180">
        <v>85</v>
      </c>
      <c r="I180">
        <v>70</v>
      </c>
      <c r="J180">
        <v>80</v>
      </c>
      <c r="K180">
        <v>97</v>
      </c>
      <c r="L180">
        <v>80</v>
      </c>
      <c r="M180">
        <v>123</v>
      </c>
      <c r="N180" s="3">
        <f t="shared" si="2"/>
        <v>535</v>
      </c>
      <c r="O180" s="3">
        <v>8</v>
      </c>
    </row>
    <row r="181" spans="1:15" x14ac:dyDescent="0.3">
      <c r="A181" t="s">
        <v>491</v>
      </c>
      <c r="B181" t="s">
        <v>492</v>
      </c>
      <c r="C181" t="s">
        <v>1017</v>
      </c>
      <c r="D181" t="s">
        <v>1018</v>
      </c>
      <c r="E181" t="s">
        <v>493</v>
      </c>
      <c r="F181" t="s">
        <v>261</v>
      </c>
      <c r="G181" t="s">
        <v>224</v>
      </c>
      <c r="H181">
        <v>35</v>
      </c>
      <c r="I181">
        <v>45</v>
      </c>
      <c r="J181">
        <v>160</v>
      </c>
      <c r="K181">
        <v>30</v>
      </c>
      <c r="L181">
        <v>45</v>
      </c>
      <c r="M181">
        <v>70</v>
      </c>
      <c r="N181" s="3">
        <f t="shared" si="2"/>
        <v>385</v>
      </c>
      <c r="O181" s="3">
        <v>8</v>
      </c>
    </row>
    <row r="182" spans="1:15" x14ac:dyDescent="0.3">
      <c r="A182" t="s">
        <v>494</v>
      </c>
      <c r="B182" t="s">
        <v>495</v>
      </c>
      <c r="C182" t="s">
        <v>1015</v>
      </c>
      <c r="D182" t="s">
        <v>1018</v>
      </c>
      <c r="E182" t="s">
        <v>493</v>
      </c>
      <c r="F182" t="s">
        <v>261</v>
      </c>
      <c r="G182" t="s">
        <v>294</v>
      </c>
      <c r="H182">
        <v>75</v>
      </c>
      <c r="I182">
        <v>85</v>
      </c>
      <c r="J182">
        <v>200</v>
      </c>
      <c r="K182">
        <v>55</v>
      </c>
      <c r="L182">
        <v>65</v>
      </c>
      <c r="M182">
        <v>30</v>
      </c>
      <c r="N182" s="3">
        <f t="shared" si="2"/>
        <v>510</v>
      </c>
      <c r="O182" s="3">
        <v>8</v>
      </c>
    </row>
    <row r="183" spans="1:15" x14ac:dyDescent="0.3">
      <c r="A183" t="s">
        <v>496</v>
      </c>
      <c r="B183" t="s">
        <v>497</v>
      </c>
      <c r="C183" t="s">
        <v>1009</v>
      </c>
      <c r="E183" t="s">
        <v>115</v>
      </c>
      <c r="F183" t="s">
        <v>498</v>
      </c>
      <c r="G183" t="s">
        <v>1037</v>
      </c>
      <c r="H183">
        <v>41</v>
      </c>
      <c r="I183">
        <v>63</v>
      </c>
      <c r="J183">
        <v>40</v>
      </c>
      <c r="K183">
        <v>40</v>
      </c>
      <c r="L183">
        <v>30</v>
      </c>
      <c r="M183">
        <v>66</v>
      </c>
      <c r="N183" s="3">
        <f t="shared" si="2"/>
        <v>280</v>
      </c>
      <c r="O183" s="3">
        <v>8</v>
      </c>
    </row>
    <row r="184" spans="1:15" x14ac:dyDescent="0.3">
      <c r="A184" t="s">
        <v>499</v>
      </c>
      <c r="B184" t="s">
        <v>500</v>
      </c>
      <c r="C184" t="s">
        <v>1009</v>
      </c>
      <c r="E184" t="s">
        <v>115</v>
      </c>
      <c r="F184" t="s">
        <v>498</v>
      </c>
      <c r="G184" t="s">
        <v>1037</v>
      </c>
      <c r="H184">
        <v>61</v>
      </c>
      <c r="I184">
        <v>123</v>
      </c>
      <c r="J184">
        <v>60</v>
      </c>
      <c r="K184">
        <v>60</v>
      </c>
      <c r="L184">
        <v>50</v>
      </c>
      <c r="M184">
        <v>136</v>
      </c>
      <c r="N184" s="3">
        <f t="shared" si="2"/>
        <v>490</v>
      </c>
      <c r="O184" s="3">
        <v>8</v>
      </c>
    </row>
    <row r="185" spans="1:15" x14ac:dyDescent="0.3">
      <c r="A185" t="s">
        <v>501</v>
      </c>
      <c r="B185" t="s">
        <v>502</v>
      </c>
      <c r="C185" t="s">
        <v>1015</v>
      </c>
      <c r="E185" t="s">
        <v>97</v>
      </c>
      <c r="F185" t="s">
        <v>503</v>
      </c>
      <c r="G185" t="s">
        <v>67</v>
      </c>
      <c r="H185">
        <v>50</v>
      </c>
      <c r="I185">
        <v>65</v>
      </c>
      <c r="J185">
        <v>55</v>
      </c>
      <c r="K185">
        <v>40</v>
      </c>
      <c r="L185">
        <v>40</v>
      </c>
      <c r="M185">
        <v>40</v>
      </c>
      <c r="N185" s="3">
        <f t="shared" si="2"/>
        <v>290</v>
      </c>
      <c r="O185" s="3">
        <v>8</v>
      </c>
    </row>
    <row r="186" spans="1:15" x14ac:dyDescent="0.3">
      <c r="A186" t="s">
        <v>501</v>
      </c>
      <c r="B186" t="s">
        <v>502</v>
      </c>
      <c r="C186" t="s">
        <v>1014</v>
      </c>
      <c r="E186" t="s">
        <v>97</v>
      </c>
      <c r="F186" t="s">
        <v>158</v>
      </c>
      <c r="G186" t="s">
        <v>67</v>
      </c>
      <c r="H186" s="3">
        <v>40</v>
      </c>
      <c r="I186" s="3">
        <v>45</v>
      </c>
      <c r="J186" s="3">
        <v>35</v>
      </c>
      <c r="K186" s="3">
        <v>40</v>
      </c>
      <c r="L186" s="3">
        <v>40</v>
      </c>
      <c r="M186" s="3">
        <v>90</v>
      </c>
      <c r="N186" s="3">
        <f t="shared" si="2"/>
        <v>290</v>
      </c>
      <c r="O186" s="3">
        <v>8</v>
      </c>
    </row>
    <row r="187" spans="1:15" x14ac:dyDescent="0.3">
      <c r="A187" t="s">
        <v>504</v>
      </c>
      <c r="B187" t="s">
        <v>505</v>
      </c>
      <c r="C187" t="s">
        <v>1015</v>
      </c>
      <c r="E187" t="s">
        <v>506</v>
      </c>
      <c r="F187" t="s">
        <v>503</v>
      </c>
      <c r="G187" t="s">
        <v>507</v>
      </c>
      <c r="H187">
        <v>70</v>
      </c>
      <c r="I187">
        <v>110</v>
      </c>
      <c r="J187">
        <v>100</v>
      </c>
      <c r="K187">
        <v>50</v>
      </c>
      <c r="L187">
        <v>60</v>
      </c>
      <c r="M187">
        <v>50</v>
      </c>
      <c r="N187" s="3">
        <f t="shared" si="2"/>
        <v>440</v>
      </c>
      <c r="O187" s="3">
        <v>8</v>
      </c>
    </row>
    <row r="188" spans="1:15" x14ac:dyDescent="0.3">
      <c r="A188" t="s">
        <v>508</v>
      </c>
      <c r="B188" t="s">
        <v>509</v>
      </c>
      <c r="C188" t="s">
        <v>1014</v>
      </c>
      <c r="E188" t="s">
        <v>139</v>
      </c>
      <c r="F188" t="s">
        <v>158</v>
      </c>
      <c r="G188" t="s">
        <v>67</v>
      </c>
      <c r="H188">
        <v>65</v>
      </c>
      <c r="I188">
        <v>70</v>
      </c>
      <c r="J188">
        <v>60</v>
      </c>
      <c r="K188">
        <v>65</v>
      </c>
      <c r="L188">
        <v>65</v>
      </c>
      <c r="M188">
        <v>115</v>
      </c>
      <c r="N188" s="3">
        <f t="shared" si="2"/>
        <v>440</v>
      </c>
      <c r="O188" s="3">
        <v>8</v>
      </c>
    </row>
    <row r="189" spans="1:15" x14ac:dyDescent="0.3">
      <c r="A189" t="s">
        <v>510</v>
      </c>
      <c r="B189" t="s">
        <v>511</v>
      </c>
      <c r="C189" t="s">
        <v>1023</v>
      </c>
      <c r="E189" t="s">
        <v>166</v>
      </c>
      <c r="F189" t="s">
        <v>512</v>
      </c>
      <c r="G189" t="s">
        <v>1037</v>
      </c>
      <c r="H189">
        <v>45</v>
      </c>
      <c r="I189">
        <v>40</v>
      </c>
      <c r="J189">
        <v>40</v>
      </c>
      <c r="K189">
        <v>50</v>
      </c>
      <c r="L189">
        <v>61</v>
      </c>
      <c r="M189">
        <v>34</v>
      </c>
      <c r="N189" s="3">
        <f t="shared" si="2"/>
        <v>270</v>
      </c>
      <c r="O189" s="3">
        <v>8</v>
      </c>
    </row>
    <row r="190" spans="1:15" x14ac:dyDescent="0.3">
      <c r="A190" t="s">
        <v>513</v>
      </c>
      <c r="B190" t="s">
        <v>514</v>
      </c>
      <c r="C190" t="s">
        <v>1023</v>
      </c>
      <c r="E190" t="s">
        <v>166</v>
      </c>
      <c r="F190" t="s">
        <v>512</v>
      </c>
      <c r="G190" t="s">
        <v>1037</v>
      </c>
      <c r="H190">
        <v>65</v>
      </c>
      <c r="I190">
        <v>60</v>
      </c>
      <c r="J190">
        <v>75</v>
      </c>
      <c r="K190">
        <v>110</v>
      </c>
      <c r="L190">
        <v>121</v>
      </c>
      <c r="M190">
        <v>64</v>
      </c>
      <c r="N190" s="3">
        <f t="shared" si="2"/>
        <v>495</v>
      </c>
      <c r="O190" s="3">
        <v>8</v>
      </c>
    </row>
    <row r="191" spans="1:15" x14ac:dyDescent="0.3">
      <c r="A191" t="s">
        <v>515</v>
      </c>
      <c r="B191" t="s">
        <v>516</v>
      </c>
      <c r="C191" t="s">
        <v>1010</v>
      </c>
      <c r="D191" t="s">
        <v>1023</v>
      </c>
      <c r="E191" t="s">
        <v>342</v>
      </c>
      <c r="F191" t="s">
        <v>43</v>
      </c>
      <c r="G191" t="s">
        <v>166</v>
      </c>
      <c r="H191">
        <v>40</v>
      </c>
      <c r="I191">
        <v>45</v>
      </c>
      <c r="J191">
        <v>40</v>
      </c>
      <c r="K191">
        <v>55</v>
      </c>
      <c r="L191">
        <v>40</v>
      </c>
      <c r="M191">
        <v>84</v>
      </c>
      <c r="N191" s="3">
        <f t="shared" si="2"/>
        <v>304</v>
      </c>
      <c r="O191" s="3">
        <v>8</v>
      </c>
    </row>
    <row r="192" spans="1:15" x14ac:dyDescent="0.3">
      <c r="A192" t="s">
        <v>517</v>
      </c>
      <c r="B192" t="s">
        <v>518</v>
      </c>
      <c r="C192" t="s">
        <v>1010</v>
      </c>
      <c r="D192" t="s">
        <v>1023</v>
      </c>
      <c r="E192" t="s">
        <v>342</v>
      </c>
      <c r="F192" t="s">
        <v>43</v>
      </c>
      <c r="G192" t="s">
        <v>166</v>
      </c>
      <c r="H192">
        <v>60</v>
      </c>
      <c r="I192">
        <v>55</v>
      </c>
      <c r="J192">
        <v>60</v>
      </c>
      <c r="K192">
        <v>95</v>
      </c>
      <c r="L192">
        <v>70</v>
      </c>
      <c r="M192">
        <v>124</v>
      </c>
      <c r="N192" s="3">
        <f t="shared" si="2"/>
        <v>464</v>
      </c>
      <c r="O192" s="3">
        <v>8</v>
      </c>
    </row>
    <row r="193" spans="1:15" x14ac:dyDescent="0.3">
      <c r="A193" t="s">
        <v>519</v>
      </c>
      <c r="B193" t="s">
        <v>520</v>
      </c>
      <c r="C193" t="s">
        <v>1007</v>
      </c>
      <c r="D193" t="s">
        <v>1015</v>
      </c>
      <c r="E193" t="s">
        <v>521</v>
      </c>
      <c r="F193" t="s">
        <v>1037</v>
      </c>
      <c r="G193" t="s">
        <v>1037</v>
      </c>
      <c r="H193">
        <v>44</v>
      </c>
      <c r="I193">
        <v>50</v>
      </c>
      <c r="J193">
        <v>91</v>
      </c>
      <c r="K193">
        <v>24</v>
      </c>
      <c r="L193">
        <v>86</v>
      </c>
      <c r="M193">
        <v>10</v>
      </c>
      <c r="N193" s="3">
        <f t="shared" si="2"/>
        <v>305</v>
      </c>
      <c r="O193" s="3">
        <v>8</v>
      </c>
    </row>
    <row r="194" spans="1:15" x14ac:dyDescent="0.3">
      <c r="A194" t="s">
        <v>522</v>
      </c>
      <c r="B194" t="s">
        <v>523</v>
      </c>
      <c r="C194" t="s">
        <v>1007</v>
      </c>
      <c r="D194" t="s">
        <v>1015</v>
      </c>
      <c r="E194" t="s">
        <v>521</v>
      </c>
      <c r="F194" t="s">
        <v>524</v>
      </c>
      <c r="G194" t="s">
        <v>1037</v>
      </c>
      <c r="H194">
        <v>74</v>
      </c>
      <c r="I194">
        <v>94</v>
      </c>
      <c r="J194">
        <v>131</v>
      </c>
      <c r="K194">
        <v>54</v>
      </c>
      <c r="L194">
        <v>116</v>
      </c>
      <c r="M194">
        <v>20</v>
      </c>
      <c r="N194" s="3">
        <f t="shared" si="2"/>
        <v>489</v>
      </c>
      <c r="O194" s="3">
        <v>8</v>
      </c>
    </row>
    <row r="195" spans="1:15" x14ac:dyDescent="0.3">
      <c r="A195" t="s">
        <v>525</v>
      </c>
      <c r="B195" t="s">
        <v>526</v>
      </c>
      <c r="C195" t="s">
        <v>1021</v>
      </c>
      <c r="D195" t="s">
        <v>1007</v>
      </c>
      <c r="E195" t="s">
        <v>97</v>
      </c>
      <c r="F195" t="s">
        <v>40</v>
      </c>
      <c r="G195" t="s">
        <v>61</v>
      </c>
      <c r="H195">
        <v>49</v>
      </c>
      <c r="I195">
        <v>66</v>
      </c>
      <c r="J195">
        <v>70</v>
      </c>
      <c r="K195">
        <v>44</v>
      </c>
      <c r="L195">
        <v>55</v>
      </c>
      <c r="M195">
        <v>51</v>
      </c>
      <c r="N195" s="3">
        <f t="shared" ref="N195:N258" si="3">SUM(H195:M195)</f>
        <v>335</v>
      </c>
      <c r="O195" s="3">
        <v>8</v>
      </c>
    </row>
    <row r="196" spans="1:15" x14ac:dyDescent="0.3">
      <c r="A196" t="s">
        <v>527</v>
      </c>
      <c r="B196" t="s">
        <v>528</v>
      </c>
      <c r="C196" t="s">
        <v>1021</v>
      </c>
      <c r="D196" t="s">
        <v>1007</v>
      </c>
      <c r="E196" t="s">
        <v>97</v>
      </c>
      <c r="F196" t="s">
        <v>40</v>
      </c>
      <c r="G196" t="s">
        <v>61</v>
      </c>
      <c r="H196">
        <v>65</v>
      </c>
      <c r="I196">
        <v>90</v>
      </c>
      <c r="J196">
        <v>122</v>
      </c>
      <c r="K196">
        <v>58</v>
      </c>
      <c r="L196">
        <v>75</v>
      </c>
      <c r="M196">
        <v>84</v>
      </c>
      <c r="N196" s="3">
        <f t="shared" si="3"/>
        <v>494</v>
      </c>
      <c r="O196" s="3">
        <v>8</v>
      </c>
    </row>
    <row r="197" spans="1:15" x14ac:dyDescent="0.3">
      <c r="A197" t="s">
        <v>529</v>
      </c>
      <c r="B197" t="s">
        <v>530</v>
      </c>
      <c r="C197" t="s">
        <v>1013</v>
      </c>
      <c r="E197" t="s">
        <v>203</v>
      </c>
      <c r="F197" t="s">
        <v>204</v>
      </c>
      <c r="G197" t="s">
        <v>1037</v>
      </c>
      <c r="H197">
        <v>20</v>
      </c>
      <c r="I197">
        <v>40</v>
      </c>
      <c r="J197">
        <v>15</v>
      </c>
      <c r="K197">
        <v>35</v>
      </c>
      <c r="L197">
        <v>35</v>
      </c>
      <c r="M197">
        <v>60</v>
      </c>
      <c r="N197" s="3">
        <f t="shared" si="3"/>
        <v>205</v>
      </c>
      <c r="O197" s="3">
        <v>8</v>
      </c>
    </row>
    <row r="198" spans="1:15" x14ac:dyDescent="0.3">
      <c r="A198" t="s">
        <v>531</v>
      </c>
      <c r="B198" t="s">
        <v>532</v>
      </c>
      <c r="C198" t="s">
        <v>1013</v>
      </c>
      <c r="E198" t="s">
        <v>203</v>
      </c>
      <c r="F198" t="s">
        <v>204</v>
      </c>
      <c r="G198" t="s">
        <v>1037</v>
      </c>
      <c r="H198">
        <v>35</v>
      </c>
      <c r="I198">
        <v>55</v>
      </c>
      <c r="J198">
        <v>40</v>
      </c>
      <c r="K198">
        <v>50</v>
      </c>
      <c r="L198">
        <v>50</v>
      </c>
      <c r="M198">
        <v>90</v>
      </c>
      <c r="N198" s="3">
        <f t="shared" si="3"/>
        <v>320</v>
      </c>
      <c r="O198" s="3">
        <v>8</v>
      </c>
    </row>
    <row r="199" spans="1:15" x14ac:dyDescent="0.3">
      <c r="A199" t="s">
        <v>533</v>
      </c>
      <c r="B199" t="s">
        <v>534</v>
      </c>
      <c r="C199" t="s">
        <v>1013</v>
      </c>
      <c r="E199" t="s">
        <v>203</v>
      </c>
      <c r="F199" t="s">
        <v>204</v>
      </c>
      <c r="G199" t="s">
        <v>1037</v>
      </c>
      <c r="H199">
        <v>60</v>
      </c>
      <c r="I199">
        <v>90</v>
      </c>
      <c r="J199">
        <v>55</v>
      </c>
      <c r="K199">
        <v>90</v>
      </c>
      <c r="L199">
        <v>80</v>
      </c>
      <c r="M199">
        <v>110</v>
      </c>
      <c r="N199" s="3">
        <f t="shared" si="3"/>
        <v>485</v>
      </c>
      <c r="O199" s="3">
        <v>8</v>
      </c>
    </row>
    <row r="200" spans="1:15" x14ac:dyDescent="0.3">
      <c r="A200" t="s">
        <v>535</v>
      </c>
      <c r="B200" t="s">
        <v>536</v>
      </c>
      <c r="C200" t="s">
        <v>1014</v>
      </c>
      <c r="E200" t="s">
        <v>44</v>
      </c>
      <c r="F200" t="s">
        <v>306</v>
      </c>
      <c r="G200" t="s">
        <v>524</v>
      </c>
      <c r="H200">
        <v>55</v>
      </c>
      <c r="I200">
        <v>55</v>
      </c>
      <c r="J200">
        <v>50</v>
      </c>
      <c r="K200">
        <v>45</v>
      </c>
      <c r="L200">
        <v>65</v>
      </c>
      <c r="M200">
        <v>55</v>
      </c>
      <c r="N200" s="3">
        <f t="shared" si="3"/>
        <v>325</v>
      </c>
      <c r="O200" s="3">
        <v>8</v>
      </c>
    </row>
    <row r="201" spans="1:15" x14ac:dyDescent="0.3">
      <c r="A201" t="s">
        <v>537</v>
      </c>
      <c r="B201" t="s">
        <v>538</v>
      </c>
      <c r="C201" t="s">
        <v>1009</v>
      </c>
      <c r="E201" t="s">
        <v>300</v>
      </c>
      <c r="F201" t="s">
        <v>193</v>
      </c>
      <c r="G201" t="s">
        <v>1037</v>
      </c>
      <c r="H201">
        <v>130</v>
      </c>
      <c r="I201">
        <v>65</v>
      </c>
      <c r="J201">
        <v>60</v>
      </c>
      <c r="K201">
        <v>110</v>
      </c>
      <c r="L201">
        <v>95</v>
      </c>
      <c r="M201">
        <v>65</v>
      </c>
      <c r="N201" s="3">
        <f t="shared" si="3"/>
        <v>525</v>
      </c>
      <c r="O201" s="3">
        <v>8</v>
      </c>
    </row>
    <row r="202" spans="1:15" x14ac:dyDescent="0.3">
      <c r="A202" t="s">
        <v>539</v>
      </c>
      <c r="B202" t="s">
        <v>540</v>
      </c>
      <c r="C202" t="s">
        <v>1013</v>
      </c>
      <c r="E202" t="s">
        <v>541</v>
      </c>
      <c r="F202" t="s">
        <v>98</v>
      </c>
      <c r="G202" t="s">
        <v>1037</v>
      </c>
      <c r="H202">
        <v>65</v>
      </c>
      <c r="I202">
        <v>65</v>
      </c>
      <c r="J202">
        <v>60</v>
      </c>
      <c r="K202">
        <v>110</v>
      </c>
      <c r="L202">
        <v>95</v>
      </c>
      <c r="M202">
        <v>130</v>
      </c>
      <c r="N202" s="3">
        <f t="shared" si="3"/>
        <v>525</v>
      </c>
      <c r="O202" s="3">
        <v>8</v>
      </c>
    </row>
    <row r="203" spans="1:15" x14ac:dyDescent="0.3">
      <c r="A203" t="s">
        <v>542</v>
      </c>
      <c r="B203" t="s">
        <v>543</v>
      </c>
      <c r="C203" t="s">
        <v>1008</v>
      </c>
      <c r="E203" t="s">
        <v>210</v>
      </c>
      <c r="F203" t="s">
        <v>104</v>
      </c>
      <c r="G203" t="s">
        <v>1037</v>
      </c>
      <c r="H203">
        <v>65</v>
      </c>
      <c r="I203">
        <v>130</v>
      </c>
      <c r="J203">
        <v>60</v>
      </c>
      <c r="K203">
        <v>95</v>
      </c>
      <c r="L203">
        <v>110</v>
      </c>
      <c r="M203">
        <v>65</v>
      </c>
      <c r="N203" s="3">
        <f t="shared" si="3"/>
        <v>525</v>
      </c>
      <c r="O203" s="3">
        <v>8</v>
      </c>
    </row>
    <row r="204" spans="1:15" x14ac:dyDescent="0.3">
      <c r="A204" t="s">
        <v>544</v>
      </c>
      <c r="B204" t="s">
        <v>545</v>
      </c>
      <c r="C204" t="s">
        <v>1011</v>
      </c>
      <c r="E204" t="s">
        <v>274</v>
      </c>
      <c r="F204" t="s">
        <v>279</v>
      </c>
      <c r="G204" t="s">
        <v>1037</v>
      </c>
      <c r="H204">
        <v>65</v>
      </c>
      <c r="I204">
        <v>65</v>
      </c>
      <c r="J204">
        <v>60</v>
      </c>
      <c r="K204">
        <v>130</v>
      </c>
      <c r="L204">
        <v>95</v>
      </c>
      <c r="M204">
        <v>110</v>
      </c>
      <c r="N204" s="3">
        <f t="shared" si="3"/>
        <v>525</v>
      </c>
      <c r="O204" s="3">
        <v>8</v>
      </c>
    </row>
    <row r="205" spans="1:15" x14ac:dyDescent="0.3">
      <c r="A205" t="s">
        <v>546</v>
      </c>
      <c r="B205" t="s">
        <v>547</v>
      </c>
      <c r="C205" t="s">
        <v>1016</v>
      </c>
      <c r="E205" t="s">
        <v>274</v>
      </c>
      <c r="F205" t="s">
        <v>243</v>
      </c>
      <c r="G205" t="s">
        <v>1037</v>
      </c>
      <c r="H205">
        <v>95</v>
      </c>
      <c r="I205">
        <v>65</v>
      </c>
      <c r="J205">
        <v>110</v>
      </c>
      <c r="K205">
        <v>60</v>
      </c>
      <c r="L205">
        <v>130</v>
      </c>
      <c r="M205">
        <v>65</v>
      </c>
      <c r="N205" s="3">
        <f t="shared" si="3"/>
        <v>525</v>
      </c>
      <c r="O205" s="3">
        <v>8</v>
      </c>
    </row>
    <row r="206" spans="1:15" x14ac:dyDescent="0.3">
      <c r="A206" t="s">
        <v>548</v>
      </c>
      <c r="B206" t="s">
        <v>549</v>
      </c>
      <c r="C206" t="s">
        <v>1007</v>
      </c>
      <c r="E206" t="s">
        <v>164</v>
      </c>
      <c r="F206" t="s">
        <v>124</v>
      </c>
      <c r="G206" t="s">
        <v>1037</v>
      </c>
      <c r="H206">
        <v>65</v>
      </c>
      <c r="I206">
        <v>110</v>
      </c>
      <c r="J206">
        <v>130</v>
      </c>
      <c r="K206">
        <v>60</v>
      </c>
      <c r="L206">
        <v>65</v>
      </c>
      <c r="M206">
        <v>95</v>
      </c>
      <c r="N206" s="3">
        <f t="shared" si="3"/>
        <v>525</v>
      </c>
      <c r="O206" s="3">
        <v>8</v>
      </c>
    </row>
    <row r="207" spans="1:15" x14ac:dyDescent="0.3">
      <c r="A207" t="s">
        <v>550</v>
      </c>
      <c r="B207" t="s">
        <v>551</v>
      </c>
      <c r="C207" t="s">
        <v>1020</v>
      </c>
      <c r="E207" t="s">
        <v>223</v>
      </c>
      <c r="F207" t="s">
        <v>222</v>
      </c>
      <c r="G207" t="s">
        <v>1037</v>
      </c>
      <c r="H207">
        <v>65</v>
      </c>
      <c r="I207">
        <v>60</v>
      </c>
      <c r="J207">
        <v>110</v>
      </c>
      <c r="K207">
        <v>130</v>
      </c>
      <c r="L207">
        <v>95</v>
      </c>
      <c r="M207">
        <v>65</v>
      </c>
      <c r="N207" s="3">
        <f t="shared" si="3"/>
        <v>525</v>
      </c>
      <c r="O207" s="3">
        <v>8</v>
      </c>
    </row>
    <row r="208" spans="1:15" x14ac:dyDescent="0.3">
      <c r="A208" t="s">
        <v>552</v>
      </c>
      <c r="B208" t="s">
        <v>553</v>
      </c>
      <c r="C208" t="s">
        <v>1023</v>
      </c>
      <c r="E208" t="s">
        <v>157</v>
      </c>
      <c r="F208" t="s">
        <v>554</v>
      </c>
      <c r="G208" t="s">
        <v>1037</v>
      </c>
      <c r="H208">
        <v>95</v>
      </c>
      <c r="I208">
        <v>65</v>
      </c>
      <c r="J208">
        <v>65</v>
      </c>
      <c r="K208">
        <v>110</v>
      </c>
      <c r="L208">
        <v>130</v>
      </c>
      <c r="M208">
        <v>60</v>
      </c>
      <c r="N208" s="3">
        <f t="shared" si="3"/>
        <v>525</v>
      </c>
      <c r="O208" s="3">
        <v>8</v>
      </c>
    </row>
    <row r="209" spans="1:15" x14ac:dyDescent="0.3">
      <c r="A209" t="s">
        <v>555</v>
      </c>
      <c r="B209" t="s">
        <v>556</v>
      </c>
      <c r="C209" t="s">
        <v>1007</v>
      </c>
      <c r="D209" t="s">
        <v>1024</v>
      </c>
      <c r="E209" t="s">
        <v>557</v>
      </c>
      <c r="F209" t="s">
        <v>78</v>
      </c>
      <c r="G209" t="s">
        <v>109</v>
      </c>
      <c r="H209">
        <v>40</v>
      </c>
      <c r="I209">
        <v>40</v>
      </c>
      <c r="J209">
        <v>80</v>
      </c>
      <c r="K209">
        <v>40</v>
      </c>
      <c r="L209">
        <v>40</v>
      </c>
      <c r="M209">
        <v>20</v>
      </c>
      <c r="N209" s="3">
        <f t="shared" si="3"/>
        <v>260</v>
      </c>
      <c r="O209" s="3">
        <v>8</v>
      </c>
    </row>
    <row r="210" spans="1:15" x14ac:dyDescent="0.3">
      <c r="A210" t="s">
        <v>558</v>
      </c>
      <c r="B210" t="s">
        <v>559</v>
      </c>
      <c r="C210" t="s">
        <v>1007</v>
      </c>
      <c r="D210" t="s">
        <v>1024</v>
      </c>
      <c r="E210" t="s">
        <v>557</v>
      </c>
      <c r="F210" t="s">
        <v>78</v>
      </c>
      <c r="G210" t="s">
        <v>240</v>
      </c>
      <c r="H210">
        <v>70</v>
      </c>
      <c r="I210">
        <v>110</v>
      </c>
      <c r="J210">
        <v>80</v>
      </c>
      <c r="K210">
        <v>95</v>
      </c>
      <c r="L210">
        <v>60</v>
      </c>
      <c r="M210">
        <v>70</v>
      </c>
      <c r="N210" s="3">
        <f t="shared" si="3"/>
        <v>485</v>
      </c>
      <c r="O210" s="3">
        <v>8</v>
      </c>
    </row>
    <row r="211" spans="1:15" x14ac:dyDescent="0.3">
      <c r="A211" t="s">
        <v>560</v>
      </c>
      <c r="B211" t="s">
        <v>561</v>
      </c>
      <c r="C211" t="s">
        <v>1007</v>
      </c>
      <c r="D211" t="s">
        <v>1024</v>
      </c>
      <c r="E211" t="s">
        <v>557</v>
      </c>
      <c r="F211" t="s">
        <v>78</v>
      </c>
      <c r="G211" t="s">
        <v>232</v>
      </c>
      <c r="H211">
        <v>110</v>
      </c>
      <c r="I211">
        <v>85</v>
      </c>
      <c r="J211">
        <v>80</v>
      </c>
      <c r="K211">
        <v>100</v>
      </c>
      <c r="L211">
        <v>80</v>
      </c>
      <c r="M211">
        <v>30</v>
      </c>
      <c r="N211" s="3">
        <f t="shared" si="3"/>
        <v>485</v>
      </c>
      <c r="O211" s="3">
        <v>8</v>
      </c>
    </row>
    <row r="212" spans="1:15" x14ac:dyDescent="0.3">
      <c r="A212" t="s">
        <v>562</v>
      </c>
      <c r="B212" t="s">
        <v>563</v>
      </c>
      <c r="C212" t="s">
        <v>1011</v>
      </c>
      <c r="E212" t="s">
        <v>62</v>
      </c>
      <c r="F212" t="s">
        <v>314</v>
      </c>
      <c r="G212" t="s">
        <v>117</v>
      </c>
      <c r="H212">
        <v>62</v>
      </c>
      <c r="I212">
        <v>48</v>
      </c>
      <c r="J212">
        <v>54</v>
      </c>
      <c r="K212">
        <v>63</v>
      </c>
      <c r="L212">
        <v>60</v>
      </c>
      <c r="M212">
        <v>68</v>
      </c>
      <c r="N212" s="3">
        <f t="shared" si="3"/>
        <v>355</v>
      </c>
      <c r="O212" s="3">
        <v>8</v>
      </c>
    </row>
    <row r="213" spans="1:15" x14ac:dyDescent="0.3">
      <c r="A213" t="s">
        <v>564</v>
      </c>
      <c r="B213" t="s">
        <v>565</v>
      </c>
      <c r="C213" t="s">
        <v>1011</v>
      </c>
      <c r="E213" t="s">
        <v>62</v>
      </c>
      <c r="F213" t="s">
        <v>314</v>
      </c>
      <c r="G213" t="s">
        <v>140</v>
      </c>
      <c r="H213">
        <v>74</v>
      </c>
      <c r="I213">
        <v>48</v>
      </c>
      <c r="J213">
        <v>76</v>
      </c>
      <c r="K213">
        <v>83</v>
      </c>
      <c r="L213">
        <v>81</v>
      </c>
      <c r="M213">
        <v>104</v>
      </c>
      <c r="N213" s="3">
        <f t="shared" si="3"/>
        <v>466</v>
      </c>
      <c r="O213" s="3">
        <v>8</v>
      </c>
    </row>
    <row r="214" spans="1:15" x14ac:dyDescent="0.3">
      <c r="A214" t="s">
        <v>564</v>
      </c>
      <c r="B214" t="s">
        <v>565</v>
      </c>
      <c r="C214" t="s">
        <v>1011</v>
      </c>
      <c r="E214" t="s">
        <v>62</v>
      </c>
      <c r="F214" t="s">
        <v>314</v>
      </c>
      <c r="G214" t="s">
        <v>140</v>
      </c>
      <c r="H214">
        <v>74</v>
      </c>
      <c r="I214">
        <v>48</v>
      </c>
      <c r="J214">
        <v>76</v>
      </c>
      <c r="K214">
        <v>83</v>
      </c>
      <c r="L214">
        <v>81</v>
      </c>
      <c r="M214">
        <v>104</v>
      </c>
      <c r="N214" s="3">
        <f t="shared" si="3"/>
        <v>466</v>
      </c>
      <c r="O214" s="3">
        <v>8</v>
      </c>
    </row>
    <row r="215" spans="1:15" x14ac:dyDescent="0.3">
      <c r="A215" t="s">
        <v>566</v>
      </c>
      <c r="B215" t="s">
        <v>567</v>
      </c>
      <c r="C215" t="s">
        <v>1023</v>
      </c>
      <c r="E215" t="s">
        <v>166</v>
      </c>
      <c r="F215" t="s">
        <v>91</v>
      </c>
      <c r="G215" t="s">
        <v>1037</v>
      </c>
      <c r="H215">
        <v>62</v>
      </c>
      <c r="I215">
        <v>48</v>
      </c>
      <c r="J215">
        <v>66</v>
      </c>
      <c r="K215">
        <v>59</v>
      </c>
      <c r="L215">
        <v>57</v>
      </c>
      <c r="M215">
        <v>49</v>
      </c>
      <c r="N215" s="3">
        <f t="shared" si="3"/>
        <v>341</v>
      </c>
      <c r="O215" s="3">
        <v>8</v>
      </c>
    </row>
    <row r="216" spans="1:15" x14ac:dyDescent="0.3">
      <c r="A216" t="s">
        <v>568</v>
      </c>
      <c r="B216" t="s">
        <v>569</v>
      </c>
      <c r="C216" t="s">
        <v>1023</v>
      </c>
      <c r="E216" t="s">
        <v>166</v>
      </c>
      <c r="F216" t="s">
        <v>91</v>
      </c>
      <c r="G216" t="s">
        <v>1037</v>
      </c>
      <c r="H216">
        <v>82</v>
      </c>
      <c r="I216">
        <v>80</v>
      </c>
      <c r="J216">
        <v>86</v>
      </c>
      <c r="K216">
        <v>85</v>
      </c>
      <c r="L216">
        <v>75</v>
      </c>
      <c r="M216">
        <v>72</v>
      </c>
      <c r="N216" s="3">
        <f t="shared" si="3"/>
        <v>480</v>
      </c>
      <c r="O216" s="3">
        <v>8</v>
      </c>
    </row>
    <row r="217" spans="1:15" x14ac:dyDescent="0.3">
      <c r="A217" t="s">
        <v>570</v>
      </c>
      <c r="B217" t="s">
        <v>571</v>
      </c>
      <c r="C217" t="s">
        <v>1023</v>
      </c>
      <c r="E217" t="s">
        <v>182</v>
      </c>
      <c r="F217" t="s">
        <v>512</v>
      </c>
      <c r="G217" t="s">
        <v>1037</v>
      </c>
      <c r="H217">
        <v>78</v>
      </c>
      <c r="I217">
        <v>52</v>
      </c>
      <c r="J217">
        <v>60</v>
      </c>
      <c r="K217">
        <v>63</v>
      </c>
      <c r="L217">
        <v>65</v>
      </c>
      <c r="M217">
        <v>23</v>
      </c>
      <c r="N217" s="3">
        <f t="shared" si="3"/>
        <v>341</v>
      </c>
      <c r="O217" s="3">
        <v>8</v>
      </c>
    </row>
    <row r="218" spans="1:15" x14ac:dyDescent="0.3">
      <c r="A218" t="s">
        <v>572</v>
      </c>
      <c r="B218" t="s">
        <v>573</v>
      </c>
      <c r="C218" t="s">
        <v>1023</v>
      </c>
      <c r="E218" t="s">
        <v>182</v>
      </c>
      <c r="F218" t="s">
        <v>512</v>
      </c>
      <c r="G218" t="s">
        <v>1037</v>
      </c>
      <c r="H218">
        <v>101</v>
      </c>
      <c r="I218">
        <v>72</v>
      </c>
      <c r="J218">
        <v>72</v>
      </c>
      <c r="K218">
        <v>99</v>
      </c>
      <c r="L218">
        <v>89</v>
      </c>
      <c r="M218">
        <v>29</v>
      </c>
      <c r="N218" s="3">
        <f t="shared" si="3"/>
        <v>462</v>
      </c>
      <c r="O218" s="3">
        <v>8</v>
      </c>
    </row>
    <row r="219" spans="1:15" x14ac:dyDescent="0.3">
      <c r="A219" t="s">
        <v>574</v>
      </c>
      <c r="B219" t="s">
        <v>575</v>
      </c>
      <c r="C219" t="s">
        <v>1009</v>
      </c>
      <c r="D219" t="s">
        <v>1010</v>
      </c>
      <c r="E219" t="s">
        <v>576</v>
      </c>
      <c r="F219" t="s">
        <v>300</v>
      </c>
      <c r="G219" t="s">
        <v>1037</v>
      </c>
      <c r="H219">
        <v>38</v>
      </c>
      <c r="I219">
        <v>40</v>
      </c>
      <c r="J219">
        <v>52</v>
      </c>
      <c r="K219">
        <v>40</v>
      </c>
      <c r="L219">
        <v>72</v>
      </c>
      <c r="M219">
        <v>27</v>
      </c>
      <c r="N219" s="3">
        <f t="shared" si="3"/>
        <v>269</v>
      </c>
      <c r="O219" s="3">
        <v>8</v>
      </c>
    </row>
    <row r="220" spans="1:15" x14ac:dyDescent="0.3">
      <c r="A220" t="s">
        <v>577</v>
      </c>
      <c r="B220" t="s">
        <v>578</v>
      </c>
      <c r="C220" t="s">
        <v>1009</v>
      </c>
      <c r="D220" t="s">
        <v>1010</v>
      </c>
      <c r="E220" t="s">
        <v>576</v>
      </c>
      <c r="F220" t="s">
        <v>300</v>
      </c>
      <c r="G220" t="s">
        <v>1037</v>
      </c>
      <c r="H220">
        <v>68</v>
      </c>
      <c r="I220">
        <v>70</v>
      </c>
      <c r="J220">
        <v>92</v>
      </c>
      <c r="K220">
        <v>50</v>
      </c>
      <c r="L220">
        <v>132</v>
      </c>
      <c r="M220">
        <v>42</v>
      </c>
      <c r="N220" s="3">
        <f t="shared" si="3"/>
        <v>454</v>
      </c>
      <c r="O220" s="3">
        <v>8</v>
      </c>
    </row>
    <row r="221" spans="1:15" x14ac:dyDescent="0.3">
      <c r="A221" t="s">
        <v>579</v>
      </c>
      <c r="B221" t="s">
        <v>580</v>
      </c>
      <c r="C221" t="s">
        <v>1011</v>
      </c>
      <c r="E221" t="s">
        <v>581</v>
      </c>
      <c r="F221" t="s">
        <v>35</v>
      </c>
      <c r="G221" t="s">
        <v>1037</v>
      </c>
      <c r="H221">
        <v>95</v>
      </c>
      <c r="I221">
        <v>23</v>
      </c>
      <c r="J221">
        <v>48</v>
      </c>
      <c r="K221">
        <v>23</v>
      </c>
      <c r="L221">
        <v>48</v>
      </c>
      <c r="M221">
        <v>23</v>
      </c>
      <c r="N221" s="3">
        <f t="shared" si="3"/>
        <v>260</v>
      </c>
      <c r="O221" s="3">
        <v>8</v>
      </c>
    </row>
    <row r="222" spans="1:15" x14ac:dyDescent="0.3">
      <c r="A222" t="s">
        <v>582</v>
      </c>
      <c r="B222" t="s">
        <v>583</v>
      </c>
      <c r="C222" t="s">
        <v>1011</v>
      </c>
      <c r="E222" t="s">
        <v>581</v>
      </c>
      <c r="F222" t="s">
        <v>35</v>
      </c>
      <c r="G222" t="s">
        <v>1037</v>
      </c>
      <c r="H222">
        <v>190</v>
      </c>
      <c r="I222">
        <v>33</v>
      </c>
      <c r="J222">
        <v>58</v>
      </c>
      <c r="K222">
        <v>33</v>
      </c>
      <c r="L222">
        <v>58</v>
      </c>
      <c r="M222">
        <v>33</v>
      </c>
      <c r="N222" s="3">
        <f t="shared" si="3"/>
        <v>405</v>
      </c>
      <c r="O222" s="3">
        <v>8</v>
      </c>
    </row>
    <row r="223" spans="1:15" x14ac:dyDescent="0.3">
      <c r="A223" t="s">
        <v>584</v>
      </c>
      <c r="B223" t="s">
        <v>585</v>
      </c>
      <c r="C223" t="s">
        <v>1022</v>
      </c>
      <c r="E223" t="s">
        <v>112</v>
      </c>
      <c r="F223" t="s">
        <v>329</v>
      </c>
      <c r="G223" t="s">
        <v>1037</v>
      </c>
      <c r="H223">
        <v>52</v>
      </c>
      <c r="I223">
        <v>95</v>
      </c>
      <c r="J223">
        <v>55</v>
      </c>
      <c r="K223">
        <v>58</v>
      </c>
      <c r="L223">
        <v>62</v>
      </c>
      <c r="M223">
        <v>55</v>
      </c>
      <c r="N223" s="3">
        <f t="shared" si="3"/>
        <v>377</v>
      </c>
      <c r="O223" s="3">
        <v>8</v>
      </c>
    </row>
    <row r="224" spans="1:15" x14ac:dyDescent="0.3">
      <c r="A224" t="s">
        <v>586</v>
      </c>
      <c r="B224" t="s">
        <v>587</v>
      </c>
      <c r="C224" t="s">
        <v>1022</v>
      </c>
      <c r="E224" t="s">
        <v>112</v>
      </c>
      <c r="F224" t="s">
        <v>329</v>
      </c>
      <c r="G224" t="s">
        <v>1037</v>
      </c>
      <c r="H224">
        <v>62</v>
      </c>
      <c r="I224">
        <v>135</v>
      </c>
      <c r="J224">
        <v>95</v>
      </c>
      <c r="K224">
        <v>68</v>
      </c>
      <c r="L224">
        <v>82</v>
      </c>
      <c r="M224">
        <v>65</v>
      </c>
      <c r="N224" s="3">
        <f t="shared" si="3"/>
        <v>507</v>
      </c>
      <c r="O224" s="3">
        <v>8</v>
      </c>
    </row>
    <row r="225" spans="1:15" x14ac:dyDescent="0.3">
      <c r="A225" t="s">
        <v>588</v>
      </c>
      <c r="B225" t="s">
        <v>589</v>
      </c>
      <c r="C225" t="s">
        <v>1009</v>
      </c>
      <c r="D225" t="s">
        <v>1013</v>
      </c>
      <c r="E225" t="s">
        <v>541</v>
      </c>
      <c r="F225" t="s">
        <v>590</v>
      </c>
      <c r="G225" t="s">
        <v>300</v>
      </c>
      <c r="H225">
        <v>75</v>
      </c>
      <c r="I225">
        <v>38</v>
      </c>
      <c r="J225">
        <v>38</v>
      </c>
      <c r="K225">
        <v>56</v>
      </c>
      <c r="L225">
        <v>56</v>
      </c>
      <c r="M225">
        <v>67</v>
      </c>
      <c r="N225" s="3">
        <f t="shared" si="3"/>
        <v>330</v>
      </c>
      <c r="O225" s="3">
        <v>8</v>
      </c>
    </row>
    <row r="226" spans="1:15" x14ac:dyDescent="0.3">
      <c r="A226" t="s">
        <v>591</v>
      </c>
      <c r="B226" t="s">
        <v>592</v>
      </c>
      <c r="C226" t="s">
        <v>1009</v>
      </c>
      <c r="D226" t="s">
        <v>1013</v>
      </c>
      <c r="E226" t="s">
        <v>541</v>
      </c>
      <c r="F226" t="s">
        <v>590</v>
      </c>
      <c r="G226" t="s">
        <v>300</v>
      </c>
      <c r="H226">
        <v>125</v>
      </c>
      <c r="I226">
        <v>58</v>
      </c>
      <c r="J226">
        <v>58</v>
      </c>
      <c r="K226">
        <v>76</v>
      </c>
      <c r="L226">
        <v>76</v>
      </c>
      <c r="M226">
        <v>67</v>
      </c>
      <c r="N226" s="3">
        <f t="shared" si="3"/>
        <v>460</v>
      </c>
      <c r="O226" s="3">
        <v>8</v>
      </c>
    </row>
    <row r="227" spans="1:15" x14ac:dyDescent="0.3">
      <c r="A227" t="s">
        <v>593</v>
      </c>
      <c r="B227" t="s">
        <v>594</v>
      </c>
      <c r="C227" t="s">
        <v>1019</v>
      </c>
      <c r="D227" t="s">
        <v>1022</v>
      </c>
      <c r="E227" t="s">
        <v>524</v>
      </c>
      <c r="F227" t="s">
        <v>595</v>
      </c>
      <c r="G227" t="s">
        <v>387</v>
      </c>
      <c r="H227">
        <v>48</v>
      </c>
      <c r="I227">
        <v>61</v>
      </c>
      <c r="J227">
        <v>40</v>
      </c>
      <c r="K227">
        <v>61</v>
      </c>
      <c r="L227">
        <v>40</v>
      </c>
      <c r="M227">
        <v>50</v>
      </c>
      <c r="N227" s="3">
        <f t="shared" si="3"/>
        <v>300</v>
      </c>
      <c r="O227" s="3">
        <v>8</v>
      </c>
    </row>
    <row r="228" spans="1:15" x14ac:dyDescent="0.3">
      <c r="A228" t="s">
        <v>596</v>
      </c>
      <c r="B228" t="s">
        <v>597</v>
      </c>
      <c r="C228" t="s">
        <v>1019</v>
      </c>
      <c r="D228" t="s">
        <v>1022</v>
      </c>
      <c r="E228" t="s">
        <v>524</v>
      </c>
      <c r="F228" t="s">
        <v>595</v>
      </c>
      <c r="G228" t="s">
        <v>387</v>
      </c>
      <c r="H228">
        <v>83</v>
      </c>
      <c r="I228">
        <v>106</v>
      </c>
      <c r="J228">
        <v>65</v>
      </c>
      <c r="K228">
        <v>86</v>
      </c>
      <c r="L228">
        <v>65</v>
      </c>
      <c r="M228">
        <v>85</v>
      </c>
      <c r="N228" s="3">
        <f t="shared" si="3"/>
        <v>490</v>
      </c>
      <c r="O228" s="3">
        <v>8</v>
      </c>
    </row>
    <row r="229" spans="1:15" x14ac:dyDescent="0.3">
      <c r="A229" t="s">
        <v>598</v>
      </c>
      <c r="B229" t="s">
        <v>599</v>
      </c>
      <c r="C229" t="s">
        <v>1016</v>
      </c>
      <c r="D229" t="s">
        <v>1022</v>
      </c>
      <c r="E229" t="s">
        <v>47</v>
      </c>
      <c r="F229" t="s">
        <v>410</v>
      </c>
      <c r="G229" t="s">
        <v>216</v>
      </c>
      <c r="H229">
        <v>50</v>
      </c>
      <c r="I229">
        <v>75</v>
      </c>
      <c r="J229">
        <v>70</v>
      </c>
      <c r="K229">
        <v>35</v>
      </c>
      <c r="L229">
        <v>70</v>
      </c>
      <c r="M229">
        <v>48</v>
      </c>
      <c r="N229" s="3">
        <f t="shared" si="3"/>
        <v>348</v>
      </c>
      <c r="O229" s="3">
        <v>8</v>
      </c>
    </row>
    <row r="230" spans="1:15" x14ac:dyDescent="0.3">
      <c r="A230" t="s">
        <v>600</v>
      </c>
      <c r="B230" t="s">
        <v>601</v>
      </c>
      <c r="C230" t="s">
        <v>1016</v>
      </c>
      <c r="D230" t="s">
        <v>1022</v>
      </c>
      <c r="E230" t="s">
        <v>47</v>
      </c>
      <c r="F230" t="s">
        <v>410</v>
      </c>
      <c r="G230" t="s">
        <v>216</v>
      </c>
      <c r="H230">
        <v>65</v>
      </c>
      <c r="I230">
        <v>90</v>
      </c>
      <c r="J230">
        <v>115</v>
      </c>
      <c r="K230">
        <v>45</v>
      </c>
      <c r="L230">
        <v>115</v>
      </c>
      <c r="M230">
        <v>58</v>
      </c>
      <c r="N230" s="3">
        <f t="shared" si="3"/>
        <v>488</v>
      </c>
      <c r="O230" s="3">
        <v>8</v>
      </c>
    </row>
    <row r="231" spans="1:15" x14ac:dyDescent="0.3">
      <c r="A231" t="s">
        <v>602</v>
      </c>
      <c r="B231" t="s">
        <v>603</v>
      </c>
      <c r="C231" t="s">
        <v>1018</v>
      </c>
      <c r="D231" t="s">
        <v>1015</v>
      </c>
      <c r="E231" t="s">
        <v>604</v>
      </c>
      <c r="F231" t="s">
        <v>1037</v>
      </c>
      <c r="G231" t="s">
        <v>1037</v>
      </c>
      <c r="H231">
        <v>109</v>
      </c>
      <c r="I231">
        <v>81</v>
      </c>
      <c r="J231">
        <v>99</v>
      </c>
      <c r="K231">
        <v>66</v>
      </c>
      <c r="L231">
        <v>84</v>
      </c>
      <c r="M231">
        <v>32</v>
      </c>
      <c r="N231" s="3">
        <f t="shared" si="3"/>
        <v>471</v>
      </c>
      <c r="O231" s="3">
        <v>8</v>
      </c>
    </row>
    <row r="232" spans="1:15" x14ac:dyDescent="0.3">
      <c r="A232" t="s">
        <v>605</v>
      </c>
      <c r="B232" t="s">
        <v>606</v>
      </c>
      <c r="C232" t="s">
        <v>1010</v>
      </c>
      <c r="D232" t="s">
        <v>1017</v>
      </c>
      <c r="E232" t="s">
        <v>261</v>
      </c>
      <c r="F232" t="s">
        <v>78</v>
      </c>
      <c r="G232" t="s">
        <v>607</v>
      </c>
      <c r="H232">
        <v>20</v>
      </c>
      <c r="I232">
        <v>10</v>
      </c>
      <c r="J232">
        <v>230</v>
      </c>
      <c r="K232">
        <v>10</v>
      </c>
      <c r="L232">
        <v>230</v>
      </c>
      <c r="M232">
        <v>5</v>
      </c>
      <c r="N232" s="3">
        <f t="shared" si="3"/>
        <v>505</v>
      </c>
      <c r="O232" s="3">
        <v>8</v>
      </c>
    </row>
    <row r="233" spans="1:15" x14ac:dyDescent="0.3">
      <c r="A233" t="s">
        <v>608</v>
      </c>
      <c r="B233" t="s">
        <v>609</v>
      </c>
      <c r="C233" t="s">
        <v>1009</v>
      </c>
      <c r="D233" t="s">
        <v>1018</v>
      </c>
      <c r="E233" t="s">
        <v>165</v>
      </c>
      <c r="F233" t="s">
        <v>524</v>
      </c>
      <c r="G233" t="s">
        <v>193</v>
      </c>
      <c r="H233">
        <v>50</v>
      </c>
      <c r="I233">
        <v>48</v>
      </c>
      <c r="J233">
        <v>43</v>
      </c>
      <c r="K233">
        <v>46</v>
      </c>
      <c r="L233">
        <v>41</v>
      </c>
      <c r="M233">
        <v>60</v>
      </c>
      <c r="N233" s="3">
        <f t="shared" si="3"/>
        <v>288</v>
      </c>
      <c r="O233" s="3">
        <v>8</v>
      </c>
    </row>
    <row r="234" spans="1:15" x14ac:dyDescent="0.3">
      <c r="A234" t="s">
        <v>610</v>
      </c>
      <c r="B234" t="s">
        <v>611</v>
      </c>
      <c r="C234" t="s">
        <v>1009</v>
      </c>
      <c r="D234" t="s">
        <v>1018</v>
      </c>
      <c r="E234" t="s">
        <v>165</v>
      </c>
      <c r="F234" t="s">
        <v>524</v>
      </c>
      <c r="G234" t="s">
        <v>193</v>
      </c>
      <c r="H234">
        <v>110</v>
      </c>
      <c r="I234">
        <v>78</v>
      </c>
      <c r="J234">
        <v>73</v>
      </c>
      <c r="K234">
        <v>76</v>
      </c>
      <c r="L234">
        <v>71</v>
      </c>
      <c r="M234">
        <v>60</v>
      </c>
      <c r="N234" s="3">
        <f t="shared" si="3"/>
        <v>468</v>
      </c>
      <c r="O234" s="3">
        <v>8</v>
      </c>
    </row>
    <row r="235" spans="1:15" x14ac:dyDescent="0.3">
      <c r="A235" t="s">
        <v>612</v>
      </c>
      <c r="B235" t="s">
        <v>613</v>
      </c>
      <c r="C235" t="s">
        <v>1009</v>
      </c>
      <c r="E235" t="s">
        <v>441</v>
      </c>
      <c r="F235" t="s">
        <v>614</v>
      </c>
      <c r="G235" t="s">
        <v>461</v>
      </c>
      <c r="H235">
        <v>76</v>
      </c>
      <c r="I235">
        <v>48</v>
      </c>
      <c r="J235">
        <v>48</v>
      </c>
      <c r="K235">
        <v>57</v>
      </c>
      <c r="L235">
        <v>62</v>
      </c>
      <c r="M235">
        <v>34</v>
      </c>
      <c r="N235" s="3">
        <f t="shared" si="3"/>
        <v>325</v>
      </c>
      <c r="O235" s="3">
        <v>8</v>
      </c>
    </row>
    <row r="236" spans="1:15" x14ac:dyDescent="0.3">
      <c r="A236" t="s">
        <v>615</v>
      </c>
      <c r="B236" t="s">
        <v>616</v>
      </c>
      <c r="C236" t="s">
        <v>1009</v>
      </c>
      <c r="D236" t="s">
        <v>1018</v>
      </c>
      <c r="E236" t="s">
        <v>441</v>
      </c>
      <c r="F236" t="s">
        <v>614</v>
      </c>
      <c r="G236" t="s">
        <v>461</v>
      </c>
      <c r="H236">
        <v>111</v>
      </c>
      <c r="I236">
        <v>83</v>
      </c>
      <c r="J236">
        <v>68</v>
      </c>
      <c r="K236">
        <v>92</v>
      </c>
      <c r="L236">
        <v>82</v>
      </c>
      <c r="M236">
        <v>39</v>
      </c>
      <c r="N236" s="3">
        <f t="shared" si="3"/>
        <v>475</v>
      </c>
      <c r="O236" s="3">
        <v>8</v>
      </c>
    </row>
    <row r="237" spans="1:15" x14ac:dyDescent="0.3">
      <c r="A237" t="s">
        <v>617</v>
      </c>
      <c r="B237" t="s">
        <v>618</v>
      </c>
      <c r="C237" t="s">
        <v>1010</v>
      </c>
      <c r="D237" t="s">
        <v>1009</v>
      </c>
      <c r="E237" t="s">
        <v>619</v>
      </c>
      <c r="F237" t="s">
        <v>1037</v>
      </c>
      <c r="G237" t="s">
        <v>1037</v>
      </c>
      <c r="H237">
        <v>25</v>
      </c>
      <c r="I237">
        <v>35</v>
      </c>
      <c r="J237">
        <v>40</v>
      </c>
      <c r="K237">
        <v>20</v>
      </c>
      <c r="L237">
        <v>30</v>
      </c>
      <c r="M237">
        <v>80</v>
      </c>
      <c r="N237" s="3">
        <f t="shared" si="3"/>
        <v>230</v>
      </c>
      <c r="O237" s="3">
        <v>8</v>
      </c>
    </row>
    <row r="238" spans="1:15" x14ac:dyDescent="0.3">
      <c r="A238" t="s">
        <v>620</v>
      </c>
      <c r="B238" t="s">
        <v>621</v>
      </c>
      <c r="C238" t="s">
        <v>1010</v>
      </c>
      <c r="D238" t="s">
        <v>1009</v>
      </c>
      <c r="E238" t="s">
        <v>622</v>
      </c>
      <c r="F238" t="s">
        <v>1037</v>
      </c>
      <c r="G238" t="s">
        <v>1037</v>
      </c>
      <c r="H238">
        <v>75</v>
      </c>
      <c r="I238">
        <v>125</v>
      </c>
      <c r="J238">
        <v>140</v>
      </c>
      <c r="K238">
        <v>60</v>
      </c>
      <c r="L238">
        <v>90</v>
      </c>
      <c r="M238">
        <v>40</v>
      </c>
      <c r="N238" s="3">
        <f t="shared" si="3"/>
        <v>530</v>
      </c>
      <c r="O238" s="3">
        <v>8</v>
      </c>
    </row>
    <row r="239" spans="1:15" x14ac:dyDescent="0.3">
      <c r="A239" t="s">
        <v>623</v>
      </c>
      <c r="B239" t="s">
        <v>624</v>
      </c>
      <c r="C239" t="s">
        <v>1017</v>
      </c>
      <c r="D239" t="s">
        <v>1009</v>
      </c>
      <c r="E239" t="s">
        <v>503</v>
      </c>
      <c r="F239" t="s">
        <v>26</v>
      </c>
      <c r="G239" t="s">
        <v>126</v>
      </c>
      <c r="H239">
        <v>42</v>
      </c>
      <c r="I239">
        <v>52</v>
      </c>
      <c r="J239">
        <v>67</v>
      </c>
      <c r="K239">
        <v>39</v>
      </c>
      <c r="L239">
        <v>56</v>
      </c>
      <c r="M239">
        <v>50</v>
      </c>
      <c r="N239" s="3">
        <f t="shared" si="3"/>
        <v>306</v>
      </c>
      <c r="O239" s="3">
        <v>8</v>
      </c>
    </row>
    <row r="240" spans="1:15" x14ac:dyDescent="0.3">
      <c r="A240" t="s">
        <v>625</v>
      </c>
      <c r="B240" t="s">
        <v>626</v>
      </c>
      <c r="C240" t="s">
        <v>1017</v>
      </c>
      <c r="D240" t="s">
        <v>1009</v>
      </c>
      <c r="E240" t="s">
        <v>503</v>
      </c>
      <c r="F240" t="s">
        <v>26</v>
      </c>
      <c r="G240" t="s">
        <v>126</v>
      </c>
      <c r="H240">
        <v>72</v>
      </c>
      <c r="I240">
        <v>105</v>
      </c>
      <c r="J240">
        <v>115</v>
      </c>
      <c r="K240">
        <v>54</v>
      </c>
      <c r="L240">
        <v>86</v>
      </c>
      <c r="M240">
        <v>68</v>
      </c>
      <c r="N240" s="3">
        <f t="shared" si="3"/>
        <v>500</v>
      </c>
      <c r="O240" s="3">
        <v>8</v>
      </c>
    </row>
    <row r="241" spans="1:15" x14ac:dyDescent="0.3">
      <c r="A241" t="s">
        <v>627</v>
      </c>
      <c r="B241" t="s">
        <v>628</v>
      </c>
      <c r="C241" t="s">
        <v>1021</v>
      </c>
      <c r="E241" t="s">
        <v>224</v>
      </c>
      <c r="F241" t="s">
        <v>249</v>
      </c>
      <c r="G241" t="s">
        <v>1037</v>
      </c>
      <c r="H241">
        <v>60</v>
      </c>
      <c r="I241">
        <v>55</v>
      </c>
      <c r="J241">
        <v>100</v>
      </c>
      <c r="K241">
        <v>65</v>
      </c>
      <c r="L241">
        <v>100</v>
      </c>
      <c r="M241">
        <v>30</v>
      </c>
      <c r="N241" s="3">
        <f t="shared" si="3"/>
        <v>410</v>
      </c>
      <c r="O241" s="3">
        <v>8</v>
      </c>
    </row>
    <row r="242" spans="1:15" x14ac:dyDescent="0.3">
      <c r="A242" t="s">
        <v>629</v>
      </c>
      <c r="B242" t="s">
        <v>630</v>
      </c>
      <c r="C242" t="s">
        <v>1021</v>
      </c>
      <c r="E242" t="s">
        <v>224</v>
      </c>
      <c r="F242" t="s">
        <v>631</v>
      </c>
      <c r="G242" t="s">
        <v>1037</v>
      </c>
      <c r="H242">
        <v>60</v>
      </c>
      <c r="I242">
        <v>95</v>
      </c>
      <c r="J242">
        <v>50</v>
      </c>
      <c r="K242">
        <v>145</v>
      </c>
      <c r="L242">
        <v>130</v>
      </c>
      <c r="M242">
        <v>30</v>
      </c>
      <c r="N242" s="3">
        <f t="shared" si="3"/>
        <v>510</v>
      </c>
      <c r="O242" s="3">
        <v>8</v>
      </c>
    </row>
    <row r="243" spans="1:15" x14ac:dyDescent="0.3">
      <c r="A243" t="s">
        <v>632</v>
      </c>
      <c r="B243" t="s">
        <v>633</v>
      </c>
      <c r="C243" t="s">
        <v>1016</v>
      </c>
      <c r="D243" t="s">
        <v>1023</v>
      </c>
      <c r="E243" t="s">
        <v>140</v>
      </c>
      <c r="F243" t="s">
        <v>40</v>
      </c>
      <c r="G243" t="s">
        <v>126</v>
      </c>
      <c r="H243">
        <v>45</v>
      </c>
      <c r="I243">
        <v>45</v>
      </c>
      <c r="J243">
        <v>30</v>
      </c>
      <c r="K243">
        <v>55</v>
      </c>
      <c r="L243">
        <v>40</v>
      </c>
      <c r="M243">
        <v>50</v>
      </c>
      <c r="N243" s="3">
        <f t="shared" si="3"/>
        <v>265</v>
      </c>
      <c r="O243" s="3">
        <v>8</v>
      </c>
    </row>
    <row r="244" spans="1:15" x14ac:dyDescent="0.3">
      <c r="A244" t="s">
        <v>634</v>
      </c>
      <c r="B244" t="s">
        <v>635</v>
      </c>
      <c r="C244" t="s">
        <v>1016</v>
      </c>
      <c r="D244" t="s">
        <v>1023</v>
      </c>
      <c r="E244" t="s">
        <v>140</v>
      </c>
      <c r="F244" t="s">
        <v>40</v>
      </c>
      <c r="G244" t="s">
        <v>126</v>
      </c>
      <c r="H244">
        <v>65</v>
      </c>
      <c r="I244">
        <v>60</v>
      </c>
      <c r="J244">
        <v>45</v>
      </c>
      <c r="K244">
        <v>75</v>
      </c>
      <c r="L244">
        <v>55</v>
      </c>
      <c r="M244">
        <v>70</v>
      </c>
      <c r="N244" s="3">
        <f t="shared" si="3"/>
        <v>370</v>
      </c>
      <c r="O244" s="3">
        <v>8</v>
      </c>
    </row>
    <row r="245" spans="1:15" x14ac:dyDescent="0.3">
      <c r="A245" t="s">
        <v>636</v>
      </c>
      <c r="B245" t="s">
        <v>637</v>
      </c>
      <c r="C245" t="s">
        <v>1016</v>
      </c>
      <c r="D245" t="s">
        <v>1023</v>
      </c>
      <c r="E245" t="s">
        <v>140</v>
      </c>
      <c r="F245" t="s">
        <v>40</v>
      </c>
      <c r="G245" t="s">
        <v>126</v>
      </c>
      <c r="H245">
        <v>95</v>
      </c>
      <c r="I245">
        <v>120</v>
      </c>
      <c r="J245">
        <v>65</v>
      </c>
      <c r="K245">
        <v>95</v>
      </c>
      <c r="L245">
        <v>75</v>
      </c>
      <c r="M245">
        <v>60</v>
      </c>
      <c r="N245" s="3">
        <f t="shared" si="3"/>
        <v>510</v>
      </c>
      <c r="O245" s="3">
        <v>8</v>
      </c>
    </row>
    <row r="246" spans="1:15" x14ac:dyDescent="0.3">
      <c r="A246" t="s">
        <v>638</v>
      </c>
      <c r="B246" t="s">
        <v>639</v>
      </c>
      <c r="C246" t="s">
        <v>1011</v>
      </c>
      <c r="E246" t="s">
        <v>182</v>
      </c>
      <c r="F246" t="s">
        <v>524</v>
      </c>
      <c r="G246" t="s">
        <v>279</v>
      </c>
      <c r="H246">
        <v>42</v>
      </c>
      <c r="I246">
        <v>30</v>
      </c>
      <c r="J246">
        <v>45</v>
      </c>
      <c r="K246">
        <v>56</v>
      </c>
      <c r="L246">
        <v>53</v>
      </c>
      <c r="M246">
        <v>39</v>
      </c>
      <c r="N246" s="3">
        <f t="shared" si="3"/>
        <v>265</v>
      </c>
      <c r="O246" s="3">
        <v>8</v>
      </c>
    </row>
    <row r="247" spans="1:15" x14ac:dyDescent="0.3">
      <c r="A247" t="s">
        <v>640</v>
      </c>
      <c r="B247" t="s">
        <v>641</v>
      </c>
      <c r="C247" t="s">
        <v>1011</v>
      </c>
      <c r="E247" t="s">
        <v>182</v>
      </c>
      <c r="F247" t="s">
        <v>524</v>
      </c>
      <c r="G247" t="s">
        <v>279</v>
      </c>
      <c r="H247">
        <v>57</v>
      </c>
      <c r="I247">
        <v>40</v>
      </c>
      <c r="J247">
        <v>65</v>
      </c>
      <c r="K247">
        <v>86</v>
      </c>
      <c r="L247">
        <v>73</v>
      </c>
      <c r="M247">
        <v>49</v>
      </c>
      <c r="N247" s="3">
        <f t="shared" si="3"/>
        <v>370</v>
      </c>
      <c r="O247" s="3">
        <v>8</v>
      </c>
    </row>
    <row r="248" spans="1:15" x14ac:dyDescent="0.3">
      <c r="A248" t="s">
        <v>642</v>
      </c>
      <c r="B248" t="s">
        <v>643</v>
      </c>
      <c r="C248" t="s">
        <v>1011</v>
      </c>
      <c r="D248" t="s">
        <v>1023</v>
      </c>
      <c r="E248" t="s">
        <v>182</v>
      </c>
      <c r="F248" t="s">
        <v>524</v>
      </c>
      <c r="G248" t="s">
        <v>279</v>
      </c>
      <c r="H248">
        <v>57</v>
      </c>
      <c r="I248">
        <v>90</v>
      </c>
      <c r="J248">
        <v>95</v>
      </c>
      <c r="K248">
        <v>136</v>
      </c>
      <c r="L248">
        <v>103</v>
      </c>
      <c r="M248">
        <v>29</v>
      </c>
      <c r="N248" s="3">
        <f t="shared" si="3"/>
        <v>510</v>
      </c>
      <c r="O248" s="3">
        <v>8</v>
      </c>
    </row>
    <row r="249" spans="1:15" x14ac:dyDescent="0.3">
      <c r="A249" t="s">
        <v>644</v>
      </c>
      <c r="B249" t="s">
        <v>645</v>
      </c>
      <c r="C249" t="s">
        <v>1019</v>
      </c>
      <c r="D249" t="s">
        <v>1008</v>
      </c>
      <c r="E249" t="s">
        <v>646</v>
      </c>
      <c r="F249" t="s">
        <v>165</v>
      </c>
      <c r="G249" t="s">
        <v>1037</v>
      </c>
      <c r="H249">
        <v>48</v>
      </c>
      <c r="I249">
        <v>44</v>
      </c>
      <c r="J249">
        <v>40</v>
      </c>
      <c r="K249">
        <v>71</v>
      </c>
      <c r="L249">
        <v>40</v>
      </c>
      <c r="M249">
        <v>77</v>
      </c>
      <c r="N249" s="3">
        <f t="shared" si="3"/>
        <v>320</v>
      </c>
      <c r="O249" s="3">
        <v>8</v>
      </c>
    </row>
    <row r="250" spans="1:15" x14ac:dyDescent="0.3">
      <c r="A250" t="s">
        <v>647</v>
      </c>
      <c r="B250" t="s">
        <v>648</v>
      </c>
      <c r="C250" t="s">
        <v>1019</v>
      </c>
      <c r="D250" t="s">
        <v>1008</v>
      </c>
      <c r="E250" t="s">
        <v>646</v>
      </c>
      <c r="F250" t="s">
        <v>165</v>
      </c>
      <c r="G250" t="s">
        <v>1037</v>
      </c>
      <c r="H250">
        <v>68</v>
      </c>
      <c r="I250">
        <v>64</v>
      </c>
      <c r="J250">
        <v>60</v>
      </c>
      <c r="K250">
        <v>111</v>
      </c>
      <c r="L250">
        <v>60</v>
      </c>
      <c r="M250">
        <v>117</v>
      </c>
      <c r="N250" s="3">
        <f t="shared" si="3"/>
        <v>480</v>
      </c>
      <c r="O250" s="3">
        <v>8</v>
      </c>
    </row>
    <row r="251" spans="1:15" x14ac:dyDescent="0.3">
      <c r="A251" t="s">
        <v>649</v>
      </c>
      <c r="B251" t="s">
        <v>650</v>
      </c>
      <c r="C251" t="s">
        <v>1016</v>
      </c>
      <c r="D251" t="s">
        <v>1015</v>
      </c>
      <c r="E251" t="s">
        <v>105</v>
      </c>
      <c r="F251" t="s">
        <v>243</v>
      </c>
      <c r="G251" t="s">
        <v>73</v>
      </c>
      <c r="H251">
        <v>45</v>
      </c>
      <c r="I251">
        <v>85</v>
      </c>
      <c r="J251">
        <v>70</v>
      </c>
      <c r="K251">
        <v>40</v>
      </c>
      <c r="L251">
        <v>40</v>
      </c>
      <c r="M251">
        <v>60</v>
      </c>
      <c r="N251" s="3">
        <f t="shared" si="3"/>
        <v>340</v>
      </c>
      <c r="O251" s="3">
        <v>8</v>
      </c>
    </row>
    <row r="252" spans="1:15" x14ac:dyDescent="0.3">
      <c r="A252" t="s">
        <v>651</v>
      </c>
      <c r="B252" t="s">
        <v>652</v>
      </c>
      <c r="C252" t="s">
        <v>1016</v>
      </c>
      <c r="D252" t="s">
        <v>1015</v>
      </c>
      <c r="E252" t="s">
        <v>105</v>
      </c>
      <c r="F252" t="s">
        <v>243</v>
      </c>
      <c r="G252" t="s">
        <v>73</v>
      </c>
      <c r="H252">
        <v>65</v>
      </c>
      <c r="I252">
        <v>125</v>
      </c>
      <c r="J252">
        <v>100</v>
      </c>
      <c r="K252">
        <v>60</v>
      </c>
      <c r="L252">
        <v>70</v>
      </c>
      <c r="M252">
        <v>70</v>
      </c>
      <c r="N252" s="3">
        <f t="shared" si="3"/>
        <v>490</v>
      </c>
      <c r="O252" s="3">
        <v>8</v>
      </c>
    </row>
    <row r="253" spans="1:15" x14ac:dyDescent="0.3">
      <c r="A253" t="s">
        <v>653</v>
      </c>
      <c r="B253" t="s">
        <v>654</v>
      </c>
      <c r="C253" t="s">
        <v>1022</v>
      </c>
      <c r="E253" t="s">
        <v>104</v>
      </c>
      <c r="F253" t="s">
        <v>243</v>
      </c>
      <c r="G253" t="s">
        <v>328</v>
      </c>
      <c r="H253">
        <v>120</v>
      </c>
      <c r="I253">
        <v>100</v>
      </c>
      <c r="J253">
        <v>85</v>
      </c>
      <c r="K253">
        <v>30</v>
      </c>
      <c r="L253">
        <v>85</v>
      </c>
      <c r="M253">
        <v>45</v>
      </c>
      <c r="N253" s="3">
        <f t="shared" si="3"/>
        <v>465</v>
      </c>
      <c r="O253" s="3">
        <v>8</v>
      </c>
    </row>
    <row r="254" spans="1:15" x14ac:dyDescent="0.3">
      <c r="A254" t="s">
        <v>655</v>
      </c>
      <c r="B254" t="s">
        <v>656</v>
      </c>
      <c r="C254" t="s">
        <v>1022</v>
      </c>
      <c r="E254" t="s">
        <v>261</v>
      </c>
      <c r="F254" t="s">
        <v>243</v>
      </c>
      <c r="G254" t="s">
        <v>328</v>
      </c>
      <c r="H254">
        <v>75</v>
      </c>
      <c r="I254">
        <v>125</v>
      </c>
      <c r="J254">
        <v>75</v>
      </c>
      <c r="K254">
        <v>30</v>
      </c>
      <c r="L254">
        <v>75</v>
      </c>
      <c r="M254">
        <v>85</v>
      </c>
      <c r="N254" s="3">
        <f t="shared" si="3"/>
        <v>465</v>
      </c>
      <c r="O254" s="3">
        <v>8</v>
      </c>
    </row>
    <row r="255" spans="1:15" x14ac:dyDescent="0.3">
      <c r="A255" t="s">
        <v>657</v>
      </c>
      <c r="B255" t="s">
        <v>658</v>
      </c>
      <c r="C255" t="s">
        <v>1019</v>
      </c>
      <c r="E255" t="s">
        <v>58</v>
      </c>
      <c r="F255" t="s">
        <v>659</v>
      </c>
      <c r="G255" t="s">
        <v>176</v>
      </c>
      <c r="H255">
        <v>40</v>
      </c>
      <c r="I255">
        <v>65</v>
      </c>
      <c r="J255">
        <v>95</v>
      </c>
      <c r="K255">
        <v>60</v>
      </c>
      <c r="L255">
        <v>45</v>
      </c>
      <c r="M255">
        <v>35</v>
      </c>
      <c r="N255" s="3">
        <f t="shared" si="3"/>
        <v>340</v>
      </c>
      <c r="O255" s="3">
        <v>8</v>
      </c>
    </row>
    <row r="256" spans="1:15" x14ac:dyDescent="0.3">
      <c r="A256" t="s">
        <v>660</v>
      </c>
      <c r="B256" t="s">
        <v>661</v>
      </c>
      <c r="C256" t="s">
        <v>1019</v>
      </c>
      <c r="D256" t="s">
        <v>1023</v>
      </c>
      <c r="E256" t="s">
        <v>58</v>
      </c>
      <c r="F256" t="s">
        <v>659</v>
      </c>
      <c r="G256" t="s">
        <v>662</v>
      </c>
      <c r="H256">
        <v>65</v>
      </c>
      <c r="I256">
        <v>90</v>
      </c>
      <c r="J256">
        <v>120</v>
      </c>
      <c r="K256">
        <v>85</v>
      </c>
      <c r="L256">
        <v>70</v>
      </c>
      <c r="M256">
        <v>60</v>
      </c>
      <c r="N256" s="3">
        <f t="shared" si="3"/>
        <v>490</v>
      </c>
      <c r="O256" s="3">
        <v>8</v>
      </c>
    </row>
    <row r="257" spans="1:15" x14ac:dyDescent="0.3">
      <c r="A257" t="s">
        <v>663</v>
      </c>
      <c r="B257" t="s">
        <v>664</v>
      </c>
      <c r="C257" t="s">
        <v>1017</v>
      </c>
      <c r="E257" t="s">
        <v>261</v>
      </c>
      <c r="F257" t="s">
        <v>493</v>
      </c>
      <c r="G257" t="s">
        <v>146</v>
      </c>
      <c r="H257">
        <v>50</v>
      </c>
      <c r="I257">
        <v>80</v>
      </c>
      <c r="J257">
        <v>95</v>
      </c>
      <c r="K257">
        <v>10</v>
      </c>
      <c r="L257">
        <v>45</v>
      </c>
      <c r="M257">
        <v>10</v>
      </c>
      <c r="N257" s="3">
        <f t="shared" si="3"/>
        <v>290</v>
      </c>
      <c r="O257" s="3">
        <v>8</v>
      </c>
    </row>
    <row r="258" spans="1:15" x14ac:dyDescent="0.3">
      <c r="A258" t="s">
        <v>665</v>
      </c>
      <c r="B258" t="s">
        <v>666</v>
      </c>
      <c r="C258" t="s">
        <v>1017</v>
      </c>
      <c r="E258" t="s">
        <v>261</v>
      </c>
      <c r="F258" t="s">
        <v>493</v>
      </c>
      <c r="G258" t="s">
        <v>146</v>
      </c>
      <c r="H258">
        <v>70</v>
      </c>
      <c r="I258">
        <v>100</v>
      </c>
      <c r="J258">
        <v>115</v>
      </c>
      <c r="K258">
        <v>30</v>
      </c>
      <c r="L258">
        <v>65</v>
      </c>
      <c r="M258">
        <v>30</v>
      </c>
      <c r="N258" s="3">
        <f t="shared" si="3"/>
        <v>410</v>
      </c>
      <c r="O258" s="3">
        <v>8</v>
      </c>
    </row>
    <row r="259" spans="1:15" x14ac:dyDescent="0.3">
      <c r="A259" t="s">
        <v>667</v>
      </c>
      <c r="B259" t="s">
        <v>668</v>
      </c>
      <c r="C259" t="s">
        <v>1023</v>
      </c>
      <c r="E259" t="s">
        <v>157</v>
      </c>
      <c r="F259" t="s">
        <v>669</v>
      </c>
      <c r="G259" t="s">
        <v>670</v>
      </c>
      <c r="H259">
        <v>50</v>
      </c>
      <c r="I259">
        <v>25</v>
      </c>
      <c r="J259">
        <v>28</v>
      </c>
      <c r="K259">
        <v>45</v>
      </c>
      <c r="L259">
        <v>55</v>
      </c>
      <c r="M259">
        <v>15</v>
      </c>
      <c r="N259" s="3">
        <f t="shared" ref="N259:N322" si="4">SUM(H259:M259)</f>
        <v>218</v>
      </c>
      <c r="O259" s="3">
        <v>8</v>
      </c>
    </row>
    <row r="260" spans="1:15" x14ac:dyDescent="0.3">
      <c r="A260" t="s">
        <v>671</v>
      </c>
      <c r="B260" t="s">
        <v>672</v>
      </c>
      <c r="C260" t="s">
        <v>1023</v>
      </c>
      <c r="E260" t="s">
        <v>157</v>
      </c>
      <c r="F260" t="s">
        <v>669</v>
      </c>
      <c r="G260" t="s">
        <v>670</v>
      </c>
      <c r="H260">
        <v>70</v>
      </c>
      <c r="I260">
        <v>45</v>
      </c>
      <c r="J260">
        <v>48</v>
      </c>
      <c r="K260">
        <v>60</v>
      </c>
      <c r="L260">
        <v>65</v>
      </c>
      <c r="M260">
        <v>35</v>
      </c>
      <c r="N260" s="3">
        <f t="shared" si="4"/>
        <v>323</v>
      </c>
      <c r="O260" s="3">
        <v>8</v>
      </c>
    </row>
    <row r="261" spans="1:15" x14ac:dyDescent="0.3">
      <c r="A261" t="s">
        <v>673</v>
      </c>
      <c r="B261" t="s">
        <v>674</v>
      </c>
      <c r="C261" t="s">
        <v>1023</v>
      </c>
      <c r="E261" t="s">
        <v>157</v>
      </c>
      <c r="F261" t="s">
        <v>669</v>
      </c>
      <c r="G261" t="s">
        <v>301</v>
      </c>
      <c r="H261">
        <v>95</v>
      </c>
      <c r="I261">
        <v>70</v>
      </c>
      <c r="J261">
        <v>73</v>
      </c>
      <c r="K261">
        <v>95</v>
      </c>
      <c r="L261">
        <v>90</v>
      </c>
      <c r="M261">
        <v>60</v>
      </c>
      <c r="N261" s="3">
        <f t="shared" si="4"/>
        <v>483</v>
      </c>
      <c r="O261" s="3">
        <v>8</v>
      </c>
    </row>
    <row r="262" spans="1:15" x14ac:dyDescent="0.3">
      <c r="A262" t="s">
        <v>675</v>
      </c>
      <c r="B262" t="s">
        <v>676</v>
      </c>
      <c r="C262" t="s">
        <v>1023</v>
      </c>
      <c r="E262" t="s">
        <v>240</v>
      </c>
      <c r="F262" t="s">
        <v>677</v>
      </c>
      <c r="G262" t="s">
        <v>83</v>
      </c>
      <c r="H262">
        <v>35</v>
      </c>
      <c r="I262">
        <v>20</v>
      </c>
      <c r="J262">
        <v>65</v>
      </c>
      <c r="K262">
        <v>40</v>
      </c>
      <c r="L262">
        <v>65</v>
      </c>
      <c r="M262">
        <v>20</v>
      </c>
      <c r="N262" s="3">
        <f t="shared" si="4"/>
        <v>245</v>
      </c>
      <c r="O262" s="3">
        <v>8</v>
      </c>
    </row>
    <row r="263" spans="1:15" x14ac:dyDescent="0.3">
      <c r="A263" t="s">
        <v>678</v>
      </c>
      <c r="B263" t="s">
        <v>679</v>
      </c>
      <c r="C263" t="s">
        <v>1023</v>
      </c>
      <c r="D263" t="s">
        <v>1012</v>
      </c>
      <c r="E263" t="s">
        <v>240</v>
      </c>
      <c r="F263" t="s">
        <v>677</v>
      </c>
      <c r="G263" t="s">
        <v>83</v>
      </c>
      <c r="H263">
        <v>55</v>
      </c>
      <c r="I263">
        <v>40</v>
      </c>
      <c r="J263">
        <v>85</v>
      </c>
      <c r="K263">
        <v>80</v>
      </c>
      <c r="L263">
        <v>105</v>
      </c>
      <c r="M263">
        <v>40</v>
      </c>
      <c r="N263" s="3">
        <f t="shared" si="4"/>
        <v>405</v>
      </c>
      <c r="O263" s="3">
        <v>8</v>
      </c>
    </row>
    <row r="264" spans="1:15" x14ac:dyDescent="0.3">
      <c r="A264" t="s">
        <v>680</v>
      </c>
      <c r="B264" t="s">
        <v>681</v>
      </c>
      <c r="C264" t="s">
        <v>1023</v>
      </c>
      <c r="D264" t="s">
        <v>1012</v>
      </c>
      <c r="E264" t="s">
        <v>240</v>
      </c>
      <c r="F264" t="s">
        <v>677</v>
      </c>
      <c r="G264" t="s">
        <v>83</v>
      </c>
      <c r="H264">
        <v>85</v>
      </c>
      <c r="I264">
        <v>50</v>
      </c>
      <c r="J264">
        <v>95</v>
      </c>
      <c r="K264">
        <v>120</v>
      </c>
      <c r="L264">
        <v>115</v>
      </c>
      <c r="M264">
        <v>80</v>
      </c>
      <c r="N264" s="3">
        <f t="shared" si="4"/>
        <v>545</v>
      </c>
      <c r="O264" s="3">
        <v>8</v>
      </c>
    </row>
    <row r="265" spans="1:15" x14ac:dyDescent="0.3">
      <c r="A265" t="s">
        <v>682</v>
      </c>
      <c r="B265" t="s">
        <v>683</v>
      </c>
      <c r="C265" t="s">
        <v>1014</v>
      </c>
      <c r="E265" t="s">
        <v>97</v>
      </c>
      <c r="F265" t="s">
        <v>232</v>
      </c>
      <c r="G265" t="s">
        <v>78</v>
      </c>
      <c r="H265">
        <v>135</v>
      </c>
      <c r="I265">
        <v>85</v>
      </c>
      <c r="J265">
        <v>40</v>
      </c>
      <c r="K265">
        <v>40</v>
      </c>
      <c r="L265">
        <v>85</v>
      </c>
      <c r="M265">
        <v>5</v>
      </c>
      <c r="N265" s="3">
        <f t="shared" si="4"/>
        <v>390</v>
      </c>
      <c r="O265" s="3">
        <v>8</v>
      </c>
    </row>
    <row r="266" spans="1:15" x14ac:dyDescent="0.3">
      <c r="A266" t="s">
        <v>684</v>
      </c>
      <c r="B266" t="s">
        <v>685</v>
      </c>
      <c r="C266" t="s">
        <v>1014</v>
      </c>
      <c r="E266" t="s">
        <v>686</v>
      </c>
      <c r="F266" t="s">
        <v>232</v>
      </c>
      <c r="G266" t="s">
        <v>78</v>
      </c>
      <c r="H266">
        <v>160</v>
      </c>
      <c r="I266">
        <v>110</v>
      </c>
      <c r="J266">
        <v>65</v>
      </c>
      <c r="K266">
        <v>65</v>
      </c>
      <c r="L266">
        <v>110</v>
      </c>
      <c r="M266">
        <v>30</v>
      </c>
      <c r="N266" s="3">
        <f t="shared" si="4"/>
        <v>540</v>
      </c>
      <c r="O266" s="3">
        <v>8</v>
      </c>
    </row>
    <row r="267" spans="1:15" x14ac:dyDescent="0.3">
      <c r="A267" t="s">
        <v>687</v>
      </c>
      <c r="B267" t="s">
        <v>688</v>
      </c>
      <c r="C267" t="s">
        <v>1007</v>
      </c>
      <c r="D267" t="s">
        <v>1023</v>
      </c>
      <c r="E267" t="s">
        <v>140</v>
      </c>
      <c r="F267" t="s">
        <v>314</v>
      </c>
      <c r="G267" t="s">
        <v>124</v>
      </c>
      <c r="H267">
        <v>40</v>
      </c>
      <c r="I267">
        <v>27</v>
      </c>
      <c r="J267">
        <v>60</v>
      </c>
      <c r="K267">
        <v>37</v>
      </c>
      <c r="L267">
        <v>50</v>
      </c>
      <c r="M267">
        <v>66</v>
      </c>
      <c r="N267" s="3">
        <f t="shared" si="4"/>
        <v>280</v>
      </c>
      <c r="O267" s="3">
        <v>8</v>
      </c>
    </row>
    <row r="268" spans="1:15" x14ac:dyDescent="0.3">
      <c r="A268" t="s">
        <v>689</v>
      </c>
      <c r="B268" t="s">
        <v>690</v>
      </c>
      <c r="C268" t="s">
        <v>1007</v>
      </c>
      <c r="D268" t="s">
        <v>1023</v>
      </c>
      <c r="E268" t="s">
        <v>140</v>
      </c>
      <c r="F268" t="s">
        <v>314</v>
      </c>
      <c r="G268" t="s">
        <v>124</v>
      </c>
      <c r="H268">
        <v>60</v>
      </c>
      <c r="I268">
        <v>67</v>
      </c>
      <c r="J268">
        <v>85</v>
      </c>
      <c r="K268">
        <v>77</v>
      </c>
      <c r="L268">
        <v>75</v>
      </c>
      <c r="M268">
        <v>116</v>
      </c>
      <c r="N268" s="3">
        <f t="shared" si="4"/>
        <v>480</v>
      </c>
      <c r="O268" s="3">
        <v>8</v>
      </c>
    </row>
    <row r="269" spans="1:15" x14ac:dyDescent="0.3">
      <c r="A269" t="s">
        <v>691</v>
      </c>
      <c r="B269" t="s">
        <v>692</v>
      </c>
      <c r="C269" t="s">
        <v>1018</v>
      </c>
      <c r="D269" t="s">
        <v>1017</v>
      </c>
      <c r="E269" t="s">
        <v>204</v>
      </c>
      <c r="F269" t="s">
        <v>493</v>
      </c>
      <c r="G269" t="s">
        <v>103</v>
      </c>
      <c r="H269">
        <v>80</v>
      </c>
      <c r="I269">
        <v>85</v>
      </c>
      <c r="J269">
        <v>95</v>
      </c>
      <c r="K269">
        <v>30</v>
      </c>
      <c r="L269">
        <v>30</v>
      </c>
      <c r="M269">
        <v>25</v>
      </c>
      <c r="N269" s="3">
        <f t="shared" si="4"/>
        <v>345</v>
      </c>
      <c r="O269" s="3">
        <v>8</v>
      </c>
    </row>
    <row r="270" spans="1:15" x14ac:dyDescent="0.3">
      <c r="A270" t="s">
        <v>693</v>
      </c>
      <c r="B270" t="s">
        <v>694</v>
      </c>
      <c r="C270" t="s">
        <v>1018</v>
      </c>
      <c r="D270" t="s">
        <v>1017</v>
      </c>
      <c r="E270" t="s">
        <v>204</v>
      </c>
      <c r="F270" t="s">
        <v>493</v>
      </c>
      <c r="G270" t="s">
        <v>103</v>
      </c>
      <c r="H270">
        <v>105</v>
      </c>
      <c r="I270">
        <v>130</v>
      </c>
      <c r="J270">
        <v>120</v>
      </c>
      <c r="K270">
        <v>45</v>
      </c>
      <c r="L270">
        <v>45</v>
      </c>
      <c r="M270">
        <v>40</v>
      </c>
      <c r="N270" s="3">
        <f t="shared" si="4"/>
        <v>485</v>
      </c>
      <c r="O270" s="3">
        <v>8</v>
      </c>
    </row>
    <row r="271" spans="1:15" x14ac:dyDescent="0.3">
      <c r="A271" t="s">
        <v>695</v>
      </c>
      <c r="B271" t="s">
        <v>696</v>
      </c>
      <c r="C271" t="s">
        <v>1018</v>
      </c>
      <c r="D271" t="s">
        <v>1017</v>
      </c>
      <c r="E271" t="s">
        <v>204</v>
      </c>
      <c r="F271" t="s">
        <v>697</v>
      </c>
      <c r="G271" t="s">
        <v>103</v>
      </c>
      <c r="H271">
        <v>115</v>
      </c>
      <c r="I271">
        <v>140</v>
      </c>
      <c r="J271">
        <v>130</v>
      </c>
      <c r="K271">
        <v>55</v>
      </c>
      <c r="L271">
        <v>55</v>
      </c>
      <c r="M271">
        <v>40</v>
      </c>
      <c r="N271" s="3">
        <f t="shared" si="4"/>
        <v>535</v>
      </c>
      <c r="O271" s="3">
        <v>8</v>
      </c>
    </row>
    <row r="272" spans="1:15" x14ac:dyDescent="0.3">
      <c r="A272" t="s">
        <v>698</v>
      </c>
      <c r="B272" t="s">
        <v>699</v>
      </c>
      <c r="C272" t="s">
        <v>1011</v>
      </c>
      <c r="E272" t="s">
        <v>40</v>
      </c>
      <c r="F272" t="s">
        <v>149</v>
      </c>
      <c r="G272" t="s">
        <v>581</v>
      </c>
      <c r="H272">
        <v>45</v>
      </c>
      <c r="I272">
        <v>30</v>
      </c>
      <c r="J272">
        <v>50</v>
      </c>
      <c r="K272">
        <v>55</v>
      </c>
      <c r="L272">
        <v>65</v>
      </c>
      <c r="M272">
        <v>45</v>
      </c>
      <c r="N272" s="3">
        <f t="shared" si="4"/>
        <v>290</v>
      </c>
      <c r="O272" s="3">
        <v>8</v>
      </c>
    </row>
    <row r="273" spans="1:15" x14ac:dyDescent="0.3">
      <c r="A273" t="s">
        <v>700</v>
      </c>
      <c r="B273" t="s">
        <v>701</v>
      </c>
      <c r="C273" t="s">
        <v>1011</v>
      </c>
      <c r="E273" t="s">
        <v>40</v>
      </c>
      <c r="F273" t="s">
        <v>149</v>
      </c>
      <c r="G273" t="s">
        <v>581</v>
      </c>
      <c r="H273">
        <v>60</v>
      </c>
      <c r="I273">
        <v>45</v>
      </c>
      <c r="J273">
        <v>70</v>
      </c>
      <c r="K273">
        <v>75</v>
      </c>
      <c r="L273">
        <v>85</v>
      </c>
      <c r="M273">
        <v>55</v>
      </c>
      <c r="N273" s="3">
        <f t="shared" si="4"/>
        <v>390</v>
      </c>
      <c r="O273" s="3">
        <v>8</v>
      </c>
    </row>
    <row r="274" spans="1:15" x14ac:dyDescent="0.3">
      <c r="A274" t="s">
        <v>702</v>
      </c>
      <c r="B274" t="s">
        <v>703</v>
      </c>
      <c r="C274" t="s">
        <v>1011</v>
      </c>
      <c r="E274" t="s">
        <v>40</v>
      </c>
      <c r="F274" t="s">
        <v>149</v>
      </c>
      <c r="G274" t="s">
        <v>581</v>
      </c>
      <c r="H274">
        <v>70</v>
      </c>
      <c r="I274">
        <v>55</v>
      </c>
      <c r="J274">
        <v>95</v>
      </c>
      <c r="K274">
        <v>95</v>
      </c>
      <c r="L274">
        <v>110</v>
      </c>
      <c r="M274">
        <v>65</v>
      </c>
      <c r="N274" s="3">
        <f t="shared" si="4"/>
        <v>490</v>
      </c>
      <c r="O274" s="3">
        <v>8</v>
      </c>
    </row>
    <row r="275" spans="1:15" x14ac:dyDescent="0.3">
      <c r="A275" t="s">
        <v>704</v>
      </c>
      <c r="B275" t="s">
        <v>705</v>
      </c>
      <c r="C275" t="s">
        <v>1011</v>
      </c>
      <c r="E275" t="s">
        <v>423</v>
      </c>
      <c r="F275" t="s">
        <v>669</v>
      </c>
      <c r="G275" t="s">
        <v>369</v>
      </c>
      <c r="H275">
        <v>45</v>
      </c>
      <c r="I275">
        <v>30</v>
      </c>
      <c r="J275">
        <v>40</v>
      </c>
      <c r="K275">
        <v>105</v>
      </c>
      <c r="L275">
        <v>50</v>
      </c>
      <c r="M275">
        <v>20</v>
      </c>
      <c r="N275" s="3">
        <f t="shared" si="4"/>
        <v>290</v>
      </c>
      <c r="O275" s="3">
        <v>8</v>
      </c>
    </row>
    <row r="276" spans="1:15" x14ac:dyDescent="0.3">
      <c r="A276" t="s">
        <v>706</v>
      </c>
      <c r="B276" t="s">
        <v>707</v>
      </c>
      <c r="C276" t="s">
        <v>1011</v>
      </c>
      <c r="E276" t="s">
        <v>423</v>
      </c>
      <c r="F276" t="s">
        <v>669</v>
      </c>
      <c r="G276" t="s">
        <v>369</v>
      </c>
      <c r="H276">
        <v>65</v>
      </c>
      <c r="I276">
        <v>40</v>
      </c>
      <c r="J276">
        <v>50</v>
      </c>
      <c r="K276">
        <v>125</v>
      </c>
      <c r="L276">
        <v>60</v>
      </c>
      <c r="M276">
        <v>30</v>
      </c>
      <c r="N276" s="3">
        <f t="shared" si="4"/>
        <v>370</v>
      </c>
      <c r="O276" s="3">
        <v>8</v>
      </c>
    </row>
    <row r="277" spans="1:15" x14ac:dyDescent="0.3">
      <c r="A277" t="s">
        <v>708</v>
      </c>
      <c r="B277" t="s">
        <v>709</v>
      </c>
      <c r="C277" t="s">
        <v>1011</v>
      </c>
      <c r="E277" t="s">
        <v>423</v>
      </c>
      <c r="F277" t="s">
        <v>669</v>
      </c>
      <c r="G277" t="s">
        <v>369</v>
      </c>
      <c r="H277">
        <v>110</v>
      </c>
      <c r="I277">
        <v>65</v>
      </c>
      <c r="J277">
        <v>75</v>
      </c>
      <c r="K277">
        <v>125</v>
      </c>
      <c r="L277">
        <v>85</v>
      </c>
      <c r="M277">
        <v>30</v>
      </c>
      <c r="N277" s="3">
        <f t="shared" si="4"/>
        <v>490</v>
      </c>
      <c r="O277" s="3">
        <v>8</v>
      </c>
    </row>
    <row r="278" spans="1:15" x14ac:dyDescent="0.3">
      <c r="A278" t="s">
        <v>710</v>
      </c>
      <c r="B278" t="s">
        <v>711</v>
      </c>
      <c r="C278" t="s">
        <v>1010</v>
      </c>
      <c r="E278" t="s">
        <v>33</v>
      </c>
      <c r="F278" t="s">
        <v>47</v>
      </c>
      <c r="G278" t="s">
        <v>268</v>
      </c>
      <c r="H278">
        <v>50</v>
      </c>
      <c r="I278">
        <v>75</v>
      </c>
      <c r="J278">
        <v>45</v>
      </c>
      <c r="K278">
        <v>40</v>
      </c>
      <c r="L278">
        <v>45</v>
      </c>
      <c r="M278">
        <v>60</v>
      </c>
      <c r="N278" s="3">
        <f t="shared" si="4"/>
        <v>315</v>
      </c>
      <c r="O278" s="3">
        <v>8</v>
      </c>
    </row>
    <row r="279" spans="1:15" x14ac:dyDescent="0.3">
      <c r="A279" t="s">
        <v>712</v>
      </c>
      <c r="B279" t="s">
        <v>713</v>
      </c>
      <c r="C279" t="s">
        <v>1010</v>
      </c>
      <c r="D279" t="s">
        <v>1015</v>
      </c>
      <c r="E279" t="s">
        <v>33</v>
      </c>
      <c r="F279" t="s">
        <v>134</v>
      </c>
      <c r="G279" t="s">
        <v>423</v>
      </c>
      <c r="H279">
        <v>70</v>
      </c>
      <c r="I279">
        <v>135</v>
      </c>
      <c r="J279">
        <v>105</v>
      </c>
      <c r="K279">
        <v>60</v>
      </c>
      <c r="L279">
        <v>105</v>
      </c>
      <c r="M279">
        <v>20</v>
      </c>
      <c r="N279" s="3">
        <f t="shared" si="4"/>
        <v>495</v>
      </c>
      <c r="O279" s="3">
        <v>8</v>
      </c>
    </row>
    <row r="280" spans="1:15" x14ac:dyDescent="0.3">
      <c r="A280" t="s">
        <v>714</v>
      </c>
      <c r="B280" t="s">
        <v>715</v>
      </c>
      <c r="C280" t="s">
        <v>1010</v>
      </c>
      <c r="E280" t="s">
        <v>193</v>
      </c>
      <c r="F280" t="s">
        <v>134</v>
      </c>
      <c r="G280" t="s">
        <v>423</v>
      </c>
      <c r="H280">
        <v>50</v>
      </c>
      <c r="I280">
        <v>40</v>
      </c>
      <c r="J280">
        <v>85</v>
      </c>
      <c r="K280">
        <v>40</v>
      </c>
      <c r="L280">
        <v>65</v>
      </c>
      <c r="M280">
        <v>25</v>
      </c>
      <c r="N280" s="3">
        <f t="shared" si="4"/>
        <v>305</v>
      </c>
      <c r="O280" s="3">
        <v>8</v>
      </c>
    </row>
    <row r="281" spans="1:15" x14ac:dyDescent="0.3">
      <c r="A281" t="s">
        <v>716</v>
      </c>
      <c r="B281" t="s">
        <v>717</v>
      </c>
      <c r="C281" t="s">
        <v>1010</v>
      </c>
      <c r="E281" t="s">
        <v>193</v>
      </c>
      <c r="F281" t="s">
        <v>441</v>
      </c>
      <c r="G281" t="s">
        <v>91</v>
      </c>
      <c r="H281">
        <v>80</v>
      </c>
      <c r="I281">
        <v>70</v>
      </c>
      <c r="J281">
        <v>40</v>
      </c>
      <c r="K281">
        <v>100</v>
      </c>
      <c r="L281">
        <v>60</v>
      </c>
      <c r="M281">
        <v>145</v>
      </c>
      <c r="N281" s="3">
        <f t="shared" si="4"/>
        <v>495</v>
      </c>
      <c r="O281" s="3">
        <v>8</v>
      </c>
    </row>
    <row r="282" spans="1:15" x14ac:dyDescent="0.3">
      <c r="A282" t="s">
        <v>718</v>
      </c>
      <c r="B282" t="s">
        <v>719</v>
      </c>
      <c r="C282" t="s">
        <v>1011</v>
      </c>
      <c r="E282" t="s">
        <v>35</v>
      </c>
      <c r="F282" t="s">
        <v>274</v>
      </c>
      <c r="G282" t="s">
        <v>720</v>
      </c>
      <c r="H282">
        <v>55</v>
      </c>
      <c r="I282">
        <v>55</v>
      </c>
      <c r="J282">
        <v>55</v>
      </c>
      <c r="K282">
        <v>85</v>
      </c>
      <c r="L282">
        <v>55</v>
      </c>
      <c r="M282">
        <v>30</v>
      </c>
      <c r="N282" s="3">
        <f t="shared" si="4"/>
        <v>335</v>
      </c>
      <c r="O282" s="3">
        <v>8</v>
      </c>
    </row>
    <row r="283" spans="1:15" x14ac:dyDescent="0.3">
      <c r="A283" t="s">
        <v>721</v>
      </c>
      <c r="B283" t="s">
        <v>722</v>
      </c>
      <c r="C283" t="s">
        <v>1011</v>
      </c>
      <c r="E283" t="s">
        <v>35</v>
      </c>
      <c r="F283" t="s">
        <v>274</v>
      </c>
      <c r="G283" t="s">
        <v>720</v>
      </c>
      <c r="H283">
        <v>75</v>
      </c>
      <c r="I283">
        <v>75</v>
      </c>
      <c r="J283">
        <v>75</v>
      </c>
      <c r="K283">
        <v>125</v>
      </c>
      <c r="L283">
        <v>95</v>
      </c>
      <c r="M283">
        <v>40</v>
      </c>
      <c r="N283" s="3">
        <f t="shared" si="4"/>
        <v>485</v>
      </c>
      <c r="O283" s="3">
        <v>8</v>
      </c>
    </row>
    <row r="284" spans="1:15" x14ac:dyDescent="0.3">
      <c r="A284" t="s">
        <v>723</v>
      </c>
      <c r="B284" t="s">
        <v>724</v>
      </c>
      <c r="C284" t="s">
        <v>1020</v>
      </c>
      <c r="E284" t="s">
        <v>223</v>
      </c>
      <c r="F284" t="s">
        <v>725</v>
      </c>
      <c r="G284" t="s">
        <v>146</v>
      </c>
      <c r="H284">
        <v>55</v>
      </c>
      <c r="I284">
        <v>70</v>
      </c>
      <c r="J284">
        <v>40</v>
      </c>
      <c r="K284">
        <v>60</v>
      </c>
      <c r="L284">
        <v>40</v>
      </c>
      <c r="M284">
        <v>40</v>
      </c>
      <c r="N284" s="3">
        <f t="shared" si="4"/>
        <v>305</v>
      </c>
      <c r="O284" s="3">
        <v>8</v>
      </c>
    </row>
    <row r="285" spans="1:15" x14ac:dyDescent="0.3">
      <c r="A285" t="s">
        <v>726</v>
      </c>
      <c r="B285" t="s">
        <v>727</v>
      </c>
      <c r="C285" t="s">
        <v>1020</v>
      </c>
      <c r="E285" t="s">
        <v>223</v>
      </c>
      <c r="F285" t="s">
        <v>725</v>
      </c>
      <c r="G285" t="s">
        <v>115</v>
      </c>
      <c r="H285">
        <v>95</v>
      </c>
      <c r="I285">
        <v>130</v>
      </c>
      <c r="J285">
        <v>80</v>
      </c>
      <c r="K285">
        <v>70</v>
      </c>
      <c r="L285">
        <v>80</v>
      </c>
      <c r="M285">
        <v>50</v>
      </c>
      <c r="N285" s="3">
        <f t="shared" si="4"/>
        <v>505</v>
      </c>
      <c r="O285" s="3">
        <v>8</v>
      </c>
    </row>
    <row r="286" spans="1:15" x14ac:dyDescent="0.3">
      <c r="A286" t="s">
        <v>728</v>
      </c>
      <c r="B286" t="s">
        <v>729</v>
      </c>
      <c r="C286" t="s">
        <v>1014</v>
      </c>
      <c r="D286" t="s">
        <v>1012</v>
      </c>
      <c r="E286" t="s">
        <v>62</v>
      </c>
      <c r="F286" t="s">
        <v>294</v>
      </c>
      <c r="G286" t="s">
        <v>240</v>
      </c>
      <c r="H286">
        <v>70</v>
      </c>
      <c r="I286">
        <v>83</v>
      </c>
      <c r="J286">
        <v>50</v>
      </c>
      <c r="K286">
        <v>37</v>
      </c>
      <c r="L286">
        <v>50</v>
      </c>
      <c r="M286">
        <v>60</v>
      </c>
      <c r="N286" s="3">
        <f t="shared" si="4"/>
        <v>350</v>
      </c>
      <c r="O286" s="3">
        <v>8</v>
      </c>
    </row>
    <row r="287" spans="1:15" x14ac:dyDescent="0.3">
      <c r="A287" t="s">
        <v>730</v>
      </c>
      <c r="B287" t="s">
        <v>731</v>
      </c>
      <c r="C287" t="s">
        <v>1014</v>
      </c>
      <c r="D287" t="s">
        <v>1012</v>
      </c>
      <c r="E287" t="s">
        <v>62</v>
      </c>
      <c r="F287" t="s">
        <v>294</v>
      </c>
      <c r="G287" t="s">
        <v>105</v>
      </c>
      <c r="H287">
        <v>100</v>
      </c>
      <c r="I287">
        <v>123</v>
      </c>
      <c r="J287">
        <v>75</v>
      </c>
      <c r="K287">
        <v>57</v>
      </c>
      <c r="L287">
        <v>75</v>
      </c>
      <c r="M287">
        <v>80</v>
      </c>
      <c r="N287" s="3">
        <f t="shared" si="4"/>
        <v>510</v>
      </c>
      <c r="O287" s="3">
        <v>8</v>
      </c>
    </row>
    <row r="288" spans="1:15" x14ac:dyDescent="0.3">
      <c r="A288" t="s">
        <v>732</v>
      </c>
      <c r="B288" t="s">
        <v>733</v>
      </c>
      <c r="C288" t="s">
        <v>1016</v>
      </c>
      <c r="D288" t="s">
        <v>1012</v>
      </c>
      <c r="E288" t="s">
        <v>68</v>
      </c>
      <c r="F288" t="s">
        <v>423</v>
      </c>
      <c r="G288" t="s">
        <v>224</v>
      </c>
      <c r="H288">
        <v>70</v>
      </c>
      <c r="I288">
        <v>55</v>
      </c>
      <c r="J288">
        <v>75</v>
      </c>
      <c r="K288">
        <v>45</v>
      </c>
      <c r="L288">
        <v>65</v>
      </c>
      <c r="M288">
        <v>60</v>
      </c>
      <c r="N288" s="3">
        <f t="shared" si="4"/>
        <v>370</v>
      </c>
      <c r="O288" s="3">
        <v>8</v>
      </c>
    </row>
    <row r="289" spans="1:15" x14ac:dyDescent="0.3">
      <c r="A289" t="s">
        <v>734</v>
      </c>
      <c r="B289" t="s">
        <v>735</v>
      </c>
      <c r="C289" t="s">
        <v>1016</v>
      </c>
      <c r="D289" t="s">
        <v>1012</v>
      </c>
      <c r="E289" t="s">
        <v>68</v>
      </c>
      <c r="F289" t="s">
        <v>423</v>
      </c>
      <c r="G289" t="s">
        <v>224</v>
      </c>
      <c r="H289">
        <v>110</v>
      </c>
      <c r="I289">
        <v>65</v>
      </c>
      <c r="J289">
        <v>105</v>
      </c>
      <c r="K289">
        <v>55</v>
      </c>
      <c r="L289">
        <v>95</v>
      </c>
      <c r="M289">
        <v>80</v>
      </c>
      <c r="N289" s="3">
        <f t="shared" si="4"/>
        <v>510</v>
      </c>
      <c r="O289" s="3">
        <v>8</v>
      </c>
    </row>
    <row r="290" spans="1:15" x14ac:dyDescent="0.3">
      <c r="A290" t="s">
        <v>736</v>
      </c>
      <c r="B290" t="s">
        <v>737</v>
      </c>
      <c r="C290" t="s">
        <v>1019</v>
      </c>
      <c r="D290" t="s">
        <v>1010</v>
      </c>
      <c r="E290" t="s">
        <v>506</v>
      </c>
      <c r="F290" t="s">
        <v>26</v>
      </c>
      <c r="G290" t="s">
        <v>62</v>
      </c>
      <c r="H290">
        <v>40</v>
      </c>
      <c r="I290">
        <v>50</v>
      </c>
      <c r="J290">
        <v>90</v>
      </c>
      <c r="K290">
        <v>30</v>
      </c>
      <c r="L290">
        <v>55</v>
      </c>
      <c r="M290">
        <v>65</v>
      </c>
      <c r="N290" s="3">
        <f t="shared" si="4"/>
        <v>330</v>
      </c>
      <c r="O290" s="3">
        <v>8</v>
      </c>
    </row>
    <row r="291" spans="1:15" x14ac:dyDescent="0.3">
      <c r="A291" t="s">
        <v>738</v>
      </c>
      <c r="B291" t="s">
        <v>739</v>
      </c>
      <c r="C291" t="s">
        <v>1019</v>
      </c>
      <c r="D291" t="s">
        <v>1016</v>
      </c>
      <c r="E291" t="s">
        <v>506</v>
      </c>
      <c r="F291" t="s">
        <v>26</v>
      </c>
      <c r="G291" t="s">
        <v>62</v>
      </c>
      <c r="H291">
        <v>70</v>
      </c>
      <c r="I291">
        <v>90</v>
      </c>
      <c r="J291">
        <v>110</v>
      </c>
      <c r="K291">
        <v>60</v>
      </c>
      <c r="L291">
        <v>75</v>
      </c>
      <c r="M291">
        <v>95</v>
      </c>
      <c r="N291" s="3">
        <f t="shared" si="4"/>
        <v>500</v>
      </c>
      <c r="O291" s="3">
        <v>8</v>
      </c>
    </row>
    <row r="292" spans="1:15" x14ac:dyDescent="0.3">
      <c r="A292" t="s">
        <v>740</v>
      </c>
      <c r="B292" t="s">
        <v>741</v>
      </c>
      <c r="C292" t="s">
        <v>1021</v>
      </c>
      <c r="D292" t="s">
        <v>1008</v>
      </c>
      <c r="E292" t="s">
        <v>210</v>
      </c>
      <c r="F292" t="s">
        <v>447</v>
      </c>
      <c r="G292" t="s">
        <v>314</v>
      </c>
      <c r="H292">
        <v>50</v>
      </c>
      <c r="I292">
        <v>30</v>
      </c>
      <c r="J292">
        <v>55</v>
      </c>
      <c r="K292">
        <v>65</v>
      </c>
      <c r="L292">
        <v>55</v>
      </c>
      <c r="M292">
        <v>20</v>
      </c>
      <c r="N292" s="3">
        <f t="shared" si="4"/>
        <v>275</v>
      </c>
      <c r="O292" s="3">
        <v>8</v>
      </c>
    </row>
    <row r="293" spans="1:15" x14ac:dyDescent="0.3">
      <c r="A293" t="s">
        <v>742</v>
      </c>
      <c r="B293" t="s">
        <v>743</v>
      </c>
      <c r="C293" t="s">
        <v>1021</v>
      </c>
      <c r="D293" t="s">
        <v>1008</v>
      </c>
      <c r="E293" t="s">
        <v>210</v>
      </c>
      <c r="F293" t="s">
        <v>447</v>
      </c>
      <c r="G293" t="s">
        <v>314</v>
      </c>
      <c r="H293">
        <v>60</v>
      </c>
      <c r="I293">
        <v>40</v>
      </c>
      <c r="J293">
        <v>60</v>
      </c>
      <c r="K293">
        <v>95</v>
      </c>
      <c r="L293">
        <v>60</v>
      </c>
      <c r="M293">
        <v>55</v>
      </c>
      <c r="N293" s="3">
        <f t="shared" si="4"/>
        <v>370</v>
      </c>
      <c r="O293" s="3">
        <v>8</v>
      </c>
    </row>
    <row r="294" spans="1:15" x14ac:dyDescent="0.3">
      <c r="A294" t="s">
        <v>744</v>
      </c>
      <c r="B294" t="s">
        <v>745</v>
      </c>
      <c r="C294" t="s">
        <v>1021</v>
      </c>
      <c r="D294" t="s">
        <v>1008</v>
      </c>
      <c r="E294" t="s">
        <v>210</v>
      </c>
      <c r="F294" t="s">
        <v>447</v>
      </c>
      <c r="G294" t="s">
        <v>314</v>
      </c>
      <c r="H294">
        <v>60</v>
      </c>
      <c r="I294">
        <v>55</v>
      </c>
      <c r="J294">
        <v>90</v>
      </c>
      <c r="K294">
        <v>145</v>
      </c>
      <c r="L294">
        <v>90</v>
      </c>
      <c r="M294">
        <v>80</v>
      </c>
      <c r="N294" s="3">
        <f t="shared" si="4"/>
        <v>520</v>
      </c>
      <c r="O294" s="3">
        <v>8</v>
      </c>
    </row>
    <row r="295" spans="1:15" x14ac:dyDescent="0.3">
      <c r="A295" t="s">
        <v>746</v>
      </c>
      <c r="B295" t="s">
        <v>747</v>
      </c>
      <c r="C295" t="s">
        <v>1016</v>
      </c>
      <c r="D295" t="s">
        <v>1011</v>
      </c>
      <c r="E295" t="s">
        <v>607</v>
      </c>
      <c r="F295" t="s">
        <v>420</v>
      </c>
      <c r="G295" t="s">
        <v>314</v>
      </c>
      <c r="H295">
        <v>53</v>
      </c>
      <c r="I295">
        <v>54</v>
      </c>
      <c r="J295">
        <v>53</v>
      </c>
      <c r="K295">
        <v>37</v>
      </c>
      <c r="L295">
        <v>46</v>
      </c>
      <c r="M295">
        <v>45</v>
      </c>
      <c r="N295" s="3">
        <f t="shared" si="4"/>
        <v>288</v>
      </c>
      <c r="O295" s="3">
        <v>8</v>
      </c>
    </row>
    <row r="296" spans="1:15" x14ac:dyDescent="0.3">
      <c r="A296" t="s">
        <v>748</v>
      </c>
      <c r="B296" t="s">
        <v>749</v>
      </c>
      <c r="C296" t="s">
        <v>1016</v>
      </c>
      <c r="D296" t="s">
        <v>1011</v>
      </c>
      <c r="E296" t="s">
        <v>607</v>
      </c>
      <c r="F296" t="s">
        <v>420</v>
      </c>
      <c r="G296" t="s">
        <v>314</v>
      </c>
      <c r="H296">
        <v>86</v>
      </c>
      <c r="I296">
        <v>92</v>
      </c>
      <c r="J296">
        <v>88</v>
      </c>
      <c r="K296">
        <v>68</v>
      </c>
      <c r="L296">
        <v>75</v>
      </c>
      <c r="M296">
        <v>73</v>
      </c>
      <c r="N296" s="3">
        <f t="shared" si="4"/>
        <v>482</v>
      </c>
      <c r="O296" s="3">
        <v>8</v>
      </c>
    </row>
    <row r="297" spans="1:15" x14ac:dyDescent="0.3">
      <c r="A297" t="s">
        <v>750</v>
      </c>
      <c r="B297" t="s">
        <v>751</v>
      </c>
      <c r="C297" t="s">
        <v>1016</v>
      </c>
      <c r="D297" t="s">
        <v>1020</v>
      </c>
      <c r="E297" t="s">
        <v>243</v>
      </c>
      <c r="F297" t="s">
        <v>62</v>
      </c>
      <c r="G297" t="s">
        <v>126</v>
      </c>
      <c r="H297">
        <v>55</v>
      </c>
      <c r="I297">
        <v>95</v>
      </c>
      <c r="J297">
        <v>55</v>
      </c>
      <c r="K297">
        <v>35</v>
      </c>
      <c r="L297">
        <v>75</v>
      </c>
      <c r="M297">
        <v>115</v>
      </c>
      <c r="N297" s="3">
        <f t="shared" si="4"/>
        <v>430</v>
      </c>
      <c r="O297" s="3">
        <v>8</v>
      </c>
    </row>
    <row r="298" spans="1:15" x14ac:dyDescent="0.3">
      <c r="A298" t="s">
        <v>752</v>
      </c>
      <c r="B298" t="s">
        <v>753</v>
      </c>
      <c r="C298" t="s">
        <v>1016</v>
      </c>
      <c r="D298" t="s">
        <v>1020</v>
      </c>
      <c r="E298" t="s">
        <v>73</v>
      </c>
      <c r="F298" t="s">
        <v>126</v>
      </c>
      <c r="G298" t="s">
        <v>1037</v>
      </c>
      <c r="H298">
        <v>70</v>
      </c>
      <c r="I298">
        <v>120</v>
      </c>
      <c r="J298">
        <v>65</v>
      </c>
      <c r="K298">
        <v>45</v>
      </c>
      <c r="L298">
        <v>85</v>
      </c>
      <c r="M298">
        <v>125</v>
      </c>
      <c r="N298" s="3">
        <f t="shared" si="4"/>
        <v>510</v>
      </c>
      <c r="O298" s="3">
        <v>8</v>
      </c>
    </row>
    <row r="299" spans="1:15" x14ac:dyDescent="0.3">
      <c r="A299" t="s">
        <v>754</v>
      </c>
      <c r="B299" t="s">
        <v>755</v>
      </c>
      <c r="C299" t="s">
        <v>1016</v>
      </c>
      <c r="D299" t="s">
        <v>1021</v>
      </c>
      <c r="E299" t="s">
        <v>62</v>
      </c>
      <c r="F299" t="s">
        <v>756</v>
      </c>
      <c r="G299" t="s">
        <v>140</v>
      </c>
      <c r="H299">
        <v>50</v>
      </c>
      <c r="I299">
        <v>75</v>
      </c>
      <c r="J299">
        <v>75</v>
      </c>
      <c r="K299">
        <v>65</v>
      </c>
      <c r="L299">
        <v>65</v>
      </c>
      <c r="M299">
        <v>50</v>
      </c>
      <c r="N299" s="3">
        <f t="shared" si="4"/>
        <v>380</v>
      </c>
      <c r="O299" s="3">
        <v>8</v>
      </c>
    </row>
    <row r="300" spans="1:15" x14ac:dyDescent="0.3">
      <c r="A300" t="s">
        <v>757</v>
      </c>
      <c r="B300" t="s">
        <v>758</v>
      </c>
      <c r="C300" t="s">
        <v>1015</v>
      </c>
      <c r="D300" t="s">
        <v>1023</v>
      </c>
      <c r="E300" t="s">
        <v>293</v>
      </c>
      <c r="F300" t="s">
        <v>216</v>
      </c>
      <c r="G300" t="s">
        <v>294</v>
      </c>
      <c r="H300">
        <v>50</v>
      </c>
      <c r="I300">
        <v>85</v>
      </c>
      <c r="J300">
        <v>85</v>
      </c>
      <c r="K300">
        <v>55</v>
      </c>
      <c r="L300">
        <v>55</v>
      </c>
      <c r="M300">
        <v>50</v>
      </c>
      <c r="N300" s="3">
        <f t="shared" si="4"/>
        <v>380</v>
      </c>
      <c r="O300" s="3">
        <v>8</v>
      </c>
    </row>
    <row r="301" spans="1:15" x14ac:dyDescent="0.3">
      <c r="A301" t="s">
        <v>759</v>
      </c>
      <c r="B301" t="s">
        <v>760</v>
      </c>
      <c r="C301" t="s">
        <v>1007</v>
      </c>
      <c r="E301" t="s">
        <v>300</v>
      </c>
      <c r="F301" t="s">
        <v>124</v>
      </c>
      <c r="G301" t="s">
        <v>614</v>
      </c>
      <c r="H301">
        <v>75</v>
      </c>
      <c r="I301">
        <v>86</v>
      </c>
      <c r="J301">
        <v>67</v>
      </c>
      <c r="K301">
        <v>106</v>
      </c>
      <c r="L301">
        <v>67</v>
      </c>
      <c r="M301">
        <v>60</v>
      </c>
      <c r="N301" s="3">
        <f t="shared" si="4"/>
        <v>461</v>
      </c>
      <c r="O301" s="3">
        <v>8</v>
      </c>
    </row>
    <row r="302" spans="1:15" x14ac:dyDescent="0.3">
      <c r="A302" t="s">
        <v>761</v>
      </c>
      <c r="B302" t="s">
        <v>762</v>
      </c>
      <c r="C302" t="s">
        <v>1011</v>
      </c>
      <c r="D302" t="s">
        <v>1012</v>
      </c>
      <c r="E302" t="s">
        <v>763</v>
      </c>
      <c r="F302" t="s">
        <v>669</v>
      </c>
      <c r="G302" t="s">
        <v>50</v>
      </c>
      <c r="H302">
        <v>72</v>
      </c>
      <c r="I302">
        <v>58</v>
      </c>
      <c r="J302">
        <v>80</v>
      </c>
      <c r="K302">
        <v>103</v>
      </c>
      <c r="L302">
        <v>80</v>
      </c>
      <c r="M302">
        <v>97</v>
      </c>
      <c r="N302" s="3">
        <f t="shared" si="4"/>
        <v>490</v>
      </c>
      <c r="O302" s="3">
        <v>8</v>
      </c>
    </row>
    <row r="303" spans="1:15" x14ac:dyDescent="0.3">
      <c r="A303" t="s">
        <v>764</v>
      </c>
      <c r="B303" t="s">
        <v>765</v>
      </c>
      <c r="C303" t="s">
        <v>1022</v>
      </c>
      <c r="E303" t="s">
        <v>112</v>
      </c>
      <c r="F303" t="s">
        <v>243</v>
      </c>
      <c r="G303" t="s">
        <v>140</v>
      </c>
      <c r="H303">
        <v>40</v>
      </c>
      <c r="I303">
        <v>70</v>
      </c>
      <c r="J303">
        <v>40</v>
      </c>
      <c r="K303">
        <v>35</v>
      </c>
      <c r="L303">
        <v>40</v>
      </c>
      <c r="M303">
        <v>60</v>
      </c>
      <c r="N303" s="3">
        <f t="shared" si="4"/>
        <v>285</v>
      </c>
      <c r="O303" s="3">
        <v>8</v>
      </c>
    </row>
    <row r="304" spans="1:15" x14ac:dyDescent="0.3">
      <c r="A304" t="s">
        <v>766</v>
      </c>
      <c r="B304" t="s">
        <v>767</v>
      </c>
      <c r="C304" t="s">
        <v>1022</v>
      </c>
      <c r="D304" t="s">
        <v>1015</v>
      </c>
      <c r="E304" t="s">
        <v>112</v>
      </c>
      <c r="F304" t="s">
        <v>243</v>
      </c>
      <c r="G304" t="s">
        <v>217</v>
      </c>
      <c r="H304">
        <v>70</v>
      </c>
      <c r="I304">
        <v>110</v>
      </c>
      <c r="J304">
        <v>70</v>
      </c>
      <c r="K304">
        <v>115</v>
      </c>
      <c r="L304">
        <v>70</v>
      </c>
      <c r="M304">
        <v>90</v>
      </c>
      <c r="N304" s="3">
        <f t="shared" si="4"/>
        <v>525</v>
      </c>
      <c r="O304" s="3">
        <v>8</v>
      </c>
    </row>
    <row r="305" spans="1:15" x14ac:dyDescent="0.3">
      <c r="A305" t="s">
        <v>768</v>
      </c>
      <c r="B305" t="s">
        <v>769</v>
      </c>
      <c r="C305" t="s">
        <v>1008</v>
      </c>
      <c r="E305" t="s">
        <v>446</v>
      </c>
      <c r="F305" t="s">
        <v>211</v>
      </c>
      <c r="G305" t="s">
        <v>134</v>
      </c>
      <c r="H305">
        <v>70</v>
      </c>
      <c r="I305">
        <v>85</v>
      </c>
      <c r="J305">
        <v>140</v>
      </c>
      <c r="K305">
        <v>85</v>
      </c>
      <c r="L305">
        <v>70</v>
      </c>
      <c r="M305">
        <v>20</v>
      </c>
      <c r="N305" s="3">
        <f t="shared" si="4"/>
        <v>470</v>
      </c>
      <c r="O305" s="3">
        <v>8</v>
      </c>
    </row>
    <row r="306" spans="1:15" x14ac:dyDescent="0.3">
      <c r="A306" t="s">
        <v>770</v>
      </c>
      <c r="B306" t="s">
        <v>771</v>
      </c>
      <c r="C306" t="s">
        <v>1021</v>
      </c>
      <c r="D306" t="s">
        <v>1023</v>
      </c>
      <c r="E306" t="s">
        <v>772</v>
      </c>
      <c r="F306" t="s">
        <v>1037</v>
      </c>
      <c r="G306" t="s">
        <v>1037</v>
      </c>
      <c r="H306">
        <v>55</v>
      </c>
      <c r="I306">
        <v>90</v>
      </c>
      <c r="J306">
        <v>80</v>
      </c>
      <c r="K306">
        <v>50</v>
      </c>
      <c r="L306">
        <v>105</v>
      </c>
      <c r="M306">
        <v>96</v>
      </c>
      <c r="N306" s="3">
        <f t="shared" si="4"/>
        <v>476</v>
      </c>
      <c r="O306" s="3">
        <v>8</v>
      </c>
    </row>
    <row r="307" spans="1:15" x14ac:dyDescent="0.3">
      <c r="A307" t="s">
        <v>773</v>
      </c>
      <c r="B307" t="s">
        <v>774</v>
      </c>
      <c r="C307" t="s">
        <v>1015</v>
      </c>
      <c r="E307" t="s">
        <v>294</v>
      </c>
      <c r="F307" t="s">
        <v>348</v>
      </c>
      <c r="G307" t="s">
        <v>1037</v>
      </c>
      <c r="H307">
        <v>72</v>
      </c>
      <c r="I307">
        <v>80</v>
      </c>
      <c r="J307">
        <v>49</v>
      </c>
      <c r="K307">
        <v>40</v>
      </c>
      <c r="L307">
        <v>49</v>
      </c>
      <c r="M307">
        <v>40</v>
      </c>
      <c r="N307" s="3">
        <f t="shared" si="4"/>
        <v>330</v>
      </c>
      <c r="O307" s="3">
        <v>8</v>
      </c>
    </row>
    <row r="308" spans="1:15" x14ac:dyDescent="0.3">
      <c r="A308" t="s">
        <v>775</v>
      </c>
      <c r="B308" t="s">
        <v>776</v>
      </c>
      <c r="C308" t="s">
        <v>1015</v>
      </c>
      <c r="E308" t="s">
        <v>294</v>
      </c>
      <c r="F308" t="s">
        <v>348</v>
      </c>
      <c r="G308" t="s">
        <v>1037</v>
      </c>
      <c r="H308">
        <v>122</v>
      </c>
      <c r="I308">
        <v>130</v>
      </c>
      <c r="J308">
        <v>69</v>
      </c>
      <c r="K308">
        <v>80</v>
      </c>
      <c r="L308">
        <v>69</v>
      </c>
      <c r="M308">
        <v>30</v>
      </c>
      <c r="N308" s="3">
        <f t="shared" si="4"/>
        <v>500</v>
      </c>
      <c r="O308" s="3">
        <v>8</v>
      </c>
    </row>
    <row r="309" spans="1:15" x14ac:dyDescent="0.3">
      <c r="A309" t="s">
        <v>777</v>
      </c>
      <c r="B309" t="s">
        <v>778</v>
      </c>
      <c r="C309" t="s">
        <v>1009</v>
      </c>
      <c r="D309" t="s">
        <v>1019</v>
      </c>
      <c r="E309" t="s">
        <v>186</v>
      </c>
      <c r="F309" t="s">
        <v>115</v>
      </c>
      <c r="G309" t="s">
        <v>216</v>
      </c>
      <c r="H309">
        <v>65</v>
      </c>
      <c r="I309">
        <v>95</v>
      </c>
      <c r="J309">
        <v>85</v>
      </c>
      <c r="K309">
        <v>55</v>
      </c>
      <c r="L309">
        <v>55</v>
      </c>
      <c r="M309">
        <v>85</v>
      </c>
      <c r="N309" s="3">
        <f t="shared" si="4"/>
        <v>440</v>
      </c>
      <c r="O309" s="3">
        <v>8</v>
      </c>
    </row>
    <row r="310" spans="1:15" x14ac:dyDescent="0.3">
      <c r="A310" t="s">
        <v>779</v>
      </c>
      <c r="B310" t="s">
        <v>780</v>
      </c>
      <c r="C310" t="s">
        <v>1009</v>
      </c>
      <c r="D310" t="s">
        <v>1021</v>
      </c>
      <c r="E310" t="s">
        <v>300</v>
      </c>
      <c r="F310" t="s">
        <v>249</v>
      </c>
      <c r="G310" t="s">
        <v>299</v>
      </c>
      <c r="H310">
        <v>55</v>
      </c>
      <c r="I310">
        <v>40</v>
      </c>
      <c r="J310">
        <v>50</v>
      </c>
      <c r="K310">
        <v>65</v>
      </c>
      <c r="L310">
        <v>85</v>
      </c>
      <c r="M310">
        <v>40</v>
      </c>
      <c r="N310" s="3">
        <f t="shared" si="4"/>
        <v>335</v>
      </c>
      <c r="O310" s="3">
        <v>8</v>
      </c>
    </row>
    <row r="311" spans="1:15" x14ac:dyDescent="0.3">
      <c r="A311" t="s">
        <v>781</v>
      </c>
      <c r="B311" t="s">
        <v>782</v>
      </c>
      <c r="C311" t="s">
        <v>1009</v>
      </c>
      <c r="D311" t="s">
        <v>1021</v>
      </c>
      <c r="E311" t="s">
        <v>300</v>
      </c>
      <c r="F311" t="s">
        <v>249</v>
      </c>
      <c r="G311" t="s">
        <v>299</v>
      </c>
      <c r="H311">
        <v>100</v>
      </c>
      <c r="I311">
        <v>60</v>
      </c>
      <c r="J311">
        <v>70</v>
      </c>
      <c r="K311">
        <v>85</v>
      </c>
      <c r="L311">
        <v>105</v>
      </c>
      <c r="M311">
        <v>60</v>
      </c>
      <c r="N311" s="3">
        <f t="shared" si="4"/>
        <v>480</v>
      </c>
      <c r="O311" s="3">
        <v>8</v>
      </c>
    </row>
    <row r="312" spans="1:15" x14ac:dyDescent="0.3">
      <c r="A312" t="s">
        <v>783</v>
      </c>
      <c r="B312" t="s">
        <v>784</v>
      </c>
      <c r="C312" t="s">
        <v>1019</v>
      </c>
      <c r="D312" t="s">
        <v>1009</v>
      </c>
      <c r="E312" t="s">
        <v>785</v>
      </c>
      <c r="F312" t="s">
        <v>139</v>
      </c>
      <c r="G312" t="s">
        <v>369</v>
      </c>
      <c r="H312">
        <v>50</v>
      </c>
      <c r="I312">
        <v>53</v>
      </c>
      <c r="J312">
        <v>62</v>
      </c>
      <c r="K312">
        <v>43</v>
      </c>
      <c r="L312">
        <v>52</v>
      </c>
      <c r="M312">
        <v>45</v>
      </c>
      <c r="N312" s="3">
        <f t="shared" si="4"/>
        <v>305</v>
      </c>
      <c r="O312" s="3">
        <v>8</v>
      </c>
    </row>
    <row r="313" spans="1:15" x14ac:dyDescent="0.3">
      <c r="A313" t="s">
        <v>786</v>
      </c>
      <c r="B313" t="s">
        <v>787</v>
      </c>
      <c r="C313" t="s">
        <v>1019</v>
      </c>
      <c r="D313" t="s">
        <v>1009</v>
      </c>
      <c r="E313" t="s">
        <v>785</v>
      </c>
      <c r="F313" t="s">
        <v>139</v>
      </c>
      <c r="G313" t="s">
        <v>369</v>
      </c>
      <c r="H313">
        <v>50</v>
      </c>
      <c r="I313">
        <v>63</v>
      </c>
      <c r="J313">
        <v>152</v>
      </c>
      <c r="K313">
        <v>53</v>
      </c>
      <c r="L313">
        <v>142</v>
      </c>
      <c r="M313">
        <v>35</v>
      </c>
      <c r="N313" s="3">
        <f t="shared" si="4"/>
        <v>495</v>
      </c>
      <c r="O313" s="3">
        <v>8</v>
      </c>
    </row>
    <row r="314" spans="1:15" x14ac:dyDescent="0.3">
      <c r="A314" t="s">
        <v>788</v>
      </c>
      <c r="B314" t="s">
        <v>789</v>
      </c>
      <c r="C314" t="s">
        <v>1012</v>
      </c>
      <c r="D314" t="s">
        <v>1009</v>
      </c>
      <c r="E314" t="s">
        <v>790</v>
      </c>
      <c r="F314" t="s">
        <v>1037</v>
      </c>
      <c r="G314" t="s">
        <v>1037</v>
      </c>
      <c r="H314">
        <v>70</v>
      </c>
      <c r="I314">
        <v>85</v>
      </c>
      <c r="J314">
        <v>55</v>
      </c>
      <c r="K314">
        <v>85</v>
      </c>
      <c r="L314">
        <v>95</v>
      </c>
      <c r="M314">
        <v>85</v>
      </c>
      <c r="N314" s="3">
        <f t="shared" si="4"/>
        <v>475</v>
      </c>
      <c r="O314" s="3">
        <v>8</v>
      </c>
    </row>
    <row r="315" spans="1:15" x14ac:dyDescent="0.3">
      <c r="A315" t="s">
        <v>791</v>
      </c>
      <c r="B315" t="s">
        <v>792</v>
      </c>
      <c r="C315" t="s">
        <v>1013</v>
      </c>
      <c r="D315" t="s">
        <v>1019</v>
      </c>
      <c r="E315" t="s">
        <v>146</v>
      </c>
      <c r="F315" t="s">
        <v>203</v>
      </c>
      <c r="G315" t="s">
        <v>267</v>
      </c>
      <c r="H315">
        <v>40</v>
      </c>
      <c r="I315">
        <v>38</v>
      </c>
      <c r="J315">
        <v>35</v>
      </c>
      <c r="K315">
        <v>54</v>
      </c>
      <c r="L315">
        <v>35</v>
      </c>
      <c r="M315">
        <v>40</v>
      </c>
      <c r="N315" s="3">
        <f t="shared" si="4"/>
        <v>242</v>
      </c>
      <c r="O315" s="3">
        <v>8</v>
      </c>
    </row>
    <row r="316" spans="1:15" x14ac:dyDescent="0.3">
      <c r="A316" t="s">
        <v>793</v>
      </c>
      <c r="B316" t="s">
        <v>1039</v>
      </c>
      <c r="C316" t="s">
        <v>1013</v>
      </c>
      <c r="D316" t="s">
        <v>1019</v>
      </c>
      <c r="E316" t="s">
        <v>795</v>
      </c>
      <c r="F316" t="s">
        <v>334</v>
      </c>
      <c r="G316" t="s">
        <v>158</v>
      </c>
      <c r="H316">
        <v>75</v>
      </c>
      <c r="I316">
        <v>98</v>
      </c>
      <c r="J316">
        <v>70</v>
      </c>
      <c r="K316">
        <v>114</v>
      </c>
      <c r="L316">
        <v>70</v>
      </c>
      <c r="M316">
        <v>75</v>
      </c>
      <c r="N316" s="3">
        <f t="shared" si="4"/>
        <v>502</v>
      </c>
      <c r="O316" s="3">
        <v>8</v>
      </c>
    </row>
    <row r="317" spans="1:15" x14ac:dyDescent="0.3">
      <c r="A317" t="s">
        <v>793</v>
      </c>
      <c r="B317" t="s">
        <v>1040</v>
      </c>
      <c r="C317" t="s">
        <v>1013</v>
      </c>
      <c r="D317" t="s">
        <v>1019</v>
      </c>
      <c r="E317" t="s">
        <v>795</v>
      </c>
      <c r="F317" t="s">
        <v>205</v>
      </c>
      <c r="G317" t="s">
        <v>158</v>
      </c>
      <c r="H317">
        <v>75</v>
      </c>
      <c r="I317">
        <v>98</v>
      </c>
      <c r="J317">
        <v>70</v>
      </c>
      <c r="K317">
        <v>114</v>
      </c>
      <c r="L317">
        <v>70</v>
      </c>
      <c r="M317">
        <v>75</v>
      </c>
      <c r="N317" s="3">
        <f t="shared" si="4"/>
        <v>502</v>
      </c>
      <c r="O317" s="3">
        <v>8</v>
      </c>
    </row>
    <row r="318" spans="1:15" x14ac:dyDescent="0.3">
      <c r="A318" t="s">
        <v>796</v>
      </c>
      <c r="B318" t="s">
        <v>797</v>
      </c>
      <c r="C318" t="s">
        <v>1018</v>
      </c>
      <c r="E318" t="s">
        <v>798</v>
      </c>
      <c r="F318" t="s">
        <v>47</v>
      </c>
      <c r="G318" t="s">
        <v>459</v>
      </c>
      <c r="H318">
        <v>52</v>
      </c>
      <c r="I318">
        <v>57</v>
      </c>
      <c r="J318">
        <v>75</v>
      </c>
      <c r="K318">
        <v>35</v>
      </c>
      <c r="L318">
        <v>50</v>
      </c>
      <c r="M318">
        <v>46</v>
      </c>
      <c r="N318" s="3">
        <f t="shared" si="4"/>
        <v>315</v>
      </c>
      <c r="O318" s="3">
        <v>8</v>
      </c>
    </row>
    <row r="319" spans="1:15" x14ac:dyDescent="0.3">
      <c r="A319" t="s">
        <v>799</v>
      </c>
      <c r="B319" t="s">
        <v>800</v>
      </c>
      <c r="C319" t="s">
        <v>1018</v>
      </c>
      <c r="E319" t="s">
        <v>798</v>
      </c>
      <c r="F319" t="s">
        <v>47</v>
      </c>
      <c r="G319" t="s">
        <v>459</v>
      </c>
      <c r="H319">
        <v>72</v>
      </c>
      <c r="I319">
        <v>107</v>
      </c>
      <c r="J319">
        <v>125</v>
      </c>
      <c r="K319">
        <v>65</v>
      </c>
      <c r="L319">
        <v>70</v>
      </c>
      <c r="M319">
        <v>71</v>
      </c>
      <c r="N319" s="3">
        <f t="shared" si="4"/>
        <v>510</v>
      </c>
      <c r="O319" s="3">
        <v>8</v>
      </c>
    </row>
    <row r="320" spans="1:15" x14ac:dyDescent="0.3">
      <c r="A320" t="s">
        <v>801</v>
      </c>
      <c r="B320" t="s">
        <v>802</v>
      </c>
      <c r="C320" t="s">
        <v>1018</v>
      </c>
      <c r="E320" t="s">
        <v>475</v>
      </c>
      <c r="F320" t="s">
        <v>461</v>
      </c>
      <c r="G320" t="s">
        <v>1037</v>
      </c>
      <c r="H320">
        <v>68</v>
      </c>
      <c r="I320">
        <v>72</v>
      </c>
      <c r="J320">
        <v>78</v>
      </c>
      <c r="K320">
        <v>38</v>
      </c>
      <c r="L320">
        <v>42</v>
      </c>
      <c r="M320">
        <v>32</v>
      </c>
      <c r="N320" s="3">
        <f t="shared" si="4"/>
        <v>330</v>
      </c>
      <c r="O320" s="3">
        <v>8</v>
      </c>
    </row>
    <row r="321" spans="1:15" x14ac:dyDescent="0.3">
      <c r="A321" t="s">
        <v>803</v>
      </c>
      <c r="B321" t="s">
        <v>804</v>
      </c>
      <c r="C321" t="s">
        <v>1018</v>
      </c>
      <c r="E321" t="s">
        <v>475</v>
      </c>
      <c r="F321" t="s">
        <v>461</v>
      </c>
      <c r="G321" t="s">
        <v>1037</v>
      </c>
      <c r="H321">
        <v>108</v>
      </c>
      <c r="I321">
        <v>112</v>
      </c>
      <c r="J321">
        <v>118</v>
      </c>
      <c r="K321">
        <v>68</v>
      </c>
      <c r="L321">
        <v>72</v>
      </c>
      <c r="M321">
        <v>47</v>
      </c>
      <c r="N321" s="3">
        <f t="shared" si="4"/>
        <v>525</v>
      </c>
      <c r="O321" s="3">
        <v>8</v>
      </c>
    </row>
    <row r="322" spans="1:15" x14ac:dyDescent="0.3">
      <c r="A322" t="s">
        <v>805</v>
      </c>
      <c r="B322" t="s">
        <v>806</v>
      </c>
      <c r="C322" t="s">
        <v>1010</v>
      </c>
      <c r="D322" t="s">
        <v>1015</v>
      </c>
      <c r="E322" t="s">
        <v>33</v>
      </c>
      <c r="F322" t="s">
        <v>240</v>
      </c>
      <c r="G322" t="s">
        <v>807</v>
      </c>
      <c r="H322">
        <v>58</v>
      </c>
      <c r="I322">
        <v>109</v>
      </c>
      <c r="J322">
        <v>112</v>
      </c>
      <c r="K322">
        <v>48</v>
      </c>
      <c r="L322">
        <v>48</v>
      </c>
      <c r="M322">
        <v>109</v>
      </c>
      <c r="N322" s="3">
        <f t="shared" si="4"/>
        <v>484</v>
      </c>
      <c r="O322" s="3">
        <v>8</v>
      </c>
    </row>
    <row r="323" spans="1:15" x14ac:dyDescent="0.3">
      <c r="A323" t="s">
        <v>808</v>
      </c>
      <c r="B323" t="s">
        <v>809</v>
      </c>
      <c r="C323" t="s">
        <v>1008</v>
      </c>
      <c r="E323" t="s">
        <v>78</v>
      </c>
      <c r="F323" t="s">
        <v>210</v>
      </c>
      <c r="G323" t="s">
        <v>446</v>
      </c>
      <c r="H323">
        <v>85</v>
      </c>
      <c r="I323">
        <v>97</v>
      </c>
      <c r="J323">
        <v>66</v>
      </c>
      <c r="K323">
        <v>105</v>
      </c>
      <c r="L323">
        <v>66</v>
      </c>
      <c r="M323">
        <v>65</v>
      </c>
      <c r="N323" s="3">
        <f t="shared" ref="N323:N386" si="5">SUM(H323:M323)</f>
        <v>484</v>
      </c>
      <c r="O323" s="3">
        <v>8</v>
      </c>
    </row>
    <row r="324" spans="1:15" x14ac:dyDescent="0.3">
      <c r="A324" t="s">
        <v>810</v>
      </c>
      <c r="B324" t="s">
        <v>811</v>
      </c>
      <c r="C324" t="s">
        <v>1013</v>
      </c>
      <c r="D324" t="s">
        <v>1014</v>
      </c>
      <c r="E324" t="s">
        <v>595</v>
      </c>
      <c r="F324" t="s">
        <v>459</v>
      </c>
      <c r="G324" t="s">
        <v>812</v>
      </c>
      <c r="H324">
        <v>44</v>
      </c>
      <c r="I324">
        <v>38</v>
      </c>
      <c r="J324">
        <v>33</v>
      </c>
      <c r="K324">
        <v>61</v>
      </c>
      <c r="L324">
        <v>43</v>
      </c>
      <c r="M324">
        <v>70</v>
      </c>
      <c r="N324" s="3">
        <f t="shared" si="5"/>
        <v>289</v>
      </c>
      <c r="O324" s="3">
        <v>8</v>
      </c>
    </row>
    <row r="325" spans="1:15" x14ac:dyDescent="0.3">
      <c r="A325" t="s">
        <v>813</v>
      </c>
      <c r="B325" t="s">
        <v>814</v>
      </c>
      <c r="C325" t="s">
        <v>1013</v>
      </c>
      <c r="D325" t="s">
        <v>1014</v>
      </c>
      <c r="E325" t="s">
        <v>595</v>
      </c>
      <c r="F325" t="s">
        <v>459</v>
      </c>
      <c r="G325" t="s">
        <v>812</v>
      </c>
      <c r="H325">
        <v>62</v>
      </c>
      <c r="I325">
        <v>55</v>
      </c>
      <c r="J325">
        <v>52</v>
      </c>
      <c r="K325">
        <v>109</v>
      </c>
      <c r="L325">
        <v>94</v>
      </c>
      <c r="M325">
        <v>109</v>
      </c>
      <c r="N325" s="3">
        <f t="shared" si="5"/>
        <v>481</v>
      </c>
      <c r="O325" s="3">
        <v>8</v>
      </c>
    </row>
    <row r="326" spans="1:15" x14ac:dyDescent="0.3">
      <c r="A326" t="s">
        <v>815</v>
      </c>
      <c r="B326" t="s">
        <v>816</v>
      </c>
      <c r="C326" t="s">
        <v>1022</v>
      </c>
      <c r="D326" t="s">
        <v>1012</v>
      </c>
      <c r="E326" t="s">
        <v>139</v>
      </c>
      <c r="F326" t="s">
        <v>91</v>
      </c>
      <c r="G326" t="s">
        <v>328</v>
      </c>
      <c r="H326">
        <v>78</v>
      </c>
      <c r="I326">
        <v>92</v>
      </c>
      <c r="J326">
        <v>75</v>
      </c>
      <c r="K326">
        <v>74</v>
      </c>
      <c r="L326">
        <v>63</v>
      </c>
      <c r="M326">
        <v>118</v>
      </c>
      <c r="N326" s="3">
        <f t="shared" si="5"/>
        <v>500</v>
      </c>
      <c r="O326" s="3">
        <v>8</v>
      </c>
    </row>
    <row r="327" spans="1:15" x14ac:dyDescent="0.3">
      <c r="A327" t="s">
        <v>817</v>
      </c>
      <c r="B327" t="s">
        <v>818</v>
      </c>
      <c r="C327" t="s">
        <v>1018</v>
      </c>
      <c r="E327" t="s">
        <v>293</v>
      </c>
      <c r="F327" t="s">
        <v>460</v>
      </c>
      <c r="G327" t="s">
        <v>294</v>
      </c>
      <c r="H327">
        <v>45</v>
      </c>
      <c r="I327">
        <v>100</v>
      </c>
      <c r="J327">
        <v>45</v>
      </c>
      <c r="K327">
        <v>45</v>
      </c>
      <c r="L327">
        <v>45</v>
      </c>
      <c r="M327">
        <v>10</v>
      </c>
      <c r="N327" s="3">
        <f t="shared" si="5"/>
        <v>290</v>
      </c>
      <c r="O327" s="3">
        <v>8</v>
      </c>
    </row>
    <row r="328" spans="1:15" x14ac:dyDescent="0.3">
      <c r="A328" t="s">
        <v>819</v>
      </c>
      <c r="B328" t="s">
        <v>820</v>
      </c>
      <c r="C328" t="s">
        <v>1018</v>
      </c>
      <c r="D328" t="s">
        <v>1024</v>
      </c>
      <c r="E328" t="s">
        <v>58</v>
      </c>
      <c r="F328" t="s">
        <v>1037</v>
      </c>
      <c r="G328" t="s">
        <v>1037</v>
      </c>
      <c r="H328">
        <v>50</v>
      </c>
      <c r="I328">
        <v>70</v>
      </c>
      <c r="J328">
        <v>50</v>
      </c>
      <c r="K328">
        <v>50</v>
      </c>
      <c r="L328">
        <v>50</v>
      </c>
      <c r="M328">
        <v>70</v>
      </c>
      <c r="N328" s="3">
        <f t="shared" si="5"/>
        <v>340</v>
      </c>
      <c r="O328" s="3">
        <v>8</v>
      </c>
    </row>
    <row r="329" spans="1:15" x14ac:dyDescent="0.3">
      <c r="A329" t="s">
        <v>821</v>
      </c>
      <c r="B329" t="s">
        <v>822</v>
      </c>
      <c r="C329" t="s">
        <v>1018</v>
      </c>
      <c r="D329" t="s">
        <v>1024</v>
      </c>
      <c r="E329" t="s">
        <v>58</v>
      </c>
      <c r="F329" t="s">
        <v>1037</v>
      </c>
      <c r="G329" t="s">
        <v>1037</v>
      </c>
      <c r="H329">
        <v>80</v>
      </c>
      <c r="I329">
        <v>100</v>
      </c>
      <c r="J329">
        <v>80</v>
      </c>
      <c r="K329">
        <v>80</v>
      </c>
      <c r="L329">
        <v>80</v>
      </c>
      <c r="M329">
        <v>100</v>
      </c>
      <c r="N329" s="3">
        <f t="shared" si="5"/>
        <v>520</v>
      </c>
      <c r="O329" s="3">
        <v>8</v>
      </c>
    </row>
    <row r="330" spans="1:15" x14ac:dyDescent="0.3">
      <c r="A330" t="s">
        <v>823</v>
      </c>
      <c r="B330" t="s">
        <v>824</v>
      </c>
      <c r="C330" t="s">
        <v>1024</v>
      </c>
      <c r="E330" t="s">
        <v>84</v>
      </c>
      <c r="F330" t="s">
        <v>328</v>
      </c>
      <c r="G330" t="s">
        <v>67</v>
      </c>
      <c r="H330">
        <v>46</v>
      </c>
      <c r="I330">
        <v>87</v>
      </c>
      <c r="J330">
        <v>60</v>
      </c>
      <c r="K330">
        <v>30</v>
      </c>
      <c r="L330">
        <v>40</v>
      </c>
      <c r="M330">
        <v>57</v>
      </c>
      <c r="N330" s="3">
        <f t="shared" si="5"/>
        <v>320</v>
      </c>
      <c r="O330" s="3">
        <v>8</v>
      </c>
    </row>
    <row r="331" spans="1:15" x14ac:dyDescent="0.3">
      <c r="A331" t="s">
        <v>825</v>
      </c>
      <c r="B331" t="s">
        <v>826</v>
      </c>
      <c r="C331" t="s">
        <v>1024</v>
      </c>
      <c r="E331" t="s">
        <v>84</v>
      </c>
      <c r="F331" t="s">
        <v>328</v>
      </c>
      <c r="G331" t="s">
        <v>67</v>
      </c>
      <c r="H331">
        <v>66</v>
      </c>
      <c r="I331">
        <v>117</v>
      </c>
      <c r="J331">
        <v>70</v>
      </c>
      <c r="K331">
        <v>40</v>
      </c>
      <c r="L331">
        <v>50</v>
      </c>
      <c r="M331">
        <v>67</v>
      </c>
      <c r="N331" s="3">
        <f t="shared" si="5"/>
        <v>410</v>
      </c>
      <c r="O331" s="3">
        <v>8</v>
      </c>
    </row>
    <row r="332" spans="1:15" x14ac:dyDescent="0.3">
      <c r="A332" t="s">
        <v>827</v>
      </c>
      <c r="B332" t="s">
        <v>828</v>
      </c>
      <c r="C332" t="s">
        <v>1024</v>
      </c>
      <c r="E332" t="s">
        <v>84</v>
      </c>
      <c r="F332" t="s">
        <v>328</v>
      </c>
      <c r="G332" t="s">
        <v>67</v>
      </c>
      <c r="H332">
        <v>76</v>
      </c>
      <c r="I332">
        <v>147</v>
      </c>
      <c r="J332">
        <v>90</v>
      </c>
      <c r="K332">
        <v>60</v>
      </c>
      <c r="L332">
        <v>70</v>
      </c>
      <c r="M332">
        <v>97</v>
      </c>
      <c r="N332" s="3">
        <f t="shared" si="5"/>
        <v>540</v>
      </c>
      <c r="O332" s="3">
        <v>8</v>
      </c>
    </row>
    <row r="333" spans="1:15" x14ac:dyDescent="0.3">
      <c r="A333" t="s">
        <v>829</v>
      </c>
      <c r="B333" t="s">
        <v>830</v>
      </c>
      <c r="C333" t="s">
        <v>1018</v>
      </c>
      <c r="D333" t="s">
        <v>1021</v>
      </c>
      <c r="E333" t="s">
        <v>831</v>
      </c>
      <c r="F333" t="s">
        <v>1037</v>
      </c>
      <c r="G333" t="s">
        <v>1037</v>
      </c>
      <c r="H333">
        <v>38</v>
      </c>
      <c r="I333">
        <v>55</v>
      </c>
      <c r="J333">
        <v>85</v>
      </c>
      <c r="K333">
        <v>30</v>
      </c>
      <c r="L333">
        <v>65</v>
      </c>
      <c r="M333">
        <v>30</v>
      </c>
      <c r="N333" s="3">
        <f t="shared" si="5"/>
        <v>303</v>
      </c>
      <c r="O333" s="3">
        <v>8</v>
      </c>
    </row>
    <row r="334" spans="1:15" x14ac:dyDescent="0.3">
      <c r="A334" t="s">
        <v>829</v>
      </c>
      <c r="B334" t="s">
        <v>830</v>
      </c>
      <c r="C334" t="s">
        <v>1021</v>
      </c>
      <c r="E334" t="s">
        <v>836</v>
      </c>
      <c r="F334" t="s">
        <v>1037</v>
      </c>
      <c r="G334" t="s">
        <v>1037</v>
      </c>
      <c r="H334" s="3">
        <v>38</v>
      </c>
      <c r="I334" s="3">
        <v>30</v>
      </c>
      <c r="J334" s="3">
        <v>85</v>
      </c>
      <c r="K334" s="3">
        <v>55</v>
      </c>
      <c r="L334" s="3">
        <v>65</v>
      </c>
      <c r="M334" s="3">
        <v>30</v>
      </c>
      <c r="N334" s="3">
        <f t="shared" si="5"/>
        <v>303</v>
      </c>
      <c r="O334" s="3">
        <v>8</v>
      </c>
    </row>
    <row r="335" spans="1:15" x14ac:dyDescent="0.3">
      <c r="A335" t="s">
        <v>832</v>
      </c>
      <c r="B335" t="s">
        <v>833</v>
      </c>
      <c r="C335" t="s">
        <v>1018</v>
      </c>
      <c r="D335" t="s">
        <v>1021</v>
      </c>
      <c r="E335" t="s">
        <v>831</v>
      </c>
      <c r="F335" t="s">
        <v>1037</v>
      </c>
      <c r="G335" t="s">
        <v>1037</v>
      </c>
      <c r="H335">
        <v>58</v>
      </c>
      <c r="I335">
        <v>95</v>
      </c>
      <c r="J335">
        <v>145</v>
      </c>
      <c r="K335">
        <v>50</v>
      </c>
      <c r="L335">
        <v>105</v>
      </c>
      <c r="M335">
        <v>30</v>
      </c>
      <c r="N335" s="3">
        <f t="shared" si="5"/>
        <v>483</v>
      </c>
      <c r="O335" s="3">
        <v>8</v>
      </c>
    </row>
    <row r="336" spans="1:15" x14ac:dyDescent="0.3">
      <c r="A336" t="s">
        <v>834</v>
      </c>
      <c r="B336" t="s">
        <v>835</v>
      </c>
      <c r="C336" t="s">
        <v>1021</v>
      </c>
      <c r="E336" t="s">
        <v>836</v>
      </c>
      <c r="F336" t="s">
        <v>1037</v>
      </c>
      <c r="G336" t="s">
        <v>1037</v>
      </c>
      <c r="H336">
        <v>58</v>
      </c>
      <c r="I336">
        <v>50</v>
      </c>
      <c r="J336">
        <v>145</v>
      </c>
      <c r="K336">
        <v>95</v>
      </c>
      <c r="L336">
        <v>105</v>
      </c>
      <c r="M336">
        <v>30</v>
      </c>
      <c r="N336" s="3">
        <f t="shared" si="5"/>
        <v>483</v>
      </c>
      <c r="O336" s="3">
        <v>8</v>
      </c>
    </row>
    <row r="337" spans="1:15" x14ac:dyDescent="0.3">
      <c r="A337" t="s">
        <v>837</v>
      </c>
      <c r="B337" t="s">
        <v>838</v>
      </c>
      <c r="C337" t="s">
        <v>1015</v>
      </c>
      <c r="D337" t="s">
        <v>1021</v>
      </c>
      <c r="E337" t="s">
        <v>268</v>
      </c>
      <c r="F337" t="s">
        <v>1037</v>
      </c>
      <c r="G337" t="s">
        <v>1037</v>
      </c>
      <c r="H337">
        <v>45</v>
      </c>
      <c r="I337">
        <v>80</v>
      </c>
      <c r="J337">
        <v>100</v>
      </c>
      <c r="K337">
        <v>35</v>
      </c>
      <c r="L337">
        <v>37</v>
      </c>
      <c r="M337">
        <v>28</v>
      </c>
      <c r="N337" s="3">
        <f t="shared" si="5"/>
        <v>325</v>
      </c>
      <c r="O337" s="3">
        <v>8</v>
      </c>
    </row>
    <row r="338" spans="1:15" x14ac:dyDescent="0.3">
      <c r="A338" t="s">
        <v>839</v>
      </c>
      <c r="B338" t="s">
        <v>840</v>
      </c>
      <c r="C338" t="s">
        <v>1015</v>
      </c>
      <c r="D338" t="s">
        <v>1021</v>
      </c>
      <c r="E338" t="s">
        <v>268</v>
      </c>
      <c r="F338" t="s">
        <v>1037</v>
      </c>
      <c r="G338" t="s">
        <v>1037</v>
      </c>
      <c r="H338">
        <v>59</v>
      </c>
      <c r="I338">
        <v>110</v>
      </c>
      <c r="J338">
        <v>150</v>
      </c>
      <c r="K338">
        <v>45</v>
      </c>
      <c r="L338">
        <v>49</v>
      </c>
      <c r="M338">
        <v>35</v>
      </c>
      <c r="N338" s="3">
        <f t="shared" si="5"/>
        <v>448</v>
      </c>
      <c r="O338" s="3">
        <v>8</v>
      </c>
    </row>
    <row r="339" spans="1:15" x14ac:dyDescent="0.3">
      <c r="A339" t="s">
        <v>841</v>
      </c>
      <c r="B339" t="s">
        <v>842</v>
      </c>
      <c r="C339" t="s">
        <v>1015</v>
      </c>
      <c r="D339" t="s">
        <v>1021</v>
      </c>
      <c r="E339" t="s">
        <v>843</v>
      </c>
      <c r="F339" t="s">
        <v>1037</v>
      </c>
      <c r="G339" t="s">
        <v>1037</v>
      </c>
      <c r="H339">
        <v>60</v>
      </c>
      <c r="I339">
        <v>50</v>
      </c>
      <c r="J339">
        <v>140</v>
      </c>
      <c r="K339">
        <v>50</v>
      </c>
      <c r="L339">
        <v>140</v>
      </c>
      <c r="M339">
        <v>60</v>
      </c>
      <c r="N339" s="3">
        <f t="shared" si="5"/>
        <v>500</v>
      </c>
      <c r="O339" s="3">
        <v>8</v>
      </c>
    </row>
    <row r="340" spans="1:15" x14ac:dyDescent="0.3">
      <c r="A340" t="s">
        <v>844</v>
      </c>
      <c r="B340" t="s">
        <v>845</v>
      </c>
      <c r="C340" t="s">
        <v>1011</v>
      </c>
      <c r="E340" t="s">
        <v>44</v>
      </c>
      <c r="F340" t="s">
        <v>846</v>
      </c>
      <c r="G340" t="s">
        <v>524</v>
      </c>
      <c r="H340">
        <v>50</v>
      </c>
      <c r="I340">
        <v>85</v>
      </c>
      <c r="J340">
        <v>55</v>
      </c>
      <c r="K340">
        <v>65</v>
      </c>
      <c r="L340">
        <v>65</v>
      </c>
      <c r="M340">
        <v>90</v>
      </c>
      <c r="N340" s="3">
        <f t="shared" si="5"/>
        <v>410</v>
      </c>
      <c r="O340" s="3">
        <v>8</v>
      </c>
    </row>
    <row r="341" spans="1:15" x14ac:dyDescent="0.3">
      <c r="A341" t="s">
        <v>847</v>
      </c>
      <c r="B341" t="s">
        <v>848</v>
      </c>
      <c r="C341" t="s">
        <v>1011</v>
      </c>
      <c r="D341" t="s">
        <v>1023</v>
      </c>
      <c r="E341" t="s">
        <v>44</v>
      </c>
      <c r="F341" t="s">
        <v>846</v>
      </c>
      <c r="G341" t="s">
        <v>524</v>
      </c>
      <c r="H341">
        <v>65</v>
      </c>
      <c r="I341">
        <v>100</v>
      </c>
      <c r="J341">
        <v>70</v>
      </c>
      <c r="K341">
        <v>80</v>
      </c>
      <c r="L341">
        <v>80</v>
      </c>
      <c r="M341">
        <v>105</v>
      </c>
      <c r="N341" s="3">
        <f t="shared" si="5"/>
        <v>500</v>
      </c>
      <c r="O341" s="3">
        <v>8</v>
      </c>
    </row>
    <row r="342" spans="1:15" x14ac:dyDescent="0.3">
      <c r="A342" t="s">
        <v>849</v>
      </c>
      <c r="B342" t="s">
        <v>850</v>
      </c>
      <c r="C342" t="s">
        <v>1021</v>
      </c>
      <c r="E342" t="s">
        <v>224</v>
      </c>
      <c r="F342" t="s">
        <v>249</v>
      </c>
      <c r="G342" t="s">
        <v>1037</v>
      </c>
      <c r="H342">
        <v>40</v>
      </c>
      <c r="I342">
        <v>45</v>
      </c>
      <c r="J342">
        <v>45</v>
      </c>
      <c r="K342">
        <v>74</v>
      </c>
      <c r="L342">
        <v>54</v>
      </c>
      <c r="M342">
        <v>50</v>
      </c>
      <c r="N342" s="3">
        <f t="shared" si="5"/>
        <v>308</v>
      </c>
      <c r="O342" s="3">
        <v>8</v>
      </c>
    </row>
    <row r="343" spans="1:15" x14ac:dyDescent="0.3">
      <c r="A343" t="s">
        <v>851</v>
      </c>
      <c r="B343" t="s">
        <v>852</v>
      </c>
      <c r="C343" t="s">
        <v>1021</v>
      </c>
      <c r="E343" t="s">
        <v>224</v>
      </c>
      <c r="F343" t="s">
        <v>249</v>
      </c>
      <c r="G343" t="s">
        <v>1037</v>
      </c>
      <c r="H343">
        <v>60</v>
      </c>
      <c r="I343">
        <v>65</v>
      </c>
      <c r="J343">
        <v>65</v>
      </c>
      <c r="K343">
        <v>134</v>
      </c>
      <c r="L343">
        <v>114</v>
      </c>
      <c r="M343">
        <v>70</v>
      </c>
      <c r="N343" s="3">
        <f t="shared" si="5"/>
        <v>508</v>
      </c>
      <c r="O343" s="3">
        <v>8</v>
      </c>
    </row>
    <row r="344" spans="1:15" x14ac:dyDescent="0.3">
      <c r="A344" t="s">
        <v>853</v>
      </c>
      <c r="B344" t="s">
        <v>1035</v>
      </c>
      <c r="C344" t="s">
        <v>1011</v>
      </c>
      <c r="D344" t="s">
        <v>1014</v>
      </c>
      <c r="E344" t="s">
        <v>243</v>
      </c>
      <c r="F344" t="s">
        <v>274</v>
      </c>
      <c r="G344" t="s">
        <v>854</v>
      </c>
      <c r="H344">
        <v>60</v>
      </c>
      <c r="I344">
        <v>65</v>
      </c>
      <c r="J344">
        <v>55</v>
      </c>
      <c r="K344">
        <v>105</v>
      </c>
      <c r="L344">
        <v>95</v>
      </c>
      <c r="M344">
        <v>95</v>
      </c>
      <c r="N344" s="3">
        <f t="shared" si="5"/>
        <v>475</v>
      </c>
      <c r="O344" s="3">
        <v>8</v>
      </c>
    </row>
    <row r="345" spans="1:15" x14ac:dyDescent="0.3">
      <c r="A345" t="s">
        <v>853</v>
      </c>
      <c r="B345" t="s">
        <v>1036</v>
      </c>
      <c r="C345" t="s">
        <v>1011</v>
      </c>
      <c r="D345" t="s">
        <v>1014</v>
      </c>
      <c r="E345" t="s">
        <v>243</v>
      </c>
      <c r="F345" t="s">
        <v>274</v>
      </c>
      <c r="G345" t="s">
        <v>854</v>
      </c>
      <c r="H345">
        <v>70</v>
      </c>
      <c r="I345">
        <v>55</v>
      </c>
      <c r="J345">
        <v>65</v>
      </c>
      <c r="K345">
        <v>95</v>
      </c>
      <c r="L345">
        <v>105</v>
      </c>
      <c r="M345">
        <v>85</v>
      </c>
      <c r="N345" s="3">
        <f t="shared" si="5"/>
        <v>475</v>
      </c>
      <c r="O345" s="3">
        <v>8</v>
      </c>
    </row>
    <row r="346" spans="1:15" x14ac:dyDescent="0.3">
      <c r="A346" t="s">
        <v>855</v>
      </c>
      <c r="B346" t="s">
        <v>856</v>
      </c>
      <c r="C346" t="s">
        <v>1021</v>
      </c>
      <c r="D346" t="s">
        <v>1007</v>
      </c>
      <c r="E346" t="s">
        <v>185</v>
      </c>
      <c r="F346" t="s">
        <v>40</v>
      </c>
      <c r="G346" t="s">
        <v>857</v>
      </c>
      <c r="H346">
        <v>43</v>
      </c>
      <c r="I346">
        <v>70</v>
      </c>
      <c r="J346">
        <v>48</v>
      </c>
      <c r="K346">
        <v>50</v>
      </c>
      <c r="L346">
        <v>60</v>
      </c>
      <c r="M346">
        <v>38</v>
      </c>
      <c r="N346" s="3">
        <f t="shared" si="5"/>
        <v>309</v>
      </c>
      <c r="O346" s="3">
        <v>8</v>
      </c>
    </row>
    <row r="347" spans="1:15" x14ac:dyDescent="0.3">
      <c r="A347" t="s">
        <v>858</v>
      </c>
      <c r="B347" t="s">
        <v>859</v>
      </c>
      <c r="C347" t="s">
        <v>1021</v>
      </c>
      <c r="D347" t="s">
        <v>1007</v>
      </c>
      <c r="E347" t="s">
        <v>185</v>
      </c>
      <c r="F347" t="s">
        <v>40</v>
      </c>
      <c r="G347" t="s">
        <v>857</v>
      </c>
      <c r="H347">
        <v>85</v>
      </c>
      <c r="I347">
        <v>110</v>
      </c>
      <c r="J347">
        <v>76</v>
      </c>
      <c r="K347">
        <v>65</v>
      </c>
      <c r="L347">
        <v>82</v>
      </c>
      <c r="M347">
        <v>56</v>
      </c>
      <c r="N347" s="3">
        <f t="shared" si="5"/>
        <v>474</v>
      </c>
      <c r="O347" s="3">
        <v>8</v>
      </c>
    </row>
    <row r="348" spans="1:15" x14ac:dyDescent="0.3">
      <c r="A348" t="s">
        <v>860</v>
      </c>
      <c r="B348" t="s">
        <v>861</v>
      </c>
      <c r="C348" t="s">
        <v>1007</v>
      </c>
      <c r="D348" t="s">
        <v>1023</v>
      </c>
      <c r="E348" t="s">
        <v>590</v>
      </c>
      <c r="F348" t="s">
        <v>179</v>
      </c>
      <c r="G348" t="s">
        <v>116</v>
      </c>
      <c r="H348">
        <v>40</v>
      </c>
      <c r="I348">
        <v>35</v>
      </c>
      <c r="J348">
        <v>55</v>
      </c>
      <c r="K348">
        <v>65</v>
      </c>
      <c r="L348">
        <v>75</v>
      </c>
      <c r="M348">
        <v>15</v>
      </c>
      <c r="N348" s="3">
        <f t="shared" si="5"/>
        <v>285</v>
      </c>
      <c r="O348" s="3">
        <v>8</v>
      </c>
    </row>
    <row r="349" spans="1:15" x14ac:dyDescent="0.3">
      <c r="A349" t="s">
        <v>862</v>
      </c>
      <c r="B349" t="s">
        <v>863</v>
      </c>
      <c r="C349" t="s">
        <v>1007</v>
      </c>
      <c r="D349" t="s">
        <v>1023</v>
      </c>
      <c r="E349" t="s">
        <v>590</v>
      </c>
      <c r="F349" t="s">
        <v>179</v>
      </c>
      <c r="G349" t="s">
        <v>116</v>
      </c>
      <c r="H349">
        <v>60</v>
      </c>
      <c r="I349">
        <v>45</v>
      </c>
      <c r="J349">
        <v>80</v>
      </c>
      <c r="K349">
        <v>90</v>
      </c>
      <c r="L349">
        <v>100</v>
      </c>
      <c r="M349">
        <v>30</v>
      </c>
      <c r="N349" s="3">
        <f t="shared" si="5"/>
        <v>405</v>
      </c>
      <c r="O349" s="3">
        <v>8</v>
      </c>
    </row>
    <row r="350" spans="1:15" x14ac:dyDescent="0.3">
      <c r="A350" t="s">
        <v>864</v>
      </c>
      <c r="B350" t="s">
        <v>865</v>
      </c>
      <c r="C350" t="s">
        <v>1014</v>
      </c>
      <c r="D350" t="s">
        <v>1011</v>
      </c>
      <c r="E350" t="s">
        <v>243</v>
      </c>
      <c r="F350" t="s">
        <v>35</v>
      </c>
      <c r="G350" t="s">
        <v>866</v>
      </c>
      <c r="H350">
        <v>90</v>
      </c>
      <c r="I350">
        <v>60</v>
      </c>
      <c r="J350">
        <v>80</v>
      </c>
      <c r="K350">
        <v>90</v>
      </c>
      <c r="L350">
        <v>110</v>
      </c>
      <c r="M350">
        <v>60</v>
      </c>
      <c r="N350" s="3">
        <f t="shared" si="5"/>
        <v>490</v>
      </c>
      <c r="O350" s="3">
        <v>8</v>
      </c>
    </row>
    <row r="351" spans="1:15" x14ac:dyDescent="0.3">
      <c r="A351" t="s">
        <v>867</v>
      </c>
      <c r="B351" t="s">
        <v>868</v>
      </c>
      <c r="C351" t="s">
        <v>1022</v>
      </c>
      <c r="E351" t="s">
        <v>869</v>
      </c>
      <c r="F351" t="s">
        <v>105</v>
      </c>
      <c r="G351" t="s">
        <v>1037</v>
      </c>
      <c r="H351">
        <v>100</v>
      </c>
      <c r="I351">
        <v>120</v>
      </c>
      <c r="J351">
        <v>90</v>
      </c>
      <c r="K351">
        <v>40</v>
      </c>
      <c r="L351">
        <v>60</v>
      </c>
      <c r="M351">
        <v>80</v>
      </c>
      <c r="N351" s="3">
        <f t="shared" si="5"/>
        <v>490</v>
      </c>
      <c r="O351" s="3">
        <v>8</v>
      </c>
    </row>
    <row r="352" spans="1:15" x14ac:dyDescent="0.3">
      <c r="A352" t="s">
        <v>870</v>
      </c>
      <c r="B352" t="s">
        <v>871</v>
      </c>
      <c r="C352" t="s">
        <v>1013</v>
      </c>
      <c r="D352" t="s">
        <v>1016</v>
      </c>
      <c r="E352" t="s">
        <v>872</v>
      </c>
      <c r="F352" t="s">
        <v>1037</v>
      </c>
      <c r="G352" t="s">
        <v>1037</v>
      </c>
      <c r="H352">
        <v>58</v>
      </c>
      <c r="I352">
        <v>95</v>
      </c>
      <c r="J352">
        <v>58</v>
      </c>
      <c r="K352">
        <v>70</v>
      </c>
      <c r="L352">
        <v>58</v>
      </c>
      <c r="M352">
        <v>97</v>
      </c>
      <c r="N352" s="3">
        <f t="shared" si="5"/>
        <v>436</v>
      </c>
      <c r="O352" s="3">
        <v>8</v>
      </c>
    </row>
    <row r="353" spans="1:15" x14ac:dyDescent="0.3">
      <c r="A353" t="s">
        <v>873</v>
      </c>
      <c r="B353" t="s">
        <v>874</v>
      </c>
      <c r="C353" t="s">
        <v>1022</v>
      </c>
      <c r="E353" t="s">
        <v>506</v>
      </c>
      <c r="F353" t="s">
        <v>105</v>
      </c>
      <c r="G353" t="s">
        <v>1037</v>
      </c>
      <c r="H353">
        <v>65</v>
      </c>
      <c r="I353">
        <v>100</v>
      </c>
      <c r="J353">
        <v>100</v>
      </c>
      <c r="K353">
        <v>70</v>
      </c>
      <c r="L353">
        <v>60</v>
      </c>
      <c r="M353">
        <v>75</v>
      </c>
      <c r="N353" s="3">
        <f t="shared" si="5"/>
        <v>470</v>
      </c>
      <c r="O353" s="3">
        <v>8</v>
      </c>
    </row>
    <row r="354" spans="1:15" x14ac:dyDescent="0.3">
      <c r="A354" t="s">
        <v>875</v>
      </c>
      <c r="B354" t="s">
        <v>876</v>
      </c>
      <c r="C354" t="s">
        <v>1014</v>
      </c>
      <c r="D354" t="s">
        <v>1024</v>
      </c>
      <c r="E354" t="s">
        <v>877</v>
      </c>
      <c r="F354" t="s">
        <v>878</v>
      </c>
      <c r="G354" t="s">
        <v>879</v>
      </c>
      <c r="H354">
        <v>78</v>
      </c>
      <c r="I354">
        <v>60</v>
      </c>
      <c r="J354">
        <v>85</v>
      </c>
      <c r="K354">
        <v>135</v>
      </c>
      <c r="L354">
        <v>91</v>
      </c>
      <c r="M354">
        <v>36</v>
      </c>
      <c r="N354" s="3">
        <f t="shared" si="5"/>
        <v>485</v>
      </c>
      <c r="O354" s="3">
        <v>8</v>
      </c>
    </row>
    <row r="355" spans="1:15" x14ac:dyDescent="0.3">
      <c r="A355" t="s">
        <v>880</v>
      </c>
      <c r="B355" t="s">
        <v>881</v>
      </c>
      <c r="C355" t="s">
        <v>1008</v>
      </c>
      <c r="D355" t="s">
        <v>1024</v>
      </c>
      <c r="E355" t="s">
        <v>134</v>
      </c>
      <c r="F355" t="s">
        <v>1037</v>
      </c>
      <c r="G355" t="s">
        <v>1037</v>
      </c>
      <c r="H355">
        <v>60</v>
      </c>
      <c r="I355">
        <v>78</v>
      </c>
      <c r="J355">
        <v>135</v>
      </c>
      <c r="K355">
        <v>91</v>
      </c>
      <c r="L355">
        <v>85</v>
      </c>
      <c r="M355">
        <v>36</v>
      </c>
      <c r="N355" s="3">
        <f t="shared" si="5"/>
        <v>485</v>
      </c>
      <c r="O355" s="3">
        <v>8</v>
      </c>
    </row>
    <row r="356" spans="1:15" x14ac:dyDescent="0.3">
      <c r="A356" t="s">
        <v>882</v>
      </c>
      <c r="B356" t="s">
        <v>883</v>
      </c>
      <c r="C356" t="s">
        <v>1013</v>
      </c>
      <c r="D356" t="s">
        <v>1015</v>
      </c>
      <c r="E356" t="s">
        <v>521</v>
      </c>
      <c r="F356" t="s">
        <v>204</v>
      </c>
      <c r="G356" t="s">
        <v>261</v>
      </c>
      <c r="H356">
        <v>65</v>
      </c>
      <c r="I356">
        <v>98</v>
      </c>
      <c r="J356">
        <v>63</v>
      </c>
      <c r="K356">
        <v>40</v>
      </c>
      <c r="L356">
        <v>73</v>
      </c>
      <c r="M356">
        <v>96</v>
      </c>
      <c r="N356" s="3">
        <f t="shared" si="5"/>
        <v>435</v>
      </c>
      <c r="O356" s="3">
        <v>8</v>
      </c>
    </row>
    <row r="357" spans="1:15" x14ac:dyDescent="0.3">
      <c r="A357" t="s">
        <v>884</v>
      </c>
      <c r="B357" t="s">
        <v>885</v>
      </c>
      <c r="C357" t="s">
        <v>1020</v>
      </c>
      <c r="D357" t="s">
        <v>1010</v>
      </c>
      <c r="E357" t="s">
        <v>43</v>
      </c>
      <c r="F357" t="s">
        <v>886</v>
      </c>
      <c r="G357" t="s">
        <v>1037</v>
      </c>
      <c r="H357">
        <v>30</v>
      </c>
      <c r="I357">
        <v>25</v>
      </c>
      <c r="J357">
        <v>35</v>
      </c>
      <c r="K357">
        <v>45</v>
      </c>
      <c r="L357">
        <v>30</v>
      </c>
      <c r="M357">
        <v>20</v>
      </c>
      <c r="N357" s="3">
        <f t="shared" si="5"/>
        <v>185</v>
      </c>
      <c r="O357" s="3">
        <v>8</v>
      </c>
    </row>
    <row r="358" spans="1:15" x14ac:dyDescent="0.3">
      <c r="A358" t="s">
        <v>887</v>
      </c>
      <c r="B358" t="s">
        <v>888</v>
      </c>
      <c r="C358" t="s">
        <v>1020</v>
      </c>
      <c r="D358" t="s">
        <v>1010</v>
      </c>
      <c r="E358" t="s">
        <v>43</v>
      </c>
      <c r="F358" t="s">
        <v>886</v>
      </c>
      <c r="G358" t="s">
        <v>1037</v>
      </c>
      <c r="H358">
        <v>70</v>
      </c>
      <c r="I358">
        <v>65</v>
      </c>
      <c r="J358">
        <v>60</v>
      </c>
      <c r="K358">
        <v>125</v>
      </c>
      <c r="L358">
        <v>90</v>
      </c>
      <c r="M358">
        <v>65</v>
      </c>
      <c r="N358" s="3">
        <f t="shared" si="5"/>
        <v>475</v>
      </c>
      <c r="O358" s="3">
        <v>8</v>
      </c>
    </row>
    <row r="359" spans="1:15" x14ac:dyDescent="0.3">
      <c r="A359" t="s">
        <v>889</v>
      </c>
      <c r="B359" t="s">
        <v>890</v>
      </c>
      <c r="C359" t="s">
        <v>1022</v>
      </c>
      <c r="E359" t="s">
        <v>139</v>
      </c>
      <c r="F359" t="s">
        <v>158</v>
      </c>
      <c r="G359" t="s">
        <v>1037</v>
      </c>
      <c r="H359">
        <v>50</v>
      </c>
      <c r="I359">
        <v>68</v>
      </c>
      <c r="J359">
        <v>60</v>
      </c>
      <c r="K359">
        <v>50</v>
      </c>
      <c r="L359">
        <v>50</v>
      </c>
      <c r="M359">
        <v>32</v>
      </c>
      <c r="N359" s="3">
        <f t="shared" si="5"/>
        <v>310</v>
      </c>
      <c r="O359" s="3">
        <v>8</v>
      </c>
    </row>
    <row r="360" spans="1:15" x14ac:dyDescent="0.3">
      <c r="A360" t="s">
        <v>891</v>
      </c>
      <c r="B360" t="s">
        <v>892</v>
      </c>
      <c r="C360" t="s">
        <v>1022</v>
      </c>
      <c r="E360" t="s">
        <v>139</v>
      </c>
      <c r="F360" t="s">
        <v>158</v>
      </c>
      <c r="G360" t="s">
        <v>1037</v>
      </c>
      <c r="H360">
        <v>80</v>
      </c>
      <c r="I360">
        <v>118</v>
      </c>
      <c r="J360">
        <v>90</v>
      </c>
      <c r="K360">
        <v>70</v>
      </c>
      <c r="L360">
        <v>80</v>
      </c>
      <c r="M360">
        <v>42</v>
      </c>
      <c r="N360" s="3">
        <f t="shared" si="5"/>
        <v>480</v>
      </c>
      <c r="O360" s="3">
        <v>8</v>
      </c>
    </row>
    <row r="361" spans="1:15" x14ac:dyDescent="0.3">
      <c r="A361" t="s">
        <v>893</v>
      </c>
      <c r="B361" t="s">
        <v>894</v>
      </c>
      <c r="C361" t="s">
        <v>1013</v>
      </c>
      <c r="E361" t="s">
        <v>204</v>
      </c>
      <c r="F361" t="s">
        <v>895</v>
      </c>
      <c r="G361" t="s">
        <v>1037</v>
      </c>
      <c r="H361">
        <v>48</v>
      </c>
      <c r="I361">
        <v>101</v>
      </c>
      <c r="J361">
        <v>95</v>
      </c>
      <c r="K361">
        <v>91</v>
      </c>
      <c r="L361">
        <v>85</v>
      </c>
      <c r="M361">
        <v>15</v>
      </c>
      <c r="N361" s="3">
        <f t="shared" si="5"/>
        <v>435</v>
      </c>
      <c r="O361" s="3">
        <v>8</v>
      </c>
    </row>
    <row r="362" spans="1:15" x14ac:dyDescent="0.3">
      <c r="A362" t="s">
        <v>896</v>
      </c>
      <c r="B362" t="s">
        <v>897</v>
      </c>
      <c r="C362" t="s">
        <v>1009</v>
      </c>
      <c r="D362" t="s">
        <v>1012</v>
      </c>
      <c r="E362" t="s">
        <v>115</v>
      </c>
      <c r="F362" t="s">
        <v>300</v>
      </c>
      <c r="G362" t="s">
        <v>413</v>
      </c>
      <c r="H362">
        <v>45</v>
      </c>
      <c r="I362">
        <v>20</v>
      </c>
      <c r="J362">
        <v>50</v>
      </c>
      <c r="K362">
        <v>60</v>
      </c>
      <c r="L362">
        <v>120</v>
      </c>
      <c r="M362">
        <v>50</v>
      </c>
      <c r="N362" s="3">
        <f t="shared" si="5"/>
        <v>345</v>
      </c>
      <c r="O362" s="3">
        <v>8</v>
      </c>
    </row>
    <row r="363" spans="1:15" x14ac:dyDescent="0.3">
      <c r="A363" t="s">
        <v>898</v>
      </c>
      <c r="B363" t="s">
        <v>899</v>
      </c>
      <c r="C363" t="s">
        <v>1009</v>
      </c>
      <c r="D363" t="s">
        <v>1012</v>
      </c>
      <c r="E363" t="s">
        <v>115</v>
      </c>
      <c r="F363" t="s">
        <v>300</v>
      </c>
      <c r="G363" t="s">
        <v>413</v>
      </c>
      <c r="H363">
        <v>85</v>
      </c>
      <c r="I363">
        <v>40</v>
      </c>
      <c r="J363">
        <v>70</v>
      </c>
      <c r="K363">
        <v>80</v>
      </c>
      <c r="L363">
        <v>140</v>
      </c>
      <c r="M363">
        <v>70</v>
      </c>
      <c r="N363" s="3">
        <f t="shared" si="5"/>
        <v>485</v>
      </c>
      <c r="O363" s="3">
        <v>8</v>
      </c>
    </row>
    <row r="364" spans="1:15" x14ac:dyDescent="0.3">
      <c r="A364" t="s">
        <v>900</v>
      </c>
      <c r="B364" t="s">
        <v>901</v>
      </c>
      <c r="C364" t="s">
        <v>1009</v>
      </c>
      <c r="E364" t="s">
        <v>413</v>
      </c>
      <c r="F364" t="s">
        <v>165</v>
      </c>
      <c r="G364" t="s">
        <v>73</v>
      </c>
      <c r="H364">
        <v>130</v>
      </c>
      <c r="I364">
        <v>70</v>
      </c>
      <c r="J364">
        <v>35</v>
      </c>
      <c r="K364">
        <v>70</v>
      </c>
      <c r="L364">
        <v>35</v>
      </c>
      <c r="M364">
        <v>60</v>
      </c>
      <c r="N364" s="3">
        <f t="shared" si="5"/>
        <v>400</v>
      </c>
      <c r="O364" s="3">
        <v>8</v>
      </c>
    </row>
    <row r="365" spans="1:15" x14ac:dyDescent="0.3">
      <c r="A365" t="s">
        <v>902</v>
      </c>
      <c r="B365" t="s">
        <v>903</v>
      </c>
      <c r="C365" t="s">
        <v>1009</v>
      </c>
      <c r="E365" t="s">
        <v>413</v>
      </c>
      <c r="F365" t="s">
        <v>165</v>
      </c>
      <c r="G365" t="s">
        <v>73</v>
      </c>
      <c r="H365">
        <v>170</v>
      </c>
      <c r="I365">
        <v>90</v>
      </c>
      <c r="J365">
        <v>45</v>
      </c>
      <c r="K365">
        <v>90</v>
      </c>
      <c r="L365">
        <v>45</v>
      </c>
      <c r="M365">
        <v>60</v>
      </c>
      <c r="N365" s="3">
        <f t="shared" si="5"/>
        <v>500</v>
      </c>
      <c r="O365" s="3">
        <v>8</v>
      </c>
    </row>
    <row r="366" spans="1:15" x14ac:dyDescent="0.3">
      <c r="A366" t="s">
        <v>904</v>
      </c>
      <c r="B366" t="s">
        <v>905</v>
      </c>
      <c r="C366" t="s">
        <v>1020</v>
      </c>
      <c r="E366" t="s">
        <v>117</v>
      </c>
      <c r="F366" t="s">
        <v>222</v>
      </c>
      <c r="G366" t="s">
        <v>261</v>
      </c>
      <c r="H366">
        <v>55</v>
      </c>
      <c r="I366">
        <v>69</v>
      </c>
      <c r="J366">
        <v>85</v>
      </c>
      <c r="K366">
        <v>32</v>
      </c>
      <c r="L366">
        <v>35</v>
      </c>
      <c r="M366">
        <v>28</v>
      </c>
      <c r="N366" s="3">
        <f t="shared" si="5"/>
        <v>304</v>
      </c>
      <c r="O366" s="3">
        <v>8</v>
      </c>
    </row>
    <row r="367" spans="1:15" x14ac:dyDescent="0.3">
      <c r="A367" t="s">
        <v>906</v>
      </c>
      <c r="B367" t="s">
        <v>907</v>
      </c>
      <c r="C367" t="s">
        <v>1020</v>
      </c>
      <c r="E367" t="s">
        <v>117</v>
      </c>
      <c r="F367" t="s">
        <v>222</v>
      </c>
      <c r="G367" t="s">
        <v>261</v>
      </c>
      <c r="H367">
        <v>95</v>
      </c>
      <c r="I367">
        <v>117</v>
      </c>
      <c r="J367">
        <v>184</v>
      </c>
      <c r="K367">
        <v>44</v>
      </c>
      <c r="L367">
        <v>46</v>
      </c>
      <c r="M367">
        <v>28</v>
      </c>
      <c r="N367" s="3">
        <f t="shared" si="5"/>
        <v>514</v>
      </c>
      <c r="O367" s="3">
        <v>8</v>
      </c>
    </row>
    <row r="368" spans="1:15" x14ac:dyDescent="0.3">
      <c r="A368" t="s">
        <v>908</v>
      </c>
      <c r="B368" t="s">
        <v>909</v>
      </c>
      <c r="C368" t="s">
        <v>1021</v>
      </c>
      <c r="D368" t="s">
        <v>1007</v>
      </c>
      <c r="E368" t="s">
        <v>910</v>
      </c>
      <c r="F368" t="s">
        <v>1037</v>
      </c>
      <c r="G368" t="s">
        <v>1037</v>
      </c>
      <c r="H368">
        <v>70</v>
      </c>
      <c r="I368">
        <v>131</v>
      </c>
      <c r="J368">
        <v>100</v>
      </c>
      <c r="K368">
        <v>86</v>
      </c>
      <c r="L368">
        <v>90</v>
      </c>
      <c r="M368">
        <v>40</v>
      </c>
      <c r="N368" s="3">
        <f t="shared" si="5"/>
        <v>517</v>
      </c>
      <c r="O368" s="3">
        <v>8</v>
      </c>
    </row>
    <row r="369" spans="1:15" x14ac:dyDescent="0.3">
      <c r="A369" t="s">
        <v>911</v>
      </c>
      <c r="B369" t="s">
        <v>912</v>
      </c>
      <c r="C369" t="s">
        <v>1009</v>
      </c>
      <c r="D369" t="s">
        <v>1020</v>
      </c>
      <c r="E369" t="s">
        <v>300</v>
      </c>
      <c r="F369" t="s">
        <v>134</v>
      </c>
      <c r="G369" t="s">
        <v>193</v>
      </c>
      <c r="H369">
        <v>130</v>
      </c>
      <c r="I369">
        <v>85</v>
      </c>
      <c r="J369">
        <v>80</v>
      </c>
      <c r="K369">
        <v>85</v>
      </c>
      <c r="L369">
        <v>95</v>
      </c>
      <c r="M369">
        <v>60</v>
      </c>
      <c r="N369" s="3">
        <f t="shared" si="5"/>
        <v>535</v>
      </c>
      <c r="O369" s="3">
        <v>8</v>
      </c>
    </row>
    <row r="370" spans="1:15" x14ac:dyDescent="0.3">
      <c r="A370" t="s">
        <v>913</v>
      </c>
      <c r="B370" t="s">
        <v>914</v>
      </c>
      <c r="C370" t="s">
        <v>1017</v>
      </c>
      <c r="D370" t="s">
        <v>1011</v>
      </c>
      <c r="E370" t="s">
        <v>58</v>
      </c>
      <c r="F370" t="s">
        <v>1037</v>
      </c>
      <c r="G370" t="s">
        <v>1037</v>
      </c>
      <c r="H370">
        <v>90</v>
      </c>
      <c r="I370">
        <v>55</v>
      </c>
      <c r="J370">
        <v>65</v>
      </c>
      <c r="K370">
        <v>95</v>
      </c>
      <c r="L370">
        <v>85</v>
      </c>
      <c r="M370">
        <v>70</v>
      </c>
      <c r="N370" s="3">
        <f t="shared" si="5"/>
        <v>460</v>
      </c>
      <c r="O370" s="3">
        <v>8</v>
      </c>
    </row>
    <row r="371" spans="1:15" x14ac:dyDescent="0.3">
      <c r="A371" t="s">
        <v>915</v>
      </c>
      <c r="B371" t="s">
        <v>916</v>
      </c>
      <c r="C371" t="s">
        <v>1017</v>
      </c>
      <c r="D371" t="s">
        <v>1011</v>
      </c>
      <c r="E371" t="s">
        <v>58</v>
      </c>
      <c r="F371" t="s">
        <v>1037</v>
      </c>
      <c r="G371" t="s">
        <v>1037</v>
      </c>
      <c r="H371">
        <v>90</v>
      </c>
      <c r="I371">
        <v>95</v>
      </c>
      <c r="J371">
        <v>85</v>
      </c>
      <c r="K371">
        <v>55</v>
      </c>
      <c r="L371">
        <v>65</v>
      </c>
      <c r="M371">
        <v>70</v>
      </c>
      <c r="N371" s="3">
        <f t="shared" si="5"/>
        <v>460</v>
      </c>
      <c r="O371" s="3">
        <v>8</v>
      </c>
    </row>
    <row r="372" spans="1:15" x14ac:dyDescent="0.3">
      <c r="A372" t="s">
        <v>917</v>
      </c>
      <c r="B372" t="s">
        <v>918</v>
      </c>
      <c r="C372" t="s">
        <v>1011</v>
      </c>
      <c r="D372" t="s">
        <v>1023</v>
      </c>
      <c r="E372" t="s">
        <v>288</v>
      </c>
      <c r="F372" t="s">
        <v>919</v>
      </c>
      <c r="G372" t="s">
        <v>158</v>
      </c>
      <c r="H372">
        <v>20</v>
      </c>
      <c r="I372">
        <v>25</v>
      </c>
      <c r="J372">
        <v>45</v>
      </c>
      <c r="K372">
        <v>70</v>
      </c>
      <c r="L372">
        <v>90</v>
      </c>
      <c r="M372">
        <v>60</v>
      </c>
      <c r="N372" s="3">
        <f t="shared" si="5"/>
        <v>310</v>
      </c>
      <c r="O372" s="3">
        <v>8</v>
      </c>
    </row>
    <row r="373" spans="1:15" x14ac:dyDescent="0.3">
      <c r="A373" t="s">
        <v>920</v>
      </c>
      <c r="B373" t="s">
        <v>921</v>
      </c>
      <c r="C373" t="s">
        <v>1020</v>
      </c>
      <c r="D373" t="s">
        <v>1011</v>
      </c>
      <c r="E373" t="s">
        <v>239</v>
      </c>
      <c r="F373" t="s">
        <v>922</v>
      </c>
      <c r="G373" t="s">
        <v>222</v>
      </c>
      <c r="H373">
        <v>40</v>
      </c>
      <c r="I373">
        <v>45</v>
      </c>
      <c r="J373">
        <v>65</v>
      </c>
      <c r="K373">
        <v>100</v>
      </c>
      <c r="L373">
        <v>120</v>
      </c>
      <c r="M373">
        <v>90</v>
      </c>
      <c r="N373" s="3">
        <f t="shared" si="5"/>
        <v>460</v>
      </c>
      <c r="O373" s="3">
        <v>8</v>
      </c>
    </row>
    <row r="374" spans="1:15" x14ac:dyDescent="0.3">
      <c r="A374" t="s">
        <v>920</v>
      </c>
      <c r="B374" t="s">
        <v>921</v>
      </c>
      <c r="C374" t="s">
        <v>1011</v>
      </c>
      <c r="D374" t="s">
        <v>1023</v>
      </c>
      <c r="E374" t="s">
        <v>239</v>
      </c>
      <c r="F374" t="s">
        <v>922</v>
      </c>
      <c r="G374" t="s">
        <v>222</v>
      </c>
      <c r="H374">
        <v>50</v>
      </c>
      <c r="I374">
        <v>65</v>
      </c>
      <c r="J374">
        <v>65</v>
      </c>
      <c r="K374">
        <v>90</v>
      </c>
      <c r="L374">
        <v>90</v>
      </c>
      <c r="M374">
        <v>100</v>
      </c>
      <c r="N374" s="3">
        <f t="shared" si="5"/>
        <v>460</v>
      </c>
      <c r="O374" s="3">
        <v>8</v>
      </c>
    </row>
    <row r="375" spans="1:15" x14ac:dyDescent="0.3">
      <c r="A375" t="s">
        <v>923</v>
      </c>
      <c r="B375" t="s">
        <v>924</v>
      </c>
      <c r="C375" t="s">
        <v>1020</v>
      </c>
      <c r="D375" t="s">
        <v>1011</v>
      </c>
      <c r="E375" t="s">
        <v>925</v>
      </c>
      <c r="F375" t="s">
        <v>922</v>
      </c>
      <c r="G375" t="s">
        <v>222</v>
      </c>
      <c r="H375">
        <v>80</v>
      </c>
      <c r="I375">
        <v>85</v>
      </c>
      <c r="J375">
        <v>75</v>
      </c>
      <c r="K375">
        <v>110</v>
      </c>
      <c r="L375">
        <v>100</v>
      </c>
      <c r="M375">
        <v>70</v>
      </c>
      <c r="N375" s="3">
        <f t="shared" si="5"/>
        <v>520</v>
      </c>
      <c r="O375" s="3">
        <v>8</v>
      </c>
    </row>
    <row r="376" spans="1:15" x14ac:dyDescent="0.3">
      <c r="A376" t="s">
        <v>926</v>
      </c>
      <c r="B376" t="s">
        <v>927</v>
      </c>
      <c r="C376" t="s">
        <v>1020</v>
      </c>
      <c r="E376" t="s">
        <v>240</v>
      </c>
      <c r="F376" t="s">
        <v>243</v>
      </c>
      <c r="G376" t="s">
        <v>1037</v>
      </c>
      <c r="H376">
        <v>70</v>
      </c>
      <c r="I376">
        <v>90</v>
      </c>
      <c r="J376">
        <v>45</v>
      </c>
      <c r="K376">
        <v>15</v>
      </c>
      <c r="L376">
        <v>45</v>
      </c>
      <c r="M376">
        <v>50</v>
      </c>
      <c r="N376" s="3">
        <f t="shared" si="5"/>
        <v>315</v>
      </c>
      <c r="O376" s="3">
        <v>8</v>
      </c>
    </row>
    <row r="377" spans="1:15" x14ac:dyDescent="0.3">
      <c r="A377" t="s">
        <v>928</v>
      </c>
      <c r="B377" t="s">
        <v>929</v>
      </c>
      <c r="C377" t="s">
        <v>1020</v>
      </c>
      <c r="E377" t="s">
        <v>930</v>
      </c>
      <c r="F377" t="s">
        <v>931</v>
      </c>
      <c r="G377" t="s">
        <v>1037</v>
      </c>
      <c r="H377">
        <v>105</v>
      </c>
      <c r="I377">
        <v>140</v>
      </c>
      <c r="J377">
        <v>55</v>
      </c>
      <c r="K377">
        <v>30</v>
      </c>
      <c r="L377">
        <v>55</v>
      </c>
      <c r="M377">
        <v>95</v>
      </c>
      <c r="N377" s="3">
        <f t="shared" si="5"/>
        <v>480</v>
      </c>
      <c r="O377" s="3">
        <v>8</v>
      </c>
    </row>
    <row r="378" spans="1:15" x14ac:dyDescent="0.3">
      <c r="A378" t="s">
        <v>928</v>
      </c>
      <c r="B378" t="s">
        <v>1032</v>
      </c>
      <c r="C378" t="s">
        <v>1020</v>
      </c>
      <c r="D378" t="s">
        <v>1008</v>
      </c>
      <c r="E378" t="s">
        <v>930</v>
      </c>
      <c r="F378" t="s">
        <v>931</v>
      </c>
      <c r="G378" t="s">
        <v>1037</v>
      </c>
      <c r="H378">
        <v>105</v>
      </c>
      <c r="I378">
        <v>160</v>
      </c>
      <c r="J378">
        <v>55</v>
      </c>
      <c r="K378">
        <v>30</v>
      </c>
      <c r="L378">
        <v>55</v>
      </c>
      <c r="M378">
        <v>135</v>
      </c>
      <c r="N378" s="3">
        <f t="shared" si="5"/>
        <v>540</v>
      </c>
      <c r="O378" s="3">
        <v>8</v>
      </c>
    </row>
    <row r="379" spans="1:15" x14ac:dyDescent="0.3">
      <c r="A379" t="s">
        <v>932</v>
      </c>
      <c r="B379" t="s">
        <v>933</v>
      </c>
      <c r="C379" t="s">
        <v>1017</v>
      </c>
      <c r="E379" t="s">
        <v>934</v>
      </c>
      <c r="F379" t="s">
        <v>1037</v>
      </c>
      <c r="G379" t="s">
        <v>1037</v>
      </c>
      <c r="H379">
        <v>100</v>
      </c>
      <c r="I379">
        <v>125</v>
      </c>
      <c r="J379">
        <v>135</v>
      </c>
      <c r="K379">
        <v>20</v>
      </c>
      <c r="L379">
        <v>20</v>
      </c>
      <c r="M379">
        <v>70</v>
      </c>
      <c r="N379" s="3">
        <f t="shared" si="5"/>
        <v>470</v>
      </c>
      <c r="O379" s="3">
        <v>8</v>
      </c>
    </row>
    <row r="380" spans="1:15" x14ac:dyDescent="0.3">
      <c r="A380" t="s">
        <v>935</v>
      </c>
      <c r="B380" t="s">
        <v>936</v>
      </c>
      <c r="C380" t="s">
        <v>1020</v>
      </c>
      <c r="E380" t="s">
        <v>937</v>
      </c>
      <c r="F380" t="s">
        <v>1037</v>
      </c>
      <c r="G380" t="s">
        <v>1037</v>
      </c>
      <c r="H380">
        <v>75</v>
      </c>
      <c r="I380">
        <v>80</v>
      </c>
      <c r="J380">
        <v>110</v>
      </c>
      <c r="K380">
        <v>65</v>
      </c>
      <c r="L380">
        <v>90</v>
      </c>
      <c r="M380">
        <v>50</v>
      </c>
      <c r="N380" s="3">
        <f t="shared" si="5"/>
        <v>470</v>
      </c>
      <c r="O380" s="3">
        <v>8</v>
      </c>
    </row>
    <row r="381" spans="1:15" x14ac:dyDescent="0.3">
      <c r="A381" t="s">
        <v>935</v>
      </c>
      <c r="B381" t="s">
        <v>1034</v>
      </c>
      <c r="C381" t="s">
        <v>1020</v>
      </c>
      <c r="E381" t="s">
        <v>937</v>
      </c>
      <c r="F381" t="s">
        <v>1037</v>
      </c>
      <c r="G381" t="s">
        <v>1037</v>
      </c>
      <c r="H381">
        <v>75</v>
      </c>
      <c r="I381">
        <v>80</v>
      </c>
      <c r="J381">
        <v>70</v>
      </c>
      <c r="K381">
        <v>65</v>
      </c>
      <c r="L381">
        <v>50</v>
      </c>
      <c r="M381">
        <v>130</v>
      </c>
      <c r="N381" s="3">
        <f t="shared" si="5"/>
        <v>470</v>
      </c>
      <c r="O381" s="3">
        <v>8</v>
      </c>
    </row>
    <row r="382" spans="1:15" x14ac:dyDescent="0.3">
      <c r="A382" t="s">
        <v>938</v>
      </c>
      <c r="B382" t="s">
        <v>939</v>
      </c>
      <c r="C382" t="s">
        <v>1015</v>
      </c>
      <c r="D382" t="s">
        <v>1024</v>
      </c>
      <c r="E382" t="s">
        <v>940</v>
      </c>
      <c r="F382" t="s">
        <v>348</v>
      </c>
      <c r="G382" t="s">
        <v>941</v>
      </c>
      <c r="H382">
        <v>70</v>
      </c>
      <c r="I382">
        <v>95</v>
      </c>
      <c r="J382">
        <v>115</v>
      </c>
      <c r="K382">
        <v>120</v>
      </c>
      <c r="L382">
        <v>50</v>
      </c>
      <c r="M382">
        <v>85</v>
      </c>
      <c r="N382" s="3">
        <f t="shared" si="5"/>
        <v>535</v>
      </c>
      <c r="O382" s="3">
        <v>8</v>
      </c>
    </row>
    <row r="383" spans="1:15" x14ac:dyDescent="0.3">
      <c r="A383" t="s">
        <v>942</v>
      </c>
      <c r="B383" t="s">
        <v>943</v>
      </c>
      <c r="C383" t="s">
        <v>1013</v>
      </c>
      <c r="D383" t="s">
        <v>1021</v>
      </c>
      <c r="E383" t="s">
        <v>58</v>
      </c>
      <c r="F383" t="s">
        <v>1037</v>
      </c>
      <c r="G383" t="s">
        <v>1037</v>
      </c>
      <c r="H383">
        <v>50</v>
      </c>
      <c r="I383">
        <v>50</v>
      </c>
      <c r="J383">
        <v>77</v>
      </c>
      <c r="K383">
        <v>95</v>
      </c>
      <c r="L383">
        <v>77</v>
      </c>
      <c r="M383">
        <v>91</v>
      </c>
      <c r="N383" s="3">
        <f t="shared" si="5"/>
        <v>440</v>
      </c>
      <c r="O383" s="3">
        <v>8</v>
      </c>
    </row>
    <row r="384" spans="1:15" x14ac:dyDescent="0.3">
      <c r="A384" t="s">
        <v>942</v>
      </c>
      <c r="B384" t="s">
        <v>943</v>
      </c>
      <c r="C384" t="s">
        <v>1013</v>
      </c>
      <c r="D384" t="s">
        <v>1008</v>
      </c>
      <c r="E384" t="s">
        <v>58</v>
      </c>
      <c r="F384" t="s">
        <v>1037</v>
      </c>
      <c r="G384" t="s">
        <v>1037</v>
      </c>
      <c r="H384">
        <v>50</v>
      </c>
      <c r="I384">
        <v>50</v>
      </c>
      <c r="J384">
        <v>77</v>
      </c>
      <c r="K384">
        <v>95</v>
      </c>
      <c r="L384">
        <v>77</v>
      </c>
      <c r="M384">
        <v>91</v>
      </c>
      <c r="N384" s="3">
        <f t="shared" si="5"/>
        <v>440</v>
      </c>
      <c r="O384" s="3">
        <v>8</v>
      </c>
    </row>
    <row r="385" spans="1:15" x14ac:dyDescent="0.3">
      <c r="A385" t="s">
        <v>942</v>
      </c>
      <c r="B385" t="s">
        <v>943</v>
      </c>
      <c r="C385" t="s">
        <v>1013</v>
      </c>
      <c r="D385" t="s">
        <v>1009</v>
      </c>
      <c r="E385" t="s">
        <v>58</v>
      </c>
      <c r="F385" t="s">
        <v>1037</v>
      </c>
      <c r="G385" t="s">
        <v>1037</v>
      </c>
      <c r="H385">
        <v>50</v>
      </c>
      <c r="I385">
        <v>50</v>
      </c>
      <c r="J385">
        <v>77</v>
      </c>
      <c r="K385">
        <v>95</v>
      </c>
      <c r="L385">
        <v>77</v>
      </c>
      <c r="M385">
        <v>91</v>
      </c>
      <c r="N385" s="3">
        <f t="shared" si="5"/>
        <v>440</v>
      </c>
      <c r="O385" s="3">
        <v>8</v>
      </c>
    </row>
    <row r="386" spans="1:15" x14ac:dyDescent="0.3">
      <c r="A386" t="s">
        <v>942</v>
      </c>
      <c r="B386" t="s">
        <v>943</v>
      </c>
      <c r="C386" t="s">
        <v>1013</v>
      </c>
      <c r="D386" t="s">
        <v>1020</v>
      </c>
      <c r="E386" t="s">
        <v>58</v>
      </c>
      <c r="F386" t="s">
        <v>1037</v>
      </c>
      <c r="G386" t="s">
        <v>1037</v>
      </c>
      <c r="H386">
        <v>50</v>
      </c>
      <c r="I386">
        <v>50</v>
      </c>
      <c r="J386">
        <v>77</v>
      </c>
      <c r="K386">
        <v>95</v>
      </c>
      <c r="L386">
        <v>77</v>
      </c>
      <c r="M386">
        <v>91</v>
      </c>
      <c r="N386" s="3">
        <f t="shared" si="5"/>
        <v>440</v>
      </c>
      <c r="O386" s="3">
        <v>8</v>
      </c>
    </row>
    <row r="387" spans="1:15" x14ac:dyDescent="0.3">
      <c r="A387" t="s">
        <v>942</v>
      </c>
      <c r="B387" t="s">
        <v>943</v>
      </c>
      <c r="C387" t="s">
        <v>1013</v>
      </c>
      <c r="D387" t="s">
        <v>1012</v>
      </c>
      <c r="E387" t="s">
        <v>58</v>
      </c>
      <c r="F387" t="s">
        <v>1037</v>
      </c>
      <c r="G387" t="s">
        <v>1037</v>
      </c>
      <c r="H387">
        <v>50</v>
      </c>
      <c r="I387">
        <v>50</v>
      </c>
      <c r="J387">
        <v>77</v>
      </c>
      <c r="K387">
        <v>95</v>
      </c>
      <c r="L387">
        <v>77</v>
      </c>
      <c r="M387">
        <v>91</v>
      </c>
      <c r="N387" s="3">
        <f t="shared" ref="N387:N418" si="6">SUM(H387:M387)</f>
        <v>440</v>
      </c>
      <c r="O387" s="3">
        <v>8</v>
      </c>
    </row>
    <row r="388" spans="1:15" x14ac:dyDescent="0.3">
      <c r="A388" t="s">
        <v>942</v>
      </c>
      <c r="B388" t="s">
        <v>943</v>
      </c>
      <c r="C388" t="s">
        <v>1013</v>
      </c>
      <c r="D388" t="s">
        <v>1007</v>
      </c>
      <c r="E388" t="s">
        <v>58</v>
      </c>
      <c r="F388" t="s">
        <v>1037</v>
      </c>
      <c r="G388" t="s">
        <v>1037</v>
      </c>
      <c r="H388">
        <v>50</v>
      </c>
      <c r="I388">
        <v>50</v>
      </c>
      <c r="J388">
        <v>77</v>
      </c>
      <c r="K388">
        <v>95</v>
      </c>
      <c r="L388">
        <v>77</v>
      </c>
      <c r="M388">
        <v>91</v>
      </c>
      <c r="N388" s="3">
        <f t="shared" si="6"/>
        <v>440</v>
      </c>
      <c r="O388" s="3">
        <v>8</v>
      </c>
    </row>
    <row r="389" spans="1:15" x14ac:dyDescent="0.3">
      <c r="A389" t="s">
        <v>944</v>
      </c>
      <c r="B389" t="s">
        <v>945</v>
      </c>
      <c r="C389" t="s">
        <v>1014</v>
      </c>
      <c r="E389" t="s">
        <v>139</v>
      </c>
      <c r="F389" t="s">
        <v>946</v>
      </c>
      <c r="G389" t="s">
        <v>1037</v>
      </c>
      <c r="H389">
        <v>48</v>
      </c>
      <c r="I389">
        <v>48</v>
      </c>
      <c r="J389">
        <v>48</v>
      </c>
      <c r="K389">
        <v>48</v>
      </c>
      <c r="L389">
        <v>48</v>
      </c>
      <c r="M389">
        <v>48</v>
      </c>
      <c r="N389" s="3">
        <f t="shared" si="6"/>
        <v>288</v>
      </c>
      <c r="O389" s="3">
        <v>8</v>
      </c>
    </row>
    <row r="390" spans="1:15" x14ac:dyDescent="0.3">
      <c r="A390" t="s">
        <v>947</v>
      </c>
      <c r="B390" t="s">
        <v>948</v>
      </c>
      <c r="C390" t="s">
        <v>1013</v>
      </c>
      <c r="D390" t="s">
        <v>1024</v>
      </c>
      <c r="E390" t="s">
        <v>541</v>
      </c>
      <c r="F390" t="s">
        <v>240</v>
      </c>
      <c r="G390" t="s">
        <v>466</v>
      </c>
      <c r="H390">
        <v>90</v>
      </c>
      <c r="I390">
        <v>100</v>
      </c>
      <c r="J390">
        <v>90</v>
      </c>
      <c r="K390">
        <v>80</v>
      </c>
      <c r="L390">
        <v>70</v>
      </c>
      <c r="M390">
        <v>75</v>
      </c>
      <c r="N390" s="3">
        <f t="shared" si="6"/>
        <v>505</v>
      </c>
      <c r="O390" s="3">
        <v>8</v>
      </c>
    </row>
    <row r="391" spans="1:15" x14ac:dyDescent="0.3">
      <c r="A391" t="s">
        <v>949</v>
      </c>
      <c r="B391" t="s">
        <v>950</v>
      </c>
      <c r="C391" t="s">
        <v>1013</v>
      </c>
      <c r="D391" t="s">
        <v>1020</v>
      </c>
      <c r="E391" t="s">
        <v>541</v>
      </c>
      <c r="F391" t="s">
        <v>203</v>
      </c>
      <c r="G391" t="s">
        <v>725</v>
      </c>
      <c r="H391">
        <v>90</v>
      </c>
      <c r="I391">
        <v>100</v>
      </c>
      <c r="J391">
        <v>90</v>
      </c>
      <c r="K391">
        <v>90</v>
      </c>
      <c r="L391">
        <v>80</v>
      </c>
      <c r="M391">
        <v>55</v>
      </c>
      <c r="N391" s="3">
        <f t="shared" si="6"/>
        <v>505</v>
      </c>
      <c r="O391" s="3">
        <v>8</v>
      </c>
    </row>
    <row r="392" spans="1:15" x14ac:dyDescent="0.3">
      <c r="A392" t="s">
        <v>951</v>
      </c>
      <c r="B392" t="s">
        <v>952</v>
      </c>
      <c r="C392" t="s">
        <v>1009</v>
      </c>
      <c r="D392" t="s">
        <v>1024</v>
      </c>
      <c r="E392" t="s">
        <v>300</v>
      </c>
      <c r="F392" t="s">
        <v>133</v>
      </c>
      <c r="G392" t="s">
        <v>466</v>
      </c>
      <c r="H392">
        <v>90</v>
      </c>
      <c r="I392">
        <v>90</v>
      </c>
      <c r="J392">
        <v>100</v>
      </c>
      <c r="K392">
        <v>70</v>
      </c>
      <c r="L392">
        <v>80</v>
      </c>
      <c r="M392">
        <v>75</v>
      </c>
      <c r="N392" s="3">
        <f t="shared" si="6"/>
        <v>505</v>
      </c>
      <c r="O392" s="3">
        <v>8</v>
      </c>
    </row>
    <row r="393" spans="1:15" x14ac:dyDescent="0.3">
      <c r="A393" t="s">
        <v>953</v>
      </c>
      <c r="B393" t="s">
        <v>954</v>
      </c>
      <c r="C393" t="s">
        <v>1009</v>
      </c>
      <c r="D393" t="s">
        <v>1020</v>
      </c>
      <c r="E393" t="s">
        <v>300</v>
      </c>
      <c r="F393" t="s">
        <v>222</v>
      </c>
      <c r="G393" t="s">
        <v>725</v>
      </c>
      <c r="H393">
        <v>90</v>
      </c>
      <c r="I393">
        <v>90</v>
      </c>
      <c r="J393">
        <v>100</v>
      </c>
      <c r="K393">
        <v>80</v>
      </c>
      <c r="L393">
        <v>90</v>
      </c>
      <c r="M393">
        <v>55</v>
      </c>
      <c r="N393" s="3">
        <f t="shared" si="6"/>
        <v>505</v>
      </c>
      <c r="O393" s="3">
        <v>8</v>
      </c>
    </row>
    <row r="394" spans="1:15" x14ac:dyDescent="0.3">
      <c r="A394" t="s">
        <v>955</v>
      </c>
      <c r="B394" t="s">
        <v>956</v>
      </c>
      <c r="C394" t="s">
        <v>1008</v>
      </c>
      <c r="E394" t="s">
        <v>17</v>
      </c>
      <c r="F394" t="s">
        <v>812</v>
      </c>
      <c r="G394" t="s">
        <v>1037</v>
      </c>
      <c r="H394">
        <v>39</v>
      </c>
      <c r="I394">
        <v>52</v>
      </c>
      <c r="J394">
        <v>43</v>
      </c>
      <c r="K394">
        <v>60</v>
      </c>
      <c r="L394">
        <v>50</v>
      </c>
      <c r="M394">
        <v>65</v>
      </c>
      <c r="N394" s="3">
        <f t="shared" si="6"/>
        <v>309</v>
      </c>
      <c r="O394" s="3">
        <v>8</v>
      </c>
    </row>
    <row r="395" spans="1:15" x14ac:dyDescent="0.3">
      <c r="A395" t="s">
        <v>957</v>
      </c>
      <c r="B395" t="s">
        <v>958</v>
      </c>
      <c r="C395" t="s">
        <v>1008</v>
      </c>
      <c r="E395" t="s">
        <v>17</v>
      </c>
      <c r="F395" t="s">
        <v>812</v>
      </c>
      <c r="G395" t="s">
        <v>1037</v>
      </c>
      <c r="H395">
        <v>58</v>
      </c>
      <c r="I395">
        <v>64</v>
      </c>
      <c r="J395">
        <v>58</v>
      </c>
      <c r="K395">
        <v>80</v>
      </c>
      <c r="L395">
        <v>65</v>
      </c>
      <c r="M395">
        <v>80</v>
      </c>
      <c r="N395" s="3">
        <f t="shared" si="6"/>
        <v>405</v>
      </c>
      <c r="O395" s="3">
        <v>8</v>
      </c>
    </row>
    <row r="396" spans="1:15" x14ac:dyDescent="0.3">
      <c r="A396" t="s">
        <v>959</v>
      </c>
      <c r="B396" t="s">
        <v>960</v>
      </c>
      <c r="C396" t="s">
        <v>1008</v>
      </c>
      <c r="D396" t="s">
        <v>1012</v>
      </c>
      <c r="E396" t="s">
        <v>17</v>
      </c>
      <c r="F396" t="s">
        <v>812</v>
      </c>
      <c r="G396" t="s">
        <v>1037</v>
      </c>
      <c r="H396">
        <v>78</v>
      </c>
      <c r="I396">
        <v>84</v>
      </c>
      <c r="J396">
        <v>78</v>
      </c>
      <c r="K396">
        <v>109</v>
      </c>
      <c r="L396">
        <v>85</v>
      </c>
      <c r="M396">
        <v>100</v>
      </c>
      <c r="N396" s="3">
        <f t="shared" si="6"/>
        <v>534</v>
      </c>
      <c r="O396" s="3">
        <v>8</v>
      </c>
    </row>
    <row r="397" spans="1:15" x14ac:dyDescent="0.3">
      <c r="A397" t="s">
        <v>961</v>
      </c>
      <c r="B397" t="s">
        <v>962</v>
      </c>
      <c r="C397" t="s">
        <v>1014</v>
      </c>
      <c r="E397" t="s">
        <v>506</v>
      </c>
      <c r="F397" t="s">
        <v>1037</v>
      </c>
      <c r="G397" t="s">
        <v>1037</v>
      </c>
      <c r="H397">
        <v>95</v>
      </c>
      <c r="I397">
        <v>95</v>
      </c>
      <c r="J397">
        <v>95</v>
      </c>
      <c r="K397">
        <v>95</v>
      </c>
      <c r="L397">
        <v>95</v>
      </c>
      <c r="M397">
        <v>59</v>
      </c>
      <c r="N397" s="3">
        <f t="shared" si="6"/>
        <v>534</v>
      </c>
      <c r="O397" s="3">
        <v>8</v>
      </c>
    </row>
    <row r="398" spans="1:15" x14ac:dyDescent="0.3">
      <c r="A398" t="s">
        <v>963</v>
      </c>
      <c r="B398" t="s">
        <v>964</v>
      </c>
      <c r="C398" t="s">
        <v>1014</v>
      </c>
      <c r="E398" t="s">
        <v>965</v>
      </c>
      <c r="F398" t="s">
        <v>1037</v>
      </c>
      <c r="G398" t="s">
        <v>1037</v>
      </c>
      <c r="H398">
        <v>95</v>
      </c>
      <c r="I398">
        <v>95</v>
      </c>
      <c r="J398">
        <v>95</v>
      </c>
      <c r="K398">
        <v>95</v>
      </c>
      <c r="L398">
        <v>95</v>
      </c>
      <c r="M398">
        <v>95</v>
      </c>
      <c r="N398" s="3">
        <f t="shared" si="6"/>
        <v>570</v>
      </c>
      <c r="O398" s="3">
        <v>8</v>
      </c>
    </row>
    <row r="399" spans="1:15" x14ac:dyDescent="0.3">
      <c r="A399" t="s">
        <v>966</v>
      </c>
      <c r="B399" t="s">
        <v>967</v>
      </c>
      <c r="C399" t="s">
        <v>1017</v>
      </c>
      <c r="D399" t="s">
        <v>1018</v>
      </c>
      <c r="E399" t="s">
        <v>104</v>
      </c>
      <c r="F399" t="s">
        <v>459</v>
      </c>
      <c r="G399" t="s">
        <v>1037</v>
      </c>
      <c r="H399">
        <v>50</v>
      </c>
      <c r="I399">
        <v>64</v>
      </c>
      <c r="J399">
        <v>50</v>
      </c>
      <c r="K399">
        <v>45</v>
      </c>
      <c r="L399">
        <v>50</v>
      </c>
      <c r="M399">
        <v>41</v>
      </c>
      <c r="N399" s="3">
        <f t="shared" si="6"/>
        <v>300</v>
      </c>
      <c r="O399" s="3">
        <v>8</v>
      </c>
    </row>
    <row r="400" spans="1:15" x14ac:dyDescent="0.3">
      <c r="A400" t="s">
        <v>968</v>
      </c>
      <c r="B400" t="s">
        <v>969</v>
      </c>
      <c r="C400" t="s">
        <v>1017</v>
      </c>
      <c r="D400" t="s">
        <v>1018</v>
      </c>
      <c r="E400" t="s">
        <v>47</v>
      </c>
      <c r="F400" t="s">
        <v>1037</v>
      </c>
      <c r="G400" t="s">
        <v>1037</v>
      </c>
      <c r="H400">
        <v>70</v>
      </c>
      <c r="I400">
        <v>84</v>
      </c>
      <c r="J400">
        <v>70</v>
      </c>
      <c r="K400">
        <v>65</v>
      </c>
      <c r="L400">
        <v>70</v>
      </c>
      <c r="M400">
        <v>51</v>
      </c>
      <c r="N400" s="3">
        <f t="shared" si="6"/>
        <v>410</v>
      </c>
      <c r="O400" s="3">
        <v>8</v>
      </c>
    </row>
    <row r="401" spans="1:15" x14ac:dyDescent="0.3">
      <c r="A401" t="s">
        <v>970</v>
      </c>
      <c r="B401" t="s">
        <v>971</v>
      </c>
      <c r="C401" t="s">
        <v>1017</v>
      </c>
      <c r="D401" t="s">
        <v>1016</v>
      </c>
      <c r="E401" t="s">
        <v>475</v>
      </c>
      <c r="F401" t="s">
        <v>67</v>
      </c>
      <c r="G401" t="s">
        <v>1037</v>
      </c>
      <c r="H401">
        <v>100</v>
      </c>
      <c r="I401">
        <v>134</v>
      </c>
      <c r="J401">
        <v>110</v>
      </c>
      <c r="K401">
        <v>95</v>
      </c>
      <c r="L401">
        <v>100</v>
      </c>
      <c r="M401">
        <v>61</v>
      </c>
      <c r="N401" s="3">
        <f t="shared" si="6"/>
        <v>600</v>
      </c>
      <c r="O401" s="3">
        <v>8</v>
      </c>
    </row>
    <row r="402" spans="1:15" x14ac:dyDescent="0.3">
      <c r="A402" t="s">
        <v>972</v>
      </c>
      <c r="B402" t="s">
        <v>973</v>
      </c>
      <c r="C402" t="s">
        <v>1016</v>
      </c>
      <c r="D402" t="s">
        <v>1024</v>
      </c>
      <c r="E402" t="s">
        <v>240</v>
      </c>
      <c r="F402" t="s">
        <v>1037</v>
      </c>
      <c r="G402" t="s">
        <v>1037</v>
      </c>
      <c r="H402">
        <v>52</v>
      </c>
      <c r="I402">
        <v>65</v>
      </c>
      <c r="J402">
        <v>50</v>
      </c>
      <c r="K402">
        <v>45</v>
      </c>
      <c r="L402">
        <v>50</v>
      </c>
      <c r="M402">
        <v>38</v>
      </c>
      <c r="N402" s="3">
        <f t="shared" si="6"/>
        <v>300</v>
      </c>
      <c r="O402" s="3">
        <v>8</v>
      </c>
    </row>
    <row r="403" spans="1:15" x14ac:dyDescent="0.3">
      <c r="A403" t="s">
        <v>974</v>
      </c>
      <c r="B403" t="s">
        <v>975</v>
      </c>
      <c r="C403" t="s">
        <v>1016</v>
      </c>
      <c r="D403" t="s">
        <v>1024</v>
      </c>
      <c r="E403" t="s">
        <v>240</v>
      </c>
      <c r="F403" t="s">
        <v>1037</v>
      </c>
      <c r="G403" t="s">
        <v>1037</v>
      </c>
      <c r="H403">
        <v>72</v>
      </c>
      <c r="I403">
        <v>85</v>
      </c>
      <c r="J403">
        <v>70</v>
      </c>
      <c r="K403">
        <v>65</v>
      </c>
      <c r="L403">
        <v>70</v>
      </c>
      <c r="M403">
        <v>58</v>
      </c>
      <c r="N403" s="3">
        <f t="shared" si="6"/>
        <v>420</v>
      </c>
      <c r="O403" s="3">
        <v>8</v>
      </c>
    </row>
    <row r="404" spans="1:15" x14ac:dyDescent="0.3">
      <c r="A404" t="s">
        <v>976</v>
      </c>
      <c r="B404" t="s">
        <v>977</v>
      </c>
      <c r="C404" t="s">
        <v>1016</v>
      </c>
      <c r="D404" t="s">
        <v>1024</v>
      </c>
      <c r="E404" t="s">
        <v>58</v>
      </c>
      <c r="F404" t="s">
        <v>1037</v>
      </c>
      <c r="G404" t="s">
        <v>1037</v>
      </c>
      <c r="H404">
        <v>92</v>
      </c>
      <c r="I404">
        <v>105</v>
      </c>
      <c r="J404">
        <v>90</v>
      </c>
      <c r="K404">
        <v>125</v>
      </c>
      <c r="L404">
        <v>90</v>
      </c>
      <c r="M404">
        <v>98</v>
      </c>
      <c r="N404" s="3">
        <f t="shared" si="6"/>
        <v>600</v>
      </c>
      <c r="O404" s="3">
        <v>8</v>
      </c>
    </row>
    <row r="405" spans="1:15" x14ac:dyDescent="0.3">
      <c r="A405" t="s">
        <v>978</v>
      </c>
      <c r="B405" t="s">
        <v>979</v>
      </c>
      <c r="C405" t="s">
        <v>1024</v>
      </c>
      <c r="E405" t="s">
        <v>878</v>
      </c>
      <c r="F405" t="s">
        <v>193</v>
      </c>
      <c r="G405" t="s">
        <v>980</v>
      </c>
      <c r="H405">
        <v>45</v>
      </c>
      <c r="I405">
        <v>50</v>
      </c>
      <c r="J405">
        <v>35</v>
      </c>
      <c r="K405">
        <v>55</v>
      </c>
      <c r="L405">
        <v>75</v>
      </c>
      <c r="M405">
        <v>40</v>
      </c>
      <c r="N405" s="3">
        <f t="shared" si="6"/>
        <v>300</v>
      </c>
      <c r="O405" s="3">
        <v>8</v>
      </c>
    </row>
    <row r="406" spans="1:15" x14ac:dyDescent="0.3">
      <c r="A406" t="s">
        <v>981</v>
      </c>
      <c r="B406" t="s">
        <v>982</v>
      </c>
      <c r="C406" t="s">
        <v>1024</v>
      </c>
      <c r="E406" t="s">
        <v>878</v>
      </c>
      <c r="F406" t="s">
        <v>193</v>
      </c>
      <c r="G406" t="s">
        <v>980</v>
      </c>
      <c r="H406">
        <v>68</v>
      </c>
      <c r="I406">
        <v>75</v>
      </c>
      <c r="J406">
        <v>53</v>
      </c>
      <c r="K406">
        <v>83</v>
      </c>
      <c r="L406">
        <v>113</v>
      </c>
      <c r="M406">
        <v>60</v>
      </c>
      <c r="N406" s="3">
        <f t="shared" si="6"/>
        <v>452</v>
      </c>
      <c r="O406" s="3">
        <v>8</v>
      </c>
    </row>
    <row r="407" spans="1:15" x14ac:dyDescent="0.3">
      <c r="A407" t="s">
        <v>983</v>
      </c>
      <c r="B407" t="s">
        <v>984</v>
      </c>
      <c r="C407" t="s">
        <v>1024</v>
      </c>
      <c r="E407" t="s">
        <v>878</v>
      </c>
      <c r="F407" t="s">
        <v>193</v>
      </c>
      <c r="G407" t="s">
        <v>980</v>
      </c>
      <c r="H407">
        <v>90</v>
      </c>
      <c r="I407">
        <v>100</v>
      </c>
      <c r="J407">
        <v>70</v>
      </c>
      <c r="K407">
        <v>110</v>
      </c>
      <c r="L407">
        <v>150</v>
      </c>
      <c r="M407">
        <v>80</v>
      </c>
      <c r="N407" s="3">
        <f t="shared" si="6"/>
        <v>600</v>
      </c>
      <c r="O407" s="3">
        <v>8</v>
      </c>
    </row>
    <row r="408" spans="1:15" x14ac:dyDescent="0.3">
      <c r="A408" t="s">
        <v>985</v>
      </c>
      <c r="B408" t="s">
        <v>986</v>
      </c>
      <c r="C408" t="s">
        <v>1024</v>
      </c>
      <c r="E408" t="s">
        <v>109</v>
      </c>
      <c r="F408" t="s">
        <v>288</v>
      </c>
      <c r="G408" t="s">
        <v>423</v>
      </c>
      <c r="H408">
        <v>45</v>
      </c>
      <c r="I408">
        <v>55</v>
      </c>
      <c r="J408">
        <v>65</v>
      </c>
      <c r="K408">
        <v>45</v>
      </c>
      <c r="L408">
        <v>45</v>
      </c>
      <c r="M408">
        <v>45</v>
      </c>
      <c r="N408" s="3">
        <f t="shared" si="6"/>
        <v>300</v>
      </c>
      <c r="O408" s="3">
        <v>8</v>
      </c>
    </row>
    <row r="409" spans="1:15" x14ac:dyDescent="0.3">
      <c r="A409" t="s">
        <v>987</v>
      </c>
      <c r="B409" t="s">
        <v>988</v>
      </c>
      <c r="C409" t="s">
        <v>1024</v>
      </c>
      <c r="D409" t="s">
        <v>1022</v>
      </c>
      <c r="E409" t="s">
        <v>109</v>
      </c>
      <c r="F409" t="s">
        <v>288</v>
      </c>
      <c r="G409" t="s">
        <v>423</v>
      </c>
      <c r="H409">
        <v>55</v>
      </c>
      <c r="I409">
        <v>75</v>
      </c>
      <c r="J409">
        <v>90</v>
      </c>
      <c r="K409">
        <v>65</v>
      </c>
      <c r="L409">
        <v>70</v>
      </c>
      <c r="M409">
        <v>65</v>
      </c>
      <c r="N409" s="3">
        <f t="shared" si="6"/>
        <v>420</v>
      </c>
      <c r="O409" s="3">
        <v>8</v>
      </c>
    </row>
    <row r="410" spans="1:15" x14ac:dyDescent="0.3">
      <c r="A410" t="s">
        <v>989</v>
      </c>
      <c r="B410" t="s">
        <v>990</v>
      </c>
      <c r="C410" t="s">
        <v>1024</v>
      </c>
      <c r="D410" t="s">
        <v>1022</v>
      </c>
      <c r="E410" t="s">
        <v>109</v>
      </c>
      <c r="F410" t="s">
        <v>288</v>
      </c>
      <c r="G410" t="s">
        <v>423</v>
      </c>
      <c r="H410">
        <v>75</v>
      </c>
      <c r="I410">
        <v>110</v>
      </c>
      <c r="J410">
        <v>125</v>
      </c>
      <c r="K410">
        <v>100</v>
      </c>
      <c r="L410">
        <v>105</v>
      </c>
      <c r="M410">
        <v>85</v>
      </c>
      <c r="N410" s="3">
        <f t="shared" si="6"/>
        <v>600</v>
      </c>
      <c r="O410" s="3">
        <v>8</v>
      </c>
    </row>
    <row r="411" spans="1:15" x14ac:dyDescent="0.3">
      <c r="A411" t="s">
        <v>991</v>
      </c>
      <c r="B411" t="s">
        <v>992</v>
      </c>
      <c r="C411" t="s">
        <v>1024</v>
      </c>
      <c r="D411" t="s">
        <v>1021</v>
      </c>
      <c r="E411" t="s">
        <v>335</v>
      </c>
      <c r="F411" t="s">
        <v>314</v>
      </c>
      <c r="G411" t="s">
        <v>249</v>
      </c>
      <c r="H411">
        <v>28</v>
      </c>
      <c r="I411">
        <v>60</v>
      </c>
      <c r="J411">
        <v>30</v>
      </c>
      <c r="K411">
        <v>40</v>
      </c>
      <c r="L411">
        <v>30</v>
      </c>
      <c r="M411">
        <v>82</v>
      </c>
      <c r="N411" s="3">
        <f t="shared" si="6"/>
        <v>270</v>
      </c>
      <c r="O411" s="3">
        <v>8</v>
      </c>
    </row>
    <row r="412" spans="1:15" x14ac:dyDescent="0.3">
      <c r="A412" t="s">
        <v>993</v>
      </c>
      <c r="B412" t="s">
        <v>994</v>
      </c>
      <c r="C412" t="s">
        <v>1024</v>
      </c>
      <c r="D412" t="s">
        <v>1021</v>
      </c>
      <c r="E412" t="s">
        <v>335</v>
      </c>
      <c r="F412" t="s">
        <v>314</v>
      </c>
      <c r="G412" t="s">
        <v>249</v>
      </c>
      <c r="H412">
        <v>68</v>
      </c>
      <c r="I412">
        <v>80</v>
      </c>
      <c r="J412">
        <v>50</v>
      </c>
      <c r="K412">
        <v>60</v>
      </c>
      <c r="L412">
        <v>50</v>
      </c>
      <c r="M412">
        <v>102</v>
      </c>
      <c r="N412" s="3">
        <f t="shared" si="6"/>
        <v>410</v>
      </c>
      <c r="O412" s="3">
        <v>8</v>
      </c>
    </row>
    <row r="413" spans="1:15" x14ac:dyDescent="0.3">
      <c r="A413" t="s">
        <v>995</v>
      </c>
      <c r="B413" t="s">
        <v>996</v>
      </c>
      <c r="C413" t="s">
        <v>1024</v>
      </c>
      <c r="D413" t="s">
        <v>1021</v>
      </c>
      <c r="E413" t="s">
        <v>335</v>
      </c>
      <c r="F413" t="s">
        <v>314</v>
      </c>
      <c r="G413" t="s">
        <v>249</v>
      </c>
      <c r="H413">
        <v>88</v>
      </c>
      <c r="I413">
        <v>120</v>
      </c>
      <c r="J413">
        <v>75</v>
      </c>
      <c r="K413">
        <v>100</v>
      </c>
      <c r="L413">
        <v>75</v>
      </c>
      <c r="M413">
        <v>142</v>
      </c>
      <c r="N413" s="3">
        <f t="shared" si="6"/>
        <v>600</v>
      </c>
      <c r="O413" s="3">
        <v>8</v>
      </c>
    </row>
    <row r="414" spans="1:15" x14ac:dyDescent="0.3">
      <c r="A414" t="s">
        <v>997</v>
      </c>
      <c r="B414" t="s">
        <v>998</v>
      </c>
      <c r="C414" t="s">
        <v>1023</v>
      </c>
      <c r="E414" t="s">
        <v>999</v>
      </c>
      <c r="F414" t="s">
        <v>1037</v>
      </c>
      <c r="G414" t="s">
        <v>1037</v>
      </c>
      <c r="H414">
        <v>92</v>
      </c>
      <c r="I414">
        <v>130</v>
      </c>
      <c r="J414">
        <v>115</v>
      </c>
      <c r="K414">
        <v>80</v>
      </c>
      <c r="L414">
        <v>115</v>
      </c>
      <c r="M414">
        <v>138</v>
      </c>
      <c r="N414" s="3">
        <f t="shared" si="6"/>
        <v>670</v>
      </c>
      <c r="O414" s="3">
        <v>8</v>
      </c>
    </row>
    <row r="415" spans="1:15" x14ac:dyDescent="0.3">
      <c r="A415" t="s">
        <v>997</v>
      </c>
      <c r="B415" t="s">
        <v>1031</v>
      </c>
      <c r="C415" t="s">
        <v>1023</v>
      </c>
      <c r="D415" t="s">
        <v>1015</v>
      </c>
      <c r="E415" t="s">
        <v>999</v>
      </c>
      <c r="F415" t="s">
        <v>1037</v>
      </c>
      <c r="G415" t="s">
        <v>1037</v>
      </c>
      <c r="H415">
        <v>92</v>
      </c>
      <c r="I415">
        <v>170</v>
      </c>
      <c r="J415">
        <v>115</v>
      </c>
      <c r="K415">
        <v>80</v>
      </c>
      <c r="L415">
        <v>115</v>
      </c>
      <c r="M415">
        <v>148</v>
      </c>
      <c r="N415" s="3">
        <f t="shared" si="6"/>
        <v>720</v>
      </c>
      <c r="O415" s="3">
        <v>8</v>
      </c>
    </row>
    <row r="416" spans="1:15" x14ac:dyDescent="0.3">
      <c r="A416" t="s">
        <v>1000</v>
      </c>
      <c r="B416" t="s">
        <v>1001</v>
      </c>
      <c r="C416" t="s">
        <v>1022</v>
      </c>
      <c r="E416" t="s">
        <v>1002</v>
      </c>
      <c r="F416" t="s">
        <v>1037</v>
      </c>
      <c r="G416" t="s">
        <v>1037</v>
      </c>
      <c r="H416">
        <v>92</v>
      </c>
      <c r="I416">
        <v>130</v>
      </c>
      <c r="J416">
        <v>115</v>
      </c>
      <c r="K416">
        <v>80</v>
      </c>
      <c r="L416">
        <v>115</v>
      </c>
      <c r="M416">
        <v>138</v>
      </c>
      <c r="N416" s="3">
        <f t="shared" si="6"/>
        <v>670</v>
      </c>
      <c r="O416" s="3">
        <v>8</v>
      </c>
    </row>
    <row r="417" spans="1:15" x14ac:dyDescent="0.3">
      <c r="A417" t="s">
        <v>1000</v>
      </c>
      <c r="B417" t="s">
        <v>1030</v>
      </c>
      <c r="C417" t="s">
        <v>1022</v>
      </c>
      <c r="D417" t="s">
        <v>1015</v>
      </c>
      <c r="E417" t="s">
        <v>1002</v>
      </c>
      <c r="F417" t="s">
        <v>1037</v>
      </c>
      <c r="G417" t="s">
        <v>1037</v>
      </c>
      <c r="H417">
        <v>92</v>
      </c>
      <c r="I417">
        <v>130</v>
      </c>
      <c r="J417">
        <v>145</v>
      </c>
      <c r="K417">
        <v>80</v>
      </c>
      <c r="L417">
        <v>145</v>
      </c>
      <c r="M417">
        <v>128</v>
      </c>
      <c r="N417" s="3">
        <f t="shared" si="6"/>
        <v>720</v>
      </c>
      <c r="O417" s="3">
        <v>8</v>
      </c>
    </row>
    <row r="418" spans="1:15" x14ac:dyDescent="0.3">
      <c r="A418" t="s">
        <v>1003</v>
      </c>
      <c r="B418" t="s">
        <v>1004</v>
      </c>
      <c r="C418" t="s">
        <v>1019</v>
      </c>
      <c r="D418" t="s">
        <v>1024</v>
      </c>
      <c r="E418" t="s">
        <v>73</v>
      </c>
      <c r="F418" t="s">
        <v>1037</v>
      </c>
      <c r="G418" t="s">
        <v>1037</v>
      </c>
      <c r="H418">
        <v>140</v>
      </c>
      <c r="I418">
        <v>85</v>
      </c>
      <c r="J418">
        <v>95</v>
      </c>
      <c r="K418">
        <v>145</v>
      </c>
      <c r="L418">
        <v>95</v>
      </c>
      <c r="M418">
        <v>130</v>
      </c>
      <c r="N418" s="3">
        <f t="shared" si="6"/>
        <v>690</v>
      </c>
      <c r="O418" s="3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42"/>
  <sheetViews>
    <sheetView topLeftCell="A890" workbookViewId="0">
      <selection sqref="A1:O917"/>
    </sheetView>
  </sheetViews>
  <sheetFormatPr defaultRowHeight="14.4" x14ac:dyDescent="0.3"/>
  <cols>
    <col min="1" max="1" width="8.88671875" style="3"/>
    <col min="2" max="2" width="28.21875" style="3" bestFit="1" customWidth="1"/>
    <col min="3" max="4" width="6.33203125" style="3" bestFit="1" customWidth="1"/>
    <col min="5" max="5" width="7.44140625" style="3" bestFit="1" customWidth="1"/>
    <col min="6" max="6" width="8" style="3" bestFit="1" customWidth="1"/>
    <col min="7" max="7" width="7.44140625" style="3" bestFit="1" customWidth="1"/>
    <col min="8" max="14" width="8.88671875" style="3"/>
    <col min="18" max="18" width="9" style="3" bestFit="1" customWidth="1"/>
    <col min="19" max="21" width="8.88671875" style="3"/>
    <col min="23" max="27" width="8.88671875" style="3"/>
  </cols>
  <sheetData>
    <row r="1" spans="1:27" x14ac:dyDescent="0.3">
      <c r="A1" s="3" t="s">
        <v>1045</v>
      </c>
      <c r="B1" s="3" t="s">
        <v>1006</v>
      </c>
      <c r="C1" s="3" t="s">
        <v>1028</v>
      </c>
      <c r="D1" s="3" t="s">
        <v>1029</v>
      </c>
      <c r="E1" s="3" t="s">
        <v>1025</v>
      </c>
      <c r="F1" s="3" t="s">
        <v>1026</v>
      </c>
      <c r="G1" s="3" t="s">
        <v>1898</v>
      </c>
      <c r="H1" s="3" t="s">
        <v>1</v>
      </c>
      <c r="I1" s="3" t="s">
        <v>1041</v>
      </c>
      <c r="J1" s="3" t="s">
        <v>1042</v>
      </c>
      <c r="K1" s="3" t="s">
        <v>1046</v>
      </c>
      <c r="L1" s="3" t="s">
        <v>1047</v>
      </c>
      <c r="M1" s="3" t="s">
        <v>1048</v>
      </c>
      <c r="N1" s="3" t="s">
        <v>1049</v>
      </c>
      <c r="O1" t="s">
        <v>1668</v>
      </c>
      <c r="T1" s="3" t="s">
        <v>1652</v>
      </c>
      <c r="W1" s="3">
        <v>1</v>
      </c>
      <c r="X1" s="3" t="s">
        <v>1050</v>
      </c>
      <c r="Y1" s="3" t="s">
        <v>9</v>
      </c>
      <c r="AA1" s="3" t="s">
        <v>124</v>
      </c>
    </row>
    <row r="2" spans="1:27" x14ac:dyDescent="0.3">
      <c r="A2" s="3">
        <v>1</v>
      </c>
      <c r="B2" s="3" t="s">
        <v>1050</v>
      </c>
      <c r="C2" s="3" t="str">
        <f t="shared" ref="C2:C65" si="0">VLOOKUP(A2, $R$3:$U$819, 3,TRUE)</f>
        <v>Grass</v>
      </c>
      <c r="D2" s="3" t="str">
        <f t="shared" ref="D2:D8" si="1">SUBSTITUTE(IFERROR(VLOOKUP(A2, $R$3:$U$819, 4,TRUE),""),0,"")</f>
        <v>Poison</v>
      </c>
      <c r="E2" s="3" t="str">
        <f>VLOOKUP(A2,$W$1:$AA$942,3,FALSE)</f>
        <v>Overgrow</v>
      </c>
      <c r="F2" s="3" t="str">
        <f>(SUBSTITUTE(VLOOKUP(A2,$W$1:$AA$942,4,FALSE),0,""))</f>
        <v/>
      </c>
      <c r="G2" s="3" t="str">
        <f>SUBSTITUTE(VLOOKUP(A2,$W$1:$AA$942,5,FALSE),0,"")</f>
        <v>Chlorophyll</v>
      </c>
      <c r="H2" s="3">
        <v>45</v>
      </c>
      <c r="I2" s="3">
        <v>49</v>
      </c>
      <c r="J2" s="3">
        <v>49</v>
      </c>
      <c r="K2" s="3">
        <v>65</v>
      </c>
      <c r="L2" s="3">
        <v>65</v>
      </c>
      <c r="M2" s="3">
        <v>45</v>
      </c>
      <c r="N2" s="3">
        <v>318</v>
      </c>
      <c r="O2">
        <v>7</v>
      </c>
      <c r="R2" s="3" t="s">
        <v>1653</v>
      </c>
      <c r="S2" s="3" t="s">
        <v>1654</v>
      </c>
      <c r="W2" s="3">
        <v>2</v>
      </c>
      <c r="X2" s="3" t="s">
        <v>1051</v>
      </c>
      <c r="Y2" s="3" t="s">
        <v>9</v>
      </c>
      <c r="AA2" s="3" t="s">
        <v>124</v>
      </c>
    </row>
    <row r="3" spans="1:27" x14ac:dyDescent="0.3">
      <c r="A3" s="3">
        <v>2</v>
      </c>
      <c r="B3" s="3" t="s">
        <v>1051</v>
      </c>
      <c r="C3" s="3" t="str">
        <f t="shared" si="0"/>
        <v>Grass</v>
      </c>
      <c r="D3" s="3" t="str">
        <f t="shared" si="1"/>
        <v>Poison</v>
      </c>
      <c r="E3" s="3" t="str">
        <f t="shared" ref="E3:E66" si="2">VLOOKUP(A3,$W$1:$AA$942,3,FALSE)</f>
        <v>Overgrow</v>
      </c>
      <c r="F3" s="3" t="str">
        <f>SUBSTITUTE(VLOOKUP(A3,$W$1:$AA$942,4,FALSE),0,"")</f>
        <v/>
      </c>
      <c r="G3" s="3" t="str">
        <f t="shared" ref="G3:G66" si="3">SUBSTITUTE(VLOOKUP(A3,$W$1:$AA$942,5,FALSE),0,"")</f>
        <v>Chlorophyll</v>
      </c>
      <c r="H3" s="3">
        <v>60</v>
      </c>
      <c r="I3" s="3">
        <v>62</v>
      </c>
      <c r="J3" s="3">
        <v>63</v>
      </c>
      <c r="K3" s="3">
        <v>80</v>
      </c>
      <c r="L3" s="3">
        <v>80</v>
      </c>
      <c r="M3" s="3">
        <v>60</v>
      </c>
      <c r="N3" s="3">
        <v>405</v>
      </c>
      <c r="O3" s="3">
        <v>7</v>
      </c>
      <c r="R3" s="3">
        <v>1</v>
      </c>
      <c r="S3" s="3" t="s">
        <v>1050</v>
      </c>
      <c r="T3" s="3" t="s">
        <v>1007</v>
      </c>
      <c r="U3" s="3" t="s">
        <v>1019</v>
      </c>
      <c r="W3" s="3">
        <v>3</v>
      </c>
      <c r="X3" s="3" t="s">
        <v>1052</v>
      </c>
      <c r="Y3" s="3" t="s">
        <v>9</v>
      </c>
      <c r="AA3" s="3" t="s">
        <v>124</v>
      </c>
    </row>
    <row r="4" spans="1:27" x14ac:dyDescent="0.3">
      <c r="A4" s="3">
        <v>3</v>
      </c>
      <c r="B4" s="3" t="s">
        <v>1052</v>
      </c>
      <c r="C4" s="3" t="str">
        <f t="shared" si="0"/>
        <v>Grass</v>
      </c>
      <c r="D4" s="3" t="str">
        <f t="shared" si="1"/>
        <v>Poison</v>
      </c>
      <c r="E4" s="3" t="str">
        <f t="shared" si="2"/>
        <v>Overgrow</v>
      </c>
      <c r="F4" s="3" t="str">
        <f t="shared" ref="F4:F66" si="4">SUBSTITUTE(VLOOKUP(A4,$W$1:$AA$942,4,FALSE),0,"")</f>
        <v/>
      </c>
      <c r="G4" s="3" t="str">
        <f t="shared" si="3"/>
        <v>Chlorophyll</v>
      </c>
      <c r="H4" s="3">
        <v>80</v>
      </c>
      <c r="I4" s="3">
        <v>82</v>
      </c>
      <c r="J4" s="3">
        <v>83</v>
      </c>
      <c r="K4" s="3">
        <v>100</v>
      </c>
      <c r="L4" s="3">
        <v>100</v>
      </c>
      <c r="M4" s="3">
        <v>80</v>
      </c>
      <c r="N4" s="3">
        <v>525</v>
      </c>
      <c r="O4" s="3">
        <v>7</v>
      </c>
      <c r="R4" s="3">
        <v>2</v>
      </c>
      <c r="S4" s="3" t="s">
        <v>1051</v>
      </c>
      <c r="T4" s="3" t="s">
        <v>1007</v>
      </c>
      <c r="U4" s="3" t="s">
        <v>1019</v>
      </c>
      <c r="W4" s="3">
        <v>3</v>
      </c>
      <c r="X4" s="3" t="s">
        <v>1669</v>
      </c>
      <c r="Y4" s="3" t="s">
        <v>232</v>
      </c>
    </row>
    <row r="5" spans="1:27" x14ac:dyDescent="0.3">
      <c r="A5" s="3">
        <v>3</v>
      </c>
      <c r="B5" s="3" t="s">
        <v>1053</v>
      </c>
      <c r="C5" s="3" t="str">
        <f t="shared" si="0"/>
        <v>Grass</v>
      </c>
      <c r="D5" s="3" t="str">
        <f t="shared" si="1"/>
        <v>Poison</v>
      </c>
      <c r="E5" s="3" t="str">
        <f t="shared" si="2"/>
        <v>Overgrow</v>
      </c>
      <c r="F5" s="3" t="str">
        <f t="shared" si="4"/>
        <v/>
      </c>
      <c r="G5" s="3" t="str">
        <f t="shared" si="3"/>
        <v>Chlorophyll</v>
      </c>
      <c r="H5" s="3">
        <v>80</v>
      </c>
      <c r="I5" s="3">
        <v>100</v>
      </c>
      <c r="J5" s="3">
        <v>123</v>
      </c>
      <c r="K5" s="3">
        <v>122</v>
      </c>
      <c r="L5" s="3">
        <v>120</v>
      </c>
      <c r="M5" s="3">
        <v>80</v>
      </c>
      <c r="N5" s="3">
        <v>625</v>
      </c>
      <c r="O5" s="3">
        <v>7</v>
      </c>
      <c r="R5" s="3">
        <v>3</v>
      </c>
      <c r="S5" s="3" t="s">
        <v>1052</v>
      </c>
      <c r="T5" s="3" t="s">
        <v>1007</v>
      </c>
      <c r="U5" s="3" t="s">
        <v>1019</v>
      </c>
      <c r="W5" s="3">
        <v>4</v>
      </c>
      <c r="X5" s="3" t="s">
        <v>956</v>
      </c>
      <c r="Y5" s="3" t="s">
        <v>17</v>
      </c>
      <c r="AA5" s="3" t="s">
        <v>812</v>
      </c>
    </row>
    <row r="6" spans="1:27" x14ac:dyDescent="0.3">
      <c r="A6" s="3">
        <v>4</v>
      </c>
      <c r="B6" s="3" t="s">
        <v>956</v>
      </c>
      <c r="C6" s="3" t="str">
        <f t="shared" si="0"/>
        <v>Fire</v>
      </c>
      <c r="D6" s="3" t="str">
        <f t="shared" si="1"/>
        <v/>
      </c>
      <c r="E6" s="3" t="str">
        <f t="shared" si="2"/>
        <v>Blaze</v>
      </c>
      <c r="F6" s="3" t="str">
        <f t="shared" si="4"/>
        <v/>
      </c>
      <c r="G6" s="3" t="str">
        <f t="shared" si="3"/>
        <v>Solar Power</v>
      </c>
      <c r="H6" s="3">
        <v>39</v>
      </c>
      <c r="I6" s="3">
        <v>52</v>
      </c>
      <c r="J6" s="3">
        <v>43</v>
      </c>
      <c r="K6" s="3">
        <v>60</v>
      </c>
      <c r="L6" s="3">
        <v>50</v>
      </c>
      <c r="M6" s="3">
        <v>65</v>
      </c>
      <c r="N6" s="3">
        <v>309</v>
      </c>
      <c r="O6" s="3">
        <v>7</v>
      </c>
      <c r="R6" s="3">
        <v>4</v>
      </c>
      <c r="S6" s="3" t="s">
        <v>956</v>
      </c>
      <c r="T6" s="3" t="s">
        <v>1008</v>
      </c>
      <c r="W6" s="3">
        <v>5</v>
      </c>
      <c r="X6" s="3" t="s">
        <v>958</v>
      </c>
      <c r="Y6" s="3" t="s">
        <v>17</v>
      </c>
      <c r="AA6" s="3" t="s">
        <v>812</v>
      </c>
    </row>
    <row r="7" spans="1:27" x14ac:dyDescent="0.3">
      <c r="A7" s="3">
        <v>5</v>
      </c>
      <c r="B7" s="3" t="s">
        <v>958</v>
      </c>
      <c r="C7" s="3" t="str">
        <f t="shared" si="0"/>
        <v>Fire</v>
      </c>
      <c r="D7" s="3" t="str">
        <f t="shared" si="1"/>
        <v/>
      </c>
      <c r="E7" s="3" t="str">
        <f t="shared" si="2"/>
        <v>Blaze</v>
      </c>
      <c r="F7" s="3" t="str">
        <f t="shared" si="4"/>
        <v/>
      </c>
      <c r="G7" s="3" t="str">
        <f t="shared" si="3"/>
        <v>Solar Power</v>
      </c>
      <c r="H7" s="3">
        <v>58</v>
      </c>
      <c r="I7" s="3">
        <v>64</v>
      </c>
      <c r="J7" s="3">
        <v>58</v>
      </c>
      <c r="K7" s="3">
        <v>80</v>
      </c>
      <c r="L7" s="3">
        <v>65</v>
      </c>
      <c r="M7" s="3">
        <v>80</v>
      </c>
      <c r="N7" s="3">
        <v>405</v>
      </c>
      <c r="O7" s="3">
        <v>7</v>
      </c>
      <c r="R7" s="3">
        <v>5</v>
      </c>
      <c r="S7" s="3" t="s">
        <v>958</v>
      </c>
      <c r="T7" s="3" t="s">
        <v>1008</v>
      </c>
      <c r="W7" s="3">
        <v>6</v>
      </c>
      <c r="X7" s="3" t="s">
        <v>960</v>
      </c>
      <c r="Y7" s="3" t="s">
        <v>17</v>
      </c>
      <c r="AA7" s="3" t="s">
        <v>812</v>
      </c>
    </row>
    <row r="8" spans="1:27" x14ac:dyDescent="0.3">
      <c r="A8" s="3">
        <v>6</v>
      </c>
      <c r="B8" s="3" t="s">
        <v>960</v>
      </c>
      <c r="C8" s="3" t="str">
        <f t="shared" si="0"/>
        <v>Fire</v>
      </c>
      <c r="D8" s="3" t="str">
        <f t="shared" si="1"/>
        <v>Flying</v>
      </c>
      <c r="E8" s="3" t="str">
        <f t="shared" si="2"/>
        <v>Blaze</v>
      </c>
      <c r="F8" s="3" t="str">
        <f t="shared" si="4"/>
        <v/>
      </c>
      <c r="G8" s="3" t="str">
        <f t="shared" si="3"/>
        <v>Solar Power</v>
      </c>
      <c r="H8" s="3">
        <v>78</v>
      </c>
      <c r="I8" s="3">
        <v>84</v>
      </c>
      <c r="J8" s="3">
        <v>78</v>
      </c>
      <c r="K8" s="3">
        <v>109</v>
      </c>
      <c r="L8" s="3">
        <v>85</v>
      </c>
      <c r="M8" s="3">
        <v>100</v>
      </c>
      <c r="N8" s="3">
        <v>534</v>
      </c>
      <c r="O8" s="3">
        <v>7</v>
      </c>
      <c r="R8" s="3">
        <v>6</v>
      </c>
      <c r="S8" s="3" t="s">
        <v>960</v>
      </c>
      <c r="T8" s="3" t="s">
        <v>1008</v>
      </c>
      <c r="U8" s="3" t="s">
        <v>1012</v>
      </c>
      <c r="W8" s="3">
        <v>6</v>
      </c>
      <c r="X8" s="3" t="s">
        <v>1670</v>
      </c>
      <c r="Y8" s="3" t="s">
        <v>503</v>
      </c>
    </row>
    <row r="9" spans="1:27" x14ac:dyDescent="0.3">
      <c r="A9" s="3">
        <v>6</v>
      </c>
      <c r="B9" s="3" t="s">
        <v>1054</v>
      </c>
      <c r="C9" s="3" t="str">
        <f t="shared" si="0"/>
        <v>Fire</v>
      </c>
      <c r="D9" s="3" t="s">
        <v>1024</v>
      </c>
      <c r="E9" s="3" t="str">
        <f t="shared" si="2"/>
        <v>Blaze</v>
      </c>
      <c r="F9" s="3" t="str">
        <f t="shared" si="4"/>
        <v/>
      </c>
      <c r="G9" s="3" t="str">
        <f t="shared" si="3"/>
        <v>Solar Power</v>
      </c>
      <c r="H9" s="3">
        <v>78</v>
      </c>
      <c r="I9" s="3">
        <v>130</v>
      </c>
      <c r="J9" s="3">
        <v>111</v>
      </c>
      <c r="K9" s="3">
        <v>130</v>
      </c>
      <c r="L9" s="3">
        <v>85</v>
      </c>
      <c r="M9" s="3">
        <v>100</v>
      </c>
      <c r="N9" s="3">
        <v>634</v>
      </c>
      <c r="O9" s="3">
        <v>7</v>
      </c>
      <c r="R9" s="3">
        <v>7</v>
      </c>
      <c r="S9" s="3" t="s">
        <v>1056</v>
      </c>
      <c r="T9" s="3" t="s">
        <v>1009</v>
      </c>
      <c r="W9" s="3">
        <v>6</v>
      </c>
      <c r="X9" s="3" t="s">
        <v>1671</v>
      </c>
      <c r="Y9" s="3" t="s">
        <v>211</v>
      </c>
    </row>
    <row r="10" spans="1:27" x14ac:dyDescent="0.3">
      <c r="A10" s="3">
        <v>6</v>
      </c>
      <c r="B10" s="3" t="s">
        <v>1055</v>
      </c>
      <c r="C10" s="3" t="str">
        <f t="shared" si="0"/>
        <v>Fire</v>
      </c>
      <c r="D10" s="3" t="str">
        <f t="shared" ref="D10:D41" si="5">SUBSTITUTE(IFERROR(VLOOKUP(A10, $R$3:$U$819, 4,TRUE),""),0,"")</f>
        <v>Flying</v>
      </c>
      <c r="E10" s="3" t="str">
        <f t="shared" si="2"/>
        <v>Blaze</v>
      </c>
      <c r="F10" s="3" t="str">
        <f t="shared" si="4"/>
        <v/>
      </c>
      <c r="G10" s="3" t="str">
        <f t="shared" si="3"/>
        <v>Solar Power</v>
      </c>
      <c r="H10" s="3">
        <v>78</v>
      </c>
      <c r="I10" s="3">
        <v>104</v>
      </c>
      <c r="J10" s="3">
        <v>78</v>
      </c>
      <c r="K10" s="3">
        <v>159</v>
      </c>
      <c r="L10" s="3">
        <v>115</v>
      </c>
      <c r="M10" s="3">
        <v>100</v>
      </c>
      <c r="N10" s="3">
        <v>634</v>
      </c>
      <c r="O10" s="3">
        <v>7</v>
      </c>
      <c r="R10" s="3">
        <v>8</v>
      </c>
      <c r="S10" s="3" t="s">
        <v>1057</v>
      </c>
      <c r="T10" s="3" t="s">
        <v>1009</v>
      </c>
      <c r="W10" s="3">
        <v>7</v>
      </c>
      <c r="X10" s="3" t="s">
        <v>1056</v>
      </c>
      <c r="Y10" s="3" t="s">
        <v>25</v>
      </c>
      <c r="AA10" s="3" t="s">
        <v>116</v>
      </c>
    </row>
    <row r="11" spans="1:27" x14ac:dyDescent="0.3">
      <c r="A11" s="3">
        <v>7</v>
      </c>
      <c r="B11" s="3" t="s">
        <v>1056</v>
      </c>
      <c r="C11" s="3" t="str">
        <f t="shared" si="0"/>
        <v>Water</v>
      </c>
      <c r="D11" s="3" t="str">
        <f t="shared" si="5"/>
        <v/>
      </c>
      <c r="E11" s="3" t="str">
        <f t="shared" si="2"/>
        <v>Torrent</v>
      </c>
      <c r="F11" s="3" t="str">
        <f t="shared" si="4"/>
        <v/>
      </c>
      <c r="G11" s="3" t="str">
        <f t="shared" si="3"/>
        <v>Rain Dish</v>
      </c>
      <c r="H11" s="3">
        <v>44</v>
      </c>
      <c r="I11" s="3">
        <v>48</v>
      </c>
      <c r="J11" s="3">
        <v>65</v>
      </c>
      <c r="K11" s="3">
        <v>50</v>
      </c>
      <c r="L11" s="3">
        <v>64</v>
      </c>
      <c r="M11" s="3">
        <v>43</v>
      </c>
      <c r="N11" s="3">
        <v>314</v>
      </c>
      <c r="O11" s="3">
        <v>7</v>
      </c>
      <c r="R11" s="3">
        <v>9</v>
      </c>
      <c r="S11" s="3" t="s">
        <v>1058</v>
      </c>
      <c r="T11" s="3" t="s">
        <v>1009</v>
      </c>
      <c r="W11" s="3">
        <v>8</v>
      </c>
      <c r="X11" s="3" t="s">
        <v>1057</v>
      </c>
      <c r="Y11" s="3" t="s">
        <v>25</v>
      </c>
      <c r="AA11" s="3" t="s">
        <v>116</v>
      </c>
    </row>
    <row r="12" spans="1:27" x14ac:dyDescent="0.3">
      <c r="A12" s="3">
        <v>8</v>
      </c>
      <c r="B12" s="3" t="s">
        <v>1057</v>
      </c>
      <c r="C12" s="3" t="str">
        <f t="shared" si="0"/>
        <v>Water</v>
      </c>
      <c r="D12" s="3" t="str">
        <f t="shared" si="5"/>
        <v/>
      </c>
      <c r="E12" s="3" t="str">
        <f t="shared" si="2"/>
        <v>Torrent</v>
      </c>
      <c r="F12" s="3" t="str">
        <f t="shared" si="4"/>
        <v/>
      </c>
      <c r="G12" s="3" t="str">
        <f t="shared" si="3"/>
        <v>Rain Dish</v>
      </c>
      <c r="H12" s="3">
        <v>59</v>
      </c>
      <c r="I12" s="3">
        <v>63</v>
      </c>
      <c r="J12" s="3">
        <v>80</v>
      </c>
      <c r="K12" s="3">
        <v>65</v>
      </c>
      <c r="L12" s="3">
        <v>80</v>
      </c>
      <c r="M12" s="3">
        <v>58</v>
      </c>
      <c r="N12" s="3">
        <v>405</v>
      </c>
      <c r="O12" s="3">
        <v>7</v>
      </c>
      <c r="R12" s="3">
        <v>10</v>
      </c>
      <c r="S12" s="3" t="s">
        <v>42</v>
      </c>
      <c r="T12" s="3" t="s">
        <v>1010</v>
      </c>
      <c r="W12" s="3">
        <v>9</v>
      </c>
      <c r="X12" s="3" t="s">
        <v>1058</v>
      </c>
      <c r="Y12" s="3" t="s">
        <v>25</v>
      </c>
      <c r="AA12" s="3" t="s">
        <v>116</v>
      </c>
    </row>
    <row r="13" spans="1:27" x14ac:dyDescent="0.3">
      <c r="A13" s="3">
        <v>9</v>
      </c>
      <c r="B13" s="3" t="s">
        <v>1058</v>
      </c>
      <c r="C13" s="3" t="str">
        <f t="shared" si="0"/>
        <v>Water</v>
      </c>
      <c r="D13" s="3" t="str">
        <f t="shared" si="5"/>
        <v/>
      </c>
      <c r="E13" s="3" t="str">
        <f t="shared" si="2"/>
        <v>Torrent</v>
      </c>
      <c r="F13" s="3" t="str">
        <f t="shared" si="4"/>
        <v/>
      </c>
      <c r="G13" s="3" t="str">
        <f t="shared" si="3"/>
        <v>Rain Dish</v>
      </c>
      <c r="H13" s="3">
        <v>79</v>
      </c>
      <c r="I13" s="3">
        <v>83</v>
      </c>
      <c r="J13" s="3">
        <v>100</v>
      </c>
      <c r="K13" s="3">
        <v>85</v>
      </c>
      <c r="L13" s="3">
        <v>105</v>
      </c>
      <c r="M13" s="3">
        <v>78</v>
      </c>
      <c r="N13" s="3">
        <v>530</v>
      </c>
      <c r="O13" s="3">
        <v>7</v>
      </c>
      <c r="R13" s="3">
        <v>11</v>
      </c>
      <c r="S13" s="3" t="s">
        <v>46</v>
      </c>
      <c r="T13" s="3" t="s">
        <v>1010</v>
      </c>
      <c r="W13" s="3">
        <v>9</v>
      </c>
      <c r="X13" s="3" t="s">
        <v>1672</v>
      </c>
      <c r="Y13" s="3" t="s">
        <v>1673</v>
      </c>
    </row>
    <row r="14" spans="1:27" x14ac:dyDescent="0.3">
      <c r="A14" s="3">
        <v>9</v>
      </c>
      <c r="B14" s="3" t="s">
        <v>1059</v>
      </c>
      <c r="C14" s="3" t="str">
        <f t="shared" si="0"/>
        <v>Water</v>
      </c>
      <c r="D14" s="3" t="str">
        <f t="shared" si="5"/>
        <v/>
      </c>
      <c r="E14" s="3" t="str">
        <f t="shared" si="2"/>
        <v>Torrent</v>
      </c>
      <c r="F14" s="3" t="str">
        <f t="shared" si="4"/>
        <v/>
      </c>
      <c r="G14" s="3" t="str">
        <f t="shared" si="3"/>
        <v>Rain Dish</v>
      </c>
      <c r="H14" s="3">
        <v>79</v>
      </c>
      <c r="I14" s="3">
        <v>103</v>
      </c>
      <c r="J14" s="3">
        <v>120</v>
      </c>
      <c r="K14" s="3">
        <v>135</v>
      </c>
      <c r="L14" s="3">
        <v>115</v>
      </c>
      <c r="M14" s="3">
        <v>78</v>
      </c>
      <c r="N14" s="3">
        <v>630</v>
      </c>
      <c r="O14" s="3">
        <v>7</v>
      </c>
      <c r="R14" s="3">
        <v>12</v>
      </c>
      <c r="S14" s="3" t="s">
        <v>49</v>
      </c>
      <c r="T14" s="3" t="s">
        <v>1010</v>
      </c>
      <c r="U14" s="3" t="s">
        <v>1012</v>
      </c>
      <c r="W14" s="3">
        <v>10</v>
      </c>
      <c r="X14" s="3" t="s">
        <v>42</v>
      </c>
      <c r="Y14" s="3" t="s">
        <v>43</v>
      </c>
      <c r="AA14" s="3" t="s">
        <v>44</v>
      </c>
    </row>
    <row r="15" spans="1:27" x14ac:dyDescent="0.3">
      <c r="A15" s="3">
        <v>10</v>
      </c>
      <c r="B15" s="3" t="s">
        <v>42</v>
      </c>
      <c r="C15" s="3" t="str">
        <f t="shared" si="0"/>
        <v>Bug</v>
      </c>
      <c r="D15" s="3" t="str">
        <f t="shared" si="5"/>
        <v/>
      </c>
      <c r="E15" s="3" t="str">
        <f t="shared" si="2"/>
        <v>Shield Dust</v>
      </c>
      <c r="F15" s="3" t="str">
        <f t="shared" si="4"/>
        <v/>
      </c>
      <c r="G15" s="3" t="str">
        <f t="shared" si="3"/>
        <v>Run Away</v>
      </c>
      <c r="H15" s="3">
        <v>45</v>
      </c>
      <c r="I15" s="3">
        <v>30</v>
      </c>
      <c r="J15" s="3">
        <v>35</v>
      </c>
      <c r="K15" s="3">
        <v>20</v>
      </c>
      <c r="L15" s="3">
        <v>20</v>
      </c>
      <c r="M15" s="3">
        <v>45</v>
      </c>
      <c r="N15" s="3">
        <v>195</v>
      </c>
      <c r="O15" s="3">
        <v>7</v>
      </c>
      <c r="R15" s="3">
        <v>13</v>
      </c>
      <c r="S15" s="3" t="s">
        <v>1060</v>
      </c>
      <c r="T15" s="3" t="s">
        <v>1010</v>
      </c>
      <c r="U15" s="3" t="s">
        <v>1019</v>
      </c>
      <c r="W15" s="3">
        <v>11</v>
      </c>
      <c r="X15" s="3" t="s">
        <v>46</v>
      </c>
      <c r="Y15" s="3" t="s">
        <v>47</v>
      </c>
    </row>
    <row r="16" spans="1:27" x14ac:dyDescent="0.3">
      <c r="A16" s="3">
        <v>11</v>
      </c>
      <c r="B16" s="3" t="s">
        <v>46</v>
      </c>
      <c r="C16" s="3" t="str">
        <f t="shared" si="0"/>
        <v>Bug</v>
      </c>
      <c r="D16" s="3" t="str">
        <f t="shared" si="5"/>
        <v/>
      </c>
      <c r="E16" s="3" t="str">
        <f t="shared" si="2"/>
        <v>Shed Skin</v>
      </c>
      <c r="F16" s="3" t="str">
        <f t="shared" si="4"/>
        <v/>
      </c>
      <c r="G16" s="3" t="str">
        <f t="shared" si="3"/>
        <v/>
      </c>
      <c r="H16" s="3">
        <v>50</v>
      </c>
      <c r="I16" s="3">
        <v>20</v>
      </c>
      <c r="J16" s="3">
        <v>55</v>
      </c>
      <c r="K16" s="3">
        <v>25</v>
      </c>
      <c r="L16" s="3">
        <v>25</v>
      </c>
      <c r="M16" s="3">
        <v>30</v>
      </c>
      <c r="N16" s="3">
        <v>205</v>
      </c>
      <c r="O16" s="3">
        <v>7</v>
      </c>
      <c r="R16" s="3">
        <v>14</v>
      </c>
      <c r="S16" s="3" t="s">
        <v>1061</v>
      </c>
      <c r="T16" s="3" t="s">
        <v>1010</v>
      </c>
      <c r="U16" s="3" t="s">
        <v>1019</v>
      </c>
      <c r="W16" s="3">
        <v>12</v>
      </c>
      <c r="X16" s="3" t="s">
        <v>49</v>
      </c>
      <c r="Y16" s="3" t="s">
        <v>1674</v>
      </c>
      <c r="AA16" s="3" t="s">
        <v>50</v>
      </c>
    </row>
    <row r="17" spans="1:27" x14ac:dyDescent="0.3">
      <c r="A17" s="3">
        <v>12</v>
      </c>
      <c r="B17" s="3" t="s">
        <v>49</v>
      </c>
      <c r="C17" s="3" t="str">
        <f t="shared" si="0"/>
        <v>Bug</v>
      </c>
      <c r="D17" s="3" t="str">
        <f t="shared" si="5"/>
        <v>Flying</v>
      </c>
      <c r="E17" s="3" t="str">
        <f t="shared" si="2"/>
        <v>Compound Eyes</v>
      </c>
      <c r="F17" s="3" t="str">
        <f t="shared" si="4"/>
        <v/>
      </c>
      <c r="G17" s="3" t="str">
        <f t="shared" si="3"/>
        <v>Tinted Lens</v>
      </c>
      <c r="H17" s="3">
        <v>60</v>
      </c>
      <c r="I17" s="3">
        <v>45</v>
      </c>
      <c r="J17" s="3">
        <v>50</v>
      </c>
      <c r="K17" s="3">
        <v>90</v>
      </c>
      <c r="L17" s="3">
        <v>80</v>
      </c>
      <c r="M17" s="3">
        <v>70</v>
      </c>
      <c r="N17" s="3">
        <v>395</v>
      </c>
      <c r="O17" s="3">
        <v>7</v>
      </c>
      <c r="R17" s="3">
        <v>15</v>
      </c>
      <c r="S17" s="3" t="s">
        <v>1062</v>
      </c>
      <c r="T17" s="3" t="s">
        <v>1010</v>
      </c>
      <c r="U17" s="3" t="s">
        <v>1019</v>
      </c>
      <c r="W17" s="3">
        <v>13</v>
      </c>
      <c r="X17" s="3" t="s">
        <v>1060</v>
      </c>
      <c r="Y17" s="3" t="s">
        <v>43</v>
      </c>
      <c r="AA17" s="3" t="s">
        <v>44</v>
      </c>
    </row>
    <row r="18" spans="1:27" x14ac:dyDescent="0.3">
      <c r="A18" s="3">
        <v>13</v>
      </c>
      <c r="B18" s="3" t="s">
        <v>1060</v>
      </c>
      <c r="C18" s="3" t="str">
        <f t="shared" si="0"/>
        <v>Bug</v>
      </c>
      <c r="D18" s="3" t="str">
        <f t="shared" si="5"/>
        <v>Poison</v>
      </c>
      <c r="E18" s="3" t="str">
        <f t="shared" si="2"/>
        <v>Shield Dust</v>
      </c>
      <c r="F18" s="3" t="str">
        <f t="shared" si="4"/>
        <v/>
      </c>
      <c r="G18" s="3" t="str">
        <f t="shared" si="3"/>
        <v>Run Away</v>
      </c>
      <c r="H18" s="3">
        <v>40</v>
      </c>
      <c r="I18" s="3">
        <v>35</v>
      </c>
      <c r="J18" s="3">
        <v>30</v>
      </c>
      <c r="K18" s="3">
        <v>20</v>
      </c>
      <c r="L18" s="3">
        <v>20</v>
      </c>
      <c r="M18" s="3">
        <v>50</v>
      </c>
      <c r="N18" s="3">
        <v>195</v>
      </c>
      <c r="O18" s="3">
        <v>7</v>
      </c>
      <c r="R18" s="3">
        <v>16</v>
      </c>
      <c r="S18" s="3" t="s">
        <v>1064</v>
      </c>
      <c r="T18" s="3" t="s">
        <v>1014</v>
      </c>
      <c r="U18" s="3" t="s">
        <v>1012</v>
      </c>
      <c r="W18" s="3">
        <v>14</v>
      </c>
      <c r="X18" s="3" t="s">
        <v>1061</v>
      </c>
      <c r="Y18" s="3" t="s">
        <v>47</v>
      </c>
    </row>
    <row r="19" spans="1:27" x14ac:dyDescent="0.3">
      <c r="A19" s="3">
        <v>14</v>
      </c>
      <c r="B19" s="3" t="s">
        <v>1061</v>
      </c>
      <c r="C19" s="3" t="str">
        <f t="shared" si="0"/>
        <v>Bug</v>
      </c>
      <c r="D19" s="3" t="str">
        <f t="shared" si="5"/>
        <v>Poison</v>
      </c>
      <c r="E19" s="3" t="str">
        <f t="shared" si="2"/>
        <v>Shed Skin</v>
      </c>
      <c r="F19" s="3" t="str">
        <f t="shared" si="4"/>
        <v/>
      </c>
      <c r="G19" s="3" t="str">
        <f t="shared" si="3"/>
        <v/>
      </c>
      <c r="H19" s="3">
        <v>45</v>
      </c>
      <c r="I19" s="3">
        <v>25</v>
      </c>
      <c r="J19" s="3">
        <v>50</v>
      </c>
      <c r="K19" s="3">
        <v>25</v>
      </c>
      <c r="L19" s="3">
        <v>25</v>
      </c>
      <c r="M19" s="3">
        <v>35</v>
      </c>
      <c r="N19" s="3">
        <v>205</v>
      </c>
      <c r="O19" s="3">
        <v>7</v>
      </c>
      <c r="R19" s="3">
        <v>17</v>
      </c>
      <c r="S19" s="3" t="s">
        <v>1065</v>
      </c>
      <c r="T19" s="3" t="s">
        <v>1014</v>
      </c>
      <c r="U19" s="3" t="s">
        <v>1012</v>
      </c>
      <c r="W19" s="3">
        <v>15</v>
      </c>
      <c r="X19" s="3" t="s">
        <v>1062</v>
      </c>
      <c r="Y19" s="3" t="s">
        <v>33</v>
      </c>
      <c r="AA19" s="3" t="s">
        <v>26</v>
      </c>
    </row>
    <row r="20" spans="1:27" x14ac:dyDescent="0.3">
      <c r="A20" s="3">
        <v>15</v>
      </c>
      <c r="B20" s="3" t="s">
        <v>1062</v>
      </c>
      <c r="C20" s="3" t="str">
        <f t="shared" si="0"/>
        <v>Bug</v>
      </c>
      <c r="D20" s="3" t="str">
        <f t="shared" si="5"/>
        <v>Poison</v>
      </c>
      <c r="E20" s="3" t="str">
        <f t="shared" si="2"/>
        <v>Swarm</v>
      </c>
      <c r="F20" s="3" t="str">
        <f t="shared" si="4"/>
        <v/>
      </c>
      <c r="G20" s="3" t="str">
        <f t="shared" si="3"/>
        <v>Sniper</v>
      </c>
      <c r="H20" s="3">
        <v>65</v>
      </c>
      <c r="I20" s="3">
        <v>90</v>
      </c>
      <c r="J20" s="3">
        <v>40</v>
      </c>
      <c r="K20" s="3">
        <v>45</v>
      </c>
      <c r="L20" s="3">
        <v>80</v>
      </c>
      <c r="M20" s="3">
        <v>75</v>
      </c>
      <c r="N20" s="3">
        <v>395</v>
      </c>
      <c r="O20" s="3">
        <v>7</v>
      </c>
      <c r="R20" s="3">
        <v>18</v>
      </c>
      <c r="S20" s="3" t="s">
        <v>1066</v>
      </c>
      <c r="T20" s="3" t="s">
        <v>1014</v>
      </c>
      <c r="U20" s="3" t="s">
        <v>1012</v>
      </c>
      <c r="W20" s="3">
        <v>15</v>
      </c>
      <c r="X20" s="3" t="s">
        <v>1675</v>
      </c>
      <c r="Y20" s="3" t="s">
        <v>306</v>
      </c>
    </row>
    <row r="21" spans="1:27" x14ac:dyDescent="0.3">
      <c r="A21" s="3">
        <v>15</v>
      </c>
      <c r="B21" s="3" t="s">
        <v>1063</v>
      </c>
      <c r="C21" s="3" t="str">
        <f t="shared" si="0"/>
        <v>Bug</v>
      </c>
      <c r="D21" s="3" t="str">
        <f t="shared" si="5"/>
        <v>Poison</v>
      </c>
      <c r="E21" s="3" t="str">
        <f t="shared" si="2"/>
        <v>Swarm</v>
      </c>
      <c r="F21" s="3" t="str">
        <f t="shared" si="4"/>
        <v/>
      </c>
      <c r="G21" s="3" t="str">
        <f t="shared" si="3"/>
        <v>Sniper</v>
      </c>
      <c r="H21" s="3">
        <v>65</v>
      </c>
      <c r="I21" s="3">
        <v>150</v>
      </c>
      <c r="J21" s="3">
        <v>40</v>
      </c>
      <c r="K21" s="3">
        <v>15</v>
      </c>
      <c r="L21" s="3">
        <v>80</v>
      </c>
      <c r="M21" s="3">
        <v>145</v>
      </c>
      <c r="N21" s="3">
        <v>495</v>
      </c>
      <c r="O21" s="3">
        <v>7</v>
      </c>
      <c r="R21" s="3">
        <v>19</v>
      </c>
      <c r="S21" s="3" t="s">
        <v>1068</v>
      </c>
      <c r="T21" s="3" t="s">
        <v>1014</v>
      </c>
      <c r="W21" s="3">
        <v>16</v>
      </c>
      <c r="X21" s="3" t="s">
        <v>1064</v>
      </c>
      <c r="Y21" s="3" t="s">
        <v>62</v>
      </c>
      <c r="Z21" s="3" t="s">
        <v>1676</v>
      </c>
      <c r="AA21" s="3" t="s">
        <v>68</v>
      </c>
    </row>
    <row r="22" spans="1:27" x14ac:dyDescent="0.3">
      <c r="A22" s="3">
        <v>16</v>
      </c>
      <c r="B22" s="3" t="s">
        <v>1064</v>
      </c>
      <c r="C22" s="3" t="str">
        <f t="shared" si="0"/>
        <v>Normal</v>
      </c>
      <c r="D22" s="3" t="str">
        <f t="shared" si="5"/>
        <v>Flying</v>
      </c>
      <c r="E22" s="3" t="str">
        <f t="shared" si="2"/>
        <v>Keen Eye</v>
      </c>
      <c r="F22" s="3" t="str">
        <f t="shared" si="4"/>
        <v>Tangled Feet*</v>
      </c>
      <c r="G22" s="3" t="str">
        <f t="shared" si="3"/>
        <v>Big Pecks</v>
      </c>
      <c r="H22" s="3">
        <v>40</v>
      </c>
      <c r="I22" s="3">
        <v>45</v>
      </c>
      <c r="J22" s="3">
        <v>40</v>
      </c>
      <c r="K22" s="3">
        <v>35</v>
      </c>
      <c r="L22" s="3">
        <v>35</v>
      </c>
      <c r="M22" s="3">
        <v>56</v>
      </c>
      <c r="N22" s="3">
        <v>251</v>
      </c>
      <c r="O22" s="3">
        <v>7</v>
      </c>
      <c r="R22" s="3">
        <v>20</v>
      </c>
      <c r="S22" s="3" t="s">
        <v>1070</v>
      </c>
      <c r="T22" s="3" t="s">
        <v>1014</v>
      </c>
      <c r="W22" s="3">
        <v>17</v>
      </c>
      <c r="X22" s="3" t="s">
        <v>1065</v>
      </c>
      <c r="Y22" s="3" t="s">
        <v>62</v>
      </c>
      <c r="Z22" s="3" t="s">
        <v>1676</v>
      </c>
      <c r="AA22" s="3" t="s">
        <v>68</v>
      </c>
    </row>
    <row r="23" spans="1:27" x14ac:dyDescent="0.3">
      <c r="A23" s="3">
        <v>17</v>
      </c>
      <c r="B23" s="3" t="s">
        <v>1065</v>
      </c>
      <c r="C23" s="3" t="str">
        <f t="shared" si="0"/>
        <v>Normal</v>
      </c>
      <c r="D23" s="3" t="str">
        <f t="shared" si="5"/>
        <v>Flying</v>
      </c>
      <c r="E23" s="3" t="str">
        <f t="shared" si="2"/>
        <v>Keen Eye</v>
      </c>
      <c r="F23" s="3" t="str">
        <f t="shared" si="4"/>
        <v>Tangled Feet*</v>
      </c>
      <c r="G23" s="3" t="str">
        <f t="shared" si="3"/>
        <v>Big Pecks</v>
      </c>
      <c r="H23" s="3">
        <v>63</v>
      </c>
      <c r="I23" s="3">
        <v>60</v>
      </c>
      <c r="J23" s="3">
        <v>55</v>
      </c>
      <c r="K23" s="3">
        <v>50</v>
      </c>
      <c r="L23" s="3">
        <v>50</v>
      </c>
      <c r="M23" s="3">
        <v>71</v>
      </c>
      <c r="N23" s="3">
        <v>349</v>
      </c>
      <c r="O23" s="3">
        <v>7</v>
      </c>
      <c r="R23" s="3">
        <v>21</v>
      </c>
      <c r="S23" s="3" t="s">
        <v>1072</v>
      </c>
      <c r="T23" s="3" t="s">
        <v>1014</v>
      </c>
      <c r="U23" s="3" t="s">
        <v>1012</v>
      </c>
      <c r="W23" s="3">
        <v>18</v>
      </c>
      <c r="X23" s="3" t="s">
        <v>1066</v>
      </c>
      <c r="Y23" s="3" t="s">
        <v>62</v>
      </c>
      <c r="Z23" s="3" t="s">
        <v>1676</v>
      </c>
      <c r="AA23" s="3" t="s">
        <v>68</v>
      </c>
    </row>
    <row r="24" spans="1:27" x14ac:dyDescent="0.3">
      <c r="A24" s="3">
        <v>18</v>
      </c>
      <c r="B24" s="3" t="s">
        <v>1066</v>
      </c>
      <c r="C24" s="3" t="str">
        <f t="shared" si="0"/>
        <v>Normal</v>
      </c>
      <c r="D24" s="3" t="str">
        <f t="shared" si="5"/>
        <v>Flying</v>
      </c>
      <c r="E24" s="3" t="str">
        <f t="shared" si="2"/>
        <v>Keen Eye</v>
      </c>
      <c r="F24" s="3" t="str">
        <f t="shared" si="4"/>
        <v>Tangled Feet*</v>
      </c>
      <c r="G24" s="3" t="str">
        <f t="shared" si="3"/>
        <v>Big Pecks</v>
      </c>
      <c r="H24" s="3">
        <v>83</v>
      </c>
      <c r="I24" s="3">
        <v>80</v>
      </c>
      <c r="J24" s="3">
        <v>75</v>
      </c>
      <c r="K24" s="3">
        <v>70</v>
      </c>
      <c r="L24" s="3">
        <v>70</v>
      </c>
      <c r="M24" s="3">
        <v>101</v>
      </c>
      <c r="N24" s="3">
        <v>479</v>
      </c>
      <c r="O24" s="3">
        <v>7</v>
      </c>
      <c r="R24" s="3">
        <v>22</v>
      </c>
      <c r="S24" s="3" t="s">
        <v>1073</v>
      </c>
      <c r="T24" s="3" t="s">
        <v>1014</v>
      </c>
      <c r="U24" s="3" t="s">
        <v>1012</v>
      </c>
      <c r="W24" s="3">
        <v>18</v>
      </c>
      <c r="X24" s="3" t="s">
        <v>1677</v>
      </c>
      <c r="Y24" s="3" t="s">
        <v>268</v>
      </c>
    </row>
    <row r="25" spans="1:27" x14ac:dyDescent="0.3">
      <c r="A25" s="3">
        <v>18</v>
      </c>
      <c r="B25" s="3" t="s">
        <v>1067</v>
      </c>
      <c r="C25" s="3" t="str">
        <f t="shared" si="0"/>
        <v>Normal</v>
      </c>
      <c r="D25" s="3" t="str">
        <f t="shared" si="5"/>
        <v>Flying</v>
      </c>
      <c r="E25" s="3" t="str">
        <f t="shared" si="2"/>
        <v>Keen Eye</v>
      </c>
      <c r="F25" s="3" t="str">
        <f t="shared" si="4"/>
        <v>Tangled Feet*</v>
      </c>
      <c r="G25" s="3" t="str">
        <f t="shared" si="3"/>
        <v>Big Pecks</v>
      </c>
      <c r="H25" s="3">
        <v>83</v>
      </c>
      <c r="I25" s="3">
        <v>80</v>
      </c>
      <c r="J25" s="3">
        <v>80</v>
      </c>
      <c r="K25" s="3">
        <v>135</v>
      </c>
      <c r="L25" s="3">
        <v>80</v>
      </c>
      <c r="M25" s="3">
        <v>121</v>
      </c>
      <c r="N25" s="3">
        <v>579</v>
      </c>
      <c r="O25" s="3">
        <v>7</v>
      </c>
      <c r="R25" s="3">
        <v>23</v>
      </c>
      <c r="S25" s="3" t="s">
        <v>1074</v>
      </c>
      <c r="T25" s="3" t="s">
        <v>1019</v>
      </c>
      <c r="W25" s="3">
        <v>19</v>
      </c>
      <c r="X25" s="3" t="s">
        <v>1068</v>
      </c>
      <c r="Y25" s="3" t="s">
        <v>44</v>
      </c>
      <c r="Z25" s="3" t="s">
        <v>104</v>
      </c>
      <c r="AA25" s="3" t="s">
        <v>240</v>
      </c>
    </row>
    <row r="26" spans="1:27" x14ac:dyDescent="0.3">
      <c r="A26" s="3">
        <v>19</v>
      </c>
      <c r="B26" s="3" t="s">
        <v>1068</v>
      </c>
      <c r="C26" s="3" t="str">
        <f t="shared" si="0"/>
        <v>Normal</v>
      </c>
      <c r="D26" s="3" t="str">
        <f t="shared" si="5"/>
        <v/>
      </c>
      <c r="E26" s="3" t="str">
        <f t="shared" si="2"/>
        <v>Run Away</v>
      </c>
      <c r="F26" s="3" t="str">
        <f t="shared" si="4"/>
        <v>Guts</v>
      </c>
      <c r="G26" s="3" t="str">
        <f t="shared" si="3"/>
        <v>Hustle</v>
      </c>
      <c r="H26" s="3">
        <v>30</v>
      </c>
      <c r="I26" s="3">
        <v>56</v>
      </c>
      <c r="J26" s="3">
        <v>35</v>
      </c>
      <c r="K26" s="3">
        <v>25</v>
      </c>
      <c r="L26" s="3">
        <v>35</v>
      </c>
      <c r="M26" s="3">
        <v>72</v>
      </c>
      <c r="N26" s="3">
        <v>253</v>
      </c>
      <c r="O26" s="3">
        <v>7</v>
      </c>
      <c r="R26" s="3">
        <v>24</v>
      </c>
      <c r="S26" s="3" t="s">
        <v>1075</v>
      </c>
      <c r="T26" s="3" t="s">
        <v>1019</v>
      </c>
      <c r="W26" s="3">
        <v>19</v>
      </c>
      <c r="X26" s="3" t="s">
        <v>1678</v>
      </c>
      <c r="Y26" s="3" t="s">
        <v>78</v>
      </c>
      <c r="Z26" s="3" t="s">
        <v>240</v>
      </c>
      <c r="AA26" s="3" t="s">
        <v>232</v>
      </c>
    </row>
    <row r="27" spans="1:27" x14ac:dyDescent="0.3">
      <c r="A27" s="3">
        <v>19</v>
      </c>
      <c r="B27" s="3" t="s">
        <v>1069</v>
      </c>
      <c r="C27" s="3" t="str">
        <f t="shared" si="0"/>
        <v>Normal</v>
      </c>
      <c r="D27" s="3" t="str">
        <f t="shared" si="5"/>
        <v/>
      </c>
      <c r="E27" s="3" t="str">
        <f t="shared" si="2"/>
        <v>Run Away</v>
      </c>
      <c r="F27" s="3" t="str">
        <f t="shared" si="4"/>
        <v>Guts</v>
      </c>
      <c r="G27" s="3" t="str">
        <f t="shared" si="3"/>
        <v>Hustle</v>
      </c>
      <c r="H27" s="3">
        <v>30</v>
      </c>
      <c r="I27" s="3">
        <v>56</v>
      </c>
      <c r="J27" s="3">
        <v>35</v>
      </c>
      <c r="K27" s="3">
        <v>25</v>
      </c>
      <c r="L27" s="3">
        <v>35</v>
      </c>
      <c r="M27" s="3">
        <v>72</v>
      </c>
      <c r="N27" s="3">
        <v>253</v>
      </c>
      <c r="O27" s="3">
        <v>7</v>
      </c>
      <c r="R27" s="3">
        <v>25</v>
      </c>
      <c r="S27" s="3" t="s">
        <v>532</v>
      </c>
      <c r="T27" s="3" t="s">
        <v>1013</v>
      </c>
      <c r="W27" s="3">
        <v>20</v>
      </c>
      <c r="X27" s="3" t="s">
        <v>1070</v>
      </c>
      <c r="Y27" s="3" t="s">
        <v>44</v>
      </c>
      <c r="Z27" s="3" t="s">
        <v>104</v>
      </c>
      <c r="AA27" s="3" t="s">
        <v>240</v>
      </c>
    </row>
    <row r="28" spans="1:27" x14ac:dyDescent="0.3">
      <c r="A28" s="3">
        <v>20</v>
      </c>
      <c r="B28" s="3" t="s">
        <v>1070</v>
      </c>
      <c r="C28" s="3" t="str">
        <f t="shared" si="0"/>
        <v>Normal</v>
      </c>
      <c r="D28" s="3" t="str">
        <f t="shared" si="5"/>
        <v/>
      </c>
      <c r="E28" s="3" t="str">
        <f t="shared" si="2"/>
        <v>Run Away</v>
      </c>
      <c r="F28" s="3" t="str">
        <f t="shared" si="4"/>
        <v>Guts</v>
      </c>
      <c r="G28" s="3" t="str">
        <f t="shared" si="3"/>
        <v>Hustle</v>
      </c>
      <c r="H28" s="3">
        <v>55</v>
      </c>
      <c r="I28" s="3">
        <v>81</v>
      </c>
      <c r="J28" s="3">
        <v>60</v>
      </c>
      <c r="K28" s="3">
        <v>50</v>
      </c>
      <c r="L28" s="3">
        <v>70</v>
      </c>
      <c r="M28" s="3">
        <v>97</v>
      </c>
      <c r="N28" s="3">
        <v>413</v>
      </c>
      <c r="O28" s="3">
        <v>7</v>
      </c>
      <c r="R28" s="3">
        <v>26</v>
      </c>
      <c r="S28" s="3" t="s">
        <v>534</v>
      </c>
      <c r="T28" s="3" t="s">
        <v>1013</v>
      </c>
      <c r="W28" s="3">
        <v>20</v>
      </c>
      <c r="X28" s="3" t="s">
        <v>1679</v>
      </c>
      <c r="Y28" s="3" t="s">
        <v>78</v>
      </c>
      <c r="Z28" s="3" t="s">
        <v>240</v>
      </c>
      <c r="AA28" s="3" t="s">
        <v>232</v>
      </c>
    </row>
    <row r="29" spans="1:27" x14ac:dyDescent="0.3">
      <c r="A29" s="3">
        <v>20</v>
      </c>
      <c r="B29" s="3" t="s">
        <v>1071</v>
      </c>
      <c r="C29" s="3" t="str">
        <f t="shared" si="0"/>
        <v>Normal</v>
      </c>
      <c r="D29" s="3" t="str">
        <f t="shared" si="5"/>
        <v/>
      </c>
      <c r="E29" s="3" t="str">
        <f t="shared" si="2"/>
        <v>Run Away</v>
      </c>
      <c r="F29" s="3" t="str">
        <f t="shared" si="4"/>
        <v>Guts</v>
      </c>
      <c r="G29" s="3" t="str">
        <f t="shared" si="3"/>
        <v>Hustle</v>
      </c>
      <c r="H29" s="3">
        <v>75</v>
      </c>
      <c r="I29" s="3">
        <v>71</v>
      </c>
      <c r="J29" s="3">
        <v>70</v>
      </c>
      <c r="K29" s="3">
        <v>40</v>
      </c>
      <c r="L29" s="3">
        <v>80</v>
      </c>
      <c r="M29" s="3">
        <v>77</v>
      </c>
      <c r="N29" s="3">
        <v>413</v>
      </c>
      <c r="O29" s="3">
        <v>7</v>
      </c>
      <c r="R29" s="3">
        <v>27</v>
      </c>
      <c r="S29" s="3" t="s">
        <v>1078</v>
      </c>
      <c r="T29" s="3" t="s">
        <v>1018</v>
      </c>
      <c r="W29" s="3">
        <v>21</v>
      </c>
      <c r="X29" s="3" t="s">
        <v>1072</v>
      </c>
      <c r="Y29" s="3" t="s">
        <v>62</v>
      </c>
      <c r="AA29" s="3" t="s">
        <v>26</v>
      </c>
    </row>
    <row r="30" spans="1:27" x14ac:dyDescent="0.3">
      <c r="A30" s="3">
        <v>21</v>
      </c>
      <c r="B30" s="3" t="s">
        <v>1072</v>
      </c>
      <c r="C30" s="3" t="str">
        <f t="shared" si="0"/>
        <v>Normal</v>
      </c>
      <c r="D30" s="3" t="str">
        <f t="shared" si="5"/>
        <v>Flying</v>
      </c>
      <c r="E30" s="3" t="str">
        <f t="shared" si="2"/>
        <v>Keen Eye</v>
      </c>
      <c r="F30" s="3" t="str">
        <f t="shared" si="4"/>
        <v/>
      </c>
      <c r="G30" s="3" t="str">
        <f t="shared" si="3"/>
        <v>Sniper</v>
      </c>
      <c r="H30" s="3">
        <v>40</v>
      </c>
      <c r="I30" s="3">
        <v>60</v>
      </c>
      <c r="J30" s="3">
        <v>30</v>
      </c>
      <c r="K30" s="3">
        <v>31</v>
      </c>
      <c r="L30" s="3">
        <v>31</v>
      </c>
      <c r="M30" s="3">
        <v>70</v>
      </c>
      <c r="N30" s="3">
        <v>262</v>
      </c>
      <c r="O30" s="3">
        <v>7</v>
      </c>
      <c r="R30" s="3">
        <v>28</v>
      </c>
      <c r="S30" s="3" t="s">
        <v>1080</v>
      </c>
      <c r="T30" s="3" t="s">
        <v>1018</v>
      </c>
      <c r="W30" s="3">
        <v>22</v>
      </c>
      <c r="X30" s="3" t="s">
        <v>1073</v>
      </c>
      <c r="Y30" s="3" t="s">
        <v>62</v>
      </c>
      <c r="AA30" s="3" t="s">
        <v>26</v>
      </c>
    </row>
    <row r="31" spans="1:27" x14ac:dyDescent="0.3">
      <c r="A31" s="3">
        <v>22</v>
      </c>
      <c r="B31" s="3" t="s">
        <v>1073</v>
      </c>
      <c r="C31" s="3" t="str">
        <f t="shared" si="0"/>
        <v>Normal</v>
      </c>
      <c r="D31" s="3" t="str">
        <f t="shared" si="5"/>
        <v>Flying</v>
      </c>
      <c r="E31" s="3" t="str">
        <f t="shared" si="2"/>
        <v>Keen Eye</v>
      </c>
      <c r="F31" s="3" t="str">
        <f t="shared" si="4"/>
        <v/>
      </c>
      <c r="G31" s="3" t="str">
        <f t="shared" si="3"/>
        <v>Sniper</v>
      </c>
      <c r="H31" s="3">
        <v>65</v>
      </c>
      <c r="I31" s="3">
        <v>90</v>
      </c>
      <c r="J31" s="3">
        <v>65</v>
      </c>
      <c r="K31" s="3">
        <v>61</v>
      </c>
      <c r="L31" s="3">
        <v>61</v>
      </c>
      <c r="M31" s="3">
        <v>100</v>
      </c>
      <c r="N31" s="3">
        <v>442</v>
      </c>
      <c r="O31" s="3">
        <v>7</v>
      </c>
      <c r="R31" s="3">
        <v>29</v>
      </c>
      <c r="S31" s="3" t="s">
        <v>1082</v>
      </c>
      <c r="T31" s="3" t="s">
        <v>1019</v>
      </c>
      <c r="W31" s="3">
        <v>23</v>
      </c>
      <c r="X31" s="3" t="s">
        <v>1074</v>
      </c>
      <c r="Y31" s="3" t="s">
        <v>216</v>
      </c>
      <c r="Z31" s="3" t="s">
        <v>47</v>
      </c>
      <c r="AA31" s="3" t="s">
        <v>67</v>
      </c>
    </row>
    <row r="32" spans="1:27" x14ac:dyDescent="0.3">
      <c r="A32" s="3">
        <v>23</v>
      </c>
      <c r="B32" s="3" t="s">
        <v>1074</v>
      </c>
      <c r="C32" s="3" t="str">
        <f t="shared" si="0"/>
        <v>Poison</v>
      </c>
      <c r="D32" s="3" t="str">
        <f t="shared" si="5"/>
        <v/>
      </c>
      <c r="E32" s="3" t="str">
        <f t="shared" si="2"/>
        <v>Intimidate</v>
      </c>
      <c r="F32" s="3" t="str">
        <f t="shared" si="4"/>
        <v>Shed Skin</v>
      </c>
      <c r="G32" s="3" t="str">
        <f t="shared" si="3"/>
        <v>Unnerve</v>
      </c>
      <c r="H32" s="3">
        <v>35</v>
      </c>
      <c r="I32" s="3">
        <v>60</v>
      </c>
      <c r="J32" s="3">
        <v>44</v>
      </c>
      <c r="K32" s="3">
        <v>40</v>
      </c>
      <c r="L32" s="3">
        <v>54</v>
      </c>
      <c r="M32" s="3">
        <v>55</v>
      </c>
      <c r="N32" s="3">
        <v>288</v>
      </c>
      <c r="O32" s="3">
        <v>7</v>
      </c>
      <c r="R32" s="3">
        <v>30</v>
      </c>
      <c r="S32" s="3" t="s">
        <v>1083</v>
      </c>
      <c r="T32" s="3" t="s">
        <v>1019</v>
      </c>
      <c r="W32" s="3">
        <v>24</v>
      </c>
      <c r="X32" s="3" t="s">
        <v>1075</v>
      </c>
      <c r="Y32" s="3" t="s">
        <v>216</v>
      </c>
      <c r="Z32" s="3" t="s">
        <v>47</v>
      </c>
      <c r="AA32" s="3" t="s">
        <v>67</v>
      </c>
    </row>
    <row r="33" spans="1:27" x14ac:dyDescent="0.3">
      <c r="A33" s="3">
        <v>24</v>
      </c>
      <c r="B33" s="3" t="s">
        <v>1075</v>
      </c>
      <c r="C33" s="3" t="str">
        <f t="shared" si="0"/>
        <v>Poison</v>
      </c>
      <c r="D33" s="3" t="str">
        <f t="shared" si="5"/>
        <v/>
      </c>
      <c r="E33" s="3" t="str">
        <f t="shared" si="2"/>
        <v>Intimidate</v>
      </c>
      <c r="F33" s="3" t="str">
        <f t="shared" si="4"/>
        <v>Shed Skin</v>
      </c>
      <c r="G33" s="3" t="str">
        <f t="shared" si="3"/>
        <v>Unnerve</v>
      </c>
      <c r="H33" s="3">
        <v>60</v>
      </c>
      <c r="I33" s="3">
        <v>95</v>
      </c>
      <c r="J33" s="3">
        <v>69</v>
      </c>
      <c r="K33" s="3">
        <v>65</v>
      </c>
      <c r="L33" s="3">
        <v>79</v>
      </c>
      <c r="M33" s="3">
        <v>80</v>
      </c>
      <c r="N33" s="3">
        <v>448</v>
      </c>
      <c r="O33" s="3">
        <v>7</v>
      </c>
      <c r="R33" s="3">
        <v>31</v>
      </c>
      <c r="S33" s="3" t="s">
        <v>1084</v>
      </c>
      <c r="T33" s="3" t="s">
        <v>1019</v>
      </c>
      <c r="U33" s="3" t="s">
        <v>1018</v>
      </c>
      <c r="W33" s="3">
        <v>172</v>
      </c>
      <c r="X33" s="3" t="s">
        <v>530</v>
      </c>
      <c r="Y33" s="3" t="s">
        <v>203</v>
      </c>
      <c r="AA33" s="3" t="s">
        <v>204</v>
      </c>
    </row>
    <row r="34" spans="1:27" x14ac:dyDescent="0.3">
      <c r="A34" s="3">
        <v>25</v>
      </c>
      <c r="B34" s="3" t="s">
        <v>532</v>
      </c>
      <c r="C34" s="3" t="str">
        <f t="shared" si="0"/>
        <v>Electric</v>
      </c>
      <c r="D34" s="3" t="str">
        <f t="shared" si="5"/>
        <v/>
      </c>
      <c r="E34" s="3" t="str">
        <f t="shared" si="2"/>
        <v>Static</v>
      </c>
      <c r="F34" s="3" t="str">
        <f t="shared" si="4"/>
        <v/>
      </c>
      <c r="G34" s="3" t="str">
        <f t="shared" si="3"/>
        <v>Lightning Rod</v>
      </c>
      <c r="H34" s="3">
        <v>35</v>
      </c>
      <c r="I34" s="3">
        <v>55</v>
      </c>
      <c r="J34" s="3">
        <v>40</v>
      </c>
      <c r="K34" s="3">
        <v>50</v>
      </c>
      <c r="L34" s="3">
        <v>50</v>
      </c>
      <c r="M34" s="3">
        <v>90</v>
      </c>
      <c r="N34" s="3">
        <v>320</v>
      </c>
      <c r="O34" s="3">
        <v>7</v>
      </c>
      <c r="R34" s="3">
        <v>32</v>
      </c>
      <c r="S34" s="3" t="s">
        <v>1085</v>
      </c>
      <c r="T34" s="3" t="s">
        <v>1019</v>
      </c>
      <c r="W34" s="3">
        <v>172</v>
      </c>
      <c r="X34" s="3" t="s">
        <v>1680</v>
      </c>
      <c r="Y34" s="3" t="s">
        <v>203</v>
      </c>
    </row>
    <row r="35" spans="1:27" x14ac:dyDescent="0.3">
      <c r="A35" s="3">
        <v>25</v>
      </c>
      <c r="B35" s="3" t="s">
        <v>1076</v>
      </c>
      <c r="C35" s="3" t="str">
        <f t="shared" si="0"/>
        <v>Electric</v>
      </c>
      <c r="D35" s="3" t="str">
        <f t="shared" si="5"/>
        <v/>
      </c>
      <c r="E35" s="3" t="str">
        <f t="shared" si="2"/>
        <v>Static</v>
      </c>
      <c r="F35" s="3" t="str">
        <f t="shared" si="4"/>
        <v/>
      </c>
      <c r="G35" s="3" t="str">
        <f t="shared" si="3"/>
        <v>Lightning Rod</v>
      </c>
      <c r="H35" s="3">
        <v>45</v>
      </c>
      <c r="I35" s="3">
        <v>80</v>
      </c>
      <c r="J35" s="3">
        <v>50</v>
      </c>
      <c r="K35" s="3">
        <v>75</v>
      </c>
      <c r="L35" s="3">
        <v>60</v>
      </c>
      <c r="M35" s="3">
        <v>120</v>
      </c>
      <c r="N35" s="3">
        <v>430</v>
      </c>
      <c r="O35" s="3">
        <v>7</v>
      </c>
      <c r="R35" s="3">
        <v>33</v>
      </c>
      <c r="S35" s="3" t="s">
        <v>1086</v>
      </c>
      <c r="T35" s="3" t="s">
        <v>1019</v>
      </c>
      <c r="W35" s="3">
        <v>25</v>
      </c>
      <c r="X35" s="3" t="s">
        <v>532</v>
      </c>
      <c r="Y35" s="3" t="s">
        <v>203</v>
      </c>
      <c r="AA35" s="3" t="s">
        <v>204</v>
      </c>
    </row>
    <row r="36" spans="1:27" x14ac:dyDescent="0.3">
      <c r="A36" s="3">
        <v>26</v>
      </c>
      <c r="B36" s="3" t="s">
        <v>534</v>
      </c>
      <c r="C36" s="3" t="str">
        <f t="shared" si="0"/>
        <v>Electric</v>
      </c>
      <c r="D36" s="3" t="str">
        <f t="shared" si="5"/>
        <v/>
      </c>
      <c r="E36" s="3" t="str">
        <f t="shared" si="2"/>
        <v>Static</v>
      </c>
      <c r="F36" s="3" t="str">
        <f t="shared" si="4"/>
        <v/>
      </c>
      <c r="G36" s="3" t="str">
        <f t="shared" si="3"/>
        <v>Lightning Rod</v>
      </c>
      <c r="H36" s="3">
        <v>60</v>
      </c>
      <c r="I36" s="3">
        <v>90</v>
      </c>
      <c r="J36" s="3">
        <v>55</v>
      </c>
      <c r="K36" s="3">
        <v>90</v>
      </c>
      <c r="L36" s="3">
        <v>80</v>
      </c>
      <c r="M36" s="3">
        <v>110</v>
      </c>
      <c r="N36" s="3">
        <v>485</v>
      </c>
      <c r="O36" s="3">
        <v>7</v>
      </c>
      <c r="R36" s="3">
        <v>34</v>
      </c>
      <c r="S36" s="3" t="s">
        <v>1087</v>
      </c>
      <c r="T36" s="3" t="s">
        <v>1019</v>
      </c>
      <c r="U36" s="3" t="s">
        <v>1018</v>
      </c>
      <c r="W36" s="3">
        <v>25</v>
      </c>
      <c r="X36" s="3" t="s">
        <v>1681</v>
      </c>
      <c r="Y36" s="3" t="s">
        <v>204</v>
      </c>
    </row>
    <row r="37" spans="1:27" x14ac:dyDescent="0.3">
      <c r="A37" s="3">
        <v>26</v>
      </c>
      <c r="B37" s="3" t="s">
        <v>1077</v>
      </c>
      <c r="C37" s="3" t="str">
        <f t="shared" si="0"/>
        <v>Electric</v>
      </c>
      <c r="D37" s="3" t="str">
        <f t="shared" si="5"/>
        <v/>
      </c>
      <c r="E37" s="3" t="str">
        <f t="shared" si="2"/>
        <v>Static</v>
      </c>
      <c r="F37" s="3" t="str">
        <f t="shared" si="4"/>
        <v/>
      </c>
      <c r="G37" s="3" t="str">
        <f t="shared" si="3"/>
        <v>Lightning Rod</v>
      </c>
      <c r="H37" s="3">
        <v>60</v>
      </c>
      <c r="I37" s="3">
        <v>85</v>
      </c>
      <c r="J37" s="3">
        <v>50</v>
      </c>
      <c r="K37" s="3">
        <v>95</v>
      </c>
      <c r="L37" s="3">
        <v>85</v>
      </c>
      <c r="M37" s="3">
        <v>110</v>
      </c>
      <c r="N37" s="3">
        <v>485</v>
      </c>
      <c r="O37" s="3">
        <v>7</v>
      </c>
      <c r="R37" s="3">
        <v>35</v>
      </c>
      <c r="S37" s="3" t="s">
        <v>672</v>
      </c>
      <c r="T37" s="3" t="s">
        <v>1023</v>
      </c>
      <c r="W37" s="3">
        <v>25</v>
      </c>
      <c r="X37" s="3" t="s">
        <v>1682</v>
      </c>
      <c r="Y37" s="3" t="s">
        <v>203</v>
      </c>
    </row>
    <row r="38" spans="1:27" x14ac:dyDescent="0.3">
      <c r="A38" s="3">
        <v>27</v>
      </c>
      <c r="B38" s="3" t="s">
        <v>1078</v>
      </c>
      <c r="C38" s="3" t="str">
        <f t="shared" si="0"/>
        <v>Ground</v>
      </c>
      <c r="D38" s="3" t="str">
        <f t="shared" si="5"/>
        <v/>
      </c>
      <c r="E38" s="3" t="str">
        <f t="shared" si="2"/>
        <v>Sand Veil</v>
      </c>
      <c r="F38" s="3" t="str">
        <f t="shared" si="4"/>
        <v/>
      </c>
      <c r="G38" s="3" t="str">
        <f t="shared" si="3"/>
        <v>Sand Rush</v>
      </c>
      <c r="H38" s="3">
        <v>50</v>
      </c>
      <c r="I38" s="3">
        <v>75</v>
      </c>
      <c r="J38" s="3">
        <v>85</v>
      </c>
      <c r="K38" s="3">
        <v>20</v>
      </c>
      <c r="L38" s="3">
        <v>30</v>
      </c>
      <c r="M38" s="3">
        <v>40</v>
      </c>
      <c r="N38" s="3">
        <v>300</v>
      </c>
      <c r="O38" s="3">
        <v>7</v>
      </c>
      <c r="R38" s="3">
        <v>36</v>
      </c>
      <c r="S38" s="3" t="s">
        <v>674</v>
      </c>
      <c r="T38" s="3" t="s">
        <v>1023</v>
      </c>
      <c r="W38" s="3">
        <v>26</v>
      </c>
      <c r="X38" s="3" t="s">
        <v>534</v>
      </c>
      <c r="Y38" s="3" t="s">
        <v>203</v>
      </c>
      <c r="AA38" s="3" t="s">
        <v>204</v>
      </c>
    </row>
    <row r="39" spans="1:27" x14ac:dyDescent="0.3">
      <c r="A39" s="3">
        <v>27</v>
      </c>
      <c r="B39" s="3" t="s">
        <v>1079</v>
      </c>
      <c r="C39" s="3" t="str">
        <f t="shared" si="0"/>
        <v>Ground</v>
      </c>
      <c r="D39" s="3" t="str">
        <f t="shared" si="5"/>
        <v/>
      </c>
      <c r="E39" s="3" t="str">
        <f t="shared" si="2"/>
        <v>Sand Veil</v>
      </c>
      <c r="F39" s="3" t="str">
        <f t="shared" si="4"/>
        <v/>
      </c>
      <c r="G39" s="3" t="str">
        <f t="shared" si="3"/>
        <v>Sand Rush</v>
      </c>
      <c r="H39" s="3">
        <v>50</v>
      </c>
      <c r="I39" s="3">
        <v>75</v>
      </c>
      <c r="J39" s="3">
        <v>90</v>
      </c>
      <c r="K39" s="3">
        <v>10</v>
      </c>
      <c r="L39" s="3">
        <v>35</v>
      </c>
      <c r="M39" s="3">
        <v>40</v>
      </c>
      <c r="N39" s="3">
        <v>300</v>
      </c>
      <c r="O39" s="3">
        <v>7</v>
      </c>
      <c r="R39" s="3">
        <v>37</v>
      </c>
      <c r="S39" s="3" t="s">
        <v>209</v>
      </c>
      <c r="T39" s="3" t="s">
        <v>1008</v>
      </c>
      <c r="W39" s="3">
        <v>26</v>
      </c>
      <c r="X39" s="3" t="s">
        <v>1683</v>
      </c>
      <c r="Y39" s="3" t="s">
        <v>1684</v>
      </c>
    </row>
    <row r="40" spans="1:27" x14ac:dyDescent="0.3">
      <c r="A40" s="3">
        <v>28</v>
      </c>
      <c r="B40" s="3" t="s">
        <v>1080</v>
      </c>
      <c r="C40" s="3" t="str">
        <f t="shared" si="0"/>
        <v>Ground</v>
      </c>
      <c r="D40" s="3" t="str">
        <f t="shared" si="5"/>
        <v/>
      </c>
      <c r="E40" s="3" t="str">
        <f t="shared" si="2"/>
        <v>Sand Veil</v>
      </c>
      <c r="F40" s="3" t="str">
        <f t="shared" si="4"/>
        <v/>
      </c>
      <c r="G40" s="3" t="str">
        <f t="shared" si="3"/>
        <v>Sand Rush</v>
      </c>
      <c r="H40" s="3">
        <v>75</v>
      </c>
      <c r="I40" s="3">
        <v>100</v>
      </c>
      <c r="J40" s="3">
        <v>110</v>
      </c>
      <c r="K40" s="3">
        <v>45</v>
      </c>
      <c r="L40" s="3">
        <v>55</v>
      </c>
      <c r="M40" s="3">
        <v>65</v>
      </c>
      <c r="N40" s="3">
        <v>450</v>
      </c>
      <c r="O40" s="3">
        <v>7</v>
      </c>
      <c r="R40" s="3">
        <v>38</v>
      </c>
      <c r="S40" s="3" t="s">
        <v>213</v>
      </c>
      <c r="T40" s="3" t="s">
        <v>1008</v>
      </c>
      <c r="W40" s="3">
        <v>27</v>
      </c>
      <c r="X40" s="3" t="s">
        <v>1078</v>
      </c>
      <c r="Y40" s="3" t="s">
        <v>459</v>
      </c>
      <c r="AA40" s="3" t="s">
        <v>466</v>
      </c>
    </row>
    <row r="41" spans="1:27" x14ac:dyDescent="0.3">
      <c r="A41" s="3">
        <v>28</v>
      </c>
      <c r="B41" s="3" t="s">
        <v>1081</v>
      </c>
      <c r="C41" s="3" t="str">
        <f t="shared" si="0"/>
        <v>Ground</v>
      </c>
      <c r="D41" s="3" t="str">
        <f t="shared" si="5"/>
        <v/>
      </c>
      <c r="E41" s="3" t="str">
        <f t="shared" si="2"/>
        <v>Sand Veil</v>
      </c>
      <c r="F41" s="3" t="str">
        <f t="shared" si="4"/>
        <v/>
      </c>
      <c r="G41" s="3" t="str">
        <f t="shared" si="3"/>
        <v>Sand Rush</v>
      </c>
      <c r="H41" s="3">
        <v>75</v>
      </c>
      <c r="I41" s="3">
        <v>100</v>
      </c>
      <c r="J41" s="3">
        <v>120</v>
      </c>
      <c r="K41" s="3">
        <v>25</v>
      </c>
      <c r="L41" s="3">
        <v>65</v>
      </c>
      <c r="M41" s="3">
        <v>65</v>
      </c>
      <c r="N41" s="3">
        <v>450</v>
      </c>
      <c r="O41" s="3">
        <v>7</v>
      </c>
      <c r="R41" s="3">
        <v>39</v>
      </c>
      <c r="S41" s="3" t="s">
        <v>1090</v>
      </c>
      <c r="T41" s="3" t="s">
        <v>1014</v>
      </c>
      <c r="U41" s="3" t="s">
        <v>1023</v>
      </c>
      <c r="W41" s="3">
        <v>27</v>
      </c>
      <c r="X41" s="3" t="s">
        <v>1685</v>
      </c>
      <c r="Y41" s="3" t="s">
        <v>223</v>
      </c>
      <c r="AA41" s="3" t="s">
        <v>725</v>
      </c>
    </row>
    <row r="42" spans="1:27" x14ac:dyDescent="0.3">
      <c r="A42" s="3">
        <v>29</v>
      </c>
      <c r="B42" s="3" t="s">
        <v>1082</v>
      </c>
      <c r="C42" s="3" t="str">
        <f t="shared" si="0"/>
        <v>Poison</v>
      </c>
      <c r="D42" s="3" t="str">
        <f t="shared" ref="D42:D73" si="6">SUBSTITUTE(IFERROR(VLOOKUP(A42, $R$3:$U$819, 4,TRUE),""),0,"")</f>
        <v/>
      </c>
      <c r="E42" s="3" t="str">
        <f t="shared" si="2"/>
        <v>Poison Point</v>
      </c>
      <c r="F42" s="3" t="str">
        <f>SUBSTITUTE(VLOOKUP(A42,$W$1:$AA$942,4,FALSE),0,"")</f>
        <v>Rivalry*</v>
      </c>
      <c r="G42" s="3" t="str">
        <f t="shared" si="3"/>
        <v>Hustle</v>
      </c>
      <c r="H42" s="3">
        <v>55</v>
      </c>
      <c r="I42" s="3">
        <v>47</v>
      </c>
      <c r="J42" s="3">
        <v>52</v>
      </c>
      <c r="K42" s="3">
        <v>40</v>
      </c>
      <c r="L42" s="3">
        <v>40</v>
      </c>
      <c r="M42" s="3">
        <v>41</v>
      </c>
      <c r="N42" s="3">
        <v>275</v>
      </c>
      <c r="O42" s="3">
        <v>7</v>
      </c>
      <c r="R42" s="3">
        <v>40</v>
      </c>
      <c r="S42" s="3" t="s">
        <v>1091</v>
      </c>
      <c r="T42" s="3" t="s">
        <v>1014</v>
      </c>
      <c r="U42" s="3" t="s">
        <v>1023</v>
      </c>
      <c r="W42" s="3">
        <v>28</v>
      </c>
      <c r="X42" s="3" t="s">
        <v>1080</v>
      </c>
      <c r="Y42" s="3" t="s">
        <v>459</v>
      </c>
      <c r="AA42" s="3" t="s">
        <v>466</v>
      </c>
    </row>
    <row r="43" spans="1:27" x14ac:dyDescent="0.3">
      <c r="A43" s="3">
        <v>30</v>
      </c>
      <c r="B43" s="3" t="s">
        <v>1083</v>
      </c>
      <c r="C43" s="3" t="str">
        <f t="shared" si="0"/>
        <v>Poison</v>
      </c>
      <c r="D43" s="3" t="str">
        <f t="shared" si="6"/>
        <v/>
      </c>
      <c r="E43" s="3" t="str">
        <f t="shared" si="2"/>
        <v>Poison Point</v>
      </c>
      <c r="F43" s="3" t="str">
        <f t="shared" si="4"/>
        <v>Rivalry*</v>
      </c>
      <c r="G43" s="3" t="str">
        <f t="shared" si="3"/>
        <v>Hustle</v>
      </c>
      <c r="H43" s="3">
        <v>70</v>
      </c>
      <c r="I43" s="3">
        <v>62</v>
      </c>
      <c r="J43" s="3">
        <v>67</v>
      </c>
      <c r="K43" s="3">
        <v>55</v>
      </c>
      <c r="L43" s="3">
        <v>55</v>
      </c>
      <c r="M43" s="3">
        <v>56</v>
      </c>
      <c r="N43" s="3">
        <v>365</v>
      </c>
      <c r="O43" s="3">
        <v>7</v>
      </c>
      <c r="R43" s="3">
        <v>41</v>
      </c>
      <c r="S43" s="3" t="s">
        <v>1092</v>
      </c>
      <c r="T43" s="3" t="s">
        <v>1019</v>
      </c>
      <c r="U43" s="3" t="s">
        <v>1012</v>
      </c>
      <c r="W43" s="3">
        <v>28</v>
      </c>
      <c r="X43" s="3" t="s">
        <v>1686</v>
      </c>
      <c r="Y43" s="3" t="s">
        <v>223</v>
      </c>
      <c r="AA43" s="3" t="s">
        <v>725</v>
      </c>
    </row>
    <row r="44" spans="1:27" x14ac:dyDescent="0.3">
      <c r="A44" s="3">
        <v>31</v>
      </c>
      <c r="B44" s="3" t="s">
        <v>1084</v>
      </c>
      <c r="C44" s="3" t="str">
        <f t="shared" si="0"/>
        <v>Poison</v>
      </c>
      <c r="D44" s="3" t="str">
        <f t="shared" si="6"/>
        <v>Ground</v>
      </c>
      <c r="E44" s="3" t="str">
        <f t="shared" si="2"/>
        <v>Poison Point</v>
      </c>
      <c r="F44" s="3" t="str">
        <f t="shared" si="4"/>
        <v>Rivalry*</v>
      </c>
      <c r="G44" s="3" t="str">
        <f t="shared" si="3"/>
        <v>Sheer Force</v>
      </c>
      <c r="H44" s="3">
        <v>90</v>
      </c>
      <c r="I44" s="3">
        <v>92</v>
      </c>
      <c r="J44" s="3">
        <v>87</v>
      </c>
      <c r="K44" s="3">
        <v>75</v>
      </c>
      <c r="L44" s="3">
        <v>85</v>
      </c>
      <c r="M44" s="3">
        <v>76</v>
      </c>
      <c r="N44" s="3">
        <v>505</v>
      </c>
      <c r="O44" s="3">
        <v>7</v>
      </c>
      <c r="R44" s="3">
        <v>42</v>
      </c>
      <c r="S44" s="3" t="s">
        <v>1093</v>
      </c>
      <c r="T44" s="3" t="s">
        <v>1019</v>
      </c>
      <c r="U44" s="3" t="s">
        <v>1012</v>
      </c>
      <c r="W44" s="3">
        <v>29</v>
      </c>
      <c r="X44" s="3" t="s">
        <v>1082</v>
      </c>
      <c r="Y44" s="3" t="s">
        <v>186</v>
      </c>
      <c r="Z44" s="3" t="s">
        <v>1687</v>
      </c>
      <c r="AA44" s="3" t="s">
        <v>240</v>
      </c>
    </row>
    <row r="45" spans="1:27" x14ac:dyDescent="0.3">
      <c r="A45" s="3">
        <v>32</v>
      </c>
      <c r="B45" s="3" t="s">
        <v>1085</v>
      </c>
      <c r="C45" s="3" t="str">
        <f t="shared" si="0"/>
        <v>Poison</v>
      </c>
      <c r="D45" s="3" t="str">
        <f t="shared" si="6"/>
        <v/>
      </c>
      <c r="E45" s="3" t="str">
        <f t="shared" si="2"/>
        <v>Poison Point</v>
      </c>
      <c r="F45" s="3" t="str">
        <f t="shared" si="4"/>
        <v>Rivalry*</v>
      </c>
      <c r="G45" s="3" t="str">
        <f t="shared" si="3"/>
        <v>Hustle</v>
      </c>
      <c r="H45" s="3">
        <v>46</v>
      </c>
      <c r="I45" s="3">
        <v>57</v>
      </c>
      <c r="J45" s="3">
        <v>40</v>
      </c>
      <c r="K45" s="3">
        <v>40</v>
      </c>
      <c r="L45" s="3">
        <v>40</v>
      </c>
      <c r="M45" s="3">
        <v>50</v>
      </c>
      <c r="N45" s="3">
        <v>273</v>
      </c>
      <c r="O45" s="3">
        <v>7</v>
      </c>
      <c r="R45" s="3">
        <v>43</v>
      </c>
      <c r="S45" s="3" t="s">
        <v>173</v>
      </c>
      <c r="T45" s="3" t="s">
        <v>1007</v>
      </c>
      <c r="U45" s="3" t="s">
        <v>1019</v>
      </c>
      <c r="W45" s="3">
        <v>30</v>
      </c>
      <c r="X45" s="3" t="s">
        <v>1083</v>
      </c>
      <c r="Y45" s="3" t="s">
        <v>186</v>
      </c>
      <c r="Z45" s="3" t="s">
        <v>1687</v>
      </c>
      <c r="AA45" s="3" t="s">
        <v>240</v>
      </c>
    </row>
    <row r="46" spans="1:27" x14ac:dyDescent="0.3">
      <c r="A46" s="3">
        <v>33</v>
      </c>
      <c r="B46" s="3" t="s">
        <v>1086</v>
      </c>
      <c r="C46" s="3" t="str">
        <f t="shared" si="0"/>
        <v>Poison</v>
      </c>
      <c r="D46" s="3" t="str">
        <f t="shared" si="6"/>
        <v/>
      </c>
      <c r="E46" s="3" t="str">
        <f t="shared" si="2"/>
        <v>Poison Point</v>
      </c>
      <c r="F46" s="3" t="str">
        <f t="shared" si="4"/>
        <v>Rivalry*</v>
      </c>
      <c r="G46" s="3" t="str">
        <f t="shared" si="3"/>
        <v>Hustle</v>
      </c>
      <c r="H46" s="3">
        <v>61</v>
      </c>
      <c r="I46" s="3">
        <v>72</v>
      </c>
      <c r="J46" s="3">
        <v>57</v>
      </c>
      <c r="K46" s="3">
        <v>55</v>
      </c>
      <c r="L46" s="3">
        <v>55</v>
      </c>
      <c r="M46" s="3">
        <v>65</v>
      </c>
      <c r="N46" s="3">
        <v>365</v>
      </c>
      <c r="O46" s="3">
        <v>7</v>
      </c>
      <c r="R46" s="3">
        <v>44</v>
      </c>
      <c r="S46" s="3" t="s">
        <v>175</v>
      </c>
      <c r="T46" s="3" t="s">
        <v>1007</v>
      </c>
      <c r="U46" s="3" t="s">
        <v>1019</v>
      </c>
      <c r="W46" s="3">
        <v>31</v>
      </c>
      <c r="X46" s="3" t="s">
        <v>1084</v>
      </c>
      <c r="Y46" s="3" t="s">
        <v>186</v>
      </c>
      <c r="Z46" s="3" t="s">
        <v>1687</v>
      </c>
      <c r="AA46" s="3" t="s">
        <v>294</v>
      </c>
    </row>
    <row r="47" spans="1:27" x14ac:dyDescent="0.3">
      <c r="A47" s="3">
        <v>34</v>
      </c>
      <c r="B47" s="3" t="s">
        <v>1087</v>
      </c>
      <c r="C47" s="3" t="str">
        <f t="shared" si="0"/>
        <v>Poison</v>
      </c>
      <c r="D47" s="3" t="str">
        <f t="shared" si="6"/>
        <v>Ground</v>
      </c>
      <c r="E47" s="3" t="str">
        <f t="shared" si="2"/>
        <v>Poison Point</v>
      </c>
      <c r="F47" s="3" t="str">
        <f t="shared" si="4"/>
        <v>Rivalry*</v>
      </c>
      <c r="G47" s="3" t="str">
        <f t="shared" si="3"/>
        <v>Sheer Force</v>
      </c>
      <c r="H47" s="3">
        <v>81</v>
      </c>
      <c r="I47" s="3">
        <v>102</v>
      </c>
      <c r="J47" s="3">
        <v>77</v>
      </c>
      <c r="K47" s="3">
        <v>85</v>
      </c>
      <c r="L47" s="3">
        <v>75</v>
      </c>
      <c r="M47" s="3">
        <v>85</v>
      </c>
      <c r="N47" s="3">
        <v>505</v>
      </c>
      <c r="O47" s="3">
        <v>7</v>
      </c>
      <c r="R47" s="3">
        <v>45</v>
      </c>
      <c r="S47" s="3" t="s">
        <v>178</v>
      </c>
      <c r="T47" s="3" t="s">
        <v>1007</v>
      </c>
      <c r="U47" s="3" t="s">
        <v>1019</v>
      </c>
      <c r="W47" s="3">
        <v>32</v>
      </c>
      <c r="X47" s="3" t="s">
        <v>1085</v>
      </c>
      <c r="Y47" s="3" t="s">
        <v>186</v>
      </c>
      <c r="Z47" s="3" t="s">
        <v>1687</v>
      </c>
      <c r="AA47" s="3" t="s">
        <v>240</v>
      </c>
    </row>
    <row r="48" spans="1:27" x14ac:dyDescent="0.3">
      <c r="A48" s="3">
        <v>35</v>
      </c>
      <c r="B48" s="3" t="s">
        <v>672</v>
      </c>
      <c r="C48" s="3" t="str">
        <f t="shared" si="0"/>
        <v>Fairy</v>
      </c>
      <c r="D48" s="3" t="str">
        <f t="shared" si="6"/>
        <v/>
      </c>
      <c r="E48" s="3" t="str">
        <f t="shared" si="2"/>
        <v>Cute Charm</v>
      </c>
      <c r="F48" s="3" t="str">
        <f t="shared" si="4"/>
        <v>Magic Guard*</v>
      </c>
      <c r="G48" s="3" t="str">
        <f t="shared" si="3"/>
        <v>Friend Guard</v>
      </c>
      <c r="H48" s="3">
        <v>70</v>
      </c>
      <c r="I48" s="3">
        <v>45</v>
      </c>
      <c r="J48" s="3">
        <v>48</v>
      </c>
      <c r="K48" s="3">
        <v>60</v>
      </c>
      <c r="L48" s="3">
        <v>65</v>
      </c>
      <c r="M48" s="3">
        <v>35</v>
      </c>
      <c r="N48" s="3">
        <v>323</v>
      </c>
      <c r="O48" s="3">
        <v>7</v>
      </c>
      <c r="R48" s="3">
        <v>46</v>
      </c>
      <c r="S48" s="3" t="s">
        <v>1094</v>
      </c>
      <c r="T48" s="3" t="s">
        <v>1010</v>
      </c>
      <c r="U48" s="3" t="s">
        <v>1007</v>
      </c>
      <c r="W48" s="3">
        <v>33</v>
      </c>
      <c r="X48" s="3" t="s">
        <v>1086</v>
      </c>
      <c r="Y48" s="3" t="s">
        <v>186</v>
      </c>
      <c r="Z48" s="3" t="s">
        <v>1687</v>
      </c>
      <c r="AA48" s="3" t="s">
        <v>240</v>
      </c>
    </row>
    <row r="49" spans="1:27" x14ac:dyDescent="0.3">
      <c r="A49" s="3">
        <v>36</v>
      </c>
      <c r="B49" s="3" t="s">
        <v>674</v>
      </c>
      <c r="C49" s="3" t="str">
        <f t="shared" si="0"/>
        <v>Fairy</v>
      </c>
      <c r="D49" s="3" t="str">
        <f t="shared" si="6"/>
        <v/>
      </c>
      <c r="E49" s="3" t="str">
        <f t="shared" si="2"/>
        <v>Cute Charm</v>
      </c>
      <c r="F49" s="3" t="str">
        <f t="shared" si="4"/>
        <v>Magic Guard*</v>
      </c>
      <c r="G49" s="3" t="str">
        <f t="shared" si="3"/>
        <v>Unaware</v>
      </c>
      <c r="H49" s="3">
        <v>95</v>
      </c>
      <c r="I49" s="3">
        <v>70</v>
      </c>
      <c r="J49" s="3">
        <v>73</v>
      </c>
      <c r="K49" s="3">
        <v>95</v>
      </c>
      <c r="L49" s="3">
        <v>90</v>
      </c>
      <c r="M49" s="3">
        <v>60</v>
      </c>
      <c r="N49" s="3">
        <v>483</v>
      </c>
      <c r="O49" s="3">
        <v>7</v>
      </c>
      <c r="R49" s="3">
        <v>47</v>
      </c>
      <c r="S49" s="3" t="s">
        <v>1095</v>
      </c>
      <c r="T49" s="3" t="s">
        <v>1010</v>
      </c>
      <c r="U49" s="3" t="s">
        <v>1007</v>
      </c>
      <c r="W49" s="3">
        <v>34</v>
      </c>
      <c r="X49" s="3" t="s">
        <v>1087</v>
      </c>
      <c r="Y49" s="3" t="s">
        <v>186</v>
      </c>
      <c r="Z49" s="3" t="s">
        <v>1687</v>
      </c>
      <c r="AA49" s="3" t="s">
        <v>294</v>
      </c>
    </row>
    <row r="50" spans="1:27" x14ac:dyDescent="0.3">
      <c r="A50" s="3">
        <v>37</v>
      </c>
      <c r="B50" s="3" t="s">
        <v>209</v>
      </c>
      <c r="C50" s="3" t="str">
        <f t="shared" si="0"/>
        <v>Fire</v>
      </c>
      <c r="D50" s="3" t="str">
        <f t="shared" si="6"/>
        <v/>
      </c>
      <c r="E50" s="3" t="str">
        <f t="shared" si="2"/>
        <v>Flash Fire</v>
      </c>
      <c r="F50" s="3" t="str">
        <f t="shared" si="4"/>
        <v/>
      </c>
      <c r="G50" s="3" t="str">
        <f t="shared" si="3"/>
        <v>Drought</v>
      </c>
      <c r="H50" s="3">
        <v>38</v>
      </c>
      <c r="I50" s="3">
        <v>41</v>
      </c>
      <c r="J50" s="3">
        <v>40</v>
      </c>
      <c r="K50" s="3">
        <v>50</v>
      </c>
      <c r="L50" s="3">
        <v>65</v>
      </c>
      <c r="M50" s="3">
        <v>65</v>
      </c>
      <c r="N50" s="3">
        <v>299</v>
      </c>
      <c r="O50" s="3">
        <v>7</v>
      </c>
      <c r="R50" s="3">
        <v>48</v>
      </c>
      <c r="S50" s="3" t="s">
        <v>1096</v>
      </c>
      <c r="T50" s="3" t="s">
        <v>1010</v>
      </c>
      <c r="U50" s="3" t="s">
        <v>1019</v>
      </c>
      <c r="W50" s="3">
        <v>173</v>
      </c>
      <c r="X50" s="3" t="s">
        <v>668</v>
      </c>
      <c r="Y50" s="3" t="s">
        <v>157</v>
      </c>
      <c r="Z50" s="3" t="s">
        <v>1688</v>
      </c>
      <c r="AA50" s="3" t="s">
        <v>670</v>
      </c>
    </row>
    <row r="51" spans="1:27" x14ac:dyDescent="0.3">
      <c r="A51" s="3">
        <v>37</v>
      </c>
      <c r="B51" s="3" t="s">
        <v>1088</v>
      </c>
      <c r="C51" s="3" t="str">
        <f t="shared" si="0"/>
        <v>Fire</v>
      </c>
      <c r="D51" s="3" t="str">
        <f t="shared" si="6"/>
        <v/>
      </c>
      <c r="E51" s="3" t="str">
        <f t="shared" si="2"/>
        <v>Flash Fire</v>
      </c>
      <c r="F51" s="3" t="str">
        <f t="shared" si="4"/>
        <v/>
      </c>
      <c r="G51" s="3" t="str">
        <f t="shared" si="3"/>
        <v>Drought</v>
      </c>
      <c r="H51" s="3">
        <v>38</v>
      </c>
      <c r="I51" s="3">
        <v>41</v>
      </c>
      <c r="J51" s="3">
        <v>40</v>
      </c>
      <c r="K51" s="3">
        <v>50</v>
      </c>
      <c r="L51" s="3">
        <v>65</v>
      </c>
      <c r="M51" s="3">
        <v>65</v>
      </c>
      <c r="N51" s="3">
        <v>299</v>
      </c>
      <c r="O51" s="3">
        <v>7</v>
      </c>
      <c r="R51" s="3">
        <v>49</v>
      </c>
      <c r="S51" s="3" t="s">
        <v>1097</v>
      </c>
      <c r="T51" s="3" t="s">
        <v>1010</v>
      </c>
      <c r="U51" s="3" t="s">
        <v>1019</v>
      </c>
      <c r="W51" s="3">
        <v>35</v>
      </c>
      <c r="X51" s="3" t="s">
        <v>672</v>
      </c>
      <c r="Y51" s="3" t="s">
        <v>157</v>
      </c>
      <c r="Z51" s="3" t="s">
        <v>1688</v>
      </c>
      <c r="AA51" s="3" t="s">
        <v>670</v>
      </c>
    </row>
    <row r="52" spans="1:27" x14ac:dyDescent="0.3">
      <c r="A52" s="3">
        <v>38</v>
      </c>
      <c r="B52" s="3" t="s">
        <v>213</v>
      </c>
      <c r="C52" s="3" t="str">
        <f t="shared" si="0"/>
        <v>Fire</v>
      </c>
      <c r="D52" s="3" t="str">
        <f t="shared" si="6"/>
        <v/>
      </c>
      <c r="E52" s="3" t="str">
        <f t="shared" si="2"/>
        <v>Flash Fire</v>
      </c>
      <c r="F52" s="3" t="str">
        <f t="shared" si="4"/>
        <v/>
      </c>
      <c r="G52" s="3" t="str">
        <f t="shared" si="3"/>
        <v>Drought</v>
      </c>
      <c r="H52" s="3">
        <v>73</v>
      </c>
      <c r="I52" s="3">
        <v>76</v>
      </c>
      <c r="J52" s="3">
        <v>75</v>
      </c>
      <c r="K52" s="3">
        <v>81</v>
      </c>
      <c r="L52" s="3">
        <v>100</v>
      </c>
      <c r="M52" s="3">
        <v>100</v>
      </c>
      <c r="N52" s="3">
        <v>505</v>
      </c>
      <c r="O52" s="3">
        <v>7</v>
      </c>
      <c r="R52" s="3">
        <v>50</v>
      </c>
      <c r="S52" s="3" t="s">
        <v>458</v>
      </c>
      <c r="T52" s="3" t="s">
        <v>1018</v>
      </c>
      <c r="W52" s="3">
        <v>36</v>
      </c>
      <c r="X52" s="3" t="s">
        <v>674</v>
      </c>
      <c r="Y52" s="3" t="s">
        <v>157</v>
      </c>
      <c r="Z52" s="3" t="s">
        <v>1688</v>
      </c>
      <c r="AA52" s="3" t="s">
        <v>301</v>
      </c>
    </row>
    <row r="53" spans="1:27" x14ac:dyDescent="0.3">
      <c r="A53" s="3">
        <v>38</v>
      </c>
      <c r="B53" s="3" t="s">
        <v>1089</v>
      </c>
      <c r="C53" s="3" t="str">
        <f t="shared" si="0"/>
        <v>Fire</v>
      </c>
      <c r="D53" s="3" t="str">
        <f t="shared" si="6"/>
        <v/>
      </c>
      <c r="E53" s="3" t="str">
        <f t="shared" si="2"/>
        <v>Flash Fire</v>
      </c>
      <c r="F53" s="3" t="str">
        <f t="shared" si="4"/>
        <v/>
      </c>
      <c r="G53" s="3" t="str">
        <f t="shared" si="3"/>
        <v>Drought</v>
      </c>
      <c r="H53" s="3">
        <v>73</v>
      </c>
      <c r="I53" s="3">
        <v>67</v>
      </c>
      <c r="J53" s="3">
        <v>75</v>
      </c>
      <c r="K53" s="3">
        <v>81</v>
      </c>
      <c r="L53" s="3">
        <v>100</v>
      </c>
      <c r="M53" s="3">
        <v>109</v>
      </c>
      <c r="N53" s="3">
        <v>505</v>
      </c>
      <c r="O53" s="3">
        <v>7</v>
      </c>
      <c r="R53" s="3">
        <v>51</v>
      </c>
      <c r="S53" s="3" t="s">
        <v>463</v>
      </c>
      <c r="T53" s="3" t="s">
        <v>1018</v>
      </c>
      <c r="W53" s="3">
        <v>37</v>
      </c>
      <c r="X53" s="3" t="s">
        <v>209</v>
      </c>
      <c r="Y53" s="3" t="s">
        <v>210</v>
      </c>
      <c r="AA53" s="3" t="s">
        <v>211</v>
      </c>
    </row>
    <row r="54" spans="1:27" x14ac:dyDescent="0.3">
      <c r="A54" s="3">
        <v>39</v>
      </c>
      <c r="B54" s="3" t="s">
        <v>1090</v>
      </c>
      <c r="C54" s="3" t="str">
        <f t="shared" si="0"/>
        <v>Normal</v>
      </c>
      <c r="D54" s="3" t="str">
        <f t="shared" si="6"/>
        <v>Fairy</v>
      </c>
      <c r="E54" s="3" t="str">
        <f t="shared" si="2"/>
        <v>Cute Charm</v>
      </c>
      <c r="F54" s="3" t="str">
        <f t="shared" si="4"/>
        <v>Competitive*</v>
      </c>
      <c r="G54" s="3" t="str">
        <f t="shared" si="3"/>
        <v>Friend Guard</v>
      </c>
      <c r="H54" s="3">
        <v>115</v>
      </c>
      <c r="I54" s="3">
        <v>45</v>
      </c>
      <c r="J54" s="3">
        <v>20</v>
      </c>
      <c r="K54" s="3">
        <v>45</v>
      </c>
      <c r="L54" s="3">
        <v>25</v>
      </c>
      <c r="M54" s="3">
        <v>20</v>
      </c>
      <c r="N54" s="3">
        <v>270</v>
      </c>
      <c r="O54" s="3">
        <v>7</v>
      </c>
      <c r="R54" s="3">
        <v>52</v>
      </c>
      <c r="S54" s="3" t="s">
        <v>502</v>
      </c>
      <c r="T54" s="3" t="s">
        <v>1014</v>
      </c>
      <c r="W54" s="3">
        <v>37</v>
      </c>
      <c r="X54" s="3" t="s">
        <v>1689</v>
      </c>
      <c r="Y54" s="3" t="s">
        <v>223</v>
      </c>
      <c r="AA54" s="3" t="s">
        <v>229</v>
      </c>
    </row>
    <row r="55" spans="1:27" x14ac:dyDescent="0.3">
      <c r="A55" s="3">
        <v>40</v>
      </c>
      <c r="B55" s="3" t="s">
        <v>1091</v>
      </c>
      <c r="C55" s="3" t="str">
        <f t="shared" si="0"/>
        <v>Normal</v>
      </c>
      <c r="D55" s="3" t="str">
        <f t="shared" si="6"/>
        <v>Fairy</v>
      </c>
      <c r="E55" s="3" t="str">
        <f t="shared" si="2"/>
        <v>Cute Charm</v>
      </c>
      <c r="F55" s="3" t="str">
        <f t="shared" si="4"/>
        <v>Competitive*</v>
      </c>
      <c r="G55" s="3" t="str">
        <f t="shared" si="3"/>
        <v>Frisk</v>
      </c>
      <c r="H55" s="3">
        <v>140</v>
      </c>
      <c r="I55" s="3">
        <v>70</v>
      </c>
      <c r="J55" s="3">
        <v>45</v>
      </c>
      <c r="K55" s="3">
        <v>85</v>
      </c>
      <c r="L55" s="3">
        <v>50</v>
      </c>
      <c r="M55" s="3">
        <v>45</v>
      </c>
      <c r="N55" s="3">
        <v>435</v>
      </c>
      <c r="O55" s="3">
        <v>7</v>
      </c>
      <c r="R55" s="3">
        <v>53</v>
      </c>
      <c r="S55" s="3" t="s">
        <v>509</v>
      </c>
      <c r="T55" s="3" t="s">
        <v>1014</v>
      </c>
      <c r="W55" s="3">
        <v>38</v>
      </c>
      <c r="X55" s="3" t="s">
        <v>213</v>
      </c>
      <c r="Y55" s="3" t="s">
        <v>210</v>
      </c>
      <c r="AA55" s="3" t="s">
        <v>211</v>
      </c>
    </row>
    <row r="56" spans="1:27" x14ac:dyDescent="0.3">
      <c r="A56" s="3">
        <v>41</v>
      </c>
      <c r="B56" s="3" t="s">
        <v>1092</v>
      </c>
      <c r="C56" s="3" t="str">
        <f t="shared" si="0"/>
        <v>Poison</v>
      </c>
      <c r="D56" s="3" t="str">
        <f t="shared" si="6"/>
        <v>Flying</v>
      </c>
      <c r="E56" s="3" t="str">
        <f t="shared" si="2"/>
        <v>Inner Focus</v>
      </c>
      <c r="F56" s="3" t="str">
        <f t="shared" si="4"/>
        <v/>
      </c>
      <c r="G56" s="3" t="str">
        <f t="shared" si="3"/>
        <v>Infiltrator</v>
      </c>
      <c r="H56" s="3">
        <v>40</v>
      </c>
      <c r="I56" s="3">
        <v>45</v>
      </c>
      <c r="J56" s="3">
        <v>35</v>
      </c>
      <c r="K56" s="3">
        <v>30</v>
      </c>
      <c r="L56" s="3">
        <v>40</v>
      </c>
      <c r="M56" s="3">
        <v>55</v>
      </c>
      <c r="N56" s="3">
        <v>245</v>
      </c>
      <c r="O56" s="3">
        <v>7</v>
      </c>
      <c r="R56" s="3">
        <v>54</v>
      </c>
      <c r="S56" s="3" t="s">
        <v>1102</v>
      </c>
      <c r="T56" s="3" t="s">
        <v>1009</v>
      </c>
      <c r="W56" s="3">
        <v>38</v>
      </c>
      <c r="X56" s="3" t="s">
        <v>1690</v>
      </c>
      <c r="Y56" s="3" t="s">
        <v>223</v>
      </c>
      <c r="AA56" s="3" t="s">
        <v>229</v>
      </c>
    </row>
    <row r="57" spans="1:27" x14ac:dyDescent="0.3">
      <c r="A57" s="3">
        <v>42</v>
      </c>
      <c r="B57" s="3" t="s">
        <v>1093</v>
      </c>
      <c r="C57" s="3" t="str">
        <f t="shared" si="0"/>
        <v>Poison</v>
      </c>
      <c r="D57" s="3" t="str">
        <f t="shared" si="6"/>
        <v>Flying</v>
      </c>
      <c r="E57" s="3" t="str">
        <f t="shared" si="2"/>
        <v>Inner Focus</v>
      </c>
      <c r="F57" s="3" t="str">
        <f t="shared" si="4"/>
        <v/>
      </c>
      <c r="G57" s="3" t="str">
        <f t="shared" si="3"/>
        <v>Infiltrator</v>
      </c>
      <c r="H57" s="3">
        <v>75</v>
      </c>
      <c r="I57" s="3">
        <v>80</v>
      </c>
      <c r="J57" s="3">
        <v>70</v>
      </c>
      <c r="K57" s="3">
        <v>65</v>
      </c>
      <c r="L57" s="3">
        <v>75</v>
      </c>
      <c r="M57" s="3">
        <v>90</v>
      </c>
      <c r="N57" s="3">
        <v>455</v>
      </c>
      <c r="O57" s="3">
        <v>7</v>
      </c>
      <c r="R57" s="3">
        <v>55</v>
      </c>
      <c r="S57" s="3" t="s">
        <v>1103</v>
      </c>
      <c r="T57" s="3" t="s">
        <v>1009</v>
      </c>
      <c r="W57" s="3">
        <v>174</v>
      </c>
      <c r="X57" s="3" t="s">
        <v>1199</v>
      </c>
      <c r="Y57" s="3" t="s">
        <v>157</v>
      </c>
      <c r="Z57" s="3" t="s">
        <v>1691</v>
      </c>
      <c r="AA57" s="3" t="s">
        <v>670</v>
      </c>
    </row>
    <row r="58" spans="1:27" x14ac:dyDescent="0.3">
      <c r="A58" s="3">
        <v>43</v>
      </c>
      <c r="B58" s="3" t="s">
        <v>173</v>
      </c>
      <c r="C58" s="3" t="str">
        <f t="shared" si="0"/>
        <v>Grass</v>
      </c>
      <c r="D58" s="3" t="str">
        <f t="shared" si="6"/>
        <v>Poison</v>
      </c>
      <c r="E58" s="3" t="str">
        <f t="shared" si="2"/>
        <v>Chlorophyll</v>
      </c>
      <c r="F58" s="3" t="str">
        <f t="shared" si="4"/>
        <v/>
      </c>
      <c r="G58" s="3" t="str">
        <f t="shared" si="3"/>
        <v>Run Away</v>
      </c>
      <c r="H58" s="3">
        <v>45</v>
      </c>
      <c r="I58" s="3">
        <v>50</v>
      </c>
      <c r="J58" s="3">
        <v>55</v>
      </c>
      <c r="K58" s="3">
        <v>75</v>
      </c>
      <c r="L58" s="3">
        <v>65</v>
      </c>
      <c r="M58" s="3">
        <v>30</v>
      </c>
      <c r="N58" s="3">
        <v>320</v>
      </c>
      <c r="O58" s="3">
        <v>7</v>
      </c>
      <c r="R58" s="3">
        <v>56</v>
      </c>
      <c r="S58" s="3" t="s">
        <v>1104</v>
      </c>
      <c r="T58" s="3" t="s">
        <v>1022</v>
      </c>
      <c r="W58" s="3">
        <v>39</v>
      </c>
      <c r="X58" s="3" t="s">
        <v>1090</v>
      </c>
      <c r="Y58" s="3" t="s">
        <v>157</v>
      </c>
      <c r="Z58" s="3" t="s">
        <v>1691</v>
      </c>
      <c r="AA58" s="3" t="s">
        <v>670</v>
      </c>
    </row>
    <row r="59" spans="1:27" x14ac:dyDescent="0.3">
      <c r="A59" s="3">
        <v>44</v>
      </c>
      <c r="B59" s="3" t="s">
        <v>175</v>
      </c>
      <c r="C59" s="3" t="str">
        <f t="shared" si="0"/>
        <v>Grass</v>
      </c>
      <c r="D59" s="3" t="str">
        <f t="shared" si="6"/>
        <v>Poison</v>
      </c>
      <c r="E59" s="3" t="str">
        <f t="shared" si="2"/>
        <v>Chlorophyll</v>
      </c>
      <c r="F59" s="3" t="str">
        <f t="shared" si="4"/>
        <v/>
      </c>
      <c r="G59" s="3" t="str">
        <f t="shared" si="3"/>
        <v>Stench</v>
      </c>
      <c r="H59" s="3">
        <v>60</v>
      </c>
      <c r="I59" s="3">
        <v>65</v>
      </c>
      <c r="J59" s="3">
        <v>70</v>
      </c>
      <c r="K59" s="3">
        <v>85</v>
      </c>
      <c r="L59" s="3">
        <v>75</v>
      </c>
      <c r="M59" s="3">
        <v>40</v>
      </c>
      <c r="N59" s="3">
        <v>395</v>
      </c>
      <c r="O59" s="3">
        <v>7</v>
      </c>
      <c r="R59" s="3">
        <v>57</v>
      </c>
      <c r="S59" s="3" t="s">
        <v>1105</v>
      </c>
      <c r="T59" s="3" t="s">
        <v>1022</v>
      </c>
      <c r="W59" s="3">
        <v>40</v>
      </c>
      <c r="X59" s="3" t="s">
        <v>1091</v>
      </c>
      <c r="Y59" s="3" t="s">
        <v>157</v>
      </c>
      <c r="Z59" s="3" t="s">
        <v>1691</v>
      </c>
      <c r="AA59" s="3" t="s">
        <v>40</v>
      </c>
    </row>
    <row r="60" spans="1:27" x14ac:dyDescent="0.3">
      <c r="A60" s="3">
        <v>45</v>
      </c>
      <c r="B60" s="3" t="s">
        <v>178</v>
      </c>
      <c r="C60" s="3" t="str">
        <f t="shared" si="0"/>
        <v>Grass</v>
      </c>
      <c r="D60" s="3" t="str">
        <f t="shared" si="6"/>
        <v>Poison</v>
      </c>
      <c r="E60" s="3" t="str">
        <f t="shared" si="2"/>
        <v>Chlorophyll</v>
      </c>
      <c r="F60" s="3" t="str">
        <f t="shared" si="4"/>
        <v/>
      </c>
      <c r="G60" s="3" t="str">
        <f t="shared" si="3"/>
        <v>Effect Spore</v>
      </c>
      <c r="H60" s="3">
        <v>75</v>
      </c>
      <c r="I60" s="3">
        <v>80</v>
      </c>
      <c r="J60" s="3">
        <v>85</v>
      </c>
      <c r="K60" s="3">
        <v>110</v>
      </c>
      <c r="L60" s="3">
        <v>90</v>
      </c>
      <c r="M60" s="3">
        <v>50</v>
      </c>
      <c r="N60" s="3">
        <v>490</v>
      </c>
      <c r="O60" s="3">
        <v>7</v>
      </c>
      <c r="R60" s="3">
        <v>58</v>
      </c>
      <c r="S60" s="3" t="s">
        <v>215</v>
      </c>
      <c r="T60" s="3" t="s">
        <v>1008</v>
      </c>
      <c r="W60" s="3">
        <v>41</v>
      </c>
      <c r="X60" s="3" t="s">
        <v>1092</v>
      </c>
      <c r="Y60" s="3" t="s">
        <v>243</v>
      </c>
      <c r="AA60" s="3" t="s">
        <v>314</v>
      </c>
    </row>
    <row r="61" spans="1:27" x14ac:dyDescent="0.3">
      <c r="A61" s="3">
        <v>46</v>
      </c>
      <c r="B61" s="3" t="s">
        <v>1094</v>
      </c>
      <c r="C61" s="3" t="str">
        <f t="shared" si="0"/>
        <v>Bug</v>
      </c>
      <c r="D61" s="3" t="str">
        <f t="shared" si="6"/>
        <v>Grass</v>
      </c>
      <c r="E61" s="3" t="str">
        <f t="shared" si="2"/>
        <v>Effect Spore</v>
      </c>
      <c r="F61" s="3" t="str">
        <f t="shared" si="4"/>
        <v>Dry Skin*</v>
      </c>
      <c r="G61" s="3" t="str">
        <f t="shared" si="3"/>
        <v>Damp</v>
      </c>
      <c r="H61" s="3">
        <v>35</v>
      </c>
      <c r="I61" s="3">
        <v>70</v>
      </c>
      <c r="J61" s="3">
        <v>55</v>
      </c>
      <c r="K61" s="3">
        <v>45</v>
      </c>
      <c r="L61" s="3">
        <v>55</v>
      </c>
      <c r="M61" s="3">
        <v>25</v>
      </c>
      <c r="N61" s="3">
        <v>285</v>
      </c>
      <c r="O61" s="3">
        <v>7</v>
      </c>
      <c r="R61" s="3">
        <v>59</v>
      </c>
      <c r="S61" s="3" t="s">
        <v>219</v>
      </c>
      <c r="T61" s="3" t="s">
        <v>1008</v>
      </c>
      <c r="W61" s="3">
        <v>42</v>
      </c>
      <c r="X61" s="3" t="s">
        <v>1093</v>
      </c>
      <c r="Y61" s="3" t="s">
        <v>243</v>
      </c>
      <c r="AA61" s="3" t="s">
        <v>314</v>
      </c>
    </row>
    <row r="62" spans="1:27" x14ac:dyDescent="0.3">
      <c r="A62" s="3">
        <v>47</v>
      </c>
      <c r="B62" s="3" t="s">
        <v>1095</v>
      </c>
      <c r="C62" s="3" t="str">
        <f t="shared" si="0"/>
        <v>Bug</v>
      </c>
      <c r="D62" s="3" t="str">
        <f t="shared" si="6"/>
        <v>Grass</v>
      </c>
      <c r="E62" s="3" t="str">
        <f t="shared" si="2"/>
        <v>Effect Spore</v>
      </c>
      <c r="F62" s="3" t="str">
        <f t="shared" si="4"/>
        <v>Dry Skin*</v>
      </c>
      <c r="G62" s="3" t="str">
        <f t="shared" si="3"/>
        <v>Damp</v>
      </c>
      <c r="H62" s="3">
        <v>60</v>
      </c>
      <c r="I62" s="3">
        <v>95</v>
      </c>
      <c r="J62" s="3">
        <v>80</v>
      </c>
      <c r="K62" s="3">
        <v>60</v>
      </c>
      <c r="L62" s="3">
        <v>80</v>
      </c>
      <c r="M62" s="3">
        <v>30</v>
      </c>
      <c r="N62" s="3">
        <v>405</v>
      </c>
      <c r="O62" s="3">
        <v>7</v>
      </c>
      <c r="R62" s="3">
        <v>60</v>
      </c>
      <c r="S62" s="3" t="s">
        <v>1106</v>
      </c>
      <c r="T62" s="3" t="s">
        <v>1009</v>
      </c>
      <c r="W62" s="3">
        <v>169</v>
      </c>
      <c r="X62" s="3" t="s">
        <v>1198</v>
      </c>
      <c r="Y62" s="3" t="s">
        <v>243</v>
      </c>
      <c r="AA62" s="3" t="s">
        <v>314</v>
      </c>
    </row>
    <row r="63" spans="1:27" x14ac:dyDescent="0.3">
      <c r="A63" s="3">
        <v>48</v>
      </c>
      <c r="B63" s="3" t="s">
        <v>1096</v>
      </c>
      <c r="C63" s="3" t="str">
        <f t="shared" si="0"/>
        <v>Bug</v>
      </c>
      <c r="D63" s="3" t="str">
        <f t="shared" si="6"/>
        <v>Poison</v>
      </c>
      <c r="E63" s="3" t="str">
        <f t="shared" si="2"/>
        <v>Compound Eyes</v>
      </c>
      <c r="F63" s="3" t="str">
        <f t="shared" si="4"/>
        <v>Tinted Lens*</v>
      </c>
      <c r="G63" s="3" t="str">
        <f t="shared" si="3"/>
        <v>Run Away</v>
      </c>
      <c r="H63" s="3">
        <v>60</v>
      </c>
      <c r="I63" s="3">
        <v>55</v>
      </c>
      <c r="J63" s="3">
        <v>50</v>
      </c>
      <c r="K63" s="3">
        <v>40</v>
      </c>
      <c r="L63" s="3">
        <v>55</v>
      </c>
      <c r="M63" s="3">
        <v>45</v>
      </c>
      <c r="N63" s="3">
        <v>305</v>
      </c>
      <c r="O63" s="3">
        <v>7</v>
      </c>
      <c r="R63" s="3">
        <v>61</v>
      </c>
      <c r="S63" s="3" t="s">
        <v>1107</v>
      </c>
      <c r="T63" s="3" t="s">
        <v>1009</v>
      </c>
      <c r="W63" s="3">
        <v>43</v>
      </c>
      <c r="X63" s="3" t="s">
        <v>173</v>
      </c>
      <c r="Y63" s="3" t="s">
        <v>124</v>
      </c>
      <c r="AA63" s="3" t="s">
        <v>44</v>
      </c>
    </row>
    <row r="64" spans="1:27" x14ac:dyDescent="0.3">
      <c r="A64" s="3">
        <v>49</v>
      </c>
      <c r="B64" s="3" t="s">
        <v>1097</v>
      </c>
      <c r="C64" s="3" t="str">
        <f t="shared" si="0"/>
        <v>Bug</v>
      </c>
      <c r="D64" s="3" t="str">
        <f t="shared" si="6"/>
        <v>Poison</v>
      </c>
      <c r="E64" s="3" t="str">
        <f t="shared" si="2"/>
        <v>Shield Dust</v>
      </c>
      <c r="F64" s="3" t="str">
        <f t="shared" si="4"/>
        <v>Tinted Lens*</v>
      </c>
      <c r="G64" s="3" t="str">
        <f t="shared" si="3"/>
        <v>Wonder Skin</v>
      </c>
      <c r="H64" s="3">
        <v>70</v>
      </c>
      <c r="I64" s="3">
        <v>65</v>
      </c>
      <c r="J64" s="3">
        <v>60</v>
      </c>
      <c r="K64" s="3">
        <v>90</v>
      </c>
      <c r="L64" s="3">
        <v>75</v>
      </c>
      <c r="M64" s="3">
        <v>90</v>
      </c>
      <c r="N64" s="3">
        <v>450</v>
      </c>
      <c r="O64" s="3">
        <v>7</v>
      </c>
      <c r="R64" s="3">
        <v>62</v>
      </c>
      <c r="S64" s="3" t="s">
        <v>1108</v>
      </c>
      <c r="T64" s="3" t="s">
        <v>1009</v>
      </c>
      <c r="U64" s="3" t="s">
        <v>1022</v>
      </c>
      <c r="W64" s="3">
        <v>44</v>
      </c>
      <c r="X64" s="3" t="s">
        <v>175</v>
      </c>
      <c r="Y64" s="3" t="s">
        <v>124</v>
      </c>
      <c r="AA64" s="3" t="s">
        <v>176</v>
      </c>
    </row>
    <row r="65" spans="1:27" x14ac:dyDescent="0.3">
      <c r="A65" s="3">
        <v>50</v>
      </c>
      <c r="B65" s="3" t="s">
        <v>458</v>
      </c>
      <c r="C65" s="3" t="str">
        <f t="shared" si="0"/>
        <v>Ground</v>
      </c>
      <c r="D65" s="3" t="str">
        <f t="shared" si="6"/>
        <v/>
      </c>
      <c r="E65" s="3" t="str">
        <f t="shared" si="2"/>
        <v>Sand Veil</v>
      </c>
      <c r="F65" s="3" t="str">
        <f t="shared" si="4"/>
        <v>Arena Trap</v>
      </c>
      <c r="G65" s="3" t="str">
        <f t="shared" si="3"/>
        <v>Sand Force</v>
      </c>
      <c r="H65" s="3">
        <v>10</v>
      </c>
      <c r="I65" s="3">
        <v>55</v>
      </c>
      <c r="J65" s="3">
        <v>25</v>
      </c>
      <c r="K65" s="3">
        <v>35</v>
      </c>
      <c r="L65" s="3">
        <v>45</v>
      </c>
      <c r="M65" s="3">
        <v>95</v>
      </c>
      <c r="N65" s="3">
        <v>265</v>
      </c>
      <c r="O65" s="3">
        <v>7</v>
      </c>
      <c r="R65" s="3">
        <v>63</v>
      </c>
      <c r="S65" s="3" t="s">
        <v>1109</v>
      </c>
      <c r="T65" s="3" t="s">
        <v>1011</v>
      </c>
      <c r="W65" s="3">
        <v>45</v>
      </c>
      <c r="X65" s="3" t="s">
        <v>178</v>
      </c>
      <c r="Y65" s="3" t="s">
        <v>124</v>
      </c>
      <c r="AA65" s="3" t="s">
        <v>179</v>
      </c>
    </row>
    <row r="66" spans="1:27" x14ac:dyDescent="0.3">
      <c r="A66" s="3">
        <v>50</v>
      </c>
      <c r="B66" s="3" t="s">
        <v>1098</v>
      </c>
      <c r="C66" s="3" t="str">
        <f t="shared" ref="C66:C129" si="7">VLOOKUP(A66, $R$3:$U$819, 3,TRUE)</f>
        <v>Ground</v>
      </c>
      <c r="D66" s="3" t="str">
        <f t="shared" si="6"/>
        <v/>
      </c>
      <c r="E66" s="3" t="str">
        <f t="shared" si="2"/>
        <v>Sand Veil</v>
      </c>
      <c r="F66" s="3" t="str">
        <f t="shared" si="4"/>
        <v>Arena Trap</v>
      </c>
      <c r="G66" s="3" t="str">
        <f t="shared" si="3"/>
        <v>Sand Force</v>
      </c>
      <c r="H66" s="3">
        <v>10</v>
      </c>
      <c r="I66" s="3">
        <v>55</v>
      </c>
      <c r="J66" s="3">
        <v>30</v>
      </c>
      <c r="K66" s="3">
        <v>35</v>
      </c>
      <c r="L66" s="3">
        <v>45</v>
      </c>
      <c r="M66" s="3">
        <v>90</v>
      </c>
      <c r="N66" s="3">
        <v>265</v>
      </c>
      <c r="O66" s="3">
        <v>7</v>
      </c>
      <c r="R66" s="3">
        <v>64</v>
      </c>
      <c r="S66" s="3" t="s">
        <v>1110</v>
      </c>
      <c r="T66" s="3" t="s">
        <v>1011</v>
      </c>
      <c r="W66" s="3">
        <v>182</v>
      </c>
      <c r="X66" s="3" t="s">
        <v>181</v>
      </c>
      <c r="Y66" s="3" t="s">
        <v>124</v>
      </c>
      <c r="AA66" s="3" t="s">
        <v>182</v>
      </c>
    </row>
    <row r="67" spans="1:27" x14ac:dyDescent="0.3">
      <c r="A67" s="3">
        <v>51</v>
      </c>
      <c r="B67" s="3" t="s">
        <v>463</v>
      </c>
      <c r="C67" s="3" t="str">
        <f t="shared" si="7"/>
        <v>Ground</v>
      </c>
      <c r="D67" s="3" t="str">
        <f t="shared" si="6"/>
        <v/>
      </c>
      <c r="E67" s="3" t="str">
        <f t="shared" ref="E67:E130" si="8">VLOOKUP(A67,$W$1:$AA$942,3,FALSE)</f>
        <v>Sand Veil</v>
      </c>
      <c r="F67" s="3" t="str">
        <f t="shared" ref="F67:F130" si="9">SUBSTITUTE(VLOOKUP(A67,$W$1:$AA$942,4,FALSE),0,"")</f>
        <v>Arena Trap</v>
      </c>
      <c r="G67" s="3" t="str">
        <f t="shared" ref="G67:G130" si="10">SUBSTITUTE(VLOOKUP(A67,$W$1:$AA$942,5,FALSE),0,"")</f>
        <v>Sand Force</v>
      </c>
      <c r="H67" s="3">
        <v>35</v>
      </c>
      <c r="I67" s="3">
        <v>100</v>
      </c>
      <c r="J67" s="3">
        <v>50</v>
      </c>
      <c r="K67" s="3">
        <v>50</v>
      </c>
      <c r="L67" s="3">
        <v>70</v>
      </c>
      <c r="M67" s="3">
        <v>120</v>
      </c>
      <c r="N67" s="3">
        <v>425</v>
      </c>
      <c r="O67" s="3">
        <v>7</v>
      </c>
      <c r="R67" s="3">
        <v>65</v>
      </c>
      <c r="S67" s="3" t="s">
        <v>1111</v>
      </c>
      <c r="T67" s="3" t="s">
        <v>1011</v>
      </c>
      <c r="W67" s="3">
        <v>46</v>
      </c>
      <c r="X67" s="3" t="s">
        <v>1094</v>
      </c>
      <c r="Y67" s="3" t="s">
        <v>179</v>
      </c>
      <c r="Z67" s="3" t="s">
        <v>1692</v>
      </c>
      <c r="AA67" s="3" t="s">
        <v>299</v>
      </c>
    </row>
    <row r="68" spans="1:27" x14ac:dyDescent="0.3">
      <c r="A68" s="3">
        <v>51</v>
      </c>
      <c r="B68" s="3" t="s">
        <v>1099</v>
      </c>
      <c r="C68" s="3" t="str">
        <f t="shared" si="7"/>
        <v>Ground</v>
      </c>
      <c r="D68" s="3" t="str">
        <f t="shared" si="6"/>
        <v/>
      </c>
      <c r="E68" s="3" t="str">
        <f t="shared" si="8"/>
        <v>Sand Veil</v>
      </c>
      <c r="F68" s="3" t="str">
        <f t="shared" si="9"/>
        <v>Arena Trap</v>
      </c>
      <c r="G68" s="3" t="str">
        <f t="shared" si="10"/>
        <v>Sand Force</v>
      </c>
      <c r="H68" s="3">
        <v>35</v>
      </c>
      <c r="I68" s="3">
        <v>100</v>
      </c>
      <c r="J68" s="3">
        <v>60</v>
      </c>
      <c r="K68" s="3">
        <v>50</v>
      </c>
      <c r="L68" s="3">
        <v>70</v>
      </c>
      <c r="M68" s="3">
        <v>110</v>
      </c>
      <c r="N68" s="3">
        <v>425</v>
      </c>
      <c r="O68" s="3">
        <v>7</v>
      </c>
      <c r="R68" s="3">
        <v>66</v>
      </c>
      <c r="S68" s="3" t="s">
        <v>395</v>
      </c>
      <c r="T68" s="3" t="s">
        <v>1022</v>
      </c>
      <c r="W68" s="3">
        <v>47</v>
      </c>
      <c r="X68" s="3" t="s">
        <v>1095</v>
      </c>
      <c r="Y68" s="3" t="s">
        <v>179</v>
      </c>
      <c r="Z68" s="3" t="s">
        <v>1692</v>
      </c>
      <c r="AA68" s="3" t="s">
        <v>299</v>
      </c>
    </row>
    <row r="69" spans="1:27" x14ac:dyDescent="0.3">
      <c r="A69" s="3">
        <v>52</v>
      </c>
      <c r="B69" s="3" t="s">
        <v>502</v>
      </c>
      <c r="C69" s="3" t="str">
        <f t="shared" si="7"/>
        <v>Normal</v>
      </c>
      <c r="D69" s="3" t="str">
        <f t="shared" si="6"/>
        <v/>
      </c>
      <c r="E69" s="3" t="str">
        <f t="shared" si="8"/>
        <v>Pickup</v>
      </c>
      <c r="F69" s="3" t="str">
        <f t="shared" si="9"/>
        <v>Technician*</v>
      </c>
      <c r="G69" s="3" t="str">
        <f t="shared" si="10"/>
        <v>Unnerve</v>
      </c>
      <c r="H69" s="3">
        <v>40</v>
      </c>
      <c r="I69" s="3">
        <v>45</v>
      </c>
      <c r="J69" s="3">
        <v>35</v>
      </c>
      <c r="K69" s="3">
        <v>40</v>
      </c>
      <c r="L69" s="3">
        <v>40</v>
      </c>
      <c r="M69" s="3">
        <v>90</v>
      </c>
      <c r="N69" s="3">
        <v>290</v>
      </c>
      <c r="O69" s="3">
        <v>7</v>
      </c>
      <c r="R69" s="3">
        <v>67</v>
      </c>
      <c r="S69" s="3" t="s">
        <v>397</v>
      </c>
      <c r="T69" s="3" t="s">
        <v>1022</v>
      </c>
      <c r="W69" s="3">
        <v>48</v>
      </c>
      <c r="X69" s="3" t="s">
        <v>1096</v>
      </c>
      <c r="Y69" s="3" t="s">
        <v>1674</v>
      </c>
      <c r="Z69" s="3" t="s">
        <v>1693</v>
      </c>
      <c r="AA69" s="3" t="s">
        <v>44</v>
      </c>
    </row>
    <row r="70" spans="1:27" x14ac:dyDescent="0.3">
      <c r="A70" s="3">
        <v>52</v>
      </c>
      <c r="B70" s="3" t="s">
        <v>1100</v>
      </c>
      <c r="C70" s="3" t="str">
        <f t="shared" si="7"/>
        <v>Normal</v>
      </c>
      <c r="D70" s="3" t="str">
        <f t="shared" si="6"/>
        <v/>
      </c>
      <c r="E70" s="3" t="str">
        <f t="shared" si="8"/>
        <v>Pickup</v>
      </c>
      <c r="F70" s="3" t="str">
        <f t="shared" si="9"/>
        <v>Technician*</v>
      </c>
      <c r="G70" s="3" t="str">
        <f t="shared" si="10"/>
        <v>Unnerve</v>
      </c>
      <c r="H70" s="3">
        <v>40</v>
      </c>
      <c r="I70" s="3">
        <v>35</v>
      </c>
      <c r="J70" s="3">
        <v>35</v>
      </c>
      <c r="K70" s="3">
        <v>50</v>
      </c>
      <c r="L70" s="3">
        <v>40</v>
      </c>
      <c r="M70" s="3">
        <v>90</v>
      </c>
      <c r="N70" s="3">
        <v>290</v>
      </c>
      <c r="O70" s="3">
        <v>7</v>
      </c>
      <c r="R70" s="3">
        <v>68</v>
      </c>
      <c r="S70" s="3" t="s">
        <v>399</v>
      </c>
      <c r="T70" s="3" t="s">
        <v>1022</v>
      </c>
      <c r="W70" s="3">
        <v>49</v>
      </c>
      <c r="X70" s="3" t="s">
        <v>1097</v>
      </c>
      <c r="Y70" s="3" t="s">
        <v>43</v>
      </c>
      <c r="Z70" s="3" t="s">
        <v>1693</v>
      </c>
      <c r="AA70" s="3" t="s">
        <v>1694</v>
      </c>
    </row>
    <row r="71" spans="1:27" x14ac:dyDescent="0.3">
      <c r="A71" s="3">
        <v>53</v>
      </c>
      <c r="B71" s="3" t="s">
        <v>509</v>
      </c>
      <c r="C71" s="3" t="str">
        <f t="shared" si="7"/>
        <v>Normal</v>
      </c>
      <c r="D71" s="3" t="str">
        <f t="shared" si="6"/>
        <v/>
      </c>
      <c r="E71" s="3" t="str">
        <f t="shared" si="8"/>
        <v>Limber</v>
      </c>
      <c r="F71" s="3" t="str">
        <f t="shared" si="9"/>
        <v>Technician*</v>
      </c>
      <c r="G71" s="3" t="str">
        <f t="shared" si="10"/>
        <v>Unnerve</v>
      </c>
      <c r="H71" s="3">
        <v>65</v>
      </c>
      <c r="I71" s="3">
        <v>70</v>
      </c>
      <c r="J71" s="3">
        <v>60</v>
      </c>
      <c r="K71" s="3">
        <v>65</v>
      </c>
      <c r="L71" s="3">
        <v>65</v>
      </c>
      <c r="M71" s="3">
        <v>115</v>
      </c>
      <c r="N71" s="3">
        <v>440</v>
      </c>
      <c r="O71" s="3">
        <v>7</v>
      </c>
      <c r="R71" s="3">
        <v>69</v>
      </c>
      <c r="S71" s="3" t="s">
        <v>1113</v>
      </c>
      <c r="T71" s="3" t="s">
        <v>1007</v>
      </c>
      <c r="U71" s="3" t="s">
        <v>1019</v>
      </c>
      <c r="W71" s="3">
        <v>50</v>
      </c>
      <c r="X71" s="3" t="s">
        <v>458</v>
      </c>
      <c r="Y71" s="3" t="s">
        <v>459</v>
      </c>
      <c r="Z71" s="3" t="s">
        <v>460</v>
      </c>
      <c r="AA71" s="3" t="s">
        <v>461</v>
      </c>
    </row>
    <row r="72" spans="1:27" x14ac:dyDescent="0.3">
      <c r="A72" s="3">
        <v>53</v>
      </c>
      <c r="B72" s="3" t="s">
        <v>1101</v>
      </c>
      <c r="C72" s="3" t="str">
        <f t="shared" si="7"/>
        <v>Normal</v>
      </c>
      <c r="D72" s="3" t="str">
        <f t="shared" si="6"/>
        <v/>
      </c>
      <c r="E72" s="3" t="str">
        <f t="shared" si="8"/>
        <v>Limber</v>
      </c>
      <c r="F72" s="3" t="str">
        <f t="shared" si="9"/>
        <v>Technician*</v>
      </c>
      <c r="G72" s="3" t="str">
        <f t="shared" si="10"/>
        <v>Unnerve</v>
      </c>
      <c r="H72" s="3">
        <v>65</v>
      </c>
      <c r="I72" s="3">
        <v>60</v>
      </c>
      <c r="J72" s="3">
        <v>60</v>
      </c>
      <c r="K72" s="3">
        <v>75</v>
      </c>
      <c r="L72" s="3">
        <v>65</v>
      </c>
      <c r="M72" s="3">
        <v>115</v>
      </c>
      <c r="N72" s="3">
        <v>440</v>
      </c>
      <c r="O72" s="3">
        <v>7</v>
      </c>
      <c r="R72" s="3">
        <v>70</v>
      </c>
      <c r="S72" s="3" t="s">
        <v>1114</v>
      </c>
      <c r="T72" s="3" t="s">
        <v>1007</v>
      </c>
      <c r="U72" s="3" t="s">
        <v>1019</v>
      </c>
      <c r="W72" s="3">
        <v>50</v>
      </c>
      <c r="X72" s="3" t="s">
        <v>1695</v>
      </c>
      <c r="Y72" s="3" t="s">
        <v>459</v>
      </c>
      <c r="Z72" s="3" t="s">
        <v>1696</v>
      </c>
      <c r="AA72" s="3" t="s">
        <v>461</v>
      </c>
    </row>
    <row r="73" spans="1:27" x14ac:dyDescent="0.3">
      <c r="A73" s="3">
        <v>54</v>
      </c>
      <c r="B73" s="3" t="s">
        <v>1102</v>
      </c>
      <c r="C73" s="3" t="str">
        <f t="shared" si="7"/>
        <v>Water</v>
      </c>
      <c r="D73" s="3" t="str">
        <f t="shared" si="6"/>
        <v/>
      </c>
      <c r="E73" s="3" t="str">
        <f t="shared" si="8"/>
        <v>Damp</v>
      </c>
      <c r="F73" s="3" t="str">
        <f t="shared" si="9"/>
        <v>Cloud Nine</v>
      </c>
      <c r="G73" s="3" t="str">
        <f t="shared" si="10"/>
        <v>Swift Swim</v>
      </c>
      <c r="H73" s="3">
        <v>50</v>
      </c>
      <c r="I73" s="3">
        <v>52</v>
      </c>
      <c r="J73" s="3">
        <v>48</v>
      </c>
      <c r="K73" s="3">
        <v>65</v>
      </c>
      <c r="L73" s="3">
        <v>50</v>
      </c>
      <c r="M73" s="3">
        <v>55</v>
      </c>
      <c r="N73" s="3">
        <v>320</v>
      </c>
      <c r="O73" s="3">
        <v>7</v>
      </c>
      <c r="R73" s="3">
        <v>71</v>
      </c>
      <c r="S73" s="3" t="s">
        <v>1115</v>
      </c>
      <c r="T73" s="3" t="s">
        <v>1007</v>
      </c>
      <c r="U73" s="3" t="s">
        <v>1019</v>
      </c>
      <c r="W73" s="3">
        <v>51</v>
      </c>
      <c r="X73" s="3" t="s">
        <v>463</v>
      </c>
      <c r="Y73" s="3" t="s">
        <v>459</v>
      </c>
      <c r="Z73" s="3" t="s">
        <v>460</v>
      </c>
      <c r="AA73" s="3" t="s">
        <v>461</v>
      </c>
    </row>
    <row r="74" spans="1:27" x14ac:dyDescent="0.3">
      <c r="A74" s="3">
        <v>55</v>
      </c>
      <c r="B74" s="3" t="s">
        <v>1103</v>
      </c>
      <c r="C74" s="3" t="str">
        <f t="shared" si="7"/>
        <v>Water</v>
      </c>
      <c r="D74" s="3" t="str">
        <f t="shared" ref="D74:D105" si="11">SUBSTITUTE(IFERROR(VLOOKUP(A74, $R$3:$U$819, 4,TRUE),""),0,"")</f>
        <v/>
      </c>
      <c r="E74" s="3" t="str">
        <f t="shared" si="8"/>
        <v>Damp</v>
      </c>
      <c r="F74" s="3" t="str">
        <f t="shared" si="9"/>
        <v>Cloud Nine</v>
      </c>
      <c r="G74" s="3" t="str">
        <f t="shared" si="10"/>
        <v>Swift Swim</v>
      </c>
      <c r="H74" s="3">
        <v>80</v>
      </c>
      <c r="I74" s="3">
        <v>82</v>
      </c>
      <c r="J74" s="3">
        <v>78</v>
      </c>
      <c r="K74" s="3">
        <v>95</v>
      </c>
      <c r="L74" s="3">
        <v>80</v>
      </c>
      <c r="M74" s="3">
        <v>85</v>
      </c>
      <c r="N74" s="3">
        <v>500</v>
      </c>
      <c r="O74" s="3">
        <v>7</v>
      </c>
      <c r="R74" s="3">
        <v>72</v>
      </c>
      <c r="S74" s="3" t="s">
        <v>1116</v>
      </c>
      <c r="T74" s="3" t="s">
        <v>1009</v>
      </c>
      <c r="U74" s="3" t="s">
        <v>1019</v>
      </c>
      <c r="W74" s="3">
        <v>51</v>
      </c>
      <c r="X74" s="3" t="s">
        <v>1697</v>
      </c>
      <c r="Y74" s="3" t="s">
        <v>459</v>
      </c>
      <c r="Z74" s="3" t="s">
        <v>1696</v>
      </c>
      <c r="AA74" s="3" t="s">
        <v>461</v>
      </c>
    </row>
    <row r="75" spans="1:27" x14ac:dyDescent="0.3">
      <c r="A75" s="3">
        <v>56</v>
      </c>
      <c r="B75" s="3" t="s">
        <v>1104</v>
      </c>
      <c r="C75" s="3" t="str">
        <f t="shared" si="7"/>
        <v>Fighting</v>
      </c>
      <c r="D75" s="3" t="str">
        <f t="shared" si="11"/>
        <v/>
      </c>
      <c r="E75" s="3" t="str">
        <f t="shared" si="8"/>
        <v>Vital Spirit</v>
      </c>
      <c r="F75" s="3" t="str">
        <f t="shared" si="9"/>
        <v>Anger Point*</v>
      </c>
      <c r="G75" s="3" t="str">
        <f t="shared" si="10"/>
        <v>Defiant</v>
      </c>
      <c r="H75" s="3">
        <v>40</v>
      </c>
      <c r="I75" s="3">
        <v>80</v>
      </c>
      <c r="J75" s="3">
        <v>35</v>
      </c>
      <c r="K75" s="3">
        <v>35</v>
      </c>
      <c r="L75" s="3">
        <v>45</v>
      </c>
      <c r="M75" s="3">
        <v>70</v>
      </c>
      <c r="N75" s="3">
        <v>305</v>
      </c>
      <c r="O75" s="3">
        <v>7</v>
      </c>
      <c r="R75" s="3">
        <v>73</v>
      </c>
      <c r="S75" s="3" t="s">
        <v>1117</v>
      </c>
      <c r="T75" s="3" t="s">
        <v>1009</v>
      </c>
      <c r="U75" s="3" t="s">
        <v>1019</v>
      </c>
      <c r="W75" s="3">
        <v>52</v>
      </c>
      <c r="X75" s="3" t="s">
        <v>502</v>
      </c>
      <c r="Y75" s="3" t="s">
        <v>97</v>
      </c>
      <c r="Z75" s="3" t="s">
        <v>1698</v>
      </c>
      <c r="AA75" s="3" t="s">
        <v>67</v>
      </c>
    </row>
    <row r="76" spans="1:27" x14ac:dyDescent="0.3">
      <c r="A76" s="3">
        <v>57</v>
      </c>
      <c r="B76" s="3" t="s">
        <v>1105</v>
      </c>
      <c r="C76" s="3" t="str">
        <f t="shared" si="7"/>
        <v>Fighting</v>
      </c>
      <c r="D76" s="3" t="str">
        <f t="shared" si="11"/>
        <v/>
      </c>
      <c r="E76" s="3" t="str">
        <f t="shared" si="8"/>
        <v>Vital Spirit</v>
      </c>
      <c r="F76" s="3" t="str">
        <f t="shared" si="9"/>
        <v>Anger Point*</v>
      </c>
      <c r="G76" s="3" t="str">
        <f t="shared" si="10"/>
        <v>Defiant</v>
      </c>
      <c r="H76" s="3">
        <v>65</v>
      </c>
      <c r="I76" s="3">
        <v>105</v>
      </c>
      <c r="J76" s="3">
        <v>60</v>
      </c>
      <c r="K76" s="3">
        <v>60</v>
      </c>
      <c r="L76" s="3">
        <v>70</v>
      </c>
      <c r="M76" s="3">
        <v>95</v>
      </c>
      <c r="N76" s="3">
        <v>455</v>
      </c>
      <c r="O76" s="3">
        <v>7</v>
      </c>
      <c r="R76" s="3">
        <v>74</v>
      </c>
      <c r="S76" s="3" t="s">
        <v>1118</v>
      </c>
      <c r="T76" s="3" t="s">
        <v>1017</v>
      </c>
      <c r="U76" s="3" t="s">
        <v>1018</v>
      </c>
      <c r="W76" s="3">
        <v>52</v>
      </c>
      <c r="X76" s="3" t="s">
        <v>1699</v>
      </c>
      <c r="Y76" s="3" t="s">
        <v>97</v>
      </c>
      <c r="Z76" s="3" t="s">
        <v>158</v>
      </c>
      <c r="AA76" s="3" t="s">
        <v>146</v>
      </c>
    </row>
    <row r="77" spans="1:27" x14ac:dyDescent="0.3">
      <c r="A77" s="3">
        <v>58</v>
      </c>
      <c r="B77" s="3" t="s">
        <v>215</v>
      </c>
      <c r="C77" s="3" t="str">
        <f t="shared" si="7"/>
        <v>Fire</v>
      </c>
      <c r="D77" s="3" t="str">
        <f t="shared" si="11"/>
        <v/>
      </c>
      <c r="E77" s="3" t="str">
        <f t="shared" si="8"/>
        <v>Intimidate</v>
      </c>
      <c r="F77" s="3" t="str">
        <f t="shared" si="9"/>
        <v>Flash Fire</v>
      </c>
      <c r="G77" s="3" t="str">
        <f t="shared" si="10"/>
        <v>Justified</v>
      </c>
      <c r="H77" s="3">
        <v>55</v>
      </c>
      <c r="I77" s="3">
        <v>70</v>
      </c>
      <c r="J77" s="3">
        <v>45</v>
      </c>
      <c r="K77" s="3">
        <v>70</v>
      </c>
      <c r="L77" s="3">
        <v>50</v>
      </c>
      <c r="M77" s="3">
        <v>60</v>
      </c>
      <c r="N77" s="3">
        <v>350</v>
      </c>
      <c r="O77" s="3">
        <v>7</v>
      </c>
      <c r="R77" s="3">
        <v>75</v>
      </c>
      <c r="S77" s="3" t="s">
        <v>1120</v>
      </c>
      <c r="T77" s="3" t="s">
        <v>1017</v>
      </c>
      <c r="U77" s="3" t="s">
        <v>1018</v>
      </c>
      <c r="W77" s="3">
        <v>52</v>
      </c>
      <c r="X77" s="3" t="s">
        <v>1700</v>
      </c>
      <c r="Y77" s="3" t="s">
        <v>97</v>
      </c>
      <c r="Z77" s="3" t="s">
        <v>503</v>
      </c>
      <c r="AA77" s="3" t="s">
        <v>67</v>
      </c>
    </row>
    <row r="78" spans="1:27" x14ac:dyDescent="0.3">
      <c r="A78" s="3">
        <v>59</v>
      </c>
      <c r="B78" s="3" t="s">
        <v>219</v>
      </c>
      <c r="C78" s="3" t="str">
        <f t="shared" si="7"/>
        <v>Fire</v>
      </c>
      <c r="D78" s="3" t="str">
        <f t="shared" si="11"/>
        <v/>
      </c>
      <c r="E78" s="3" t="str">
        <f t="shared" si="8"/>
        <v>Intimidate</v>
      </c>
      <c r="F78" s="3" t="str">
        <f t="shared" si="9"/>
        <v>Flash Fire</v>
      </c>
      <c r="G78" s="3" t="str">
        <f t="shared" si="10"/>
        <v>Justified</v>
      </c>
      <c r="H78" s="3">
        <v>90</v>
      </c>
      <c r="I78" s="3">
        <v>110</v>
      </c>
      <c r="J78" s="3">
        <v>80</v>
      </c>
      <c r="K78" s="3">
        <v>100</v>
      </c>
      <c r="L78" s="3">
        <v>80</v>
      </c>
      <c r="M78" s="3">
        <v>95</v>
      </c>
      <c r="N78" s="3">
        <v>555</v>
      </c>
      <c r="O78" s="3">
        <v>7</v>
      </c>
      <c r="R78" s="3">
        <v>76</v>
      </c>
      <c r="S78" s="3" t="s">
        <v>1122</v>
      </c>
      <c r="T78" s="3" t="s">
        <v>1017</v>
      </c>
      <c r="U78" s="3" t="s">
        <v>1018</v>
      </c>
      <c r="W78" s="3">
        <v>53</v>
      </c>
      <c r="X78" s="3" t="s">
        <v>509</v>
      </c>
      <c r="Y78" s="3" t="s">
        <v>139</v>
      </c>
      <c r="Z78" s="3" t="s">
        <v>1698</v>
      </c>
      <c r="AA78" s="3" t="s">
        <v>67</v>
      </c>
    </row>
    <row r="79" spans="1:27" x14ac:dyDescent="0.3">
      <c r="A79" s="3">
        <v>60</v>
      </c>
      <c r="B79" s="3" t="s">
        <v>1106</v>
      </c>
      <c r="C79" s="3" t="str">
        <f t="shared" si="7"/>
        <v>Water</v>
      </c>
      <c r="D79" s="3" t="str">
        <f t="shared" si="11"/>
        <v/>
      </c>
      <c r="E79" s="3" t="str">
        <f t="shared" si="8"/>
        <v>Water Absorb</v>
      </c>
      <c r="F79" s="3" t="str">
        <f t="shared" si="9"/>
        <v>Damp</v>
      </c>
      <c r="G79" s="3" t="str">
        <f t="shared" si="10"/>
        <v>Swift Swim</v>
      </c>
      <c r="H79" s="3">
        <v>40</v>
      </c>
      <c r="I79" s="3">
        <v>50</v>
      </c>
      <c r="J79" s="3">
        <v>40</v>
      </c>
      <c r="K79" s="3">
        <v>40</v>
      </c>
      <c r="L79" s="3">
        <v>40</v>
      </c>
      <c r="M79" s="3">
        <v>90</v>
      </c>
      <c r="N79" s="3">
        <v>300</v>
      </c>
      <c r="O79" s="3">
        <v>7</v>
      </c>
      <c r="R79" s="3">
        <v>77</v>
      </c>
      <c r="S79" s="3" t="s">
        <v>845</v>
      </c>
      <c r="T79" s="3" t="s">
        <v>1008</v>
      </c>
      <c r="W79" s="3">
        <v>53</v>
      </c>
      <c r="X79" s="3" t="s">
        <v>1701</v>
      </c>
      <c r="Y79" s="3" t="s">
        <v>1702</v>
      </c>
      <c r="Z79" s="3" t="s">
        <v>158</v>
      </c>
      <c r="AA79" s="3" t="s">
        <v>146</v>
      </c>
    </row>
    <row r="80" spans="1:27" x14ac:dyDescent="0.3">
      <c r="A80" s="3">
        <v>61</v>
      </c>
      <c r="B80" s="3" t="s">
        <v>1107</v>
      </c>
      <c r="C80" s="3" t="str">
        <f t="shared" si="7"/>
        <v>Water</v>
      </c>
      <c r="D80" s="3" t="str">
        <f t="shared" si="11"/>
        <v/>
      </c>
      <c r="E80" s="3" t="str">
        <f t="shared" si="8"/>
        <v>Water Absorb</v>
      </c>
      <c r="F80" s="3" t="str">
        <f t="shared" si="9"/>
        <v>Damp</v>
      </c>
      <c r="G80" s="3" t="str">
        <f t="shared" si="10"/>
        <v>Swift Swim</v>
      </c>
      <c r="H80" s="3">
        <v>65</v>
      </c>
      <c r="I80" s="3">
        <v>65</v>
      </c>
      <c r="J80" s="3">
        <v>65</v>
      </c>
      <c r="K80" s="3">
        <v>50</v>
      </c>
      <c r="L80" s="3">
        <v>50</v>
      </c>
      <c r="M80" s="3">
        <v>90</v>
      </c>
      <c r="N80" s="3">
        <v>385</v>
      </c>
      <c r="O80" s="3">
        <v>7</v>
      </c>
      <c r="R80" s="3">
        <v>78</v>
      </c>
      <c r="S80" s="3" t="s">
        <v>848</v>
      </c>
      <c r="T80" s="3" t="s">
        <v>1008</v>
      </c>
      <c r="W80" s="3">
        <v>54</v>
      </c>
      <c r="X80" s="3" t="s">
        <v>1102</v>
      </c>
      <c r="Y80" s="3" t="s">
        <v>299</v>
      </c>
      <c r="Z80" s="3" t="s">
        <v>879</v>
      </c>
      <c r="AA80" s="3" t="s">
        <v>115</v>
      </c>
    </row>
    <row r="81" spans="1:27" x14ac:dyDescent="0.3">
      <c r="A81" s="3">
        <v>62</v>
      </c>
      <c r="B81" s="3" t="s">
        <v>1108</v>
      </c>
      <c r="C81" s="3" t="str">
        <f t="shared" si="7"/>
        <v>Water</v>
      </c>
      <c r="D81" s="3" t="str">
        <f t="shared" si="11"/>
        <v>Fighting</v>
      </c>
      <c r="E81" s="3" t="str">
        <f t="shared" si="8"/>
        <v>Water Absorb</v>
      </c>
      <c r="F81" s="3" t="str">
        <f t="shared" si="9"/>
        <v>Damp</v>
      </c>
      <c r="G81" s="3" t="str">
        <f t="shared" si="10"/>
        <v>Swift Swim</v>
      </c>
      <c r="H81" s="3">
        <v>90</v>
      </c>
      <c r="I81" s="3">
        <v>95</v>
      </c>
      <c r="J81" s="3">
        <v>95</v>
      </c>
      <c r="K81" s="3">
        <v>70</v>
      </c>
      <c r="L81" s="3">
        <v>90</v>
      </c>
      <c r="M81" s="3">
        <v>70</v>
      </c>
      <c r="N81" s="3">
        <v>510</v>
      </c>
      <c r="O81" s="3">
        <v>7</v>
      </c>
      <c r="R81" s="3">
        <v>79</v>
      </c>
      <c r="S81" s="3" t="s">
        <v>1124</v>
      </c>
      <c r="T81" s="3" t="s">
        <v>1009</v>
      </c>
      <c r="U81" s="3" t="s">
        <v>1011</v>
      </c>
      <c r="W81" s="3">
        <v>55</v>
      </c>
      <c r="X81" s="3" t="s">
        <v>1103</v>
      </c>
      <c r="Y81" s="3" t="s">
        <v>299</v>
      </c>
      <c r="Z81" s="3" t="s">
        <v>879</v>
      </c>
      <c r="AA81" s="3" t="s">
        <v>115</v>
      </c>
    </row>
    <row r="82" spans="1:27" x14ac:dyDescent="0.3">
      <c r="A82" s="3">
        <v>63</v>
      </c>
      <c r="B82" s="3" t="s">
        <v>1109</v>
      </c>
      <c r="C82" s="3" t="str">
        <f t="shared" si="7"/>
        <v>Psychic</v>
      </c>
      <c r="D82" s="3" t="str">
        <f t="shared" si="11"/>
        <v/>
      </c>
      <c r="E82" s="3" t="str">
        <f t="shared" si="8"/>
        <v>Synchronize</v>
      </c>
      <c r="F82" s="3" t="str">
        <f t="shared" si="9"/>
        <v>Inner Focus</v>
      </c>
      <c r="G82" s="3" t="str">
        <f t="shared" si="10"/>
        <v>Magic Guard</v>
      </c>
      <c r="H82" s="3">
        <v>25</v>
      </c>
      <c r="I82" s="3">
        <v>20</v>
      </c>
      <c r="J82" s="3">
        <v>15</v>
      </c>
      <c r="K82" s="3">
        <v>105</v>
      </c>
      <c r="L82" s="3">
        <v>55</v>
      </c>
      <c r="M82" s="3">
        <v>90</v>
      </c>
      <c r="N82" s="3">
        <v>310</v>
      </c>
      <c r="O82" s="3">
        <v>7</v>
      </c>
      <c r="R82" s="3">
        <v>80</v>
      </c>
      <c r="S82" s="3" t="s">
        <v>1125</v>
      </c>
      <c r="T82" s="3" t="s">
        <v>1009</v>
      </c>
      <c r="U82" s="3" t="s">
        <v>1011</v>
      </c>
      <c r="W82" s="3">
        <v>56</v>
      </c>
      <c r="X82" s="3" t="s">
        <v>1104</v>
      </c>
      <c r="Y82" s="3" t="s">
        <v>239</v>
      </c>
      <c r="Z82" s="3" t="s">
        <v>1703</v>
      </c>
      <c r="AA82" s="3" t="s">
        <v>105</v>
      </c>
    </row>
    <row r="83" spans="1:27" x14ac:dyDescent="0.3">
      <c r="A83" s="3">
        <v>64</v>
      </c>
      <c r="B83" s="3" t="s">
        <v>1110</v>
      </c>
      <c r="C83" s="3" t="str">
        <f t="shared" si="7"/>
        <v>Psychic</v>
      </c>
      <c r="D83" s="3" t="str">
        <f t="shared" si="11"/>
        <v/>
      </c>
      <c r="E83" s="3" t="str">
        <f t="shared" si="8"/>
        <v>Synchronize</v>
      </c>
      <c r="F83" s="3" t="str">
        <f t="shared" si="9"/>
        <v>Inner Focus</v>
      </c>
      <c r="G83" s="3" t="str">
        <f t="shared" si="10"/>
        <v>Magic Guard</v>
      </c>
      <c r="H83" s="3">
        <v>40</v>
      </c>
      <c r="I83" s="3">
        <v>35</v>
      </c>
      <c r="J83" s="3">
        <v>30</v>
      </c>
      <c r="K83" s="3">
        <v>120</v>
      </c>
      <c r="L83" s="3">
        <v>70</v>
      </c>
      <c r="M83" s="3">
        <v>105</v>
      </c>
      <c r="N83" s="3">
        <v>400</v>
      </c>
      <c r="O83" s="3">
        <v>7</v>
      </c>
      <c r="R83" s="3">
        <v>81</v>
      </c>
      <c r="S83" s="3" t="s">
        <v>1127</v>
      </c>
      <c r="T83" s="3" t="s">
        <v>1013</v>
      </c>
      <c r="U83" s="3" t="s">
        <v>1015</v>
      </c>
      <c r="W83" s="3">
        <v>57</v>
      </c>
      <c r="X83" s="3" t="s">
        <v>1105</v>
      </c>
      <c r="Y83" s="3" t="s">
        <v>239</v>
      </c>
      <c r="Z83" s="3" t="s">
        <v>1703</v>
      </c>
      <c r="AA83" s="3" t="s">
        <v>105</v>
      </c>
    </row>
    <row r="84" spans="1:27" x14ac:dyDescent="0.3">
      <c r="A84" s="3">
        <v>65</v>
      </c>
      <c r="B84" s="3" t="s">
        <v>1111</v>
      </c>
      <c r="C84" s="3" t="str">
        <f t="shared" si="7"/>
        <v>Psychic</v>
      </c>
      <c r="D84" s="3" t="str">
        <f t="shared" si="11"/>
        <v/>
      </c>
      <c r="E84" s="3" t="str">
        <f t="shared" si="8"/>
        <v>Synchronize</v>
      </c>
      <c r="F84" s="3" t="str">
        <f t="shared" si="9"/>
        <v>Inner Focus</v>
      </c>
      <c r="G84" s="3" t="str">
        <f t="shared" si="10"/>
        <v>Magic Guard</v>
      </c>
      <c r="H84" s="3">
        <v>55</v>
      </c>
      <c r="I84" s="3">
        <v>50</v>
      </c>
      <c r="J84" s="3">
        <v>45</v>
      </c>
      <c r="K84" s="3">
        <v>135</v>
      </c>
      <c r="L84" s="3">
        <v>95</v>
      </c>
      <c r="M84" s="3">
        <v>120</v>
      </c>
      <c r="N84" s="3">
        <v>500</v>
      </c>
      <c r="O84" s="3">
        <v>7</v>
      </c>
      <c r="R84" s="3">
        <v>82</v>
      </c>
      <c r="S84" s="3" t="s">
        <v>1128</v>
      </c>
      <c r="T84" s="3" t="s">
        <v>1013</v>
      </c>
      <c r="U84" s="3" t="s">
        <v>1015</v>
      </c>
      <c r="W84" s="3">
        <v>58</v>
      </c>
      <c r="X84" s="3" t="s">
        <v>215</v>
      </c>
      <c r="Y84" s="3" t="s">
        <v>216</v>
      </c>
      <c r="Z84" s="3" t="s">
        <v>210</v>
      </c>
      <c r="AA84" s="3" t="s">
        <v>217</v>
      </c>
    </row>
    <row r="85" spans="1:27" x14ac:dyDescent="0.3">
      <c r="A85" s="3">
        <v>65</v>
      </c>
      <c r="B85" s="3" t="s">
        <v>1112</v>
      </c>
      <c r="C85" s="3" t="str">
        <f t="shared" si="7"/>
        <v>Psychic</v>
      </c>
      <c r="D85" s="3" t="str">
        <f t="shared" si="11"/>
        <v/>
      </c>
      <c r="E85" s="3" t="str">
        <f t="shared" si="8"/>
        <v>Synchronize</v>
      </c>
      <c r="F85" s="3" t="str">
        <f t="shared" si="9"/>
        <v>Inner Focus</v>
      </c>
      <c r="G85" s="3" t="str">
        <f t="shared" si="10"/>
        <v>Magic Guard</v>
      </c>
      <c r="H85" s="3">
        <v>55</v>
      </c>
      <c r="I85" s="3">
        <v>50</v>
      </c>
      <c r="J85" s="3">
        <v>65</v>
      </c>
      <c r="K85" s="3">
        <v>175</v>
      </c>
      <c r="L85" s="3">
        <v>105</v>
      </c>
      <c r="M85" s="3">
        <v>150</v>
      </c>
      <c r="N85" s="3">
        <v>600</v>
      </c>
      <c r="O85" s="3">
        <v>7</v>
      </c>
      <c r="R85" s="3">
        <v>83</v>
      </c>
      <c r="S85" s="3" t="s">
        <v>585</v>
      </c>
      <c r="T85" s="3" t="s">
        <v>1014</v>
      </c>
      <c r="U85" s="3" t="s">
        <v>1012</v>
      </c>
      <c r="W85" s="3">
        <v>59</v>
      </c>
      <c r="X85" s="3" t="s">
        <v>219</v>
      </c>
      <c r="Y85" s="3" t="s">
        <v>216</v>
      </c>
      <c r="Z85" s="3" t="s">
        <v>210</v>
      </c>
      <c r="AA85" s="3" t="s">
        <v>217</v>
      </c>
    </row>
    <row r="86" spans="1:27" x14ac:dyDescent="0.3">
      <c r="A86" s="3">
        <v>66</v>
      </c>
      <c r="B86" s="3" t="s">
        <v>395</v>
      </c>
      <c r="C86" s="3" t="str">
        <f t="shared" si="7"/>
        <v>Fighting</v>
      </c>
      <c r="D86" s="3" t="str">
        <f t="shared" si="11"/>
        <v/>
      </c>
      <c r="E86" s="3" t="str">
        <f t="shared" si="8"/>
        <v>Guts</v>
      </c>
      <c r="F86" s="3" t="str">
        <f t="shared" si="9"/>
        <v>No Guard*</v>
      </c>
      <c r="G86" s="3" t="str">
        <f t="shared" si="10"/>
        <v>Steadfast</v>
      </c>
      <c r="H86" s="3">
        <v>70</v>
      </c>
      <c r="I86" s="3">
        <v>80</v>
      </c>
      <c r="J86" s="3">
        <v>50</v>
      </c>
      <c r="K86" s="3">
        <v>35</v>
      </c>
      <c r="L86" s="3">
        <v>35</v>
      </c>
      <c r="M86" s="3">
        <v>35</v>
      </c>
      <c r="N86" s="3">
        <v>305</v>
      </c>
      <c r="O86" s="3">
        <v>7</v>
      </c>
      <c r="R86" s="3">
        <v>84</v>
      </c>
      <c r="S86" s="3" t="s">
        <v>1129</v>
      </c>
      <c r="T86" s="3" t="s">
        <v>1014</v>
      </c>
      <c r="U86" s="3" t="s">
        <v>1012</v>
      </c>
      <c r="W86" s="3">
        <v>60</v>
      </c>
      <c r="X86" s="3" t="s">
        <v>1106</v>
      </c>
      <c r="Y86" s="3" t="s">
        <v>300</v>
      </c>
      <c r="Z86" s="3" t="s">
        <v>299</v>
      </c>
      <c r="AA86" s="3" t="s">
        <v>115</v>
      </c>
    </row>
    <row r="87" spans="1:27" x14ac:dyDescent="0.3">
      <c r="A87" s="3">
        <v>67</v>
      </c>
      <c r="B87" s="3" t="s">
        <v>397</v>
      </c>
      <c r="C87" s="3" t="str">
        <f t="shared" si="7"/>
        <v>Fighting</v>
      </c>
      <c r="D87" s="3" t="str">
        <f t="shared" si="11"/>
        <v/>
      </c>
      <c r="E87" s="3" t="str">
        <f t="shared" si="8"/>
        <v>Guts</v>
      </c>
      <c r="F87" s="3" t="str">
        <f t="shared" si="9"/>
        <v>No Guard*</v>
      </c>
      <c r="G87" s="3" t="str">
        <f t="shared" si="10"/>
        <v>Steadfast</v>
      </c>
      <c r="H87" s="3">
        <v>80</v>
      </c>
      <c r="I87" s="3">
        <v>100</v>
      </c>
      <c r="J87" s="3">
        <v>70</v>
      </c>
      <c r="K87" s="3">
        <v>50</v>
      </c>
      <c r="L87" s="3">
        <v>60</v>
      </c>
      <c r="M87" s="3">
        <v>45</v>
      </c>
      <c r="N87" s="3">
        <v>405</v>
      </c>
      <c r="O87" s="3">
        <v>7</v>
      </c>
      <c r="R87" s="3">
        <v>85</v>
      </c>
      <c r="S87" s="3" t="s">
        <v>1130</v>
      </c>
      <c r="T87" s="3" t="s">
        <v>1014</v>
      </c>
      <c r="U87" s="3" t="s">
        <v>1012</v>
      </c>
      <c r="W87" s="3">
        <v>61</v>
      </c>
      <c r="X87" s="3" t="s">
        <v>1107</v>
      </c>
      <c r="Y87" s="3" t="s">
        <v>300</v>
      </c>
      <c r="Z87" s="3" t="s">
        <v>299</v>
      </c>
      <c r="AA87" s="3" t="s">
        <v>115</v>
      </c>
    </row>
    <row r="88" spans="1:27" x14ac:dyDescent="0.3">
      <c r="A88" s="3">
        <v>68</v>
      </c>
      <c r="B88" s="3" t="s">
        <v>399</v>
      </c>
      <c r="C88" s="3" t="str">
        <f t="shared" si="7"/>
        <v>Fighting</v>
      </c>
      <c r="D88" s="3" t="str">
        <f t="shared" si="11"/>
        <v/>
      </c>
      <c r="E88" s="3" t="str">
        <f t="shared" si="8"/>
        <v>Guts</v>
      </c>
      <c r="F88" s="3" t="str">
        <f t="shared" si="9"/>
        <v>No Guard*</v>
      </c>
      <c r="G88" s="3" t="str">
        <f t="shared" si="10"/>
        <v>Steadfast</v>
      </c>
      <c r="H88" s="3">
        <v>90</v>
      </c>
      <c r="I88" s="3">
        <v>130</v>
      </c>
      <c r="J88" s="3">
        <v>80</v>
      </c>
      <c r="K88" s="3">
        <v>65</v>
      </c>
      <c r="L88" s="3">
        <v>85</v>
      </c>
      <c r="M88" s="3">
        <v>55</v>
      </c>
      <c r="N88" s="3">
        <v>505</v>
      </c>
      <c r="O88" s="3">
        <v>7</v>
      </c>
      <c r="R88" s="3">
        <v>86</v>
      </c>
      <c r="S88" s="3" t="s">
        <v>1131</v>
      </c>
      <c r="T88" s="3" t="s">
        <v>1009</v>
      </c>
      <c r="W88" s="3">
        <v>62</v>
      </c>
      <c r="X88" s="3" t="s">
        <v>1108</v>
      </c>
      <c r="Y88" s="3" t="s">
        <v>300</v>
      </c>
      <c r="Z88" s="3" t="s">
        <v>299</v>
      </c>
      <c r="AA88" s="3" t="s">
        <v>115</v>
      </c>
    </row>
    <row r="89" spans="1:27" x14ac:dyDescent="0.3">
      <c r="A89" s="3">
        <v>69</v>
      </c>
      <c r="B89" s="3" t="s">
        <v>1113</v>
      </c>
      <c r="C89" s="3" t="str">
        <f t="shared" si="7"/>
        <v>Grass</v>
      </c>
      <c r="D89" s="3" t="str">
        <f t="shared" si="11"/>
        <v>Poison</v>
      </c>
      <c r="E89" s="3" t="str">
        <f t="shared" si="8"/>
        <v>Chlorophyll</v>
      </c>
      <c r="F89" s="3" t="str">
        <f t="shared" si="9"/>
        <v/>
      </c>
      <c r="G89" s="3" t="str">
        <f t="shared" si="10"/>
        <v>Gluttony</v>
      </c>
      <c r="H89" s="3">
        <v>50</v>
      </c>
      <c r="I89" s="3">
        <v>75</v>
      </c>
      <c r="J89" s="3">
        <v>35</v>
      </c>
      <c r="K89" s="3">
        <v>70</v>
      </c>
      <c r="L89" s="3">
        <v>30</v>
      </c>
      <c r="M89" s="3">
        <v>40</v>
      </c>
      <c r="N89" s="3">
        <v>300</v>
      </c>
      <c r="O89" s="3">
        <v>7</v>
      </c>
      <c r="R89" s="3">
        <v>87</v>
      </c>
      <c r="S89" s="3" t="s">
        <v>1132</v>
      </c>
      <c r="T89" s="3" t="s">
        <v>1009</v>
      </c>
      <c r="U89" s="3" t="s">
        <v>1020</v>
      </c>
      <c r="W89" s="3">
        <v>186</v>
      </c>
      <c r="X89" s="3" t="s">
        <v>1206</v>
      </c>
      <c r="Y89" s="3" t="s">
        <v>300</v>
      </c>
      <c r="Z89" s="3" t="s">
        <v>299</v>
      </c>
      <c r="AA89" s="3" t="s">
        <v>196</v>
      </c>
    </row>
    <row r="90" spans="1:27" x14ac:dyDescent="0.3">
      <c r="A90" s="3">
        <v>70</v>
      </c>
      <c r="B90" s="3" t="s">
        <v>1114</v>
      </c>
      <c r="C90" s="3" t="str">
        <f t="shared" si="7"/>
        <v>Grass</v>
      </c>
      <c r="D90" s="3" t="str">
        <f t="shared" si="11"/>
        <v>Poison</v>
      </c>
      <c r="E90" s="3" t="str">
        <f t="shared" si="8"/>
        <v>Chlorophyll</v>
      </c>
      <c r="F90" s="3" t="str">
        <f t="shared" si="9"/>
        <v/>
      </c>
      <c r="G90" s="3" t="str">
        <f t="shared" si="10"/>
        <v>Gluttony</v>
      </c>
      <c r="H90" s="3">
        <v>65</v>
      </c>
      <c r="I90" s="3">
        <v>90</v>
      </c>
      <c r="J90" s="3">
        <v>50</v>
      </c>
      <c r="K90" s="3">
        <v>85</v>
      </c>
      <c r="L90" s="3">
        <v>45</v>
      </c>
      <c r="M90" s="3">
        <v>55</v>
      </c>
      <c r="N90" s="3">
        <v>390</v>
      </c>
      <c r="O90" s="3">
        <v>7</v>
      </c>
      <c r="R90" s="3">
        <v>88</v>
      </c>
      <c r="S90" s="3" t="s">
        <v>1133</v>
      </c>
      <c r="T90" s="3" t="s">
        <v>1019</v>
      </c>
      <c r="W90" s="3">
        <v>63</v>
      </c>
      <c r="X90" s="3" t="s">
        <v>1109</v>
      </c>
      <c r="Y90" s="3" t="s">
        <v>274</v>
      </c>
      <c r="Z90" s="3" t="s">
        <v>243</v>
      </c>
      <c r="AA90" s="3" t="s">
        <v>669</v>
      </c>
    </row>
    <row r="91" spans="1:27" x14ac:dyDescent="0.3">
      <c r="A91" s="3">
        <v>71</v>
      </c>
      <c r="B91" s="3" t="s">
        <v>1115</v>
      </c>
      <c r="C91" s="3" t="str">
        <f t="shared" si="7"/>
        <v>Grass</v>
      </c>
      <c r="D91" s="3" t="str">
        <f t="shared" si="11"/>
        <v>Poison</v>
      </c>
      <c r="E91" s="3" t="str">
        <f t="shared" si="8"/>
        <v>Chlorophyll</v>
      </c>
      <c r="F91" s="3" t="str">
        <f t="shared" si="9"/>
        <v/>
      </c>
      <c r="G91" s="3" t="str">
        <f t="shared" si="10"/>
        <v>Gluttony</v>
      </c>
      <c r="H91" s="3">
        <v>80</v>
      </c>
      <c r="I91" s="3">
        <v>105</v>
      </c>
      <c r="J91" s="3">
        <v>65</v>
      </c>
      <c r="K91" s="3">
        <v>100</v>
      </c>
      <c r="L91" s="3">
        <v>70</v>
      </c>
      <c r="M91" s="3">
        <v>70</v>
      </c>
      <c r="N91" s="3">
        <v>490</v>
      </c>
      <c r="O91" s="3">
        <v>7</v>
      </c>
      <c r="R91" s="3">
        <v>89</v>
      </c>
      <c r="S91" s="3" t="s">
        <v>1135</v>
      </c>
      <c r="T91" s="3" t="s">
        <v>1019</v>
      </c>
      <c r="W91" s="3">
        <v>64</v>
      </c>
      <c r="X91" s="3" t="s">
        <v>1110</v>
      </c>
      <c r="Y91" s="3" t="s">
        <v>274</v>
      </c>
      <c r="Z91" s="3" t="s">
        <v>243</v>
      </c>
      <c r="AA91" s="3" t="s">
        <v>669</v>
      </c>
    </row>
    <row r="92" spans="1:27" x14ac:dyDescent="0.3">
      <c r="A92" s="3">
        <v>72</v>
      </c>
      <c r="B92" s="3" t="s">
        <v>1116</v>
      </c>
      <c r="C92" s="3" t="str">
        <f t="shared" si="7"/>
        <v>Water</v>
      </c>
      <c r="D92" s="3" t="str">
        <f t="shared" si="11"/>
        <v>Poison</v>
      </c>
      <c r="E92" s="3" t="str">
        <f t="shared" si="8"/>
        <v>Clear Body</v>
      </c>
      <c r="F92" s="3" t="str">
        <f t="shared" si="9"/>
        <v>Liquid Ooze</v>
      </c>
      <c r="G92" s="3" t="str">
        <f t="shared" si="10"/>
        <v>Rain Dish</v>
      </c>
      <c r="H92" s="3">
        <v>40</v>
      </c>
      <c r="I92" s="3">
        <v>40</v>
      </c>
      <c r="J92" s="3">
        <v>35</v>
      </c>
      <c r="K92" s="3">
        <v>50</v>
      </c>
      <c r="L92" s="3">
        <v>100</v>
      </c>
      <c r="M92" s="3">
        <v>70</v>
      </c>
      <c r="N92" s="3">
        <v>335</v>
      </c>
      <c r="O92" s="3">
        <v>7</v>
      </c>
      <c r="R92" s="3">
        <v>90</v>
      </c>
      <c r="S92" s="3" t="s">
        <v>422</v>
      </c>
      <c r="T92" s="3" t="s">
        <v>1009</v>
      </c>
      <c r="W92" s="3">
        <v>65</v>
      </c>
      <c r="X92" s="3" t="s">
        <v>1111</v>
      </c>
      <c r="Y92" s="3" t="s">
        <v>274</v>
      </c>
      <c r="Z92" s="3" t="s">
        <v>243</v>
      </c>
      <c r="AA92" s="3" t="s">
        <v>669</v>
      </c>
    </row>
    <row r="93" spans="1:27" x14ac:dyDescent="0.3">
      <c r="A93" s="3">
        <v>73</v>
      </c>
      <c r="B93" s="3" t="s">
        <v>1117</v>
      </c>
      <c r="C93" s="3" t="str">
        <f t="shared" si="7"/>
        <v>Water</v>
      </c>
      <c r="D93" s="3" t="str">
        <f t="shared" si="11"/>
        <v>Poison</v>
      </c>
      <c r="E93" s="3" t="str">
        <f t="shared" si="8"/>
        <v>Clear Body</v>
      </c>
      <c r="F93" s="3" t="str">
        <f t="shared" si="9"/>
        <v>Liquid Ooze</v>
      </c>
      <c r="G93" s="3" t="str">
        <f t="shared" si="10"/>
        <v>Rain Dish</v>
      </c>
      <c r="H93" s="3">
        <v>80</v>
      </c>
      <c r="I93" s="3">
        <v>70</v>
      </c>
      <c r="J93" s="3">
        <v>65</v>
      </c>
      <c r="K93" s="3">
        <v>80</v>
      </c>
      <c r="L93" s="3">
        <v>120</v>
      </c>
      <c r="M93" s="3">
        <v>100</v>
      </c>
      <c r="N93" s="3">
        <v>515</v>
      </c>
      <c r="O93" s="3">
        <v>7</v>
      </c>
      <c r="R93" s="3">
        <v>91</v>
      </c>
      <c r="S93" s="3" t="s">
        <v>425</v>
      </c>
      <c r="T93" s="3" t="s">
        <v>1009</v>
      </c>
      <c r="U93" s="3" t="s">
        <v>1020</v>
      </c>
      <c r="W93" s="3">
        <v>65</v>
      </c>
      <c r="X93" s="3" t="s">
        <v>1704</v>
      </c>
      <c r="Y93" s="3" t="s">
        <v>353</v>
      </c>
    </row>
    <row r="94" spans="1:27" x14ac:dyDescent="0.3">
      <c r="A94" s="3">
        <v>74</v>
      </c>
      <c r="B94" s="3" t="s">
        <v>1118</v>
      </c>
      <c r="C94" s="3" t="str">
        <f t="shared" si="7"/>
        <v>Rock</v>
      </c>
      <c r="D94" s="3" t="str">
        <f t="shared" si="11"/>
        <v>Ground</v>
      </c>
      <c r="E94" s="3" t="str">
        <f t="shared" si="8"/>
        <v>Rock Head</v>
      </c>
      <c r="F94" s="3" t="str">
        <f t="shared" si="9"/>
        <v>Sturdy</v>
      </c>
      <c r="G94" s="3" t="str">
        <f t="shared" si="10"/>
        <v>Sand Veil</v>
      </c>
      <c r="H94" s="3">
        <v>40</v>
      </c>
      <c r="I94" s="3">
        <v>80</v>
      </c>
      <c r="J94" s="3">
        <v>100</v>
      </c>
      <c r="K94" s="3">
        <v>30</v>
      </c>
      <c r="L94" s="3">
        <v>30</v>
      </c>
      <c r="M94" s="3">
        <v>20</v>
      </c>
      <c r="N94" s="3">
        <v>300</v>
      </c>
      <c r="O94" s="3">
        <v>7</v>
      </c>
      <c r="R94" s="3">
        <v>92</v>
      </c>
      <c r="S94" s="3" t="s">
        <v>401</v>
      </c>
      <c r="T94" s="3" t="s">
        <v>1021</v>
      </c>
      <c r="U94" s="3" t="s">
        <v>1019</v>
      </c>
      <c r="W94" s="3">
        <v>66</v>
      </c>
      <c r="X94" s="3" t="s">
        <v>395</v>
      </c>
      <c r="Y94" s="3" t="s">
        <v>104</v>
      </c>
      <c r="Z94" s="3" t="s">
        <v>1705</v>
      </c>
      <c r="AA94" s="3" t="s">
        <v>112</v>
      </c>
    </row>
    <row r="95" spans="1:27" x14ac:dyDescent="0.3">
      <c r="A95" s="3">
        <v>74</v>
      </c>
      <c r="B95" s="3" t="s">
        <v>1119</v>
      </c>
      <c r="C95" s="3" t="str">
        <f t="shared" si="7"/>
        <v>Rock</v>
      </c>
      <c r="D95" s="3" t="str">
        <f t="shared" si="11"/>
        <v>Ground</v>
      </c>
      <c r="E95" s="3" t="str">
        <f t="shared" si="8"/>
        <v>Rock Head</v>
      </c>
      <c r="F95" s="3" t="str">
        <f t="shared" si="9"/>
        <v>Sturdy</v>
      </c>
      <c r="G95" s="3" t="str">
        <f t="shared" si="10"/>
        <v>Sand Veil</v>
      </c>
      <c r="H95" s="3">
        <v>40</v>
      </c>
      <c r="I95" s="3">
        <v>80</v>
      </c>
      <c r="J95" s="3">
        <v>100</v>
      </c>
      <c r="K95" s="3">
        <v>30</v>
      </c>
      <c r="L95" s="3">
        <v>30</v>
      </c>
      <c r="M95" s="3">
        <v>20</v>
      </c>
      <c r="N95" s="3">
        <v>300</v>
      </c>
      <c r="O95" s="3">
        <v>7</v>
      </c>
      <c r="R95" s="3">
        <v>93</v>
      </c>
      <c r="S95" s="3" t="s">
        <v>403</v>
      </c>
      <c r="T95" s="3" t="s">
        <v>1021</v>
      </c>
      <c r="U95" s="3" t="s">
        <v>1019</v>
      </c>
      <c r="W95" s="3">
        <v>67</v>
      </c>
      <c r="X95" s="3" t="s">
        <v>397</v>
      </c>
      <c r="Y95" s="3" t="s">
        <v>104</v>
      </c>
      <c r="Z95" s="3" t="s">
        <v>1705</v>
      </c>
      <c r="AA95" s="3" t="s">
        <v>112</v>
      </c>
    </row>
    <row r="96" spans="1:27" x14ac:dyDescent="0.3">
      <c r="A96" s="3">
        <v>75</v>
      </c>
      <c r="B96" s="3" t="s">
        <v>1120</v>
      </c>
      <c r="C96" s="3" t="str">
        <f t="shared" si="7"/>
        <v>Rock</v>
      </c>
      <c r="D96" s="3" t="str">
        <f t="shared" si="11"/>
        <v>Ground</v>
      </c>
      <c r="E96" s="3" t="str">
        <f t="shared" si="8"/>
        <v>Rock Head</v>
      </c>
      <c r="F96" s="3" t="str">
        <f t="shared" si="9"/>
        <v>Sturdy</v>
      </c>
      <c r="G96" s="3" t="str">
        <f t="shared" si="10"/>
        <v>Sand Veil</v>
      </c>
      <c r="H96" s="3">
        <v>55</v>
      </c>
      <c r="I96" s="3">
        <v>95</v>
      </c>
      <c r="J96" s="3">
        <v>115</v>
      </c>
      <c r="K96" s="3">
        <v>45</v>
      </c>
      <c r="L96" s="3">
        <v>45</v>
      </c>
      <c r="M96" s="3">
        <v>35</v>
      </c>
      <c r="N96" s="3">
        <v>390</v>
      </c>
      <c r="O96" s="3">
        <v>7</v>
      </c>
      <c r="R96" s="3">
        <v>94</v>
      </c>
      <c r="S96" s="3" t="s">
        <v>405</v>
      </c>
      <c r="T96" s="3" t="s">
        <v>1021</v>
      </c>
      <c r="U96" s="3" t="s">
        <v>1019</v>
      </c>
      <c r="W96" s="3">
        <v>68</v>
      </c>
      <c r="X96" s="3" t="s">
        <v>399</v>
      </c>
      <c r="Y96" s="3" t="s">
        <v>104</v>
      </c>
      <c r="Z96" s="3" t="s">
        <v>1705</v>
      </c>
      <c r="AA96" s="3" t="s">
        <v>112</v>
      </c>
    </row>
    <row r="97" spans="1:27" x14ac:dyDescent="0.3">
      <c r="A97" s="3">
        <v>75</v>
      </c>
      <c r="B97" s="3" t="s">
        <v>1121</v>
      </c>
      <c r="C97" s="3" t="str">
        <f t="shared" si="7"/>
        <v>Rock</v>
      </c>
      <c r="D97" s="3" t="str">
        <f t="shared" si="11"/>
        <v>Ground</v>
      </c>
      <c r="E97" s="3" t="str">
        <f t="shared" si="8"/>
        <v>Rock Head</v>
      </c>
      <c r="F97" s="3" t="str">
        <f t="shared" si="9"/>
        <v>Sturdy</v>
      </c>
      <c r="G97" s="3" t="str">
        <f t="shared" si="10"/>
        <v>Sand Veil</v>
      </c>
      <c r="H97" s="3">
        <v>55</v>
      </c>
      <c r="I97" s="3">
        <v>95</v>
      </c>
      <c r="J97" s="3">
        <v>115</v>
      </c>
      <c r="K97" s="3">
        <v>45</v>
      </c>
      <c r="L97" s="3">
        <v>45</v>
      </c>
      <c r="M97" s="3">
        <v>35</v>
      </c>
      <c r="N97" s="3">
        <v>390</v>
      </c>
      <c r="O97" s="3">
        <v>7</v>
      </c>
      <c r="R97" s="3">
        <v>95</v>
      </c>
      <c r="S97" s="3" t="s">
        <v>492</v>
      </c>
      <c r="T97" s="3" t="s">
        <v>1017</v>
      </c>
      <c r="U97" s="3" t="s">
        <v>1018</v>
      </c>
      <c r="W97" s="3">
        <v>69</v>
      </c>
      <c r="X97" s="3" t="s">
        <v>1113</v>
      </c>
      <c r="Y97" s="3" t="s">
        <v>124</v>
      </c>
      <c r="AA97" s="3" t="s">
        <v>78</v>
      </c>
    </row>
    <row r="98" spans="1:27" x14ac:dyDescent="0.3">
      <c r="A98" s="3">
        <v>76</v>
      </c>
      <c r="B98" s="3" t="s">
        <v>1122</v>
      </c>
      <c r="C98" s="3" t="str">
        <f t="shared" si="7"/>
        <v>Rock</v>
      </c>
      <c r="D98" s="3" t="str">
        <f t="shared" si="11"/>
        <v>Ground</v>
      </c>
      <c r="E98" s="3" t="str">
        <f t="shared" si="8"/>
        <v>Rock Head</v>
      </c>
      <c r="F98" s="3" t="str">
        <f t="shared" si="9"/>
        <v>Sturdy</v>
      </c>
      <c r="G98" s="3" t="str">
        <f t="shared" si="10"/>
        <v>Sand Veil</v>
      </c>
      <c r="H98" s="3">
        <v>80</v>
      </c>
      <c r="I98" s="3">
        <v>120</v>
      </c>
      <c r="J98" s="3">
        <v>130</v>
      </c>
      <c r="K98" s="3">
        <v>55</v>
      </c>
      <c r="L98" s="3">
        <v>65</v>
      </c>
      <c r="M98" s="3">
        <v>45</v>
      </c>
      <c r="N98" s="3">
        <v>495</v>
      </c>
      <c r="O98" s="3">
        <v>7</v>
      </c>
      <c r="R98" s="3">
        <v>96</v>
      </c>
      <c r="S98" s="3" t="s">
        <v>1138</v>
      </c>
      <c r="T98" s="3" t="s">
        <v>1011</v>
      </c>
      <c r="W98" s="3">
        <v>70</v>
      </c>
      <c r="X98" s="3" t="s">
        <v>1114</v>
      </c>
      <c r="Y98" s="3" t="s">
        <v>124</v>
      </c>
      <c r="AA98" s="3" t="s">
        <v>78</v>
      </c>
    </row>
    <row r="99" spans="1:27" x14ac:dyDescent="0.3">
      <c r="A99" s="3">
        <v>76</v>
      </c>
      <c r="B99" s="3" t="s">
        <v>1123</v>
      </c>
      <c r="C99" s="3" t="str">
        <f t="shared" si="7"/>
        <v>Rock</v>
      </c>
      <c r="D99" s="3" t="str">
        <f t="shared" si="11"/>
        <v>Ground</v>
      </c>
      <c r="E99" s="3" t="str">
        <f t="shared" si="8"/>
        <v>Rock Head</v>
      </c>
      <c r="F99" s="3" t="str">
        <f t="shared" si="9"/>
        <v>Sturdy</v>
      </c>
      <c r="G99" s="3" t="str">
        <f t="shared" si="10"/>
        <v>Sand Veil</v>
      </c>
      <c r="H99" s="3">
        <v>80</v>
      </c>
      <c r="I99" s="3">
        <v>120</v>
      </c>
      <c r="J99" s="3">
        <v>130</v>
      </c>
      <c r="K99" s="3">
        <v>55</v>
      </c>
      <c r="L99" s="3">
        <v>65</v>
      </c>
      <c r="M99" s="3">
        <v>45</v>
      </c>
      <c r="N99" s="3">
        <v>495</v>
      </c>
      <c r="O99" s="3">
        <v>7</v>
      </c>
      <c r="R99" s="3">
        <v>97</v>
      </c>
      <c r="S99" s="3" t="s">
        <v>1139</v>
      </c>
      <c r="T99" s="3" t="s">
        <v>1011</v>
      </c>
      <c r="W99" s="3">
        <v>71</v>
      </c>
      <c r="X99" s="3" t="s">
        <v>1115</v>
      </c>
      <c r="Y99" s="3" t="s">
        <v>124</v>
      </c>
      <c r="AA99" s="3" t="s">
        <v>78</v>
      </c>
    </row>
    <row r="100" spans="1:27" x14ac:dyDescent="0.3">
      <c r="A100" s="3">
        <v>77</v>
      </c>
      <c r="B100" s="3" t="s">
        <v>845</v>
      </c>
      <c r="C100" s="3" t="str">
        <f t="shared" si="7"/>
        <v>Fire</v>
      </c>
      <c r="D100" s="3" t="str">
        <f t="shared" si="11"/>
        <v/>
      </c>
      <c r="E100" s="3" t="str">
        <f t="shared" si="8"/>
        <v>Run Away</v>
      </c>
      <c r="F100" s="3" t="str">
        <f t="shared" si="9"/>
        <v>Flash Fire</v>
      </c>
      <c r="G100" s="3" t="str">
        <f t="shared" si="10"/>
        <v>Flame Body</v>
      </c>
      <c r="H100" s="3">
        <v>50</v>
      </c>
      <c r="I100" s="3">
        <v>85</v>
      </c>
      <c r="J100" s="3">
        <v>55</v>
      </c>
      <c r="K100" s="3">
        <v>65</v>
      </c>
      <c r="L100" s="3">
        <v>65</v>
      </c>
      <c r="M100" s="3">
        <v>90</v>
      </c>
      <c r="N100" s="3">
        <v>410</v>
      </c>
      <c r="O100" s="3">
        <v>7</v>
      </c>
      <c r="R100" s="3">
        <v>98</v>
      </c>
      <c r="S100" s="3" t="s">
        <v>292</v>
      </c>
      <c r="T100" s="3" t="s">
        <v>1009</v>
      </c>
      <c r="W100" s="3">
        <v>72</v>
      </c>
      <c r="X100" s="3" t="s">
        <v>1116</v>
      </c>
      <c r="Y100" s="3" t="s">
        <v>335</v>
      </c>
      <c r="Z100" s="3" t="s">
        <v>1706</v>
      </c>
      <c r="AA100" s="3" t="s">
        <v>116</v>
      </c>
    </row>
    <row r="101" spans="1:27" x14ac:dyDescent="0.3">
      <c r="A101" s="3">
        <v>78</v>
      </c>
      <c r="B101" s="3" t="s">
        <v>848</v>
      </c>
      <c r="C101" s="3" t="str">
        <f t="shared" si="7"/>
        <v>Fire</v>
      </c>
      <c r="D101" s="3" t="str">
        <f t="shared" si="11"/>
        <v/>
      </c>
      <c r="E101" s="3" t="str">
        <f t="shared" si="8"/>
        <v>Run Away</v>
      </c>
      <c r="F101" s="3" t="str">
        <f t="shared" si="9"/>
        <v>Flash Fire</v>
      </c>
      <c r="G101" s="3" t="str">
        <f t="shared" si="10"/>
        <v>Flame Body</v>
      </c>
      <c r="H101" s="3">
        <v>65</v>
      </c>
      <c r="I101" s="3">
        <v>100</v>
      </c>
      <c r="J101" s="3">
        <v>70</v>
      </c>
      <c r="K101" s="3">
        <v>80</v>
      </c>
      <c r="L101" s="3">
        <v>80</v>
      </c>
      <c r="M101" s="3">
        <v>105</v>
      </c>
      <c r="N101" s="3">
        <v>500</v>
      </c>
      <c r="O101" s="3">
        <v>7</v>
      </c>
      <c r="R101" s="3">
        <v>99</v>
      </c>
      <c r="S101" s="3" t="s">
        <v>296</v>
      </c>
      <c r="T101" s="3" t="s">
        <v>1009</v>
      </c>
      <c r="W101" s="3">
        <v>73</v>
      </c>
      <c r="X101" s="3" t="s">
        <v>1117</v>
      </c>
      <c r="Y101" s="3" t="s">
        <v>335</v>
      </c>
      <c r="Z101" s="3" t="s">
        <v>1706</v>
      </c>
      <c r="AA101" s="3" t="s">
        <v>116</v>
      </c>
    </row>
    <row r="102" spans="1:27" x14ac:dyDescent="0.3">
      <c r="A102" s="3">
        <v>79</v>
      </c>
      <c r="B102" s="3" t="s">
        <v>1124</v>
      </c>
      <c r="C102" s="3" t="str">
        <f t="shared" si="7"/>
        <v>Water</v>
      </c>
      <c r="D102" s="3" t="str">
        <f t="shared" si="11"/>
        <v>Psychic</v>
      </c>
      <c r="E102" s="3" t="str">
        <f t="shared" si="8"/>
        <v>Oblivious</v>
      </c>
      <c r="F102" s="3" t="str">
        <f t="shared" si="9"/>
        <v>Own Tempo</v>
      </c>
      <c r="G102" s="3" t="str">
        <f t="shared" si="10"/>
        <v>Regenerator</v>
      </c>
      <c r="H102" s="3">
        <v>90</v>
      </c>
      <c r="I102" s="3">
        <v>65</v>
      </c>
      <c r="J102" s="3">
        <v>65</v>
      </c>
      <c r="K102" s="3">
        <v>40</v>
      </c>
      <c r="L102" s="3">
        <v>40</v>
      </c>
      <c r="M102" s="3">
        <v>15</v>
      </c>
      <c r="N102" s="3">
        <v>315</v>
      </c>
      <c r="O102" s="3">
        <v>7</v>
      </c>
      <c r="R102" s="3">
        <v>100</v>
      </c>
      <c r="S102" s="3" t="s">
        <v>1140</v>
      </c>
      <c r="T102" s="3" t="s">
        <v>1013</v>
      </c>
      <c r="W102" s="3">
        <v>74</v>
      </c>
      <c r="X102" s="3" t="s">
        <v>1118</v>
      </c>
      <c r="Y102" s="3" t="s">
        <v>493</v>
      </c>
      <c r="Z102" s="3" t="s">
        <v>261</v>
      </c>
      <c r="AA102" s="3" t="s">
        <v>459</v>
      </c>
    </row>
    <row r="103" spans="1:27" x14ac:dyDescent="0.3">
      <c r="A103" s="3">
        <v>80</v>
      </c>
      <c r="B103" s="3" t="s">
        <v>1125</v>
      </c>
      <c r="C103" s="3" t="str">
        <f t="shared" si="7"/>
        <v>Water</v>
      </c>
      <c r="D103" s="3" t="str">
        <f t="shared" si="11"/>
        <v>Psychic</v>
      </c>
      <c r="E103" s="3" t="str">
        <f t="shared" si="8"/>
        <v>Oblivious</v>
      </c>
      <c r="F103" s="3" t="str">
        <f t="shared" si="9"/>
        <v>Own Tempo</v>
      </c>
      <c r="G103" s="3" t="str">
        <f t="shared" si="10"/>
        <v>Regenerator</v>
      </c>
      <c r="H103" s="3">
        <v>95</v>
      </c>
      <c r="I103" s="3">
        <v>75</v>
      </c>
      <c r="J103" s="3">
        <v>110</v>
      </c>
      <c r="K103" s="3">
        <v>100</v>
      </c>
      <c r="L103" s="3">
        <v>80</v>
      </c>
      <c r="M103" s="3">
        <v>30</v>
      </c>
      <c r="N103" s="3">
        <v>490</v>
      </c>
      <c r="O103" s="3">
        <v>7</v>
      </c>
      <c r="R103" s="3">
        <v>101</v>
      </c>
      <c r="S103" s="3" t="s">
        <v>1141</v>
      </c>
      <c r="T103" s="3" t="s">
        <v>1013</v>
      </c>
      <c r="W103" s="3">
        <v>74</v>
      </c>
      <c r="X103" s="3" t="s">
        <v>1707</v>
      </c>
      <c r="Y103" s="3" t="s">
        <v>1708</v>
      </c>
      <c r="Z103" s="3" t="s">
        <v>261</v>
      </c>
      <c r="AA103" s="3" t="s">
        <v>1709</v>
      </c>
    </row>
    <row r="104" spans="1:27" x14ac:dyDescent="0.3">
      <c r="A104" s="3">
        <v>80</v>
      </c>
      <c r="B104" s="3" t="s">
        <v>1126</v>
      </c>
      <c r="C104" s="3" t="str">
        <f t="shared" si="7"/>
        <v>Water</v>
      </c>
      <c r="D104" s="3" t="str">
        <f t="shared" si="11"/>
        <v>Psychic</v>
      </c>
      <c r="E104" s="3" t="str">
        <f t="shared" si="8"/>
        <v>Oblivious</v>
      </c>
      <c r="F104" s="3" t="str">
        <f t="shared" si="9"/>
        <v>Own Tempo</v>
      </c>
      <c r="G104" s="3" t="str">
        <f t="shared" si="10"/>
        <v>Regenerator</v>
      </c>
      <c r="H104" s="3">
        <v>95</v>
      </c>
      <c r="I104" s="3">
        <v>75</v>
      </c>
      <c r="J104" s="3">
        <v>180</v>
      </c>
      <c r="K104" s="3">
        <v>130</v>
      </c>
      <c r="L104" s="3">
        <v>80</v>
      </c>
      <c r="M104" s="3">
        <v>30</v>
      </c>
      <c r="N104" s="3">
        <v>590</v>
      </c>
      <c r="O104" s="3">
        <v>7</v>
      </c>
      <c r="R104" s="3">
        <v>102</v>
      </c>
      <c r="S104" s="3" t="s">
        <v>1142</v>
      </c>
      <c r="T104" s="3" t="s">
        <v>1007</v>
      </c>
      <c r="U104" s="3" t="s">
        <v>1011</v>
      </c>
      <c r="W104" s="3">
        <v>75</v>
      </c>
      <c r="X104" s="3" t="s">
        <v>1120</v>
      </c>
      <c r="Y104" s="3" t="s">
        <v>493</v>
      </c>
      <c r="Z104" s="3" t="s">
        <v>261</v>
      </c>
      <c r="AA104" s="3" t="s">
        <v>459</v>
      </c>
    </row>
    <row r="105" spans="1:27" x14ac:dyDescent="0.3">
      <c r="A105" s="3">
        <v>81</v>
      </c>
      <c r="B105" s="3" t="s">
        <v>1127</v>
      </c>
      <c r="C105" s="3" t="str">
        <f t="shared" si="7"/>
        <v>Electric</v>
      </c>
      <c r="D105" s="3" t="str">
        <f t="shared" si="11"/>
        <v>Steel</v>
      </c>
      <c r="E105" s="3" t="str">
        <f t="shared" si="8"/>
        <v>Magnet Pull</v>
      </c>
      <c r="F105" s="3" t="str">
        <f t="shared" si="9"/>
        <v>Sturdy</v>
      </c>
      <c r="G105" s="3" t="str">
        <f t="shared" si="10"/>
        <v>Analytic</v>
      </c>
      <c r="H105" s="3">
        <v>25</v>
      </c>
      <c r="I105" s="3">
        <v>35</v>
      </c>
      <c r="J105" s="3">
        <v>70</v>
      </c>
      <c r="K105" s="3">
        <v>95</v>
      </c>
      <c r="L105" s="3">
        <v>55</v>
      </c>
      <c r="M105" s="3">
        <v>45</v>
      </c>
      <c r="N105" s="3">
        <v>325</v>
      </c>
      <c r="O105" s="3">
        <v>7</v>
      </c>
      <c r="R105" s="3">
        <v>103</v>
      </c>
      <c r="S105" s="3" t="s">
        <v>1143</v>
      </c>
      <c r="T105" s="3" t="s">
        <v>1007</v>
      </c>
      <c r="U105" s="3" t="s">
        <v>1011</v>
      </c>
      <c r="W105" s="3">
        <v>75</v>
      </c>
      <c r="X105" s="3" t="s">
        <v>1710</v>
      </c>
      <c r="Y105" s="3" t="s">
        <v>1708</v>
      </c>
      <c r="Z105" s="3" t="s">
        <v>261</v>
      </c>
      <c r="AA105" s="3" t="s">
        <v>1709</v>
      </c>
    </row>
    <row r="106" spans="1:27" x14ac:dyDescent="0.3">
      <c r="A106" s="3">
        <v>82</v>
      </c>
      <c r="B106" s="3" t="s">
        <v>1128</v>
      </c>
      <c r="C106" s="3" t="str">
        <f t="shared" si="7"/>
        <v>Electric</v>
      </c>
      <c r="D106" s="3" t="str">
        <f t="shared" ref="D106:D137" si="12">SUBSTITUTE(IFERROR(VLOOKUP(A106, $R$3:$U$819, 4,TRUE),""),0,"")</f>
        <v>Steel</v>
      </c>
      <c r="E106" s="3" t="str">
        <f t="shared" si="8"/>
        <v>Magnet Pull</v>
      </c>
      <c r="F106" s="3" t="str">
        <f t="shared" si="9"/>
        <v>Sturdy</v>
      </c>
      <c r="G106" s="3" t="str">
        <f t="shared" si="10"/>
        <v>Analytic</v>
      </c>
      <c r="H106" s="3">
        <v>50</v>
      </c>
      <c r="I106" s="3">
        <v>60</v>
      </c>
      <c r="J106" s="3">
        <v>95</v>
      </c>
      <c r="K106" s="3">
        <v>120</v>
      </c>
      <c r="L106" s="3">
        <v>70</v>
      </c>
      <c r="M106" s="3">
        <v>70</v>
      </c>
      <c r="N106" s="3">
        <v>465</v>
      </c>
      <c r="O106" s="3">
        <v>7</v>
      </c>
      <c r="R106" s="3">
        <v>104</v>
      </c>
      <c r="S106" s="3" t="s">
        <v>1145</v>
      </c>
      <c r="T106" s="3" t="s">
        <v>1018</v>
      </c>
      <c r="W106" s="3">
        <v>76</v>
      </c>
      <c r="X106" s="3" t="s">
        <v>1122</v>
      </c>
      <c r="Y106" s="3" t="s">
        <v>493</v>
      </c>
      <c r="Z106" s="3" t="s">
        <v>261</v>
      </c>
      <c r="AA106" s="3" t="s">
        <v>459</v>
      </c>
    </row>
    <row r="107" spans="1:27" x14ac:dyDescent="0.3">
      <c r="A107" s="3">
        <v>83</v>
      </c>
      <c r="B107" s="3" t="s">
        <v>585</v>
      </c>
      <c r="C107" s="3" t="str">
        <f t="shared" si="7"/>
        <v>Normal</v>
      </c>
      <c r="D107" s="3" t="str">
        <f t="shared" si="12"/>
        <v>Flying</v>
      </c>
      <c r="E107" s="3" t="str">
        <f t="shared" si="8"/>
        <v>Keen Eye</v>
      </c>
      <c r="F107" s="3" t="str">
        <f t="shared" si="9"/>
        <v>Inner Focus</v>
      </c>
      <c r="G107" s="3" t="str">
        <f t="shared" si="10"/>
        <v>Defiant</v>
      </c>
      <c r="H107" s="3">
        <v>52</v>
      </c>
      <c r="I107" s="3">
        <v>90</v>
      </c>
      <c r="J107" s="3">
        <v>55</v>
      </c>
      <c r="K107" s="3">
        <v>58</v>
      </c>
      <c r="L107" s="3">
        <v>62</v>
      </c>
      <c r="M107" s="3">
        <v>60</v>
      </c>
      <c r="N107" s="3">
        <v>377</v>
      </c>
      <c r="O107" s="3">
        <v>7</v>
      </c>
      <c r="R107" s="3">
        <v>105</v>
      </c>
      <c r="S107" s="3" t="s">
        <v>1146</v>
      </c>
      <c r="T107" s="3" t="s">
        <v>1018</v>
      </c>
      <c r="W107" s="3">
        <v>76</v>
      </c>
      <c r="X107" s="3" t="s">
        <v>1711</v>
      </c>
      <c r="Y107" s="3" t="s">
        <v>1708</v>
      </c>
      <c r="Z107" s="3" t="s">
        <v>261</v>
      </c>
      <c r="AA107" s="3" t="s">
        <v>1709</v>
      </c>
    </row>
    <row r="108" spans="1:27" x14ac:dyDescent="0.3">
      <c r="A108" s="3">
        <v>84</v>
      </c>
      <c r="B108" s="3" t="s">
        <v>1129</v>
      </c>
      <c r="C108" s="3" t="str">
        <f t="shared" si="7"/>
        <v>Normal</v>
      </c>
      <c r="D108" s="3" t="str">
        <f t="shared" si="12"/>
        <v>Flying</v>
      </c>
      <c r="E108" s="3" t="str">
        <f t="shared" si="8"/>
        <v>Run Away</v>
      </c>
      <c r="F108" s="3" t="str">
        <f t="shared" si="9"/>
        <v>Early Bird</v>
      </c>
      <c r="G108" s="3" t="str">
        <f t="shared" si="10"/>
        <v>Tangled Feet</v>
      </c>
      <c r="H108" s="3">
        <v>35</v>
      </c>
      <c r="I108" s="3">
        <v>85</v>
      </c>
      <c r="J108" s="3">
        <v>45</v>
      </c>
      <c r="K108" s="3">
        <v>35</v>
      </c>
      <c r="L108" s="3">
        <v>35</v>
      </c>
      <c r="M108" s="3">
        <v>75</v>
      </c>
      <c r="N108" s="3">
        <v>310</v>
      </c>
      <c r="O108" s="3">
        <v>7</v>
      </c>
      <c r="R108" s="3">
        <v>106</v>
      </c>
      <c r="S108" s="3" t="s">
        <v>321</v>
      </c>
      <c r="T108" s="3" t="s">
        <v>1022</v>
      </c>
      <c r="W108" s="3">
        <v>77</v>
      </c>
      <c r="X108" s="3" t="s">
        <v>845</v>
      </c>
      <c r="Y108" s="3" t="s">
        <v>44</v>
      </c>
      <c r="Z108" s="3" t="s">
        <v>210</v>
      </c>
      <c r="AA108" s="3" t="s">
        <v>447</v>
      </c>
    </row>
    <row r="109" spans="1:27" x14ac:dyDescent="0.3">
      <c r="A109" s="3">
        <v>85</v>
      </c>
      <c r="B109" s="3" t="s">
        <v>1130</v>
      </c>
      <c r="C109" s="3" t="str">
        <f t="shared" si="7"/>
        <v>Normal</v>
      </c>
      <c r="D109" s="3" t="str">
        <f t="shared" si="12"/>
        <v>Flying</v>
      </c>
      <c r="E109" s="3" t="str">
        <f t="shared" si="8"/>
        <v>Run Away</v>
      </c>
      <c r="F109" s="3" t="str">
        <f t="shared" si="9"/>
        <v>Early Bird</v>
      </c>
      <c r="G109" s="3" t="str">
        <f t="shared" si="10"/>
        <v>Tangled Feet</v>
      </c>
      <c r="H109" s="3">
        <v>60</v>
      </c>
      <c r="I109" s="3">
        <v>110</v>
      </c>
      <c r="J109" s="3">
        <v>70</v>
      </c>
      <c r="K109" s="3">
        <v>60</v>
      </c>
      <c r="L109" s="3">
        <v>60</v>
      </c>
      <c r="M109" s="3">
        <v>110</v>
      </c>
      <c r="N109" s="3">
        <v>470</v>
      </c>
      <c r="O109" s="3">
        <v>7</v>
      </c>
      <c r="R109" s="3">
        <v>107</v>
      </c>
      <c r="S109" s="3" t="s">
        <v>323</v>
      </c>
      <c r="T109" s="3" t="s">
        <v>1022</v>
      </c>
      <c r="W109" s="3">
        <v>77</v>
      </c>
      <c r="X109" s="3" t="s">
        <v>1712</v>
      </c>
      <c r="Y109" s="3" t="s">
        <v>44</v>
      </c>
      <c r="Z109" s="3" t="s">
        <v>846</v>
      </c>
      <c r="AA109" s="3" t="s">
        <v>524</v>
      </c>
    </row>
    <row r="110" spans="1:27" x14ac:dyDescent="0.3">
      <c r="A110" s="3">
        <v>86</v>
      </c>
      <c r="B110" s="3" t="s">
        <v>1131</v>
      </c>
      <c r="C110" s="3" t="str">
        <f t="shared" si="7"/>
        <v>Water</v>
      </c>
      <c r="D110" s="3" t="str">
        <f t="shared" si="12"/>
        <v/>
      </c>
      <c r="E110" s="3" t="str">
        <f t="shared" si="8"/>
        <v>Thick Fat</v>
      </c>
      <c r="F110" s="3" t="str">
        <f t="shared" si="9"/>
        <v>Hydration*</v>
      </c>
      <c r="G110" s="3" t="str">
        <f t="shared" si="10"/>
        <v>Ice Body</v>
      </c>
      <c r="H110" s="3">
        <v>65</v>
      </c>
      <c r="I110" s="3">
        <v>45</v>
      </c>
      <c r="J110" s="3">
        <v>55</v>
      </c>
      <c r="K110" s="3">
        <v>45</v>
      </c>
      <c r="L110" s="3">
        <v>70</v>
      </c>
      <c r="M110" s="3">
        <v>45</v>
      </c>
      <c r="N110" s="3">
        <v>325</v>
      </c>
      <c r="O110" s="3">
        <v>7</v>
      </c>
      <c r="R110" s="3">
        <v>108</v>
      </c>
      <c r="S110" s="3" t="s">
        <v>1148</v>
      </c>
      <c r="T110" s="3" t="s">
        <v>1014</v>
      </c>
      <c r="W110" s="3">
        <v>78</v>
      </c>
      <c r="X110" s="3" t="s">
        <v>848</v>
      </c>
      <c r="Y110" s="3" t="s">
        <v>44</v>
      </c>
      <c r="Z110" s="3" t="s">
        <v>210</v>
      </c>
      <c r="AA110" s="3" t="s">
        <v>447</v>
      </c>
    </row>
    <row r="111" spans="1:27" x14ac:dyDescent="0.3">
      <c r="A111" s="3">
        <v>87</v>
      </c>
      <c r="B111" s="3" t="s">
        <v>1132</v>
      </c>
      <c r="C111" s="3" t="str">
        <f t="shared" si="7"/>
        <v>Water</v>
      </c>
      <c r="D111" s="3" t="str">
        <f t="shared" si="12"/>
        <v>Ice</v>
      </c>
      <c r="E111" s="3" t="str">
        <f t="shared" si="8"/>
        <v>Thick Fat</v>
      </c>
      <c r="F111" s="3" t="str">
        <f t="shared" si="9"/>
        <v>Hydration*</v>
      </c>
      <c r="G111" s="3" t="str">
        <f t="shared" si="10"/>
        <v>Ice Body</v>
      </c>
      <c r="H111" s="3">
        <v>90</v>
      </c>
      <c r="I111" s="3">
        <v>70</v>
      </c>
      <c r="J111" s="3">
        <v>80</v>
      </c>
      <c r="K111" s="3">
        <v>70</v>
      </c>
      <c r="L111" s="3">
        <v>95</v>
      </c>
      <c r="M111" s="3">
        <v>70</v>
      </c>
      <c r="N111" s="3">
        <v>475</v>
      </c>
      <c r="O111" s="3">
        <v>7</v>
      </c>
      <c r="R111" s="3">
        <v>109</v>
      </c>
      <c r="S111" s="3" t="s">
        <v>658</v>
      </c>
      <c r="T111" s="3" t="s">
        <v>1019</v>
      </c>
      <c r="W111" s="3">
        <v>78</v>
      </c>
      <c r="X111" s="3" t="s">
        <v>1713</v>
      </c>
      <c r="Y111" s="3" t="s">
        <v>44</v>
      </c>
      <c r="Z111" s="3" t="s">
        <v>846</v>
      </c>
      <c r="AA111" s="3" t="s">
        <v>524</v>
      </c>
    </row>
    <row r="112" spans="1:27" x14ac:dyDescent="0.3">
      <c r="A112" s="3">
        <v>88</v>
      </c>
      <c r="B112" s="3" t="s">
        <v>1133</v>
      </c>
      <c r="C112" s="3" t="str">
        <f t="shared" si="7"/>
        <v>Poison</v>
      </c>
      <c r="D112" s="3" t="str">
        <f t="shared" si="12"/>
        <v/>
      </c>
      <c r="E112" s="3" t="str">
        <f t="shared" si="8"/>
        <v>Stench</v>
      </c>
      <c r="F112" s="3" t="str">
        <f t="shared" si="9"/>
        <v>Sticky Hold</v>
      </c>
      <c r="G112" s="3" t="str">
        <f t="shared" si="10"/>
        <v>Poison Touch</v>
      </c>
      <c r="H112" s="3">
        <v>80</v>
      </c>
      <c r="I112" s="3">
        <v>80</v>
      </c>
      <c r="J112" s="3">
        <v>50</v>
      </c>
      <c r="K112" s="3">
        <v>40</v>
      </c>
      <c r="L112" s="3">
        <v>50</v>
      </c>
      <c r="M112" s="3">
        <v>25</v>
      </c>
      <c r="N112" s="3">
        <v>325</v>
      </c>
      <c r="O112" s="3">
        <v>7</v>
      </c>
      <c r="R112" s="3">
        <v>110</v>
      </c>
      <c r="S112" s="3" t="s">
        <v>661</v>
      </c>
      <c r="T112" s="3" t="s">
        <v>1019</v>
      </c>
      <c r="W112" s="3">
        <v>79</v>
      </c>
      <c r="X112" s="3" t="s">
        <v>1124</v>
      </c>
      <c r="Y112" s="3" t="s">
        <v>165</v>
      </c>
      <c r="Z112" s="3" t="s">
        <v>117</v>
      </c>
      <c r="AA112" s="3" t="s">
        <v>369</v>
      </c>
    </row>
    <row r="113" spans="1:27" x14ac:dyDescent="0.3">
      <c r="A113" s="3">
        <v>88</v>
      </c>
      <c r="B113" s="3" t="s">
        <v>1134</v>
      </c>
      <c r="C113" s="3" t="str">
        <f t="shared" si="7"/>
        <v>Poison</v>
      </c>
      <c r="D113" s="3" t="str">
        <f t="shared" si="12"/>
        <v/>
      </c>
      <c r="E113" s="3" t="str">
        <f t="shared" si="8"/>
        <v>Stench</v>
      </c>
      <c r="F113" s="3" t="str">
        <f t="shared" si="9"/>
        <v>Sticky Hold</v>
      </c>
      <c r="G113" s="3" t="str">
        <f t="shared" si="10"/>
        <v>Poison Touch</v>
      </c>
      <c r="H113" s="3">
        <v>80</v>
      </c>
      <c r="I113" s="3">
        <v>80</v>
      </c>
      <c r="J113" s="3">
        <v>50</v>
      </c>
      <c r="K113" s="3">
        <v>40</v>
      </c>
      <c r="L113" s="3">
        <v>50</v>
      </c>
      <c r="M113" s="3">
        <v>25</v>
      </c>
      <c r="N113" s="3">
        <v>325</v>
      </c>
      <c r="O113" s="3">
        <v>7</v>
      </c>
      <c r="R113" s="3">
        <v>111</v>
      </c>
      <c r="S113" s="3" t="s">
        <v>692</v>
      </c>
      <c r="T113" s="3" t="s">
        <v>1018</v>
      </c>
      <c r="U113" s="3" t="s">
        <v>1017</v>
      </c>
      <c r="W113" s="3">
        <v>80</v>
      </c>
      <c r="X113" s="3" t="s">
        <v>1125</v>
      </c>
      <c r="Y113" s="3" t="s">
        <v>165</v>
      </c>
      <c r="Z113" s="3" t="s">
        <v>117</v>
      </c>
      <c r="AA113" s="3" t="s">
        <v>369</v>
      </c>
    </row>
    <row r="114" spans="1:27" x14ac:dyDescent="0.3">
      <c r="A114" s="3">
        <v>89</v>
      </c>
      <c r="B114" s="3" t="s">
        <v>1135</v>
      </c>
      <c r="C114" s="3" t="str">
        <f t="shared" si="7"/>
        <v>Poison</v>
      </c>
      <c r="D114" s="3" t="str">
        <f t="shared" si="12"/>
        <v/>
      </c>
      <c r="E114" s="3" t="str">
        <f t="shared" si="8"/>
        <v>Stench</v>
      </c>
      <c r="F114" s="3" t="str">
        <f t="shared" si="9"/>
        <v>Sticky Hold</v>
      </c>
      <c r="G114" s="3" t="str">
        <f t="shared" si="10"/>
        <v>Poison Touch</v>
      </c>
      <c r="H114" s="3">
        <v>105</v>
      </c>
      <c r="I114" s="3">
        <v>105</v>
      </c>
      <c r="J114" s="3">
        <v>75</v>
      </c>
      <c r="K114" s="3">
        <v>65</v>
      </c>
      <c r="L114" s="3">
        <v>100</v>
      </c>
      <c r="M114" s="3">
        <v>50</v>
      </c>
      <c r="N114" s="3">
        <v>500</v>
      </c>
      <c r="O114" s="3">
        <v>7</v>
      </c>
      <c r="R114" s="3">
        <v>112</v>
      </c>
      <c r="S114" s="3" t="s">
        <v>694</v>
      </c>
      <c r="T114" s="3" t="s">
        <v>1018</v>
      </c>
      <c r="U114" s="3" t="s">
        <v>1017</v>
      </c>
      <c r="W114" s="3">
        <v>80</v>
      </c>
      <c r="X114" s="3" t="s">
        <v>1714</v>
      </c>
      <c r="Y114" s="3" t="s">
        <v>134</v>
      </c>
    </row>
    <row r="115" spans="1:27" x14ac:dyDescent="0.3">
      <c r="A115" s="3">
        <v>89</v>
      </c>
      <c r="B115" s="3" t="s">
        <v>1136</v>
      </c>
      <c r="C115" s="3" t="str">
        <f t="shared" si="7"/>
        <v>Poison</v>
      </c>
      <c r="D115" s="3" t="str">
        <f t="shared" si="12"/>
        <v/>
      </c>
      <c r="E115" s="3" t="str">
        <f t="shared" si="8"/>
        <v>Stench</v>
      </c>
      <c r="F115" s="3" t="str">
        <f t="shared" si="9"/>
        <v>Sticky Hold</v>
      </c>
      <c r="G115" s="3" t="str">
        <f t="shared" si="10"/>
        <v>Poison Touch</v>
      </c>
      <c r="H115" s="3">
        <v>105</v>
      </c>
      <c r="I115" s="3">
        <v>105</v>
      </c>
      <c r="J115" s="3">
        <v>75</v>
      </c>
      <c r="K115" s="3">
        <v>65</v>
      </c>
      <c r="L115" s="3">
        <v>100</v>
      </c>
      <c r="M115" s="3">
        <v>50</v>
      </c>
      <c r="N115" s="3">
        <v>500</v>
      </c>
      <c r="O115" s="3">
        <v>7</v>
      </c>
      <c r="R115" s="3">
        <v>113</v>
      </c>
      <c r="S115" s="3" t="s">
        <v>1149</v>
      </c>
      <c r="T115" s="3" t="s">
        <v>1014</v>
      </c>
      <c r="W115" s="3">
        <v>199</v>
      </c>
      <c r="X115" s="3" t="s">
        <v>1215</v>
      </c>
      <c r="Y115" s="3" t="s">
        <v>165</v>
      </c>
      <c r="Z115" s="3" t="s">
        <v>117</v>
      </c>
      <c r="AA115" s="3" t="s">
        <v>369</v>
      </c>
    </row>
    <row r="116" spans="1:27" x14ac:dyDescent="0.3">
      <c r="A116" s="3">
        <v>90</v>
      </c>
      <c r="B116" s="3" t="s">
        <v>422</v>
      </c>
      <c r="C116" s="3" t="str">
        <f t="shared" si="7"/>
        <v>Water</v>
      </c>
      <c r="D116" s="3" t="str">
        <f t="shared" si="12"/>
        <v/>
      </c>
      <c r="E116" s="3" t="str">
        <f t="shared" si="8"/>
        <v>Shell Armor</v>
      </c>
      <c r="F116" s="3" t="str">
        <f t="shared" si="9"/>
        <v>Skill Link*</v>
      </c>
      <c r="G116" s="3" t="str">
        <f t="shared" si="10"/>
        <v>Overcoat</v>
      </c>
      <c r="H116" s="3">
        <v>30</v>
      </c>
      <c r="I116" s="3">
        <v>65</v>
      </c>
      <c r="J116" s="3">
        <v>100</v>
      </c>
      <c r="K116" s="3">
        <v>45</v>
      </c>
      <c r="L116" s="3">
        <v>25</v>
      </c>
      <c r="M116" s="3">
        <v>40</v>
      </c>
      <c r="N116" s="3">
        <v>305</v>
      </c>
      <c r="O116" s="3">
        <v>7</v>
      </c>
      <c r="R116" s="3">
        <v>114</v>
      </c>
      <c r="S116" s="3" t="s">
        <v>1150</v>
      </c>
      <c r="T116" s="3" t="s">
        <v>1007</v>
      </c>
      <c r="W116" s="3">
        <v>81</v>
      </c>
      <c r="X116" s="3" t="s">
        <v>1127</v>
      </c>
      <c r="Y116" s="3" t="s">
        <v>1708</v>
      </c>
      <c r="Z116" s="3" t="s">
        <v>261</v>
      </c>
      <c r="AA116" s="3" t="s">
        <v>720</v>
      </c>
    </row>
    <row r="117" spans="1:27" x14ac:dyDescent="0.3">
      <c r="A117" s="3">
        <v>91</v>
      </c>
      <c r="B117" s="3" t="s">
        <v>425</v>
      </c>
      <c r="C117" s="3" t="str">
        <f t="shared" si="7"/>
        <v>Water</v>
      </c>
      <c r="D117" s="3" t="str">
        <f t="shared" si="12"/>
        <v>Ice</v>
      </c>
      <c r="E117" s="3" t="str">
        <f t="shared" si="8"/>
        <v>Shell Armor</v>
      </c>
      <c r="F117" s="3" t="str">
        <f t="shared" si="9"/>
        <v>Skill Link*</v>
      </c>
      <c r="G117" s="3" t="str">
        <f t="shared" si="10"/>
        <v>Overcoat</v>
      </c>
      <c r="H117" s="3">
        <v>50</v>
      </c>
      <c r="I117" s="3">
        <v>95</v>
      </c>
      <c r="J117" s="3">
        <v>180</v>
      </c>
      <c r="K117" s="3">
        <v>85</v>
      </c>
      <c r="L117" s="3">
        <v>45</v>
      </c>
      <c r="M117" s="3">
        <v>70</v>
      </c>
      <c r="N117" s="3">
        <v>525</v>
      </c>
      <c r="O117" s="3">
        <v>7</v>
      </c>
      <c r="R117" s="3">
        <v>115</v>
      </c>
      <c r="S117" s="3" t="s">
        <v>1151</v>
      </c>
      <c r="T117" s="3" t="s">
        <v>1014</v>
      </c>
      <c r="W117" s="3">
        <v>82</v>
      </c>
      <c r="X117" s="3" t="s">
        <v>1128</v>
      </c>
      <c r="Y117" s="3" t="s">
        <v>1708</v>
      </c>
      <c r="Z117" s="3" t="s">
        <v>261</v>
      </c>
      <c r="AA117" s="3" t="s">
        <v>720</v>
      </c>
    </row>
    <row r="118" spans="1:27" x14ac:dyDescent="0.3">
      <c r="A118" s="3">
        <v>92</v>
      </c>
      <c r="B118" s="3" t="s">
        <v>401</v>
      </c>
      <c r="C118" s="3" t="str">
        <f t="shared" si="7"/>
        <v>Ghost</v>
      </c>
      <c r="D118" s="3" t="str">
        <f t="shared" si="12"/>
        <v>Poison</v>
      </c>
      <c r="E118" s="3" t="str">
        <f t="shared" si="8"/>
        <v>Levitate</v>
      </c>
      <c r="F118" s="3" t="str">
        <f t="shared" si="9"/>
        <v/>
      </c>
      <c r="G118" s="3" t="str">
        <f t="shared" si="10"/>
        <v/>
      </c>
      <c r="H118" s="3">
        <v>30</v>
      </c>
      <c r="I118" s="3">
        <v>35</v>
      </c>
      <c r="J118" s="3">
        <v>30</v>
      </c>
      <c r="K118" s="3">
        <v>100</v>
      </c>
      <c r="L118" s="3">
        <v>35</v>
      </c>
      <c r="M118" s="3">
        <v>80</v>
      </c>
      <c r="N118" s="3">
        <v>310</v>
      </c>
      <c r="O118" s="3">
        <v>7</v>
      </c>
      <c r="R118" s="3">
        <v>116</v>
      </c>
      <c r="S118" s="3" t="s">
        <v>1153</v>
      </c>
      <c r="T118" s="3" t="s">
        <v>1009</v>
      </c>
      <c r="W118" s="3">
        <v>462</v>
      </c>
      <c r="X118" s="3" t="s">
        <v>1426</v>
      </c>
      <c r="Y118" s="3" t="s">
        <v>1708</v>
      </c>
      <c r="Z118" s="3" t="s">
        <v>261</v>
      </c>
      <c r="AA118" s="3" t="s">
        <v>720</v>
      </c>
    </row>
    <row r="119" spans="1:27" x14ac:dyDescent="0.3">
      <c r="A119" s="3">
        <v>93</v>
      </c>
      <c r="B119" s="3" t="s">
        <v>403</v>
      </c>
      <c r="C119" s="3" t="str">
        <f t="shared" si="7"/>
        <v>Ghost</v>
      </c>
      <c r="D119" s="3" t="str">
        <f t="shared" si="12"/>
        <v>Poison</v>
      </c>
      <c r="E119" s="3" t="str">
        <f t="shared" si="8"/>
        <v>Levitate</v>
      </c>
      <c r="F119" s="3" t="str">
        <f t="shared" si="9"/>
        <v/>
      </c>
      <c r="G119" s="3" t="str">
        <f t="shared" si="10"/>
        <v/>
      </c>
      <c r="H119" s="3">
        <v>45</v>
      </c>
      <c r="I119" s="3">
        <v>50</v>
      </c>
      <c r="J119" s="3">
        <v>45</v>
      </c>
      <c r="K119" s="3">
        <v>115</v>
      </c>
      <c r="L119" s="3">
        <v>55</v>
      </c>
      <c r="M119" s="3">
        <v>95</v>
      </c>
      <c r="N119" s="3">
        <v>405</v>
      </c>
      <c r="O119" s="3">
        <v>7</v>
      </c>
      <c r="R119" s="3">
        <v>117</v>
      </c>
      <c r="S119" s="3" t="s">
        <v>1154</v>
      </c>
      <c r="T119" s="3" t="s">
        <v>1009</v>
      </c>
      <c r="W119" s="3">
        <v>83</v>
      </c>
      <c r="X119" s="3" t="s">
        <v>585</v>
      </c>
      <c r="Y119" s="3" t="s">
        <v>62</v>
      </c>
      <c r="Z119" s="3" t="s">
        <v>243</v>
      </c>
      <c r="AA119" s="3" t="s">
        <v>105</v>
      </c>
    </row>
    <row r="120" spans="1:27" x14ac:dyDescent="0.3">
      <c r="A120" s="3">
        <v>94</v>
      </c>
      <c r="B120" s="3" t="s">
        <v>405</v>
      </c>
      <c r="C120" s="3" t="str">
        <f t="shared" si="7"/>
        <v>Ghost</v>
      </c>
      <c r="D120" s="3" t="str">
        <f t="shared" si="12"/>
        <v>Poison</v>
      </c>
      <c r="E120" s="3" t="str">
        <f t="shared" si="8"/>
        <v>Cursed Body</v>
      </c>
      <c r="F120" s="3" t="str">
        <f t="shared" si="9"/>
        <v/>
      </c>
      <c r="G120" s="3" t="str">
        <f t="shared" si="10"/>
        <v/>
      </c>
      <c r="H120" s="3">
        <v>60</v>
      </c>
      <c r="I120" s="3">
        <v>65</v>
      </c>
      <c r="J120" s="3">
        <v>60</v>
      </c>
      <c r="K120" s="3">
        <v>130</v>
      </c>
      <c r="L120" s="3">
        <v>75</v>
      </c>
      <c r="M120" s="3">
        <v>110</v>
      </c>
      <c r="N120" s="3">
        <v>500</v>
      </c>
      <c r="O120" s="3">
        <v>7</v>
      </c>
      <c r="R120" s="3">
        <v>118</v>
      </c>
      <c r="S120" s="3" t="s">
        <v>412</v>
      </c>
      <c r="T120" s="3" t="s">
        <v>1009</v>
      </c>
      <c r="W120" s="3">
        <v>83</v>
      </c>
      <c r="X120" s="3" t="s">
        <v>1715</v>
      </c>
      <c r="Y120" s="3" t="s">
        <v>112</v>
      </c>
      <c r="AA120" s="3" t="s">
        <v>329</v>
      </c>
    </row>
    <row r="121" spans="1:27" x14ac:dyDescent="0.3">
      <c r="A121" s="3">
        <v>94</v>
      </c>
      <c r="B121" s="3" t="s">
        <v>1137</v>
      </c>
      <c r="C121" s="3" t="str">
        <f t="shared" si="7"/>
        <v>Ghost</v>
      </c>
      <c r="D121" s="3" t="str">
        <f t="shared" si="12"/>
        <v>Poison</v>
      </c>
      <c r="E121" s="3" t="str">
        <f t="shared" si="8"/>
        <v>Cursed Body</v>
      </c>
      <c r="F121" s="3" t="str">
        <f t="shared" si="9"/>
        <v/>
      </c>
      <c r="G121" s="3" t="str">
        <f t="shared" si="10"/>
        <v/>
      </c>
      <c r="H121" s="3">
        <v>60</v>
      </c>
      <c r="I121" s="3">
        <v>65</v>
      </c>
      <c r="J121" s="3">
        <v>80</v>
      </c>
      <c r="K121" s="3">
        <v>170</v>
      </c>
      <c r="L121" s="3">
        <v>95</v>
      </c>
      <c r="M121" s="3">
        <v>130</v>
      </c>
      <c r="N121" s="3">
        <v>600</v>
      </c>
      <c r="O121" s="3">
        <v>7</v>
      </c>
      <c r="R121" s="3">
        <v>119</v>
      </c>
      <c r="S121" s="3" t="s">
        <v>415</v>
      </c>
      <c r="T121" s="3" t="s">
        <v>1009</v>
      </c>
      <c r="W121" s="3">
        <v>84</v>
      </c>
      <c r="X121" s="3" t="s">
        <v>1129</v>
      </c>
      <c r="Y121" s="3" t="s">
        <v>44</v>
      </c>
      <c r="Z121" s="3" t="s">
        <v>125</v>
      </c>
      <c r="AA121" s="3" t="s">
        <v>925</v>
      </c>
    </row>
    <row r="122" spans="1:27" x14ac:dyDescent="0.3">
      <c r="A122" s="3">
        <v>95</v>
      </c>
      <c r="B122" s="3" t="s">
        <v>492</v>
      </c>
      <c r="C122" s="3" t="str">
        <f t="shared" si="7"/>
        <v>Rock</v>
      </c>
      <c r="D122" s="3" t="str">
        <f t="shared" si="12"/>
        <v>Ground</v>
      </c>
      <c r="E122" s="3" t="str">
        <f t="shared" si="8"/>
        <v>Rock Head</v>
      </c>
      <c r="F122" s="3" t="str">
        <f t="shared" si="9"/>
        <v>Sturdy</v>
      </c>
      <c r="G122" s="3" t="str">
        <f t="shared" si="10"/>
        <v>Weak Armor</v>
      </c>
      <c r="H122" s="3">
        <v>35</v>
      </c>
      <c r="I122" s="3">
        <v>45</v>
      </c>
      <c r="J122" s="3">
        <v>160</v>
      </c>
      <c r="K122" s="3">
        <v>30</v>
      </c>
      <c r="L122" s="3">
        <v>45</v>
      </c>
      <c r="M122" s="3">
        <v>70</v>
      </c>
      <c r="N122" s="3">
        <v>385</v>
      </c>
      <c r="O122" s="3">
        <v>7</v>
      </c>
      <c r="R122" s="3">
        <v>120</v>
      </c>
      <c r="S122" s="3" t="s">
        <v>1155</v>
      </c>
      <c r="T122" s="3" t="s">
        <v>1009</v>
      </c>
      <c r="W122" s="3">
        <v>85</v>
      </c>
      <c r="X122" s="3" t="s">
        <v>1130</v>
      </c>
      <c r="Y122" s="3" t="s">
        <v>44</v>
      </c>
      <c r="Z122" s="3" t="s">
        <v>125</v>
      </c>
      <c r="AA122" s="3" t="s">
        <v>925</v>
      </c>
    </row>
    <row r="123" spans="1:27" x14ac:dyDescent="0.3">
      <c r="A123" s="3">
        <v>96</v>
      </c>
      <c r="B123" s="3" t="s">
        <v>1138</v>
      </c>
      <c r="C123" s="3" t="str">
        <f t="shared" si="7"/>
        <v>Psychic</v>
      </c>
      <c r="D123" s="3" t="str">
        <f t="shared" si="12"/>
        <v/>
      </c>
      <c r="E123" s="3" t="str">
        <f t="shared" si="8"/>
        <v>Insomnia</v>
      </c>
      <c r="F123" s="3" t="str">
        <f t="shared" si="9"/>
        <v>Forewarn*</v>
      </c>
      <c r="G123" s="3" t="str">
        <f t="shared" si="10"/>
        <v>Inner Focus</v>
      </c>
      <c r="H123" s="3">
        <v>60</v>
      </c>
      <c r="I123" s="3">
        <v>48</v>
      </c>
      <c r="J123" s="3">
        <v>45</v>
      </c>
      <c r="K123" s="3">
        <v>43</v>
      </c>
      <c r="L123" s="3">
        <v>90</v>
      </c>
      <c r="M123" s="3">
        <v>42</v>
      </c>
      <c r="N123" s="3">
        <v>328</v>
      </c>
      <c r="O123" s="3">
        <v>7</v>
      </c>
      <c r="R123" s="3">
        <v>121</v>
      </c>
      <c r="S123" s="3" t="s">
        <v>1156</v>
      </c>
      <c r="T123" s="3" t="s">
        <v>1009</v>
      </c>
      <c r="U123" s="3" t="s">
        <v>1011</v>
      </c>
      <c r="W123" s="3">
        <v>86</v>
      </c>
      <c r="X123" s="3" t="s">
        <v>1131</v>
      </c>
      <c r="Y123" s="3" t="s">
        <v>232</v>
      </c>
      <c r="Z123" s="3" t="s">
        <v>1716</v>
      </c>
      <c r="AA123" s="3" t="s">
        <v>222</v>
      </c>
    </row>
    <row r="124" spans="1:27" x14ac:dyDescent="0.3">
      <c r="A124" s="3">
        <v>97</v>
      </c>
      <c r="B124" s="3" t="s">
        <v>1139</v>
      </c>
      <c r="C124" s="3" t="str">
        <f t="shared" si="7"/>
        <v>Psychic</v>
      </c>
      <c r="D124" s="3" t="str">
        <f t="shared" si="12"/>
        <v/>
      </c>
      <c r="E124" s="3" t="str">
        <f t="shared" si="8"/>
        <v>Insomnia</v>
      </c>
      <c r="F124" s="3" t="str">
        <f t="shared" si="9"/>
        <v>Forewarn*</v>
      </c>
      <c r="G124" s="3" t="str">
        <f t="shared" si="10"/>
        <v>Inner Focus</v>
      </c>
      <c r="H124" s="3">
        <v>85</v>
      </c>
      <c r="I124" s="3">
        <v>73</v>
      </c>
      <c r="J124" s="3">
        <v>70</v>
      </c>
      <c r="K124" s="3">
        <v>73</v>
      </c>
      <c r="L124" s="3">
        <v>115</v>
      </c>
      <c r="M124" s="3">
        <v>67</v>
      </c>
      <c r="N124" s="3">
        <v>483</v>
      </c>
      <c r="O124" s="3">
        <v>7</v>
      </c>
      <c r="R124" s="3">
        <v>122</v>
      </c>
      <c r="S124" s="3" t="s">
        <v>921</v>
      </c>
      <c r="T124" s="3" t="s">
        <v>1011</v>
      </c>
      <c r="U124" s="3" t="s">
        <v>1023</v>
      </c>
      <c r="W124" s="3">
        <v>87</v>
      </c>
      <c r="X124" s="3" t="s">
        <v>1132</v>
      </c>
      <c r="Y124" s="3" t="s">
        <v>232</v>
      </c>
      <c r="Z124" s="3" t="s">
        <v>1716</v>
      </c>
      <c r="AA124" s="3" t="s">
        <v>222</v>
      </c>
    </row>
    <row r="125" spans="1:27" x14ac:dyDescent="0.3">
      <c r="A125" s="3">
        <v>98</v>
      </c>
      <c r="B125" s="3" t="s">
        <v>292</v>
      </c>
      <c r="C125" s="3" t="str">
        <f t="shared" si="7"/>
        <v>Water</v>
      </c>
      <c r="D125" s="3" t="str">
        <f t="shared" si="12"/>
        <v/>
      </c>
      <c r="E125" s="3" t="str">
        <f t="shared" si="8"/>
        <v>Hyper Cutter</v>
      </c>
      <c r="F125" s="3" t="str">
        <f t="shared" si="9"/>
        <v>Shell Armor</v>
      </c>
      <c r="G125" s="3" t="str">
        <f t="shared" si="10"/>
        <v>Sheer Force</v>
      </c>
      <c r="H125" s="3">
        <v>30</v>
      </c>
      <c r="I125" s="3">
        <v>105</v>
      </c>
      <c r="J125" s="3">
        <v>90</v>
      </c>
      <c r="K125" s="3">
        <v>25</v>
      </c>
      <c r="L125" s="3">
        <v>25</v>
      </c>
      <c r="M125" s="3">
        <v>50</v>
      </c>
      <c r="N125" s="3">
        <v>325</v>
      </c>
      <c r="O125" s="3">
        <v>7</v>
      </c>
      <c r="R125" s="3">
        <v>123</v>
      </c>
      <c r="S125" s="3" t="s">
        <v>1157</v>
      </c>
      <c r="T125" s="3" t="s">
        <v>1010</v>
      </c>
      <c r="U125" s="3" t="s">
        <v>1012</v>
      </c>
      <c r="W125" s="3">
        <v>88</v>
      </c>
      <c r="X125" s="3" t="s">
        <v>1133</v>
      </c>
      <c r="Y125" s="3" t="s">
        <v>176</v>
      </c>
      <c r="Z125" s="3" t="s">
        <v>441</v>
      </c>
      <c r="AA125" s="3" t="s">
        <v>387</v>
      </c>
    </row>
    <row r="126" spans="1:27" x14ac:dyDescent="0.3">
      <c r="A126" s="3">
        <v>99</v>
      </c>
      <c r="B126" s="3" t="s">
        <v>296</v>
      </c>
      <c r="C126" s="3" t="str">
        <f t="shared" si="7"/>
        <v>Water</v>
      </c>
      <c r="D126" s="3" t="str">
        <f t="shared" si="12"/>
        <v/>
      </c>
      <c r="E126" s="3" t="str">
        <f t="shared" si="8"/>
        <v>Hyper Cutter</v>
      </c>
      <c r="F126" s="3" t="str">
        <f t="shared" si="9"/>
        <v>Shell Armor</v>
      </c>
      <c r="G126" s="3" t="str">
        <f t="shared" si="10"/>
        <v>Sheer Force</v>
      </c>
      <c r="H126" s="3">
        <v>55</v>
      </c>
      <c r="I126" s="3">
        <v>130</v>
      </c>
      <c r="J126" s="3">
        <v>115</v>
      </c>
      <c r="K126" s="3">
        <v>50</v>
      </c>
      <c r="L126" s="3">
        <v>50</v>
      </c>
      <c r="M126" s="3">
        <v>75</v>
      </c>
      <c r="N126" s="3">
        <v>475</v>
      </c>
      <c r="O126" s="3">
        <v>7</v>
      </c>
      <c r="R126" s="3">
        <v>124</v>
      </c>
      <c r="S126" s="3" t="s">
        <v>1158</v>
      </c>
      <c r="T126" s="3" t="s">
        <v>1020</v>
      </c>
      <c r="U126" s="3" t="s">
        <v>1011</v>
      </c>
      <c r="W126" s="3">
        <v>88</v>
      </c>
      <c r="X126" s="3" t="s">
        <v>1717</v>
      </c>
      <c r="Y126" s="3" t="s">
        <v>387</v>
      </c>
      <c r="Z126" s="3" t="s">
        <v>78</v>
      </c>
      <c r="AA126" s="3" t="s">
        <v>1718</v>
      </c>
    </row>
    <row r="127" spans="1:27" x14ac:dyDescent="0.3">
      <c r="A127" s="3">
        <v>100</v>
      </c>
      <c r="B127" s="3" t="s">
        <v>1140</v>
      </c>
      <c r="C127" s="3" t="str">
        <f t="shared" si="7"/>
        <v>Electric</v>
      </c>
      <c r="D127" s="3" t="str">
        <f t="shared" si="12"/>
        <v/>
      </c>
      <c r="E127" s="3" t="str">
        <f t="shared" si="8"/>
        <v>Soundproof</v>
      </c>
      <c r="F127" s="3" t="str">
        <f t="shared" si="9"/>
        <v>Static</v>
      </c>
      <c r="G127" s="3" t="str">
        <f t="shared" si="10"/>
        <v>Aftermath</v>
      </c>
      <c r="H127" s="3">
        <v>40</v>
      </c>
      <c r="I127" s="3">
        <v>30</v>
      </c>
      <c r="J127" s="3">
        <v>50</v>
      </c>
      <c r="K127" s="3">
        <v>55</v>
      </c>
      <c r="L127" s="3">
        <v>55</v>
      </c>
      <c r="M127" s="3">
        <v>100</v>
      </c>
      <c r="N127" s="3">
        <v>330</v>
      </c>
      <c r="O127" s="3">
        <v>7</v>
      </c>
      <c r="R127" s="3">
        <v>125</v>
      </c>
      <c r="S127" s="3" t="s">
        <v>1159</v>
      </c>
      <c r="T127" s="3" t="s">
        <v>1013</v>
      </c>
      <c r="W127" s="3">
        <v>89</v>
      </c>
      <c r="X127" s="3" t="s">
        <v>1135</v>
      </c>
      <c r="Y127" s="3" t="s">
        <v>176</v>
      </c>
      <c r="Z127" s="3" t="s">
        <v>441</v>
      </c>
      <c r="AA127" s="3" t="s">
        <v>387</v>
      </c>
    </row>
    <row r="128" spans="1:27" x14ac:dyDescent="0.3">
      <c r="A128" s="3">
        <v>101</v>
      </c>
      <c r="B128" s="3" t="s">
        <v>1141</v>
      </c>
      <c r="C128" s="3" t="str">
        <f t="shared" si="7"/>
        <v>Electric</v>
      </c>
      <c r="D128" s="3" t="str">
        <f t="shared" si="12"/>
        <v/>
      </c>
      <c r="E128" s="3" t="str">
        <f t="shared" si="8"/>
        <v>Soundproof</v>
      </c>
      <c r="F128" s="3" t="str">
        <f t="shared" si="9"/>
        <v>Static</v>
      </c>
      <c r="G128" s="3" t="str">
        <f t="shared" si="10"/>
        <v>Aftermath</v>
      </c>
      <c r="H128" s="3">
        <v>60</v>
      </c>
      <c r="I128" s="3">
        <v>50</v>
      </c>
      <c r="J128" s="3">
        <v>70</v>
      </c>
      <c r="K128" s="3">
        <v>80</v>
      </c>
      <c r="L128" s="3">
        <v>80</v>
      </c>
      <c r="M128" s="3">
        <v>150</v>
      </c>
      <c r="N128" s="3">
        <v>490</v>
      </c>
      <c r="O128" s="3">
        <v>7</v>
      </c>
      <c r="R128" s="3">
        <v>126</v>
      </c>
      <c r="S128" s="3" t="s">
        <v>1160</v>
      </c>
      <c r="T128" s="3" t="s">
        <v>1008</v>
      </c>
      <c r="W128" s="3">
        <v>89</v>
      </c>
      <c r="X128" s="3" t="s">
        <v>1719</v>
      </c>
      <c r="Y128" s="3" t="s">
        <v>387</v>
      </c>
      <c r="Z128" s="3" t="s">
        <v>78</v>
      </c>
      <c r="AA128" s="3" t="s">
        <v>1718</v>
      </c>
    </row>
    <row r="129" spans="1:27" x14ac:dyDescent="0.3">
      <c r="A129" s="3">
        <v>102</v>
      </c>
      <c r="B129" s="3" t="s">
        <v>1142</v>
      </c>
      <c r="C129" s="3" t="str">
        <f t="shared" si="7"/>
        <v>Grass</v>
      </c>
      <c r="D129" s="3" t="str">
        <f t="shared" si="12"/>
        <v>Psychic</v>
      </c>
      <c r="E129" s="3" t="str">
        <f t="shared" si="8"/>
        <v>Chlorophyll</v>
      </c>
      <c r="F129" s="3" t="str">
        <f t="shared" si="9"/>
        <v/>
      </c>
      <c r="G129" s="3" t="str">
        <f t="shared" si="10"/>
        <v>Harvest</v>
      </c>
      <c r="H129" s="3">
        <v>60</v>
      </c>
      <c r="I129" s="3">
        <v>40</v>
      </c>
      <c r="J129" s="3">
        <v>80</v>
      </c>
      <c r="K129" s="3">
        <v>60</v>
      </c>
      <c r="L129" s="3">
        <v>45</v>
      </c>
      <c r="M129" s="3">
        <v>40</v>
      </c>
      <c r="N129" s="3">
        <v>325</v>
      </c>
      <c r="O129" s="3">
        <v>7</v>
      </c>
      <c r="R129" s="3">
        <v>127</v>
      </c>
      <c r="S129" s="3" t="s">
        <v>1161</v>
      </c>
      <c r="T129" s="3" t="s">
        <v>1010</v>
      </c>
      <c r="W129" s="3">
        <v>90</v>
      </c>
      <c r="X129" s="3" t="s">
        <v>422</v>
      </c>
      <c r="Y129" s="3" t="s">
        <v>134</v>
      </c>
      <c r="Z129" s="3" t="s">
        <v>1720</v>
      </c>
      <c r="AA129" s="3" t="s">
        <v>423</v>
      </c>
    </row>
    <row r="130" spans="1:27" x14ac:dyDescent="0.3">
      <c r="A130" s="3">
        <v>103</v>
      </c>
      <c r="B130" s="3" t="s">
        <v>1143</v>
      </c>
      <c r="C130" s="3" t="str">
        <f t="shared" ref="C130:C193" si="13">VLOOKUP(A130, $R$3:$U$819, 3,TRUE)</f>
        <v>Grass</v>
      </c>
      <c r="D130" s="3" t="str">
        <f t="shared" si="12"/>
        <v>Psychic</v>
      </c>
      <c r="E130" s="3" t="str">
        <f t="shared" si="8"/>
        <v>Chlorophyll</v>
      </c>
      <c r="F130" s="3" t="str">
        <f t="shared" si="9"/>
        <v/>
      </c>
      <c r="G130" s="3" t="str">
        <f t="shared" si="10"/>
        <v>Harvest</v>
      </c>
      <c r="H130" s="3">
        <v>95</v>
      </c>
      <c r="I130" s="3">
        <v>95</v>
      </c>
      <c r="J130" s="3">
        <v>85</v>
      </c>
      <c r="K130" s="3">
        <v>125</v>
      </c>
      <c r="L130" s="3">
        <v>75</v>
      </c>
      <c r="M130" s="3">
        <v>55</v>
      </c>
      <c r="N130" s="3">
        <v>530</v>
      </c>
      <c r="O130" s="3">
        <v>7</v>
      </c>
      <c r="R130" s="3">
        <v>128</v>
      </c>
      <c r="S130" s="3" t="s">
        <v>1163</v>
      </c>
      <c r="T130" s="3" t="s">
        <v>1014</v>
      </c>
      <c r="W130" s="3">
        <v>91</v>
      </c>
      <c r="X130" s="3" t="s">
        <v>425</v>
      </c>
      <c r="Y130" s="3" t="s">
        <v>134</v>
      </c>
      <c r="Z130" s="3" t="s">
        <v>1720</v>
      </c>
      <c r="AA130" s="3" t="s">
        <v>423</v>
      </c>
    </row>
    <row r="131" spans="1:27" x14ac:dyDescent="0.3">
      <c r="A131" s="3">
        <v>103</v>
      </c>
      <c r="B131" s="3" t="s">
        <v>1144</v>
      </c>
      <c r="C131" s="3" t="str">
        <f t="shared" si="13"/>
        <v>Grass</v>
      </c>
      <c r="D131" s="3" t="str">
        <f t="shared" si="12"/>
        <v>Psychic</v>
      </c>
      <c r="E131" s="3" t="str">
        <f t="shared" ref="E131:E194" si="14">VLOOKUP(A131,$W$1:$AA$942,3,FALSE)</f>
        <v>Chlorophyll</v>
      </c>
      <c r="F131" s="3" t="str">
        <f t="shared" ref="F131:F194" si="15">SUBSTITUTE(VLOOKUP(A131,$W$1:$AA$942,4,FALSE),0,"")</f>
        <v/>
      </c>
      <c r="G131" s="3" t="str">
        <f t="shared" ref="G131:G194" si="16">SUBSTITUTE(VLOOKUP(A131,$W$1:$AA$942,5,FALSE),0,"")</f>
        <v>Harvest</v>
      </c>
      <c r="H131" s="3">
        <v>95</v>
      </c>
      <c r="I131" s="3">
        <v>105</v>
      </c>
      <c r="J131" s="3">
        <v>85</v>
      </c>
      <c r="K131" s="3">
        <v>125</v>
      </c>
      <c r="L131" s="3">
        <v>75</v>
      </c>
      <c r="M131" s="3">
        <v>45</v>
      </c>
      <c r="N131" s="3">
        <v>530</v>
      </c>
      <c r="O131" s="3">
        <v>7</v>
      </c>
      <c r="R131" s="3">
        <v>129</v>
      </c>
      <c r="S131" s="3" t="s">
        <v>407</v>
      </c>
      <c r="T131" s="3" t="s">
        <v>1009</v>
      </c>
      <c r="W131" s="3">
        <v>92</v>
      </c>
      <c r="X131" s="3" t="s">
        <v>401</v>
      </c>
      <c r="Y131" s="3" t="s">
        <v>58</v>
      </c>
    </row>
    <row r="132" spans="1:27" x14ac:dyDescent="0.3">
      <c r="A132" s="3">
        <v>104</v>
      </c>
      <c r="B132" s="3" t="s">
        <v>1145</v>
      </c>
      <c r="C132" s="3" t="str">
        <f t="shared" si="13"/>
        <v>Ground</v>
      </c>
      <c r="D132" s="3" t="str">
        <f t="shared" si="12"/>
        <v/>
      </c>
      <c r="E132" s="3" t="str">
        <f t="shared" si="14"/>
        <v>Rock Head</v>
      </c>
      <c r="F132" s="3" t="str">
        <f t="shared" si="15"/>
        <v>Lightning Rod</v>
      </c>
      <c r="G132" s="3" t="str">
        <f t="shared" si="16"/>
        <v>Battle Armor</v>
      </c>
      <c r="H132" s="3">
        <v>50</v>
      </c>
      <c r="I132" s="3">
        <v>50</v>
      </c>
      <c r="J132" s="3">
        <v>95</v>
      </c>
      <c r="K132" s="3">
        <v>40</v>
      </c>
      <c r="L132" s="3">
        <v>50</v>
      </c>
      <c r="M132" s="3">
        <v>35</v>
      </c>
      <c r="N132" s="3">
        <v>320</v>
      </c>
      <c r="O132" s="3">
        <v>7</v>
      </c>
      <c r="R132" s="3">
        <v>130</v>
      </c>
      <c r="S132" s="3" t="s">
        <v>409</v>
      </c>
      <c r="T132" s="3" t="s">
        <v>1009</v>
      </c>
      <c r="U132" s="3" t="s">
        <v>1012</v>
      </c>
      <c r="W132" s="3">
        <v>93</v>
      </c>
      <c r="X132" s="3" t="s">
        <v>403</v>
      </c>
      <c r="Y132" s="3" t="s">
        <v>58</v>
      </c>
    </row>
    <row r="133" spans="1:27" x14ac:dyDescent="0.3">
      <c r="A133" s="3">
        <v>105</v>
      </c>
      <c r="B133" s="3" t="s">
        <v>1146</v>
      </c>
      <c r="C133" s="3" t="str">
        <f t="shared" si="13"/>
        <v>Ground</v>
      </c>
      <c r="D133" s="3" t="str">
        <f t="shared" si="12"/>
        <v/>
      </c>
      <c r="E133" s="3" t="str">
        <f t="shared" si="14"/>
        <v>Rock Head</v>
      </c>
      <c r="F133" s="3" t="str">
        <f t="shared" si="15"/>
        <v>Lightning Rod</v>
      </c>
      <c r="G133" s="3" t="str">
        <f t="shared" si="16"/>
        <v>Battle Armor</v>
      </c>
      <c r="H133" s="3">
        <v>60</v>
      </c>
      <c r="I133" s="3">
        <v>80</v>
      </c>
      <c r="J133" s="3">
        <v>110</v>
      </c>
      <c r="K133" s="3">
        <v>50</v>
      </c>
      <c r="L133" s="3">
        <v>80</v>
      </c>
      <c r="M133" s="3">
        <v>45</v>
      </c>
      <c r="N133" s="3">
        <v>425</v>
      </c>
      <c r="O133" s="3">
        <v>7</v>
      </c>
      <c r="R133" s="3">
        <v>131</v>
      </c>
      <c r="S133" s="3" t="s">
        <v>912</v>
      </c>
      <c r="T133" s="3" t="s">
        <v>1009</v>
      </c>
      <c r="U133" s="3" t="s">
        <v>1020</v>
      </c>
      <c r="W133" s="3">
        <v>94</v>
      </c>
      <c r="X133" s="3" t="s">
        <v>1721</v>
      </c>
      <c r="Y133" s="3" t="s">
        <v>249</v>
      </c>
    </row>
    <row r="134" spans="1:27" x14ac:dyDescent="0.3">
      <c r="A134" s="3">
        <v>105</v>
      </c>
      <c r="B134" s="3" t="s">
        <v>1147</v>
      </c>
      <c r="C134" s="3" t="str">
        <f t="shared" si="13"/>
        <v>Ground</v>
      </c>
      <c r="D134" s="3" t="str">
        <f t="shared" si="12"/>
        <v/>
      </c>
      <c r="E134" s="3" t="str">
        <f t="shared" si="14"/>
        <v>Rock Head</v>
      </c>
      <c r="F134" s="3" t="str">
        <f t="shared" si="15"/>
        <v>Lightning Rod</v>
      </c>
      <c r="G134" s="3" t="str">
        <f t="shared" si="16"/>
        <v>Battle Armor</v>
      </c>
      <c r="H134" s="3">
        <v>60</v>
      </c>
      <c r="I134" s="3">
        <v>80</v>
      </c>
      <c r="J134" s="3">
        <v>110</v>
      </c>
      <c r="K134" s="3">
        <v>50</v>
      </c>
      <c r="L134" s="3">
        <v>80</v>
      </c>
      <c r="M134" s="3">
        <v>45</v>
      </c>
      <c r="N134" s="3">
        <v>425</v>
      </c>
      <c r="O134" s="3">
        <v>7</v>
      </c>
      <c r="R134" s="3">
        <v>132</v>
      </c>
      <c r="S134" s="3" t="s">
        <v>945</v>
      </c>
      <c r="T134" s="3" t="s">
        <v>1014</v>
      </c>
      <c r="W134" s="3">
        <v>94</v>
      </c>
      <c r="X134" s="3" t="s">
        <v>1722</v>
      </c>
      <c r="Y134" s="3" t="s">
        <v>581</v>
      </c>
    </row>
    <row r="135" spans="1:27" x14ac:dyDescent="0.3">
      <c r="A135" s="3">
        <v>106</v>
      </c>
      <c r="B135" s="3" t="s">
        <v>321</v>
      </c>
      <c r="C135" s="3" t="str">
        <f t="shared" si="13"/>
        <v>Fighting</v>
      </c>
      <c r="D135" s="3" t="str">
        <f t="shared" si="12"/>
        <v/>
      </c>
      <c r="E135" s="3" t="str">
        <f t="shared" si="14"/>
        <v>Limber</v>
      </c>
      <c r="F135" s="3" t="str">
        <f t="shared" si="15"/>
        <v>Reckless*</v>
      </c>
      <c r="G135" s="3" t="str">
        <f t="shared" si="16"/>
        <v>Unburden</v>
      </c>
      <c r="H135" s="3">
        <v>50</v>
      </c>
      <c r="I135" s="3">
        <v>120</v>
      </c>
      <c r="J135" s="3">
        <v>53</v>
      </c>
      <c r="K135" s="3">
        <v>35</v>
      </c>
      <c r="L135" s="3">
        <v>110</v>
      </c>
      <c r="M135" s="3">
        <v>87</v>
      </c>
      <c r="N135" s="3">
        <v>455</v>
      </c>
      <c r="O135" s="3">
        <v>7</v>
      </c>
      <c r="R135" s="3">
        <v>133</v>
      </c>
      <c r="S135" s="3" t="s">
        <v>536</v>
      </c>
      <c r="T135" s="3" t="s">
        <v>1014</v>
      </c>
      <c r="W135" s="3">
        <v>95</v>
      </c>
      <c r="X135" s="3" t="s">
        <v>492</v>
      </c>
      <c r="Y135" s="3" t="s">
        <v>493</v>
      </c>
      <c r="Z135" s="3" t="s">
        <v>261</v>
      </c>
      <c r="AA135" s="3" t="s">
        <v>224</v>
      </c>
    </row>
    <row r="136" spans="1:27" x14ac:dyDescent="0.3">
      <c r="A136" s="3">
        <v>107</v>
      </c>
      <c r="B136" s="3" t="s">
        <v>323</v>
      </c>
      <c r="C136" s="3" t="str">
        <f t="shared" si="13"/>
        <v>Fighting</v>
      </c>
      <c r="D136" s="3" t="str">
        <f t="shared" si="12"/>
        <v/>
      </c>
      <c r="E136" s="3" t="str">
        <f t="shared" si="14"/>
        <v>Keen Eye</v>
      </c>
      <c r="F136" s="3" t="str">
        <f t="shared" si="15"/>
        <v>Iron Fist*</v>
      </c>
      <c r="G136" s="3" t="str">
        <f t="shared" si="16"/>
        <v>Inner Focus</v>
      </c>
      <c r="H136" s="3">
        <v>50</v>
      </c>
      <c r="I136" s="3">
        <v>105</v>
      </c>
      <c r="J136" s="3">
        <v>79</v>
      </c>
      <c r="K136" s="3">
        <v>35</v>
      </c>
      <c r="L136" s="3">
        <v>110</v>
      </c>
      <c r="M136" s="3">
        <v>76</v>
      </c>
      <c r="N136" s="3">
        <v>455</v>
      </c>
      <c r="O136" s="3">
        <v>7</v>
      </c>
      <c r="R136" s="3">
        <v>134</v>
      </c>
      <c r="S136" s="3" t="s">
        <v>538</v>
      </c>
      <c r="T136" s="3" t="s">
        <v>1009</v>
      </c>
      <c r="W136" s="3">
        <v>208</v>
      </c>
      <c r="X136" s="3" t="s">
        <v>495</v>
      </c>
      <c r="Y136" s="3" t="s">
        <v>493</v>
      </c>
      <c r="Z136" s="3" t="s">
        <v>261</v>
      </c>
      <c r="AA136" s="3" t="s">
        <v>294</v>
      </c>
    </row>
    <row r="137" spans="1:27" x14ac:dyDescent="0.3">
      <c r="A137" s="3">
        <v>108</v>
      </c>
      <c r="B137" s="3" t="s">
        <v>1148</v>
      </c>
      <c r="C137" s="3" t="str">
        <f t="shared" si="13"/>
        <v>Normal</v>
      </c>
      <c r="D137" s="3" t="str">
        <f t="shared" si="12"/>
        <v/>
      </c>
      <c r="E137" s="3" t="str">
        <f t="shared" si="14"/>
        <v>Own Tempo</v>
      </c>
      <c r="F137" s="3" t="str">
        <f t="shared" si="15"/>
        <v>Oblivious</v>
      </c>
      <c r="G137" s="3" t="str">
        <f t="shared" si="16"/>
        <v>Cloud Nine</v>
      </c>
      <c r="H137" s="3">
        <v>90</v>
      </c>
      <c r="I137" s="3">
        <v>55</v>
      </c>
      <c r="J137" s="3">
        <v>75</v>
      </c>
      <c r="K137" s="3">
        <v>60</v>
      </c>
      <c r="L137" s="3">
        <v>75</v>
      </c>
      <c r="M137" s="3">
        <v>30</v>
      </c>
      <c r="N137" s="3">
        <v>385</v>
      </c>
      <c r="O137" s="3">
        <v>7</v>
      </c>
      <c r="R137" s="3">
        <v>135</v>
      </c>
      <c r="S137" s="3" t="s">
        <v>540</v>
      </c>
      <c r="T137" s="3" t="s">
        <v>1013</v>
      </c>
      <c r="W137" s="3">
        <v>208</v>
      </c>
      <c r="X137" s="3" t="s">
        <v>1723</v>
      </c>
      <c r="Y137" s="3" t="s">
        <v>461</v>
      </c>
    </row>
    <row r="138" spans="1:27" x14ac:dyDescent="0.3">
      <c r="A138" s="3">
        <v>109</v>
      </c>
      <c r="B138" s="3" t="s">
        <v>658</v>
      </c>
      <c r="C138" s="3" t="str">
        <f t="shared" si="13"/>
        <v>Poison</v>
      </c>
      <c r="D138" s="3" t="str">
        <f t="shared" ref="D138:D157" si="17">SUBSTITUTE(IFERROR(VLOOKUP(A138, $R$3:$U$819, 4,TRUE),""),0,"")</f>
        <v/>
      </c>
      <c r="E138" s="3" t="str">
        <f t="shared" si="14"/>
        <v>Levitate</v>
      </c>
      <c r="F138" s="3" t="str">
        <f t="shared" si="15"/>
        <v>Neutralizing Gas*</v>
      </c>
      <c r="G138" s="3" t="str">
        <f t="shared" si="16"/>
        <v>Stench*</v>
      </c>
      <c r="H138" s="3">
        <v>40</v>
      </c>
      <c r="I138" s="3">
        <v>65</v>
      </c>
      <c r="J138" s="3">
        <v>95</v>
      </c>
      <c r="K138" s="3">
        <v>60</v>
      </c>
      <c r="L138" s="3">
        <v>45</v>
      </c>
      <c r="M138" s="3">
        <v>35</v>
      </c>
      <c r="N138" s="3">
        <v>340</v>
      </c>
      <c r="O138" s="3">
        <v>7</v>
      </c>
      <c r="R138" s="3">
        <v>136</v>
      </c>
      <c r="S138" s="3" t="s">
        <v>543</v>
      </c>
      <c r="T138" s="3" t="s">
        <v>1008</v>
      </c>
      <c r="W138" s="3">
        <v>96</v>
      </c>
      <c r="X138" s="3" t="s">
        <v>1138</v>
      </c>
      <c r="Y138" s="3" t="s">
        <v>61</v>
      </c>
      <c r="Z138" s="3" t="s">
        <v>1724</v>
      </c>
      <c r="AA138" s="3" t="s">
        <v>243</v>
      </c>
    </row>
    <row r="139" spans="1:27" x14ac:dyDescent="0.3">
      <c r="A139" s="3">
        <v>110</v>
      </c>
      <c r="B139" s="3" t="s">
        <v>661</v>
      </c>
      <c r="C139" s="3" t="str">
        <f t="shared" si="13"/>
        <v>Poison</v>
      </c>
      <c r="D139" s="3" t="str">
        <f t="shared" si="17"/>
        <v/>
      </c>
      <c r="E139" s="3" t="str">
        <f t="shared" si="14"/>
        <v>Levitate</v>
      </c>
      <c r="F139" s="3" t="str">
        <f t="shared" si="15"/>
        <v>Neutralizing Gas*</v>
      </c>
      <c r="G139" s="3" t="str">
        <f t="shared" si="16"/>
        <v>Stench*</v>
      </c>
      <c r="H139" s="3">
        <v>65</v>
      </c>
      <c r="I139" s="3">
        <v>90</v>
      </c>
      <c r="J139" s="3">
        <v>120</v>
      </c>
      <c r="K139" s="3">
        <v>85</v>
      </c>
      <c r="L139" s="3">
        <v>70</v>
      </c>
      <c r="M139" s="3">
        <v>60</v>
      </c>
      <c r="N139" s="3">
        <v>490</v>
      </c>
      <c r="O139" s="3">
        <v>7</v>
      </c>
      <c r="R139" s="3">
        <v>137</v>
      </c>
      <c r="S139" s="3" t="s">
        <v>1166</v>
      </c>
      <c r="T139" s="3" t="s">
        <v>1014</v>
      </c>
      <c r="W139" s="3">
        <v>97</v>
      </c>
      <c r="X139" s="3" t="s">
        <v>1139</v>
      </c>
      <c r="Y139" s="3" t="s">
        <v>61</v>
      </c>
      <c r="Z139" s="3" t="s">
        <v>1724</v>
      </c>
      <c r="AA139" s="3" t="s">
        <v>243</v>
      </c>
    </row>
    <row r="140" spans="1:27" x14ac:dyDescent="0.3">
      <c r="A140" s="3">
        <v>111</v>
      </c>
      <c r="B140" s="3" t="s">
        <v>692</v>
      </c>
      <c r="C140" s="3" t="str">
        <f t="shared" si="13"/>
        <v>Ground</v>
      </c>
      <c r="D140" s="3" t="str">
        <f t="shared" si="17"/>
        <v>Rock</v>
      </c>
      <c r="E140" s="3" t="str">
        <f t="shared" si="14"/>
        <v>Lightning Rod</v>
      </c>
      <c r="F140" s="3" t="str">
        <f t="shared" si="15"/>
        <v>Rock Head</v>
      </c>
      <c r="G140" s="3" t="str">
        <f t="shared" si="16"/>
        <v>Reckless</v>
      </c>
      <c r="H140" s="3">
        <v>80</v>
      </c>
      <c r="I140" s="3">
        <v>85</v>
      </c>
      <c r="J140" s="3">
        <v>95</v>
      </c>
      <c r="K140" s="3">
        <v>30</v>
      </c>
      <c r="L140" s="3">
        <v>30</v>
      </c>
      <c r="M140" s="3">
        <v>25</v>
      </c>
      <c r="N140" s="3">
        <v>345</v>
      </c>
      <c r="O140" s="3">
        <v>7</v>
      </c>
      <c r="R140" s="3">
        <v>138</v>
      </c>
      <c r="S140" s="3" t="s">
        <v>1167</v>
      </c>
      <c r="T140" s="3" t="s">
        <v>1017</v>
      </c>
      <c r="U140" s="3" t="s">
        <v>1009</v>
      </c>
      <c r="W140" s="3">
        <v>98</v>
      </c>
      <c r="X140" s="3" t="s">
        <v>292</v>
      </c>
      <c r="Y140" s="3" t="s">
        <v>293</v>
      </c>
      <c r="Z140" s="3" t="s">
        <v>134</v>
      </c>
      <c r="AA140" s="3" t="s">
        <v>294</v>
      </c>
    </row>
    <row r="141" spans="1:27" x14ac:dyDescent="0.3">
      <c r="A141" s="3">
        <v>112</v>
      </c>
      <c r="B141" s="3" t="s">
        <v>694</v>
      </c>
      <c r="C141" s="3" t="str">
        <f t="shared" si="13"/>
        <v>Ground</v>
      </c>
      <c r="D141" s="3" t="str">
        <f t="shared" si="17"/>
        <v>Rock</v>
      </c>
      <c r="E141" s="3" t="str">
        <f t="shared" si="14"/>
        <v>Lightning Rod</v>
      </c>
      <c r="F141" s="3" t="str">
        <f t="shared" si="15"/>
        <v>Rock Head</v>
      </c>
      <c r="G141" s="3" t="str">
        <f t="shared" si="16"/>
        <v>Reckless</v>
      </c>
      <c r="H141" s="3">
        <v>105</v>
      </c>
      <c r="I141" s="3">
        <v>130</v>
      </c>
      <c r="J141" s="3">
        <v>120</v>
      </c>
      <c r="K141" s="3">
        <v>45</v>
      </c>
      <c r="L141" s="3">
        <v>45</v>
      </c>
      <c r="M141" s="3">
        <v>40</v>
      </c>
      <c r="N141" s="3">
        <v>485</v>
      </c>
      <c r="O141" s="3">
        <v>7</v>
      </c>
      <c r="R141" s="3">
        <v>139</v>
      </c>
      <c r="S141" s="3" t="s">
        <v>1168</v>
      </c>
      <c r="T141" s="3" t="s">
        <v>1017</v>
      </c>
      <c r="U141" s="3" t="s">
        <v>1009</v>
      </c>
      <c r="W141" s="3">
        <v>99</v>
      </c>
      <c r="X141" s="3" t="s">
        <v>296</v>
      </c>
      <c r="Y141" s="3" t="s">
        <v>293</v>
      </c>
      <c r="Z141" s="3" t="s">
        <v>134</v>
      </c>
      <c r="AA141" s="3" t="s">
        <v>294</v>
      </c>
    </row>
    <row r="142" spans="1:27" x14ac:dyDescent="0.3">
      <c r="A142" s="3">
        <v>113</v>
      </c>
      <c r="B142" s="3" t="s">
        <v>1149</v>
      </c>
      <c r="C142" s="3" t="str">
        <f t="shared" si="13"/>
        <v>Normal</v>
      </c>
      <c r="D142" s="3" t="str">
        <f t="shared" si="17"/>
        <v/>
      </c>
      <c r="E142" s="3" t="str">
        <f t="shared" si="14"/>
        <v>Natural Cure</v>
      </c>
      <c r="F142" s="3" t="str">
        <f t="shared" si="15"/>
        <v>Serene Grace</v>
      </c>
      <c r="G142" s="3" t="str">
        <f t="shared" si="16"/>
        <v>Healer</v>
      </c>
      <c r="H142" s="3">
        <v>250</v>
      </c>
      <c r="I142" s="3">
        <v>5</v>
      </c>
      <c r="J142" s="3">
        <v>5</v>
      </c>
      <c r="K142" s="3">
        <v>35</v>
      </c>
      <c r="L142" s="3">
        <v>105</v>
      </c>
      <c r="M142" s="3">
        <v>50</v>
      </c>
      <c r="N142" s="3">
        <v>450</v>
      </c>
      <c r="O142" s="3">
        <v>7</v>
      </c>
      <c r="R142" s="3">
        <v>140</v>
      </c>
      <c r="S142" s="3" t="s">
        <v>1169</v>
      </c>
      <c r="T142" s="3" t="s">
        <v>1017</v>
      </c>
      <c r="U142" s="3" t="s">
        <v>1009</v>
      </c>
      <c r="W142" s="3">
        <v>100</v>
      </c>
      <c r="X142" s="3" t="s">
        <v>1140</v>
      </c>
      <c r="Y142" s="3" t="s">
        <v>288</v>
      </c>
      <c r="Z142" s="3" t="s">
        <v>203</v>
      </c>
      <c r="AA142" s="3" t="s">
        <v>362</v>
      </c>
    </row>
    <row r="143" spans="1:27" x14ac:dyDescent="0.3">
      <c r="A143" s="3">
        <v>114</v>
      </c>
      <c r="B143" s="3" t="s">
        <v>1150</v>
      </c>
      <c r="C143" s="3" t="str">
        <f t="shared" si="13"/>
        <v>Grass</v>
      </c>
      <c r="D143" s="3" t="str">
        <f t="shared" si="17"/>
        <v/>
      </c>
      <c r="E143" s="3" t="str">
        <f t="shared" si="14"/>
        <v>Chlorophyll</v>
      </c>
      <c r="F143" s="3" t="str">
        <f t="shared" si="15"/>
        <v>Leaf Guard*</v>
      </c>
      <c r="G143" s="3" t="str">
        <f t="shared" si="16"/>
        <v>Regenerator</v>
      </c>
      <c r="H143" s="3">
        <v>65</v>
      </c>
      <c r="I143" s="3">
        <v>55</v>
      </c>
      <c r="J143" s="3">
        <v>115</v>
      </c>
      <c r="K143" s="3">
        <v>100</v>
      </c>
      <c r="L143" s="3">
        <v>40</v>
      </c>
      <c r="M143" s="3">
        <v>60</v>
      </c>
      <c r="N143" s="3">
        <v>435</v>
      </c>
      <c r="O143" s="3">
        <v>7</v>
      </c>
      <c r="R143" s="3">
        <v>141</v>
      </c>
      <c r="S143" s="3" t="s">
        <v>1170</v>
      </c>
      <c r="T143" s="3" t="s">
        <v>1017</v>
      </c>
      <c r="U143" s="3" t="s">
        <v>1009</v>
      </c>
      <c r="W143" s="3">
        <v>101</v>
      </c>
      <c r="X143" s="3" t="s">
        <v>1141</v>
      </c>
      <c r="Y143" s="3" t="s">
        <v>288</v>
      </c>
      <c r="Z143" s="3" t="s">
        <v>203</v>
      </c>
      <c r="AA143" s="3" t="s">
        <v>362</v>
      </c>
    </row>
    <row r="144" spans="1:27" x14ac:dyDescent="0.3">
      <c r="A144" s="3">
        <v>115</v>
      </c>
      <c r="B144" s="3" t="s">
        <v>1151</v>
      </c>
      <c r="C144" s="3" t="str">
        <f t="shared" si="13"/>
        <v>Normal</v>
      </c>
      <c r="D144" s="3" t="str">
        <f t="shared" si="17"/>
        <v/>
      </c>
      <c r="E144" s="3" t="str">
        <f t="shared" si="14"/>
        <v>Early Bird</v>
      </c>
      <c r="F144" s="3" t="str">
        <f t="shared" si="15"/>
        <v>Scrappy*</v>
      </c>
      <c r="G144" s="3" t="str">
        <f t="shared" si="16"/>
        <v>Inner Focus</v>
      </c>
      <c r="H144" s="3">
        <v>105</v>
      </c>
      <c r="I144" s="3">
        <v>95</v>
      </c>
      <c r="J144" s="3">
        <v>80</v>
      </c>
      <c r="K144" s="3">
        <v>40</v>
      </c>
      <c r="L144" s="3">
        <v>80</v>
      </c>
      <c r="M144" s="3">
        <v>90</v>
      </c>
      <c r="N144" s="3">
        <v>490</v>
      </c>
      <c r="O144" s="3">
        <v>7</v>
      </c>
      <c r="R144" s="3">
        <v>142</v>
      </c>
      <c r="S144" s="3" t="s">
        <v>1171</v>
      </c>
      <c r="T144" s="3" t="s">
        <v>1017</v>
      </c>
      <c r="U144" s="3" t="s">
        <v>1012</v>
      </c>
      <c r="W144" s="3">
        <v>102</v>
      </c>
      <c r="X144" s="3" t="s">
        <v>1142</v>
      </c>
      <c r="Y144" s="3" t="s">
        <v>124</v>
      </c>
      <c r="AA144" s="3" t="s">
        <v>857</v>
      </c>
    </row>
    <row r="145" spans="1:27" x14ac:dyDescent="0.3">
      <c r="A145" s="3">
        <v>115</v>
      </c>
      <c r="B145" s="3" t="s">
        <v>1152</v>
      </c>
      <c r="C145" s="3" t="str">
        <f t="shared" si="13"/>
        <v>Normal</v>
      </c>
      <c r="D145" s="3" t="str">
        <f t="shared" si="17"/>
        <v/>
      </c>
      <c r="E145" s="3" t="str">
        <f t="shared" si="14"/>
        <v>Early Bird</v>
      </c>
      <c r="F145" s="3" t="str">
        <f t="shared" si="15"/>
        <v>Scrappy*</v>
      </c>
      <c r="G145" s="3" t="str">
        <f t="shared" si="16"/>
        <v>Inner Focus</v>
      </c>
      <c r="H145" s="3">
        <v>105</v>
      </c>
      <c r="I145" s="3">
        <v>125</v>
      </c>
      <c r="J145" s="3">
        <v>100</v>
      </c>
      <c r="K145" s="3">
        <v>60</v>
      </c>
      <c r="L145" s="3">
        <v>100</v>
      </c>
      <c r="M145" s="3">
        <v>100</v>
      </c>
      <c r="N145" s="3">
        <v>590</v>
      </c>
      <c r="O145" s="3">
        <v>7</v>
      </c>
      <c r="R145" s="3">
        <v>143</v>
      </c>
      <c r="S145" s="3" t="s">
        <v>685</v>
      </c>
      <c r="T145" s="3" t="s">
        <v>1014</v>
      </c>
      <c r="W145" s="3">
        <v>103</v>
      </c>
      <c r="X145" s="3" t="s">
        <v>1143</v>
      </c>
      <c r="Y145" s="3" t="s">
        <v>124</v>
      </c>
      <c r="AA145" s="3" t="s">
        <v>857</v>
      </c>
    </row>
    <row r="146" spans="1:27" x14ac:dyDescent="0.3">
      <c r="A146" s="3">
        <v>116</v>
      </c>
      <c r="B146" s="3" t="s">
        <v>1153</v>
      </c>
      <c r="C146" s="3" t="str">
        <f t="shared" si="13"/>
        <v>Water</v>
      </c>
      <c r="D146" s="3" t="str">
        <f t="shared" si="17"/>
        <v/>
      </c>
      <c r="E146" s="3" t="str">
        <f t="shared" si="14"/>
        <v>Swift Swim</v>
      </c>
      <c r="F146" s="3" t="str">
        <f t="shared" si="15"/>
        <v>Sniper*</v>
      </c>
      <c r="G146" s="3" t="str">
        <f t="shared" si="16"/>
        <v>Damp</v>
      </c>
      <c r="H146" s="3">
        <v>30</v>
      </c>
      <c r="I146" s="3">
        <v>40</v>
      </c>
      <c r="J146" s="3">
        <v>70</v>
      </c>
      <c r="K146" s="3">
        <v>70</v>
      </c>
      <c r="L146" s="3">
        <v>25</v>
      </c>
      <c r="M146" s="3">
        <v>60</v>
      </c>
      <c r="N146" s="3">
        <v>295</v>
      </c>
      <c r="O146" s="3">
        <v>7</v>
      </c>
      <c r="R146" s="3">
        <v>144</v>
      </c>
      <c r="S146" s="3" t="s">
        <v>1173</v>
      </c>
      <c r="T146" s="3" t="s">
        <v>1020</v>
      </c>
      <c r="U146" s="3" t="s">
        <v>1012</v>
      </c>
      <c r="W146" s="3">
        <v>103</v>
      </c>
      <c r="X146" s="3" t="s">
        <v>1725</v>
      </c>
      <c r="Y146" s="3" t="s">
        <v>40</v>
      </c>
      <c r="AA146" s="3" t="s">
        <v>857</v>
      </c>
    </row>
    <row r="147" spans="1:27" x14ac:dyDescent="0.3">
      <c r="A147" s="3">
        <v>117</v>
      </c>
      <c r="B147" s="3" t="s">
        <v>1154</v>
      </c>
      <c r="C147" s="3" t="str">
        <f t="shared" si="13"/>
        <v>Water</v>
      </c>
      <c r="D147" s="3" t="str">
        <f t="shared" si="17"/>
        <v/>
      </c>
      <c r="E147" s="3" t="str">
        <f t="shared" si="14"/>
        <v>Poison Point</v>
      </c>
      <c r="F147" s="3" t="str">
        <f t="shared" si="15"/>
        <v>Sniper*</v>
      </c>
      <c r="G147" s="3" t="str">
        <f t="shared" si="16"/>
        <v>Damp</v>
      </c>
      <c r="H147" s="3">
        <v>55</v>
      </c>
      <c r="I147" s="3">
        <v>65</v>
      </c>
      <c r="J147" s="3">
        <v>95</v>
      </c>
      <c r="K147" s="3">
        <v>95</v>
      </c>
      <c r="L147" s="3">
        <v>45</v>
      </c>
      <c r="M147" s="3">
        <v>85</v>
      </c>
      <c r="N147" s="3">
        <v>440</v>
      </c>
      <c r="O147" s="3">
        <v>7</v>
      </c>
      <c r="R147" s="3">
        <v>145</v>
      </c>
      <c r="S147" s="3" t="s">
        <v>1174</v>
      </c>
      <c r="T147" s="3" t="s">
        <v>1013</v>
      </c>
      <c r="U147" s="3" t="s">
        <v>1012</v>
      </c>
      <c r="W147" s="3">
        <v>104</v>
      </c>
      <c r="X147" s="3" t="s">
        <v>1145</v>
      </c>
      <c r="Y147" s="3" t="s">
        <v>493</v>
      </c>
      <c r="Z147" s="3" t="s">
        <v>204</v>
      </c>
      <c r="AA147" s="3" t="s">
        <v>506</v>
      </c>
    </row>
    <row r="148" spans="1:27" x14ac:dyDescent="0.3">
      <c r="A148" s="3">
        <v>118</v>
      </c>
      <c r="B148" s="3" t="s">
        <v>412</v>
      </c>
      <c r="C148" s="3" t="str">
        <f t="shared" si="13"/>
        <v>Water</v>
      </c>
      <c r="D148" s="3" t="str">
        <f t="shared" si="17"/>
        <v/>
      </c>
      <c r="E148" s="3" t="str">
        <f t="shared" si="14"/>
        <v>Swift Swim</v>
      </c>
      <c r="F148" s="3" t="str">
        <f t="shared" si="15"/>
        <v>Water Veil</v>
      </c>
      <c r="G148" s="3" t="str">
        <f t="shared" si="16"/>
        <v>Lightning Rod</v>
      </c>
      <c r="H148" s="3">
        <v>45</v>
      </c>
      <c r="I148" s="3">
        <v>67</v>
      </c>
      <c r="J148" s="3">
        <v>60</v>
      </c>
      <c r="K148" s="3">
        <v>35</v>
      </c>
      <c r="L148" s="3">
        <v>50</v>
      </c>
      <c r="M148" s="3">
        <v>63</v>
      </c>
      <c r="N148" s="3">
        <v>320</v>
      </c>
      <c r="O148" s="3">
        <v>7</v>
      </c>
      <c r="R148" s="3">
        <v>146</v>
      </c>
      <c r="S148" s="3" t="s">
        <v>1175</v>
      </c>
      <c r="T148" s="3" t="s">
        <v>1008</v>
      </c>
      <c r="U148" s="3" t="s">
        <v>1012</v>
      </c>
      <c r="W148" s="3">
        <v>105</v>
      </c>
      <c r="X148" s="3" t="s">
        <v>1146</v>
      </c>
      <c r="Y148" s="3" t="s">
        <v>493</v>
      </c>
      <c r="Z148" s="3" t="s">
        <v>204</v>
      </c>
      <c r="AA148" s="3" t="s">
        <v>506</v>
      </c>
    </row>
    <row r="149" spans="1:27" x14ac:dyDescent="0.3">
      <c r="A149" s="3">
        <v>119</v>
      </c>
      <c r="B149" s="3" t="s">
        <v>415</v>
      </c>
      <c r="C149" s="3" t="str">
        <f t="shared" si="13"/>
        <v>Water</v>
      </c>
      <c r="D149" s="3" t="str">
        <f t="shared" si="17"/>
        <v/>
      </c>
      <c r="E149" s="3" t="str">
        <f t="shared" si="14"/>
        <v>Swift Swim</v>
      </c>
      <c r="F149" s="3" t="str">
        <f t="shared" si="15"/>
        <v>Water Veil</v>
      </c>
      <c r="G149" s="3" t="str">
        <f t="shared" si="16"/>
        <v>Lightning Rod</v>
      </c>
      <c r="H149" s="3">
        <v>80</v>
      </c>
      <c r="I149" s="3">
        <v>92</v>
      </c>
      <c r="J149" s="3">
        <v>65</v>
      </c>
      <c r="K149" s="3">
        <v>65</v>
      </c>
      <c r="L149" s="3">
        <v>80</v>
      </c>
      <c r="M149" s="3">
        <v>68</v>
      </c>
      <c r="N149" s="3">
        <v>450</v>
      </c>
      <c r="O149" s="3">
        <v>7</v>
      </c>
      <c r="R149" s="3">
        <v>147</v>
      </c>
      <c r="S149" s="3" t="s">
        <v>1176</v>
      </c>
      <c r="T149" s="3" t="s">
        <v>1024</v>
      </c>
      <c r="W149" s="3">
        <v>105</v>
      </c>
      <c r="X149" s="3" t="s">
        <v>1726</v>
      </c>
      <c r="Y149" s="3" t="s">
        <v>249</v>
      </c>
      <c r="Z149" s="3" t="s">
        <v>204</v>
      </c>
      <c r="AA149" s="3" t="s">
        <v>493</v>
      </c>
    </row>
    <row r="150" spans="1:27" x14ac:dyDescent="0.3">
      <c r="A150" s="3">
        <v>120</v>
      </c>
      <c r="B150" s="3" t="s">
        <v>1155</v>
      </c>
      <c r="C150" s="3" t="str">
        <f t="shared" si="13"/>
        <v>Water</v>
      </c>
      <c r="D150" s="3" t="str">
        <f t="shared" si="17"/>
        <v/>
      </c>
      <c r="E150" s="3" t="str">
        <f t="shared" si="14"/>
        <v>Illuminate</v>
      </c>
      <c r="F150" s="3" t="str">
        <f t="shared" si="15"/>
        <v>Natural Cure</v>
      </c>
      <c r="G150" s="3" t="str">
        <f t="shared" si="16"/>
        <v>Analytic</v>
      </c>
      <c r="H150" s="3">
        <v>30</v>
      </c>
      <c r="I150" s="3">
        <v>45</v>
      </c>
      <c r="J150" s="3">
        <v>55</v>
      </c>
      <c r="K150" s="3">
        <v>70</v>
      </c>
      <c r="L150" s="3">
        <v>55</v>
      </c>
      <c r="M150" s="3">
        <v>85</v>
      </c>
      <c r="N150" s="3">
        <v>340</v>
      </c>
      <c r="O150" s="3">
        <v>7</v>
      </c>
      <c r="R150" s="3">
        <v>148</v>
      </c>
      <c r="S150" s="3" t="s">
        <v>1177</v>
      </c>
      <c r="T150" s="3" t="s">
        <v>1024</v>
      </c>
      <c r="W150" s="3">
        <v>236</v>
      </c>
      <c r="X150" s="3" t="s">
        <v>319</v>
      </c>
      <c r="Y150" s="3" t="s">
        <v>104</v>
      </c>
      <c r="Z150" s="3" t="s">
        <v>1727</v>
      </c>
      <c r="AA150" s="3" t="s">
        <v>239</v>
      </c>
    </row>
    <row r="151" spans="1:27" x14ac:dyDescent="0.3">
      <c r="A151" s="3">
        <v>121</v>
      </c>
      <c r="B151" s="3" t="s">
        <v>1156</v>
      </c>
      <c r="C151" s="3" t="str">
        <f t="shared" si="13"/>
        <v>Water</v>
      </c>
      <c r="D151" s="3" t="str">
        <f t="shared" si="17"/>
        <v>Psychic</v>
      </c>
      <c r="E151" s="3" t="str">
        <f t="shared" si="14"/>
        <v>Illuminate</v>
      </c>
      <c r="F151" s="3" t="str">
        <f t="shared" si="15"/>
        <v>Natural Cure</v>
      </c>
      <c r="G151" s="3" t="str">
        <f t="shared" si="16"/>
        <v>Analytic</v>
      </c>
      <c r="H151" s="3">
        <v>60</v>
      </c>
      <c r="I151" s="3">
        <v>75</v>
      </c>
      <c r="J151" s="3">
        <v>85</v>
      </c>
      <c r="K151" s="3">
        <v>100</v>
      </c>
      <c r="L151" s="3">
        <v>85</v>
      </c>
      <c r="M151" s="3">
        <v>115</v>
      </c>
      <c r="N151" s="3">
        <v>520</v>
      </c>
      <c r="O151" s="3">
        <v>7</v>
      </c>
      <c r="R151" s="3">
        <v>149</v>
      </c>
      <c r="S151" s="3" t="s">
        <v>1178</v>
      </c>
      <c r="T151" s="3" t="s">
        <v>1024</v>
      </c>
      <c r="U151" s="3" t="s">
        <v>1012</v>
      </c>
      <c r="W151" s="3">
        <v>106</v>
      </c>
      <c r="X151" s="3" t="s">
        <v>321</v>
      </c>
      <c r="Y151" s="3" t="s">
        <v>139</v>
      </c>
      <c r="Z151" s="3" t="s">
        <v>1728</v>
      </c>
      <c r="AA151" s="3" t="s">
        <v>91</v>
      </c>
    </row>
    <row r="152" spans="1:27" x14ac:dyDescent="0.3">
      <c r="A152" s="3">
        <v>122</v>
      </c>
      <c r="B152" s="3" t="s">
        <v>921</v>
      </c>
      <c r="C152" s="3" t="str">
        <f t="shared" si="13"/>
        <v>Psychic</v>
      </c>
      <c r="D152" s="3" t="str">
        <f t="shared" si="17"/>
        <v>Fairy</v>
      </c>
      <c r="E152" s="3" t="str">
        <f t="shared" si="14"/>
        <v>Soundproof</v>
      </c>
      <c r="F152" s="3" t="str">
        <f t="shared" si="15"/>
        <v>Filter*</v>
      </c>
      <c r="G152" s="3" t="str">
        <f t="shared" si="16"/>
        <v>Technician</v>
      </c>
      <c r="H152" s="3">
        <v>40</v>
      </c>
      <c r="I152" s="3">
        <v>45</v>
      </c>
      <c r="J152" s="3">
        <v>65</v>
      </c>
      <c r="K152" s="3">
        <v>100</v>
      </c>
      <c r="L152" s="3">
        <v>120</v>
      </c>
      <c r="M152" s="3">
        <v>90</v>
      </c>
      <c r="N152" s="3">
        <v>460</v>
      </c>
      <c r="O152" s="3">
        <v>7</v>
      </c>
      <c r="R152" s="3">
        <v>150</v>
      </c>
      <c r="S152" s="3" t="s">
        <v>1179</v>
      </c>
      <c r="T152" s="3" t="s">
        <v>1011</v>
      </c>
      <c r="W152" s="3">
        <v>107</v>
      </c>
      <c r="X152" s="3" t="s">
        <v>323</v>
      </c>
      <c r="Y152" s="3" t="s">
        <v>62</v>
      </c>
      <c r="Z152" s="3" t="s">
        <v>1729</v>
      </c>
      <c r="AA152" s="3" t="s">
        <v>243</v>
      </c>
    </row>
    <row r="153" spans="1:27" x14ac:dyDescent="0.3">
      <c r="A153" s="3">
        <v>123</v>
      </c>
      <c r="B153" s="3" t="s">
        <v>1157</v>
      </c>
      <c r="C153" s="3" t="str">
        <f t="shared" si="13"/>
        <v>Bug</v>
      </c>
      <c r="D153" s="3" t="str">
        <f t="shared" si="17"/>
        <v>Flying</v>
      </c>
      <c r="E153" s="3" t="str">
        <f t="shared" si="14"/>
        <v>Swarm</v>
      </c>
      <c r="F153" s="3" t="str">
        <f t="shared" si="15"/>
        <v>Technician*</v>
      </c>
      <c r="G153" s="3" t="str">
        <f t="shared" si="16"/>
        <v>Steadfast</v>
      </c>
      <c r="H153" s="3">
        <v>70</v>
      </c>
      <c r="I153" s="3">
        <v>110</v>
      </c>
      <c r="J153" s="3">
        <v>80</v>
      </c>
      <c r="K153" s="3">
        <v>55</v>
      </c>
      <c r="L153" s="3">
        <v>80</v>
      </c>
      <c r="M153" s="3">
        <v>105</v>
      </c>
      <c r="N153" s="3">
        <v>500</v>
      </c>
      <c r="O153" s="3">
        <v>7</v>
      </c>
      <c r="R153" s="3">
        <v>151</v>
      </c>
      <c r="S153" s="3" t="s">
        <v>1182</v>
      </c>
      <c r="T153" s="3" t="s">
        <v>1011</v>
      </c>
      <c r="W153" s="3">
        <v>237</v>
      </c>
      <c r="X153" s="3" t="s">
        <v>325</v>
      </c>
      <c r="Y153" s="3" t="s">
        <v>216</v>
      </c>
      <c r="Z153" s="3" t="s">
        <v>1698</v>
      </c>
      <c r="AA153" s="3" t="s">
        <v>112</v>
      </c>
    </row>
    <row r="154" spans="1:27" x14ac:dyDescent="0.3">
      <c r="A154" s="3">
        <v>124</v>
      </c>
      <c r="B154" s="3" t="s">
        <v>1158</v>
      </c>
      <c r="C154" s="3" t="str">
        <f t="shared" si="13"/>
        <v>Ice</v>
      </c>
      <c r="D154" s="3" t="str">
        <f t="shared" si="17"/>
        <v>Psychic</v>
      </c>
      <c r="E154" s="3" t="str">
        <f t="shared" si="14"/>
        <v>Oblivious</v>
      </c>
      <c r="F154" s="3" t="str">
        <f t="shared" si="15"/>
        <v>Forewarn*</v>
      </c>
      <c r="G154" s="3" t="str">
        <f t="shared" si="16"/>
        <v>Dry Skin</v>
      </c>
      <c r="H154" s="3">
        <v>65</v>
      </c>
      <c r="I154" s="3">
        <v>50</v>
      </c>
      <c r="J154" s="3">
        <v>35</v>
      </c>
      <c r="K154" s="3">
        <v>115</v>
      </c>
      <c r="L154" s="3">
        <v>95</v>
      </c>
      <c r="M154" s="3">
        <v>95</v>
      </c>
      <c r="N154" s="3">
        <v>455</v>
      </c>
      <c r="O154" s="3">
        <v>7</v>
      </c>
      <c r="R154" s="3">
        <v>152</v>
      </c>
      <c r="S154" s="3" t="s">
        <v>1183</v>
      </c>
      <c r="T154" s="3" t="s">
        <v>1007</v>
      </c>
      <c r="W154" s="3">
        <v>108</v>
      </c>
      <c r="X154" s="3" t="s">
        <v>1148</v>
      </c>
      <c r="Y154" s="3" t="s">
        <v>117</v>
      </c>
      <c r="Z154" s="3" t="s">
        <v>165</v>
      </c>
      <c r="AA154" s="3" t="s">
        <v>879</v>
      </c>
    </row>
    <row r="155" spans="1:27" x14ac:dyDescent="0.3">
      <c r="A155" s="3">
        <v>125</v>
      </c>
      <c r="B155" s="3" t="s">
        <v>1159</v>
      </c>
      <c r="C155" s="3" t="str">
        <f t="shared" si="13"/>
        <v>Electric</v>
      </c>
      <c r="D155" s="3" t="str">
        <f t="shared" si="17"/>
        <v/>
      </c>
      <c r="E155" s="3" t="str">
        <f t="shared" si="14"/>
        <v>Static</v>
      </c>
      <c r="F155" s="3" t="str">
        <f t="shared" si="15"/>
        <v/>
      </c>
      <c r="G155" s="3" t="str">
        <f t="shared" si="16"/>
        <v>Vital Spirit</v>
      </c>
      <c r="H155" s="3">
        <v>65</v>
      </c>
      <c r="I155" s="3">
        <v>83</v>
      </c>
      <c r="J155" s="3">
        <v>57</v>
      </c>
      <c r="K155" s="3">
        <v>95</v>
      </c>
      <c r="L155" s="3">
        <v>85</v>
      </c>
      <c r="M155" s="3">
        <v>105</v>
      </c>
      <c r="N155" s="3">
        <v>490</v>
      </c>
      <c r="O155" s="3">
        <v>7</v>
      </c>
      <c r="R155" s="3">
        <v>153</v>
      </c>
      <c r="S155" s="3" t="s">
        <v>1184</v>
      </c>
      <c r="T155" s="3" t="s">
        <v>1007</v>
      </c>
      <c r="W155" s="3">
        <v>463</v>
      </c>
      <c r="X155" s="3" t="s">
        <v>1427</v>
      </c>
      <c r="Y155" s="3" t="s">
        <v>117</v>
      </c>
      <c r="Z155" s="3" t="s">
        <v>165</v>
      </c>
      <c r="AA155" s="3" t="s">
        <v>879</v>
      </c>
    </row>
    <row r="156" spans="1:27" x14ac:dyDescent="0.3">
      <c r="A156" s="3">
        <v>126</v>
      </c>
      <c r="B156" s="3" t="s">
        <v>1160</v>
      </c>
      <c r="C156" s="3" t="str">
        <f t="shared" si="13"/>
        <v>Fire</v>
      </c>
      <c r="D156" s="3" t="str">
        <f t="shared" si="17"/>
        <v/>
      </c>
      <c r="E156" s="3" t="str">
        <f t="shared" si="14"/>
        <v>Flame Body</v>
      </c>
      <c r="F156" s="3" t="str">
        <f t="shared" si="15"/>
        <v/>
      </c>
      <c r="G156" s="3" t="str">
        <f t="shared" si="16"/>
        <v>Vital Spirit</v>
      </c>
      <c r="H156" s="3">
        <v>65</v>
      </c>
      <c r="I156" s="3">
        <v>95</v>
      </c>
      <c r="J156" s="3">
        <v>57</v>
      </c>
      <c r="K156" s="3">
        <v>100</v>
      </c>
      <c r="L156" s="3">
        <v>85</v>
      </c>
      <c r="M156" s="3">
        <v>93</v>
      </c>
      <c r="N156" s="3">
        <v>495</v>
      </c>
      <c r="O156" s="3">
        <v>7</v>
      </c>
      <c r="R156" s="3">
        <v>154</v>
      </c>
      <c r="S156" s="3" t="s">
        <v>1185</v>
      </c>
      <c r="T156" s="3" t="s">
        <v>1007</v>
      </c>
      <c r="W156" s="3">
        <v>109</v>
      </c>
      <c r="X156" s="3" t="s">
        <v>658</v>
      </c>
      <c r="Y156" s="3" t="s">
        <v>58</v>
      </c>
      <c r="Z156" s="3" t="s">
        <v>1730</v>
      </c>
      <c r="AA156" s="3" t="s">
        <v>1731</v>
      </c>
    </row>
    <row r="157" spans="1:27" x14ac:dyDescent="0.3">
      <c r="A157" s="3">
        <v>127</v>
      </c>
      <c r="B157" s="3" t="s">
        <v>1161</v>
      </c>
      <c r="C157" s="3" t="str">
        <f t="shared" si="13"/>
        <v>Bug</v>
      </c>
      <c r="D157" s="3" t="str">
        <f t="shared" si="17"/>
        <v/>
      </c>
      <c r="E157" s="3" t="str">
        <f t="shared" si="14"/>
        <v>Hyper Cutter</v>
      </c>
      <c r="F157" s="3" t="str">
        <f t="shared" si="15"/>
        <v>Mold Breaker*</v>
      </c>
      <c r="G157" s="3" t="str">
        <f t="shared" si="16"/>
        <v>Moxie</v>
      </c>
      <c r="H157" s="3">
        <v>65</v>
      </c>
      <c r="I157" s="3">
        <v>125</v>
      </c>
      <c r="J157" s="3">
        <v>100</v>
      </c>
      <c r="K157" s="3">
        <v>55</v>
      </c>
      <c r="L157" s="3">
        <v>70</v>
      </c>
      <c r="M157" s="3">
        <v>85</v>
      </c>
      <c r="N157" s="3">
        <v>500</v>
      </c>
      <c r="O157" s="3">
        <v>7</v>
      </c>
      <c r="R157" s="3">
        <v>155</v>
      </c>
      <c r="S157" s="3" t="s">
        <v>1186</v>
      </c>
      <c r="T157" s="3" t="s">
        <v>1008</v>
      </c>
      <c r="W157" s="3">
        <v>110</v>
      </c>
      <c r="X157" s="3" t="s">
        <v>661</v>
      </c>
      <c r="Y157" s="3" t="s">
        <v>58</v>
      </c>
      <c r="Z157" s="3" t="s">
        <v>1730</v>
      </c>
      <c r="AA157" s="3" t="s">
        <v>1731</v>
      </c>
    </row>
    <row r="158" spans="1:27" x14ac:dyDescent="0.3">
      <c r="A158" s="3">
        <v>127</v>
      </c>
      <c r="B158" s="3" t="s">
        <v>1162</v>
      </c>
      <c r="C158" s="3" t="str">
        <f t="shared" si="13"/>
        <v>Bug</v>
      </c>
      <c r="D158" s="3" t="s">
        <v>1012</v>
      </c>
      <c r="E158" s="3" t="str">
        <f t="shared" si="14"/>
        <v>Hyper Cutter</v>
      </c>
      <c r="F158" s="3" t="str">
        <f t="shared" si="15"/>
        <v>Mold Breaker*</v>
      </c>
      <c r="G158" s="3" t="str">
        <f t="shared" si="16"/>
        <v>Moxie</v>
      </c>
      <c r="H158" s="3">
        <v>65</v>
      </c>
      <c r="I158" s="3">
        <v>155</v>
      </c>
      <c r="J158" s="3">
        <v>120</v>
      </c>
      <c r="K158" s="3">
        <v>65</v>
      </c>
      <c r="L158" s="3">
        <v>90</v>
      </c>
      <c r="M158" s="3">
        <v>105</v>
      </c>
      <c r="N158" s="3">
        <v>600</v>
      </c>
      <c r="O158" s="3">
        <v>7</v>
      </c>
      <c r="R158" s="3">
        <v>156</v>
      </c>
      <c r="S158" s="3" t="s">
        <v>1187</v>
      </c>
      <c r="T158" s="3" t="s">
        <v>1008</v>
      </c>
      <c r="W158" s="3">
        <v>110</v>
      </c>
      <c r="X158" s="3" t="s">
        <v>1732</v>
      </c>
      <c r="Y158" s="3" t="s">
        <v>58</v>
      </c>
      <c r="Z158" s="3" t="s">
        <v>659</v>
      </c>
      <c r="AA158" s="3" t="s">
        <v>662</v>
      </c>
    </row>
    <row r="159" spans="1:27" x14ac:dyDescent="0.3">
      <c r="A159" s="3">
        <v>128</v>
      </c>
      <c r="B159" s="3" t="s">
        <v>1163</v>
      </c>
      <c r="C159" s="3" t="str">
        <f t="shared" si="13"/>
        <v>Normal</v>
      </c>
      <c r="D159" s="3" t="str">
        <f>SUBSTITUTE(IFERROR(VLOOKUP(A159, $R$3:$U$819, 4,TRUE),""),0,"")</f>
        <v/>
      </c>
      <c r="E159" s="3" t="str">
        <f t="shared" si="14"/>
        <v>Intimidate</v>
      </c>
      <c r="F159" s="3" t="str">
        <f t="shared" si="15"/>
        <v>Anger Point*</v>
      </c>
      <c r="G159" s="3" t="str">
        <f t="shared" si="16"/>
        <v>Sheer Force</v>
      </c>
      <c r="H159" s="3">
        <v>75</v>
      </c>
      <c r="I159" s="3">
        <v>100</v>
      </c>
      <c r="J159" s="3">
        <v>95</v>
      </c>
      <c r="K159" s="3">
        <v>40</v>
      </c>
      <c r="L159" s="3">
        <v>70</v>
      </c>
      <c r="M159" s="3">
        <v>110</v>
      </c>
      <c r="N159" s="3">
        <v>490</v>
      </c>
      <c r="O159" s="3">
        <v>7</v>
      </c>
      <c r="R159" s="3">
        <v>157</v>
      </c>
      <c r="S159" s="3" t="s">
        <v>1188</v>
      </c>
      <c r="T159" s="3" t="s">
        <v>1008</v>
      </c>
      <c r="W159" s="3">
        <v>111</v>
      </c>
      <c r="X159" s="3" t="s">
        <v>692</v>
      </c>
      <c r="Y159" s="3" t="s">
        <v>204</v>
      </c>
      <c r="Z159" s="3" t="s">
        <v>493</v>
      </c>
      <c r="AA159" s="3" t="s">
        <v>103</v>
      </c>
    </row>
    <row r="160" spans="1:27" x14ac:dyDescent="0.3">
      <c r="A160" s="3">
        <v>129</v>
      </c>
      <c r="B160" s="3" t="s">
        <v>407</v>
      </c>
      <c r="C160" s="3" t="str">
        <f t="shared" si="13"/>
        <v>Water</v>
      </c>
      <c r="D160" s="3" t="str">
        <f>SUBSTITUTE(IFERROR(VLOOKUP(A160, $R$3:$U$819, 4,TRUE),""),0,"")</f>
        <v/>
      </c>
      <c r="E160" s="3" t="str">
        <f t="shared" si="14"/>
        <v>Swift Swim</v>
      </c>
      <c r="F160" s="3" t="str">
        <f t="shared" si="15"/>
        <v/>
      </c>
      <c r="G160" s="3" t="str">
        <f t="shared" si="16"/>
        <v>Rattled</v>
      </c>
      <c r="H160" s="3">
        <v>20</v>
      </c>
      <c r="I160" s="3">
        <v>10</v>
      </c>
      <c r="J160" s="3">
        <v>55</v>
      </c>
      <c r="K160" s="3">
        <v>15</v>
      </c>
      <c r="L160" s="3">
        <v>20</v>
      </c>
      <c r="M160" s="3">
        <v>80</v>
      </c>
      <c r="N160" s="3">
        <v>200</v>
      </c>
      <c r="O160" s="3">
        <v>7</v>
      </c>
      <c r="R160" s="3">
        <v>158</v>
      </c>
      <c r="S160" s="3" t="s">
        <v>1189</v>
      </c>
      <c r="T160" s="3" t="s">
        <v>1009</v>
      </c>
      <c r="W160" s="3">
        <v>112</v>
      </c>
      <c r="X160" s="3" t="s">
        <v>694</v>
      </c>
      <c r="Y160" s="3" t="s">
        <v>204</v>
      </c>
      <c r="Z160" s="3" t="s">
        <v>493</v>
      </c>
      <c r="AA160" s="3" t="s">
        <v>103</v>
      </c>
    </row>
    <row r="161" spans="1:27" x14ac:dyDescent="0.3">
      <c r="A161" s="3">
        <v>130</v>
      </c>
      <c r="B161" s="3" t="s">
        <v>409</v>
      </c>
      <c r="C161" s="3" t="str">
        <f t="shared" si="13"/>
        <v>Water</v>
      </c>
      <c r="D161" s="3" t="str">
        <f>SUBSTITUTE(IFERROR(VLOOKUP(A161, $R$3:$U$819, 4,TRUE),""),0,"")</f>
        <v>Flying</v>
      </c>
      <c r="E161" s="3" t="str">
        <f t="shared" si="14"/>
        <v>Intimidate</v>
      </c>
      <c r="F161" s="3" t="str">
        <f t="shared" si="15"/>
        <v/>
      </c>
      <c r="G161" s="3" t="str">
        <f t="shared" si="16"/>
        <v>Moxie</v>
      </c>
      <c r="H161" s="3">
        <v>95</v>
      </c>
      <c r="I161" s="3">
        <v>125</v>
      </c>
      <c r="J161" s="3">
        <v>79</v>
      </c>
      <c r="K161" s="3">
        <v>60</v>
      </c>
      <c r="L161" s="3">
        <v>100</v>
      </c>
      <c r="M161" s="3">
        <v>81</v>
      </c>
      <c r="N161" s="3">
        <v>540</v>
      </c>
      <c r="O161" s="3">
        <v>7</v>
      </c>
      <c r="R161" s="3">
        <v>159</v>
      </c>
      <c r="S161" s="3" t="s">
        <v>1190</v>
      </c>
      <c r="T161" s="3" t="s">
        <v>1009</v>
      </c>
      <c r="W161" s="3">
        <v>464</v>
      </c>
      <c r="X161" s="3" t="s">
        <v>696</v>
      </c>
      <c r="Y161" s="3" t="s">
        <v>204</v>
      </c>
      <c r="Z161" s="3" t="s">
        <v>697</v>
      </c>
      <c r="AA161" s="3" t="s">
        <v>103</v>
      </c>
    </row>
    <row r="162" spans="1:27" x14ac:dyDescent="0.3">
      <c r="A162" s="3">
        <v>130</v>
      </c>
      <c r="B162" s="3" t="s">
        <v>1164</v>
      </c>
      <c r="C162" s="3" t="str">
        <f t="shared" si="13"/>
        <v>Water</v>
      </c>
      <c r="D162" s="3" t="s">
        <v>1016</v>
      </c>
      <c r="E162" s="3" t="str">
        <f t="shared" si="14"/>
        <v>Intimidate</v>
      </c>
      <c r="F162" s="3" t="str">
        <f t="shared" si="15"/>
        <v/>
      </c>
      <c r="G162" s="3" t="str">
        <f t="shared" si="16"/>
        <v>Moxie</v>
      </c>
      <c r="H162" s="3">
        <v>95</v>
      </c>
      <c r="I162" s="3">
        <v>155</v>
      </c>
      <c r="J162" s="3">
        <v>109</v>
      </c>
      <c r="K162" s="3">
        <v>70</v>
      </c>
      <c r="L162" s="3">
        <v>130</v>
      </c>
      <c r="M162" s="3">
        <v>81</v>
      </c>
      <c r="N162" s="3">
        <v>640</v>
      </c>
      <c r="O162" s="3">
        <v>7</v>
      </c>
      <c r="R162" s="3">
        <v>160</v>
      </c>
      <c r="S162" s="3" t="s">
        <v>1191</v>
      </c>
      <c r="T162" s="3" t="s">
        <v>1009</v>
      </c>
      <c r="W162" s="3">
        <v>440</v>
      </c>
      <c r="X162" s="3" t="s">
        <v>1414</v>
      </c>
      <c r="Y162" s="3" t="s">
        <v>185</v>
      </c>
      <c r="Z162" s="3" t="s">
        <v>677</v>
      </c>
      <c r="AA162" s="3" t="s">
        <v>670</v>
      </c>
    </row>
    <row r="163" spans="1:27" x14ac:dyDescent="0.3">
      <c r="A163" s="3">
        <v>131</v>
      </c>
      <c r="B163" s="3" t="s">
        <v>912</v>
      </c>
      <c r="C163" s="3" t="str">
        <f t="shared" si="13"/>
        <v>Water</v>
      </c>
      <c r="D163" s="3" t="str">
        <f t="shared" ref="D163:D184" si="18">SUBSTITUTE(IFERROR(VLOOKUP(A163, $R$3:$U$819, 4,TRUE),""),0,"")</f>
        <v>Ice</v>
      </c>
      <c r="E163" s="3" t="str">
        <f t="shared" si="14"/>
        <v>Water Absorb</v>
      </c>
      <c r="F163" s="3" t="str">
        <f t="shared" si="15"/>
        <v>Shell Armor</v>
      </c>
      <c r="G163" s="3" t="str">
        <f t="shared" si="16"/>
        <v>Hydration</v>
      </c>
      <c r="H163" s="3">
        <v>130</v>
      </c>
      <c r="I163" s="3">
        <v>85</v>
      </c>
      <c r="J163" s="3">
        <v>80</v>
      </c>
      <c r="K163" s="3">
        <v>85</v>
      </c>
      <c r="L163" s="3">
        <v>95</v>
      </c>
      <c r="M163" s="3">
        <v>60</v>
      </c>
      <c r="N163" s="3">
        <v>535</v>
      </c>
      <c r="O163" s="3">
        <v>7</v>
      </c>
      <c r="R163" s="3">
        <v>161</v>
      </c>
      <c r="S163" s="3" t="s">
        <v>1192</v>
      </c>
      <c r="T163" s="3" t="s">
        <v>1014</v>
      </c>
      <c r="W163" s="3">
        <v>113</v>
      </c>
      <c r="X163" s="3" t="s">
        <v>1149</v>
      </c>
      <c r="Y163" s="3" t="s">
        <v>185</v>
      </c>
      <c r="Z163" s="3" t="s">
        <v>677</v>
      </c>
      <c r="AA163" s="3" t="s">
        <v>182</v>
      </c>
    </row>
    <row r="164" spans="1:27" x14ac:dyDescent="0.3">
      <c r="A164" s="3">
        <v>132</v>
      </c>
      <c r="B164" s="3" t="s">
        <v>945</v>
      </c>
      <c r="C164" s="3" t="str">
        <f t="shared" si="13"/>
        <v>Normal</v>
      </c>
      <c r="D164" s="3" t="str">
        <f t="shared" si="18"/>
        <v/>
      </c>
      <c r="E164" s="3" t="str">
        <f t="shared" si="14"/>
        <v>Limber</v>
      </c>
      <c r="F164" s="3" t="str">
        <f t="shared" si="15"/>
        <v/>
      </c>
      <c r="G164" s="3" t="str">
        <f t="shared" si="16"/>
        <v>Imposter</v>
      </c>
      <c r="H164" s="3">
        <v>48</v>
      </c>
      <c r="I164" s="3">
        <v>48</v>
      </c>
      <c r="J164" s="3">
        <v>48</v>
      </c>
      <c r="K164" s="3">
        <v>48</v>
      </c>
      <c r="L164" s="3">
        <v>48</v>
      </c>
      <c r="M164" s="3">
        <v>48</v>
      </c>
      <c r="N164" s="3">
        <v>288</v>
      </c>
      <c r="O164" s="3">
        <v>7</v>
      </c>
      <c r="R164" s="3">
        <v>162</v>
      </c>
      <c r="S164" s="3" t="s">
        <v>1193</v>
      </c>
      <c r="T164" s="3" t="s">
        <v>1014</v>
      </c>
      <c r="W164" s="3">
        <v>242</v>
      </c>
      <c r="X164" s="3" t="s">
        <v>1248</v>
      </c>
      <c r="Y164" s="3" t="s">
        <v>185</v>
      </c>
      <c r="Z164" s="3" t="s">
        <v>677</v>
      </c>
      <c r="AA164" s="3" t="s">
        <v>182</v>
      </c>
    </row>
    <row r="165" spans="1:27" x14ac:dyDescent="0.3">
      <c r="A165" s="3">
        <v>133</v>
      </c>
      <c r="B165" s="3" t="s">
        <v>536</v>
      </c>
      <c r="C165" s="3" t="str">
        <f t="shared" si="13"/>
        <v>Normal</v>
      </c>
      <c r="D165" s="3" t="str">
        <f t="shared" si="18"/>
        <v/>
      </c>
      <c r="E165" s="3" t="str">
        <f t="shared" si="14"/>
        <v>Run Away</v>
      </c>
      <c r="F165" s="3" t="str">
        <f t="shared" si="15"/>
        <v>Adaptability*</v>
      </c>
      <c r="G165" s="3" t="str">
        <f t="shared" si="16"/>
        <v>Anticipation</v>
      </c>
      <c r="H165" s="3">
        <v>55</v>
      </c>
      <c r="I165" s="3">
        <v>55</v>
      </c>
      <c r="J165" s="3">
        <v>50</v>
      </c>
      <c r="K165" s="3">
        <v>45</v>
      </c>
      <c r="L165" s="3">
        <v>65</v>
      </c>
      <c r="M165" s="3">
        <v>55</v>
      </c>
      <c r="N165" s="3">
        <v>325</v>
      </c>
      <c r="O165" s="3">
        <v>7</v>
      </c>
      <c r="R165" s="3">
        <v>163</v>
      </c>
      <c r="S165" s="3" t="s">
        <v>60</v>
      </c>
      <c r="T165" s="3" t="s">
        <v>1014</v>
      </c>
      <c r="U165" s="3" t="s">
        <v>1012</v>
      </c>
      <c r="W165" s="3">
        <v>114</v>
      </c>
      <c r="X165" s="3" t="s">
        <v>1150</v>
      </c>
      <c r="Y165" s="3" t="s">
        <v>124</v>
      </c>
      <c r="Z165" s="3" t="s">
        <v>1733</v>
      </c>
      <c r="AA165" s="3" t="s">
        <v>369</v>
      </c>
    </row>
    <row r="166" spans="1:27" x14ac:dyDescent="0.3">
      <c r="A166" s="3">
        <v>133</v>
      </c>
      <c r="B166" s="3" t="s">
        <v>1165</v>
      </c>
      <c r="C166" s="3" t="str">
        <f t="shared" si="13"/>
        <v>Normal</v>
      </c>
      <c r="D166" s="3" t="str">
        <f t="shared" si="18"/>
        <v/>
      </c>
      <c r="E166" s="3" t="str">
        <f t="shared" si="14"/>
        <v>Run Away</v>
      </c>
      <c r="F166" s="3" t="str">
        <f t="shared" si="15"/>
        <v>Adaptability*</v>
      </c>
      <c r="G166" s="3" t="str">
        <f t="shared" si="16"/>
        <v>Anticipation</v>
      </c>
      <c r="H166" s="3">
        <v>65</v>
      </c>
      <c r="I166" s="3">
        <v>75</v>
      </c>
      <c r="J166" s="3">
        <v>70</v>
      </c>
      <c r="K166" s="3">
        <v>65</v>
      </c>
      <c r="L166" s="3">
        <v>85</v>
      </c>
      <c r="M166" s="3">
        <v>75</v>
      </c>
      <c r="N166" s="3">
        <v>435</v>
      </c>
      <c r="O166" s="3">
        <v>7</v>
      </c>
      <c r="R166" s="3">
        <v>164</v>
      </c>
      <c r="S166" s="3" t="s">
        <v>64</v>
      </c>
      <c r="T166" s="3" t="s">
        <v>1014</v>
      </c>
      <c r="U166" s="3" t="s">
        <v>1012</v>
      </c>
      <c r="W166" s="3">
        <v>465</v>
      </c>
      <c r="X166" s="3" t="s">
        <v>1428</v>
      </c>
      <c r="Y166" s="3" t="s">
        <v>124</v>
      </c>
      <c r="Z166" s="3" t="s">
        <v>164</v>
      </c>
      <c r="AA166" s="3" t="s">
        <v>369</v>
      </c>
    </row>
    <row r="167" spans="1:27" x14ac:dyDescent="0.3">
      <c r="A167" s="3">
        <v>134</v>
      </c>
      <c r="B167" s="3" t="s">
        <v>538</v>
      </c>
      <c r="C167" s="3" t="str">
        <f t="shared" si="13"/>
        <v>Water</v>
      </c>
      <c r="D167" s="3" t="str">
        <f t="shared" si="18"/>
        <v/>
      </c>
      <c r="E167" s="3" t="str">
        <f t="shared" si="14"/>
        <v>Water Absorb</v>
      </c>
      <c r="F167" s="3" t="str">
        <f t="shared" si="15"/>
        <v/>
      </c>
      <c r="G167" s="3" t="str">
        <f t="shared" si="16"/>
        <v>Hydration</v>
      </c>
      <c r="H167" s="3">
        <v>130</v>
      </c>
      <c r="I167" s="3">
        <v>65</v>
      </c>
      <c r="J167" s="3">
        <v>60</v>
      </c>
      <c r="K167" s="3">
        <v>110</v>
      </c>
      <c r="L167" s="3">
        <v>95</v>
      </c>
      <c r="M167" s="3">
        <v>65</v>
      </c>
      <c r="N167" s="3">
        <v>525</v>
      </c>
      <c r="O167" s="3">
        <v>7</v>
      </c>
      <c r="R167" s="3">
        <v>165</v>
      </c>
      <c r="S167" s="3" t="s">
        <v>1194</v>
      </c>
      <c r="T167" s="3" t="s">
        <v>1010</v>
      </c>
      <c r="U167" s="3" t="s">
        <v>1012</v>
      </c>
      <c r="W167" s="3">
        <v>115</v>
      </c>
      <c r="X167" s="3" t="s">
        <v>1151</v>
      </c>
      <c r="Y167" s="3" t="s">
        <v>125</v>
      </c>
      <c r="Z167" s="3" t="s">
        <v>1734</v>
      </c>
      <c r="AA167" s="3" t="s">
        <v>243</v>
      </c>
    </row>
    <row r="168" spans="1:27" x14ac:dyDescent="0.3">
      <c r="A168" s="3">
        <v>135</v>
      </c>
      <c r="B168" s="3" t="s">
        <v>540</v>
      </c>
      <c r="C168" s="3" t="str">
        <f t="shared" si="13"/>
        <v>Electric</v>
      </c>
      <c r="D168" s="3" t="str">
        <f t="shared" si="18"/>
        <v/>
      </c>
      <c r="E168" s="3" t="str">
        <f t="shared" si="14"/>
        <v>Volt Absorb</v>
      </c>
      <c r="F168" s="3" t="str">
        <f t="shared" si="15"/>
        <v/>
      </c>
      <c r="G168" s="3" t="str">
        <f t="shared" si="16"/>
        <v>Quick Feet</v>
      </c>
      <c r="H168" s="3">
        <v>65</v>
      </c>
      <c r="I168" s="3">
        <v>65</v>
      </c>
      <c r="J168" s="3">
        <v>60</v>
      </c>
      <c r="K168" s="3">
        <v>110</v>
      </c>
      <c r="L168" s="3">
        <v>95</v>
      </c>
      <c r="M168" s="3">
        <v>130</v>
      </c>
      <c r="N168" s="3">
        <v>525</v>
      </c>
      <c r="O168" s="3">
        <v>7</v>
      </c>
      <c r="R168" s="3">
        <v>166</v>
      </c>
      <c r="S168" s="3" t="s">
        <v>1195</v>
      </c>
      <c r="T168" s="3" t="s">
        <v>1010</v>
      </c>
      <c r="U168" s="3" t="s">
        <v>1012</v>
      </c>
      <c r="W168" s="3">
        <v>115</v>
      </c>
      <c r="X168" s="3" t="s">
        <v>1735</v>
      </c>
      <c r="Y168" s="3" t="s">
        <v>1736</v>
      </c>
    </row>
    <row r="169" spans="1:27" x14ac:dyDescent="0.3">
      <c r="A169" s="3">
        <v>136</v>
      </c>
      <c r="B169" s="3" t="s">
        <v>543</v>
      </c>
      <c r="C169" s="3" t="str">
        <f t="shared" si="13"/>
        <v>Fire</v>
      </c>
      <c r="D169" s="3" t="str">
        <f t="shared" si="18"/>
        <v/>
      </c>
      <c r="E169" s="3" t="str">
        <f t="shared" si="14"/>
        <v>Flash Fire</v>
      </c>
      <c r="F169" s="3" t="str">
        <f t="shared" si="15"/>
        <v/>
      </c>
      <c r="G169" s="3" t="str">
        <f t="shared" si="16"/>
        <v>Guts</v>
      </c>
      <c r="H169" s="3">
        <v>65</v>
      </c>
      <c r="I169" s="3">
        <v>130</v>
      </c>
      <c r="J169" s="3">
        <v>60</v>
      </c>
      <c r="K169" s="3">
        <v>95</v>
      </c>
      <c r="L169" s="3">
        <v>110</v>
      </c>
      <c r="M169" s="3">
        <v>65</v>
      </c>
      <c r="N169" s="3">
        <v>525</v>
      </c>
      <c r="O169" s="3">
        <v>7</v>
      </c>
      <c r="R169" s="3">
        <v>167</v>
      </c>
      <c r="S169" s="3" t="s">
        <v>1196</v>
      </c>
      <c r="T169" s="3" t="s">
        <v>1010</v>
      </c>
      <c r="U169" s="3" t="s">
        <v>1019</v>
      </c>
      <c r="W169" s="3">
        <v>116</v>
      </c>
      <c r="X169" s="3" t="s">
        <v>1153</v>
      </c>
      <c r="Y169" s="3" t="s">
        <v>115</v>
      </c>
      <c r="Z169" s="3" t="s">
        <v>1737</v>
      </c>
      <c r="AA169" s="3" t="s">
        <v>299</v>
      </c>
    </row>
    <row r="170" spans="1:27" x14ac:dyDescent="0.3">
      <c r="A170" s="3">
        <v>137</v>
      </c>
      <c r="B170" s="3" t="s">
        <v>1166</v>
      </c>
      <c r="C170" s="3" t="str">
        <f t="shared" si="13"/>
        <v>Normal</v>
      </c>
      <c r="D170" s="3" t="str">
        <f t="shared" si="18"/>
        <v/>
      </c>
      <c r="E170" s="3" t="str">
        <f t="shared" si="14"/>
        <v>Trace</v>
      </c>
      <c r="F170" s="3" t="str">
        <f t="shared" si="15"/>
        <v>Download*</v>
      </c>
      <c r="G170" s="3" t="str">
        <f t="shared" si="16"/>
        <v>Analytic</v>
      </c>
      <c r="H170" s="3">
        <v>65</v>
      </c>
      <c r="I170" s="3">
        <v>60</v>
      </c>
      <c r="J170" s="3">
        <v>70</v>
      </c>
      <c r="K170" s="3">
        <v>85</v>
      </c>
      <c r="L170" s="3">
        <v>75</v>
      </c>
      <c r="M170" s="3">
        <v>40</v>
      </c>
      <c r="N170" s="3">
        <v>395</v>
      </c>
      <c r="O170" s="3">
        <v>7</v>
      </c>
      <c r="R170" s="3">
        <v>168</v>
      </c>
      <c r="S170" s="3" t="s">
        <v>1197</v>
      </c>
      <c r="T170" s="3" t="s">
        <v>1010</v>
      </c>
      <c r="U170" s="3" t="s">
        <v>1019</v>
      </c>
      <c r="W170" s="3">
        <v>117</v>
      </c>
      <c r="X170" s="3" t="s">
        <v>1154</v>
      </c>
      <c r="Y170" s="3" t="s">
        <v>186</v>
      </c>
      <c r="Z170" s="3" t="s">
        <v>1737</v>
      </c>
      <c r="AA170" s="3" t="s">
        <v>299</v>
      </c>
    </row>
    <row r="171" spans="1:27" x14ac:dyDescent="0.3">
      <c r="A171" s="3">
        <v>138</v>
      </c>
      <c r="B171" s="3" t="s">
        <v>1167</v>
      </c>
      <c r="C171" s="3" t="str">
        <f t="shared" si="13"/>
        <v>Rock</v>
      </c>
      <c r="D171" s="3" t="str">
        <f t="shared" si="18"/>
        <v>Water</v>
      </c>
      <c r="E171" s="3" t="str">
        <f t="shared" si="14"/>
        <v>Swift Swim</v>
      </c>
      <c r="F171" s="3" t="str">
        <f t="shared" si="15"/>
        <v>Shell Armor</v>
      </c>
      <c r="G171" s="3" t="str">
        <f t="shared" si="16"/>
        <v>Weak Armor</v>
      </c>
      <c r="H171" s="3">
        <v>35</v>
      </c>
      <c r="I171" s="3">
        <v>40</v>
      </c>
      <c r="J171" s="3">
        <v>100</v>
      </c>
      <c r="K171" s="3">
        <v>90</v>
      </c>
      <c r="L171" s="3">
        <v>55</v>
      </c>
      <c r="M171" s="3">
        <v>35</v>
      </c>
      <c r="N171" s="3">
        <v>355</v>
      </c>
      <c r="O171" s="3">
        <v>7</v>
      </c>
      <c r="R171" s="3">
        <v>169</v>
      </c>
      <c r="S171" s="3" t="s">
        <v>1198</v>
      </c>
      <c r="T171" s="3" t="s">
        <v>1019</v>
      </c>
      <c r="U171" s="3" t="s">
        <v>1012</v>
      </c>
      <c r="W171" s="3">
        <v>230</v>
      </c>
      <c r="X171" s="3" t="s">
        <v>1238</v>
      </c>
      <c r="Y171" s="3" t="s">
        <v>115</v>
      </c>
      <c r="Z171" s="3" t="s">
        <v>1737</v>
      </c>
      <c r="AA171" s="3" t="s">
        <v>299</v>
      </c>
    </row>
    <row r="172" spans="1:27" x14ac:dyDescent="0.3">
      <c r="A172" s="3">
        <v>139</v>
      </c>
      <c r="B172" s="3" t="s">
        <v>1168</v>
      </c>
      <c r="C172" s="3" t="str">
        <f t="shared" si="13"/>
        <v>Rock</v>
      </c>
      <c r="D172" s="3" t="str">
        <f t="shared" si="18"/>
        <v>Water</v>
      </c>
      <c r="E172" s="3" t="str">
        <f t="shared" si="14"/>
        <v>Swift Swim</v>
      </c>
      <c r="F172" s="3" t="str">
        <f t="shared" si="15"/>
        <v>Shell Armor</v>
      </c>
      <c r="G172" s="3" t="str">
        <f t="shared" si="16"/>
        <v>Weak Armor</v>
      </c>
      <c r="H172" s="3">
        <v>70</v>
      </c>
      <c r="I172" s="3">
        <v>60</v>
      </c>
      <c r="J172" s="3">
        <v>125</v>
      </c>
      <c r="K172" s="3">
        <v>115</v>
      </c>
      <c r="L172" s="3">
        <v>70</v>
      </c>
      <c r="M172" s="3">
        <v>55</v>
      </c>
      <c r="N172" s="3">
        <v>495</v>
      </c>
      <c r="O172" s="3">
        <v>7</v>
      </c>
      <c r="R172" s="3">
        <v>170</v>
      </c>
      <c r="S172" s="3" t="s">
        <v>589</v>
      </c>
      <c r="T172" s="3" t="s">
        <v>1009</v>
      </c>
      <c r="U172" s="3" t="s">
        <v>1013</v>
      </c>
      <c r="W172" s="3">
        <v>118</v>
      </c>
      <c r="X172" s="3" t="s">
        <v>412</v>
      </c>
      <c r="Y172" s="3" t="s">
        <v>115</v>
      </c>
      <c r="Z172" s="3" t="s">
        <v>413</v>
      </c>
      <c r="AA172" s="3" t="s">
        <v>204</v>
      </c>
    </row>
    <row r="173" spans="1:27" x14ac:dyDescent="0.3">
      <c r="A173" s="3">
        <v>140</v>
      </c>
      <c r="B173" s="3" t="s">
        <v>1169</v>
      </c>
      <c r="C173" s="3" t="str">
        <f t="shared" si="13"/>
        <v>Rock</v>
      </c>
      <c r="D173" s="3" t="str">
        <f t="shared" si="18"/>
        <v>Water</v>
      </c>
      <c r="E173" s="3" t="str">
        <f t="shared" si="14"/>
        <v>Swift Swim</v>
      </c>
      <c r="F173" s="3" t="str">
        <f t="shared" si="15"/>
        <v>Battle Armor</v>
      </c>
      <c r="G173" s="3" t="str">
        <f t="shared" si="16"/>
        <v>Weak Armor</v>
      </c>
      <c r="H173" s="3">
        <v>30</v>
      </c>
      <c r="I173" s="3">
        <v>80</v>
      </c>
      <c r="J173" s="3">
        <v>90</v>
      </c>
      <c r="K173" s="3">
        <v>55</v>
      </c>
      <c r="L173" s="3">
        <v>45</v>
      </c>
      <c r="M173" s="3">
        <v>55</v>
      </c>
      <c r="N173" s="3">
        <v>355</v>
      </c>
      <c r="O173" s="3">
        <v>7</v>
      </c>
      <c r="R173" s="3">
        <v>171</v>
      </c>
      <c r="S173" s="3" t="s">
        <v>592</v>
      </c>
      <c r="T173" s="3" t="s">
        <v>1009</v>
      </c>
      <c r="U173" s="3" t="s">
        <v>1013</v>
      </c>
      <c r="W173" s="3">
        <v>119</v>
      </c>
      <c r="X173" s="3" t="s">
        <v>415</v>
      </c>
      <c r="Y173" s="3" t="s">
        <v>115</v>
      </c>
      <c r="Z173" s="3" t="s">
        <v>413</v>
      </c>
      <c r="AA173" s="3" t="s">
        <v>204</v>
      </c>
    </row>
    <row r="174" spans="1:27" x14ac:dyDescent="0.3">
      <c r="A174" s="3">
        <v>141</v>
      </c>
      <c r="B174" s="3" t="s">
        <v>1170</v>
      </c>
      <c r="C174" s="3" t="str">
        <f t="shared" si="13"/>
        <v>Rock</v>
      </c>
      <c r="D174" s="3" t="str">
        <f t="shared" si="18"/>
        <v>Water</v>
      </c>
      <c r="E174" s="3" t="str">
        <f t="shared" si="14"/>
        <v>Swift Swim</v>
      </c>
      <c r="F174" s="3" t="str">
        <f t="shared" si="15"/>
        <v>Battle Armor</v>
      </c>
      <c r="G174" s="3" t="str">
        <f t="shared" si="16"/>
        <v>Weak Armor</v>
      </c>
      <c r="H174" s="3">
        <v>60</v>
      </c>
      <c r="I174" s="3">
        <v>115</v>
      </c>
      <c r="J174" s="3">
        <v>105</v>
      </c>
      <c r="K174" s="3">
        <v>65</v>
      </c>
      <c r="L174" s="3">
        <v>70</v>
      </c>
      <c r="M174" s="3">
        <v>80</v>
      </c>
      <c r="N174" s="3">
        <v>495</v>
      </c>
      <c r="O174" s="3">
        <v>7</v>
      </c>
      <c r="R174" s="3">
        <v>172</v>
      </c>
      <c r="S174" s="3" t="s">
        <v>530</v>
      </c>
      <c r="T174" s="3" t="s">
        <v>1013</v>
      </c>
      <c r="W174" s="3">
        <v>120</v>
      </c>
      <c r="X174" s="3" t="s">
        <v>1155</v>
      </c>
      <c r="Y174" s="3" t="s">
        <v>590</v>
      </c>
      <c r="Z174" s="3" t="s">
        <v>185</v>
      </c>
      <c r="AA174" s="3" t="s">
        <v>720</v>
      </c>
    </row>
    <row r="175" spans="1:27" x14ac:dyDescent="0.3">
      <c r="A175" s="3">
        <v>142</v>
      </c>
      <c r="B175" s="3" t="s">
        <v>1171</v>
      </c>
      <c r="C175" s="3" t="str">
        <f t="shared" si="13"/>
        <v>Rock</v>
      </c>
      <c r="D175" s="3" t="str">
        <f t="shared" si="18"/>
        <v>Flying</v>
      </c>
      <c r="E175" s="3" t="str">
        <f t="shared" si="14"/>
        <v>Rock Head</v>
      </c>
      <c r="F175" s="3" t="str">
        <f t="shared" si="15"/>
        <v>Pressure</v>
      </c>
      <c r="G175" s="3" t="str">
        <f t="shared" si="16"/>
        <v>Unnerve</v>
      </c>
      <c r="H175" s="3">
        <v>80</v>
      </c>
      <c r="I175" s="3">
        <v>105</v>
      </c>
      <c r="J175" s="3">
        <v>65</v>
      </c>
      <c r="K175" s="3">
        <v>60</v>
      </c>
      <c r="L175" s="3">
        <v>75</v>
      </c>
      <c r="M175" s="3">
        <v>130</v>
      </c>
      <c r="N175" s="3">
        <v>515</v>
      </c>
      <c r="O175" s="3">
        <v>7</v>
      </c>
      <c r="R175" s="3">
        <v>173</v>
      </c>
      <c r="S175" s="3" t="s">
        <v>668</v>
      </c>
      <c r="T175" s="3" t="s">
        <v>1023</v>
      </c>
      <c r="W175" s="3">
        <v>121</v>
      </c>
      <c r="X175" s="3" t="s">
        <v>1156</v>
      </c>
      <c r="Y175" s="3" t="s">
        <v>590</v>
      </c>
      <c r="Z175" s="3" t="s">
        <v>185</v>
      </c>
      <c r="AA175" s="3" t="s">
        <v>720</v>
      </c>
    </row>
    <row r="176" spans="1:27" x14ac:dyDescent="0.3">
      <c r="A176" s="3">
        <v>142</v>
      </c>
      <c r="B176" s="3" t="s">
        <v>1172</v>
      </c>
      <c r="C176" s="3" t="str">
        <f t="shared" si="13"/>
        <v>Rock</v>
      </c>
      <c r="D176" s="3" t="str">
        <f t="shared" si="18"/>
        <v>Flying</v>
      </c>
      <c r="E176" s="3" t="str">
        <f t="shared" si="14"/>
        <v>Rock Head</v>
      </c>
      <c r="F176" s="3" t="str">
        <f t="shared" si="15"/>
        <v>Pressure</v>
      </c>
      <c r="G176" s="3" t="str">
        <f t="shared" si="16"/>
        <v>Unnerve</v>
      </c>
      <c r="H176" s="3">
        <v>80</v>
      </c>
      <c r="I176" s="3">
        <v>135</v>
      </c>
      <c r="J176" s="3">
        <v>85</v>
      </c>
      <c r="K176" s="3">
        <v>70</v>
      </c>
      <c r="L176" s="3">
        <v>95</v>
      </c>
      <c r="M176" s="3">
        <v>150</v>
      </c>
      <c r="N176" s="3">
        <v>615</v>
      </c>
      <c r="O176" s="3">
        <v>7</v>
      </c>
      <c r="R176" s="3">
        <v>174</v>
      </c>
      <c r="S176" s="3" t="s">
        <v>1199</v>
      </c>
      <c r="T176" s="3" t="s">
        <v>1014</v>
      </c>
      <c r="U176" s="3" t="s">
        <v>1023</v>
      </c>
      <c r="W176" s="3">
        <v>439</v>
      </c>
      <c r="X176" s="3" t="s">
        <v>918</v>
      </c>
      <c r="Y176" s="3" t="s">
        <v>288</v>
      </c>
      <c r="Z176" s="3" t="s">
        <v>919</v>
      </c>
      <c r="AA176" s="3" t="s">
        <v>158</v>
      </c>
    </row>
    <row r="177" spans="1:27" x14ac:dyDescent="0.3">
      <c r="A177" s="3">
        <v>143</v>
      </c>
      <c r="B177" s="3" t="s">
        <v>685</v>
      </c>
      <c r="C177" s="3" t="str">
        <f t="shared" si="13"/>
        <v>Normal</v>
      </c>
      <c r="D177" s="3" t="str">
        <f t="shared" si="18"/>
        <v/>
      </c>
      <c r="E177" s="3" t="str">
        <f t="shared" si="14"/>
        <v>Immunity</v>
      </c>
      <c r="F177" s="3" t="str">
        <f t="shared" si="15"/>
        <v>Thick Fat</v>
      </c>
      <c r="G177" s="3" t="str">
        <f t="shared" si="16"/>
        <v>Gluttony</v>
      </c>
      <c r="H177" s="3">
        <v>160</v>
      </c>
      <c r="I177" s="3">
        <v>110</v>
      </c>
      <c r="J177" s="3">
        <v>65</v>
      </c>
      <c r="K177" s="3">
        <v>65</v>
      </c>
      <c r="L177" s="3">
        <v>110</v>
      </c>
      <c r="M177" s="3">
        <v>30</v>
      </c>
      <c r="N177" s="3">
        <v>540</v>
      </c>
      <c r="O177" s="3">
        <v>7</v>
      </c>
      <c r="R177" s="3">
        <v>175</v>
      </c>
      <c r="S177" s="3" t="s">
        <v>676</v>
      </c>
      <c r="T177" s="3" t="s">
        <v>1023</v>
      </c>
      <c r="W177" s="3">
        <v>122</v>
      </c>
      <c r="X177" s="3" t="s">
        <v>921</v>
      </c>
      <c r="Y177" s="3" t="s">
        <v>288</v>
      </c>
      <c r="Z177" s="3" t="s">
        <v>1738</v>
      </c>
      <c r="AA177" s="3" t="s">
        <v>158</v>
      </c>
    </row>
    <row r="178" spans="1:27" x14ac:dyDescent="0.3">
      <c r="A178" s="3">
        <v>144</v>
      </c>
      <c r="B178" s="3" t="s">
        <v>1173</v>
      </c>
      <c r="C178" s="3" t="str">
        <f t="shared" si="13"/>
        <v>Ice</v>
      </c>
      <c r="D178" s="3" t="str">
        <f t="shared" si="18"/>
        <v>Flying</v>
      </c>
      <c r="E178" s="3" t="str">
        <f t="shared" si="14"/>
        <v>Pressure</v>
      </c>
      <c r="F178" s="3" t="str">
        <f t="shared" si="15"/>
        <v/>
      </c>
      <c r="G178" s="3" t="str">
        <f t="shared" si="16"/>
        <v>Snow Cloak</v>
      </c>
      <c r="H178" s="3">
        <v>90</v>
      </c>
      <c r="I178" s="3">
        <v>85</v>
      </c>
      <c r="J178" s="3">
        <v>100</v>
      </c>
      <c r="K178" s="3">
        <v>95</v>
      </c>
      <c r="L178" s="3">
        <v>125</v>
      </c>
      <c r="M178" s="3">
        <v>85</v>
      </c>
      <c r="N178" s="3">
        <v>580</v>
      </c>
      <c r="O178" s="3">
        <v>7</v>
      </c>
      <c r="R178" s="3">
        <v>176</v>
      </c>
      <c r="S178" s="3" t="s">
        <v>679</v>
      </c>
      <c r="T178" s="3" t="s">
        <v>1023</v>
      </c>
      <c r="U178" s="3" t="s">
        <v>1012</v>
      </c>
      <c r="W178" s="3">
        <v>122</v>
      </c>
      <c r="X178" s="3" t="s">
        <v>1739</v>
      </c>
      <c r="Y178" s="3" t="s">
        <v>239</v>
      </c>
      <c r="Z178" s="3" t="s">
        <v>922</v>
      </c>
      <c r="AA178" s="3" t="s">
        <v>222</v>
      </c>
    </row>
    <row r="179" spans="1:27" x14ac:dyDescent="0.3">
      <c r="A179" s="3">
        <v>145</v>
      </c>
      <c r="B179" s="3" t="s">
        <v>1174</v>
      </c>
      <c r="C179" s="3" t="str">
        <f t="shared" si="13"/>
        <v>Electric</v>
      </c>
      <c r="D179" s="3" t="str">
        <f t="shared" si="18"/>
        <v>Flying</v>
      </c>
      <c r="E179" s="3" t="str">
        <f t="shared" si="14"/>
        <v>Pressure</v>
      </c>
      <c r="F179" s="3" t="str">
        <f t="shared" si="15"/>
        <v/>
      </c>
      <c r="G179" s="3" t="str">
        <f t="shared" si="16"/>
        <v>Static*</v>
      </c>
      <c r="H179" s="3">
        <v>90</v>
      </c>
      <c r="I179" s="3">
        <v>90</v>
      </c>
      <c r="J179" s="3">
        <v>85</v>
      </c>
      <c r="K179" s="3">
        <v>125</v>
      </c>
      <c r="L179" s="3">
        <v>90</v>
      </c>
      <c r="M179" s="3">
        <v>100</v>
      </c>
      <c r="N179" s="3">
        <v>580</v>
      </c>
      <c r="O179" s="3">
        <v>7</v>
      </c>
      <c r="R179" s="3">
        <v>177</v>
      </c>
      <c r="S179" s="3" t="s">
        <v>278</v>
      </c>
      <c r="T179" s="3" t="s">
        <v>1011</v>
      </c>
      <c r="U179" s="3" t="s">
        <v>1012</v>
      </c>
      <c r="W179" s="3">
        <v>123</v>
      </c>
      <c r="X179" s="3" t="s">
        <v>1157</v>
      </c>
      <c r="Y179" s="3" t="s">
        <v>33</v>
      </c>
      <c r="Z179" s="3" t="s">
        <v>1698</v>
      </c>
      <c r="AA179" s="3" t="s">
        <v>112</v>
      </c>
    </row>
    <row r="180" spans="1:27" x14ac:dyDescent="0.3">
      <c r="A180" s="3">
        <v>146</v>
      </c>
      <c r="B180" s="3" t="s">
        <v>1175</v>
      </c>
      <c r="C180" s="3" t="str">
        <f t="shared" si="13"/>
        <v>Fire</v>
      </c>
      <c r="D180" s="3" t="str">
        <f t="shared" si="18"/>
        <v>Flying</v>
      </c>
      <c r="E180" s="3" t="str">
        <f t="shared" si="14"/>
        <v>Pressure</v>
      </c>
      <c r="F180" s="3" t="str">
        <f t="shared" si="15"/>
        <v/>
      </c>
      <c r="G180" s="3" t="str">
        <f t="shared" si="16"/>
        <v>Flame Body</v>
      </c>
      <c r="H180" s="3">
        <v>90</v>
      </c>
      <c r="I180" s="3">
        <v>100</v>
      </c>
      <c r="J180" s="3">
        <v>90</v>
      </c>
      <c r="K180" s="3">
        <v>125</v>
      </c>
      <c r="L180" s="3">
        <v>85</v>
      </c>
      <c r="M180" s="3">
        <v>90</v>
      </c>
      <c r="N180" s="3">
        <v>580</v>
      </c>
      <c r="O180" s="3">
        <v>7</v>
      </c>
      <c r="R180" s="3">
        <v>178</v>
      </c>
      <c r="S180" s="3" t="s">
        <v>281</v>
      </c>
      <c r="T180" s="3" t="s">
        <v>1011</v>
      </c>
      <c r="U180" s="3" t="s">
        <v>1012</v>
      </c>
      <c r="W180" s="3">
        <v>212</v>
      </c>
      <c r="X180" s="3" t="s">
        <v>1226</v>
      </c>
      <c r="Y180" s="3" t="s">
        <v>33</v>
      </c>
      <c r="Z180" s="3" t="s">
        <v>1698</v>
      </c>
      <c r="AA180" s="3" t="s">
        <v>940</v>
      </c>
    </row>
    <row r="181" spans="1:27" x14ac:dyDescent="0.3">
      <c r="A181" s="3">
        <v>147</v>
      </c>
      <c r="B181" s="3" t="s">
        <v>1176</v>
      </c>
      <c r="C181" s="3" t="str">
        <f t="shared" si="13"/>
        <v>Dragon</v>
      </c>
      <c r="D181" s="3" t="str">
        <f t="shared" si="18"/>
        <v/>
      </c>
      <c r="E181" s="3" t="str">
        <f t="shared" si="14"/>
        <v>Shed Skin</v>
      </c>
      <c r="F181" s="3" t="str">
        <f t="shared" si="15"/>
        <v/>
      </c>
      <c r="G181" s="3" t="str">
        <f t="shared" si="16"/>
        <v>Marvel Scale</v>
      </c>
      <c r="H181" s="3">
        <v>41</v>
      </c>
      <c r="I181" s="3">
        <v>64</v>
      </c>
      <c r="J181" s="3">
        <v>45</v>
      </c>
      <c r="K181" s="3">
        <v>50</v>
      </c>
      <c r="L181" s="3">
        <v>50</v>
      </c>
      <c r="M181" s="3">
        <v>50</v>
      </c>
      <c r="N181" s="3">
        <v>300</v>
      </c>
      <c r="O181" s="3">
        <v>7</v>
      </c>
      <c r="R181" s="3">
        <v>179</v>
      </c>
      <c r="S181" s="3" t="s">
        <v>1200</v>
      </c>
      <c r="T181" s="3" t="s">
        <v>1013</v>
      </c>
      <c r="W181" s="3">
        <v>212</v>
      </c>
      <c r="X181" s="3" t="s">
        <v>1740</v>
      </c>
      <c r="Y181" s="3" t="s">
        <v>158</v>
      </c>
    </row>
    <row r="182" spans="1:27" x14ac:dyDescent="0.3">
      <c r="A182" s="3">
        <v>148</v>
      </c>
      <c r="B182" s="3" t="s">
        <v>1177</v>
      </c>
      <c r="C182" s="3" t="str">
        <f t="shared" si="13"/>
        <v>Dragon</v>
      </c>
      <c r="D182" s="3" t="str">
        <f t="shared" si="18"/>
        <v/>
      </c>
      <c r="E182" s="3" t="str">
        <f t="shared" si="14"/>
        <v>Shed Skin</v>
      </c>
      <c r="F182" s="3" t="str">
        <f t="shared" si="15"/>
        <v/>
      </c>
      <c r="G182" s="3" t="str">
        <f t="shared" si="16"/>
        <v>Marvel Scale</v>
      </c>
      <c r="H182" s="3">
        <v>61</v>
      </c>
      <c r="I182" s="3">
        <v>84</v>
      </c>
      <c r="J182" s="3">
        <v>65</v>
      </c>
      <c r="K182" s="3">
        <v>70</v>
      </c>
      <c r="L182" s="3">
        <v>70</v>
      </c>
      <c r="M182" s="3">
        <v>70</v>
      </c>
      <c r="N182" s="3">
        <v>420</v>
      </c>
      <c r="O182" s="3">
        <v>7</v>
      </c>
      <c r="R182" s="3">
        <v>180</v>
      </c>
      <c r="S182" s="3" t="s">
        <v>1201</v>
      </c>
      <c r="T182" s="3" t="s">
        <v>1013</v>
      </c>
      <c r="W182" s="3">
        <v>238</v>
      </c>
      <c r="X182" s="3" t="s">
        <v>1244</v>
      </c>
      <c r="Y182" s="3" t="s">
        <v>165</v>
      </c>
      <c r="Z182" s="3" t="s">
        <v>1724</v>
      </c>
      <c r="AA182" s="3" t="s">
        <v>193</v>
      </c>
    </row>
    <row r="183" spans="1:27" x14ac:dyDescent="0.3">
      <c r="A183" s="3">
        <v>149</v>
      </c>
      <c r="B183" s="3" t="s">
        <v>1178</v>
      </c>
      <c r="C183" s="3" t="str">
        <f t="shared" si="13"/>
        <v>Dragon</v>
      </c>
      <c r="D183" s="3" t="str">
        <f t="shared" si="18"/>
        <v>Flying</v>
      </c>
      <c r="E183" s="3" t="str">
        <f t="shared" si="14"/>
        <v>Inner Focus</v>
      </c>
      <c r="F183" s="3" t="str">
        <f t="shared" si="15"/>
        <v/>
      </c>
      <c r="G183" s="3" t="str">
        <f t="shared" si="16"/>
        <v>Multiscale</v>
      </c>
      <c r="H183" s="3">
        <v>91</v>
      </c>
      <c r="I183" s="3">
        <v>134</v>
      </c>
      <c r="J183" s="3">
        <v>95</v>
      </c>
      <c r="K183" s="3">
        <v>100</v>
      </c>
      <c r="L183" s="3">
        <v>100</v>
      </c>
      <c r="M183" s="3">
        <v>80</v>
      </c>
      <c r="N183" s="3">
        <v>600</v>
      </c>
      <c r="O183" s="3">
        <v>7</v>
      </c>
      <c r="R183" s="3">
        <v>181</v>
      </c>
      <c r="S183" s="3" t="s">
        <v>1202</v>
      </c>
      <c r="T183" s="3" t="s">
        <v>1013</v>
      </c>
      <c r="W183" s="3">
        <v>124</v>
      </c>
      <c r="X183" s="3" t="s">
        <v>1158</v>
      </c>
      <c r="Y183" s="3" t="s">
        <v>165</v>
      </c>
      <c r="Z183" s="3" t="s">
        <v>1724</v>
      </c>
      <c r="AA183" s="3" t="s">
        <v>595</v>
      </c>
    </row>
    <row r="184" spans="1:27" x14ac:dyDescent="0.3">
      <c r="A184" s="3">
        <v>150</v>
      </c>
      <c r="B184" s="3" t="s">
        <v>1179</v>
      </c>
      <c r="C184" s="3" t="str">
        <f t="shared" si="13"/>
        <v>Psychic</v>
      </c>
      <c r="D184" s="3" t="str">
        <f t="shared" si="18"/>
        <v/>
      </c>
      <c r="E184" s="3" t="str">
        <f t="shared" si="14"/>
        <v>Pressure</v>
      </c>
      <c r="F184" s="3" t="str">
        <f t="shared" si="15"/>
        <v/>
      </c>
      <c r="G184" s="3" t="str">
        <f t="shared" si="16"/>
        <v>Unnerve</v>
      </c>
      <c r="H184" s="3">
        <v>106</v>
      </c>
      <c r="I184" s="3">
        <v>110</v>
      </c>
      <c r="J184" s="3">
        <v>90</v>
      </c>
      <c r="K184" s="3">
        <v>154</v>
      </c>
      <c r="L184" s="3">
        <v>90</v>
      </c>
      <c r="M184" s="3">
        <v>130</v>
      </c>
      <c r="N184" s="3">
        <v>680</v>
      </c>
      <c r="O184" s="3">
        <v>7</v>
      </c>
      <c r="R184" s="3">
        <v>182</v>
      </c>
      <c r="S184" s="3" t="s">
        <v>181</v>
      </c>
      <c r="T184" s="3" t="s">
        <v>1007</v>
      </c>
      <c r="W184" s="3">
        <v>239</v>
      </c>
      <c r="X184" s="3" t="s">
        <v>1245</v>
      </c>
      <c r="Y184" s="3" t="s">
        <v>203</v>
      </c>
      <c r="AA184" s="3" t="s">
        <v>239</v>
      </c>
    </row>
    <row r="185" spans="1:27" x14ac:dyDescent="0.3">
      <c r="A185" s="3">
        <v>150</v>
      </c>
      <c r="B185" s="3" t="s">
        <v>1180</v>
      </c>
      <c r="C185" s="3" t="str">
        <f t="shared" si="13"/>
        <v>Psychic</v>
      </c>
      <c r="D185" s="3" t="s">
        <v>1022</v>
      </c>
      <c r="E185" s="3" t="str">
        <f t="shared" si="14"/>
        <v>Pressure</v>
      </c>
      <c r="F185" s="3" t="str">
        <f t="shared" si="15"/>
        <v/>
      </c>
      <c r="G185" s="3" t="str">
        <f t="shared" si="16"/>
        <v>Unnerve</v>
      </c>
      <c r="H185" s="3">
        <v>106</v>
      </c>
      <c r="I185" s="3">
        <v>190</v>
      </c>
      <c r="J185" s="3">
        <v>100</v>
      </c>
      <c r="K185" s="3">
        <v>154</v>
      </c>
      <c r="L185" s="3">
        <v>100</v>
      </c>
      <c r="M185" s="3">
        <v>130</v>
      </c>
      <c r="N185" s="3">
        <v>780</v>
      </c>
      <c r="O185" s="3">
        <v>7</v>
      </c>
      <c r="R185" s="3">
        <v>183</v>
      </c>
      <c r="S185" s="3" t="s">
        <v>1204</v>
      </c>
      <c r="T185" s="3" t="s">
        <v>1009</v>
      </c>
      <c r="U185" s="3" t="s">
        <v>1023</v>
      </c>
      <c r="W185" s="3">
        <v>125</v>
      </c>
      <c r="X185" s="3" t="s">
        <v>1159</v>
      </c>
      <c r="Y185" s="3" t="s">
        <v>203</v>
      </c>
      <c r="AA185" s="3" t="s">
        <v>239</v>
      </c>
    </row>
    <row r="186" spans="1:27" x14ac:dyDescent="0.3">
      <c r="A186" s="3">
        <v>150</v>
      </c>
      <c r="B186" s="3" t="s">
        <v>1181</v>
      </c>
      <c r="C186" s="3" t="str">
        <f t="shared" si="13"/>
        <v>Psychic</v>
      </c>
      <c r="D186" s="3" t="str">
        <f t="shared" ref="D186:D217" si="19">SUBSTITUTE(IFERROR(VLOOKUP(A186, $R$3:$U$819, 4,TRUE),""),0,"")</f>
        <v/>
      </c>
      <c r="E186" s="3" t="str">
        <f t="shared" si="14"/>
        <v>Pressure</v>
      </c>
      <c r="F186" s="3" t="str">
        <f t="shared" si="15"/>
        <v/>
      </c>
      <c r="G186" s="3" t="str">
        <f t="shared" si="16"/>
        <v>Unnerve</v>
      </c>
      <c r="H186" s="3">
        <v>106</v>
      </c>
      <c r="I186" s="3">
        <v>150</v>
      </c>
      <c r="J186" s="3">
        <v>70</v>
      </c>
      <c r="K186" s="3">
        <v>194</v>
      </c>
      <c r="L186" s="3">
        <v>120</v>
      </c>
      <c r="M186" s="3">
        <v>140</v>
      </c>
      <c r="N186" s="3">
        <v>780</v>
      </c>
      <c r="O186" s="3">
        <v>7</v>
      </c>
      <c r="R186" s="3">
        <v>184</v>
      </c>
      <c r="S186" s="3" t="s">
        <v>1205</v>
      </c>
      <c r="T186" s="3" t="s">
        <v>1009</v>
      </c>
      <c r="U186" s="3" t="s">
        <v>1023</v>
      </c>
      <c r="W186" s="3">
        <v>466</v>
      </c>
      <c r="X186" s="3" t="s">
        <v>1429</v>
      </c>
      <c r="Y186" s="3" t="s">
        <v>1741</v>
      </c>
      <c r="AA186" s="3" t="s">
        <v>239</v>
      </c>
    </row>
    <row r="187" spans="1:27" x14ac:dyDescent="0.3">
      <c r="A187" s="3">
        <v>151</v>
      </c>
      <c r="B187" s="3" t="s">
        <v>1182</v>
      </c>
      <c r="C187" s="3" t="str">
        <f t="shared" si="13"/>
        <v>Psychic</v>
      </c>
      <c r="D187" s="3" t="str">
        <f t="shared" si="19"/>
        <v/>
      </c>
      <c r="E187" s="3" t="str">
        <f t="shared" si="14"/>
        <v>Synchronize</v>
      </c>
      <c r="F187" s="3" t="str">
        <f t="shared" si="15"/>
        <v/>
      </c>
      <c r="G187" s="3" t="str">
        <f t="shared" si="16"/>
        <v/>
      </c>
      <c r="H187" s="3">
        <v>100</v>
      </c>
      <c r="I187" s="3">
        <v>100</v>
      </c>
      <c r="J187" s="3">
        <v>100</v>
      </c>
      <c r="K187" s="3">
        <v>100</v>
      </c>
      <c r="L187" s="3">
        <v>100</v>
      </c>
      <c r="M187" s="3">
        <v>100</v>
      </c>
      <c r="N187" s="3">
        <v>600</v>
      </c>
      <c r="O187" s="3">
        <v>7</v>
      </c>
      <c r="R187" s="3">
        <v>185</v>
      </c>
      <c r="S187" s="3" t="s">
        <v>666</v>
      </c>
      <c r="T187" s="3" t="s">
        <v>1017</v>
      </c>
      <c r="W187" s="3">
        <v>240</v>
      </c>
      <c r="X187" s="3" t="s">
        <v>1246</v>
      </c>
      <c r="Y187" s="3" t="s">
        <v>447</v>
      </c>
      <c r="AA187" s="3" t="s">
        <v>239</v>
      </c>
    </row>
    <row r="188" spans="1:27" x14ac:dyDescent="0.3">
      <c r="A188" s="3">
        <v>152</v>
      </c>
      <c r="B188" s="3" t="s">
        <v>1183</v>
      </c>
      <c r="C188" s="3" t="str">
        <f t="shared" si="13"/>
        <v>Grass</v>
      </c>
      <c r="D188" s="3" t="str">
        <f t="shared" si="19"/>
        <v/>
      </c>
      <c r="E188" s="3" t="str">
        <f t="shared" si="14"/>
        <v>Overgrow</v>
      </c>
      <c r="F188" s="3" t="str">
        <f t="shared" si="15"/>
        <v/>
      </c>
      <c r="G188" s="3" t="str">
        <f t="shared" si="16"/>
        <v>Leaf Guard</v>
      </c>
      <c r="H188" s="3">
        <v>45</v>
      </c>
      <c r="I188" s="3">
        <v>49</v>
      </c>
      <c r="J188" s="3">
        <v>65</v>
      </c>
      <c r="K188" s="3">
        <v>49</v>
      </c>
      <c r="L188" s="3">
        <v>65</v>
      </c>
      <c r="M188" s="3">
        <v>45</v>
      </c>
      <c r="N188" s="3">
        <v>318</v>
      </c>
      <c r="O188" s="3">
        <v>7</v>
      </c>
      <c r="R188" s="3">
        <v>186</v>
      </c>
      <c r="S188" s="3" t="s">
        <v>1206</v>
      </c>
      <c r="T188" s="3" t="s">
        <v>1009</v>
      </c>
      <c r="W188" s="3">
        <v>126</v>
      </c>
      <c r="X188" s="3" t="s">
        <v>1160</v>
      </c>
      <c r="Y188" s="3" t="s">
        <v>447</v>
      </c>
      <c r="AA188" s="3" t="s">
        <v>239</v>
      </c>
    </row>
    <row r="189" spans="1:27" x14ac:dyDescent="0.3">
      <c r="A189" s="3">
        <v>153</v>
      </c>
      <c r="B189" s="3" t="s">
        <v>1184</v>
      </c>
      <c r="C189" s="3" t="str">
        <f t="shared" si="13"/>
        <v>Grass</v>
      </c>
      <c r="D189" s="3" t="str">
        <f t="shared" si="19"/>
        <v/>
      </c>
      <c r="E189" s="3" t="str">
        <f t="shared" si="14"/>
        <v>Overgrow</v>
      </c>
      <c r="F189" s="3" t="str">
        <f t="shared" si="15"/>
        <v/>
      </c>
      <c r="G189" s="3" t="str">
        <f t="shared" si="16"/>
        <v>Leaf Guard</v>
      </c>
      <c r="H189" s="3">
        <v>60</v>
      </c>
      <c r="I189" s="3">
        <v>62</v>
      </c>
      <c r="J189" s="3">
        <v>80</v>
      </c>
      <c r="K189" s="3">
        <v>63</v>
      </c>
      <c r="L189" s="3">
        <v>80</v>
      </c>
      <c r="M189" s="3">
        <v>60</v>
      </c>
      <c r="N189" s="3">
        <v>405</v>
      </c>
      <c r="O189" s="3">
        <v>7</v>
      </c>
      <c r="R189" s="3">
        <v>187</v>
      </c>
      <c r="S189" s="3" t="s">
        <v>1207</v>
      </c>
      <c r="T189" s="3" t="s">
        <v>1007</v>
      </c>
      <c r="U189" s="3" t="s">
        <v>1012</v>
      </c>
      <c r="W189" s="3">
        <v>467</v>
      </c>
      <c r="X189" s="3" t="s">
        <v>1430</v>
      </c>
      <c r="Y189" s="3" t="s">
        <v>447</v>
      </c>
      <c r="AA189" s="3" t="s">
        <v>239</v>
      </c>
    </row>
    <row r="190" spans="1:27" x14ac:dyDescent="0.3">
      <c r="A190" s="3">
        <v>154</v>
      </c>
      <c r="B190" s="3" t="s">
        <v>1185</v>
      </c>
      <c r="C190" s="3" t="str">
        <f t="shared" si="13"/>
        <v>Grass</v>
      </c>
      <c r="D190" s="3" t="str">
        <f t="shared" si="19"/>
        <v/>
      </c>
      <c r="E190" s="3" t="str">
        <f t="shared" si="14"/>
        <v>Overgrow</v>
      </c>
      <c r="F190" s="3" t="str">
        <f t="shared" si="15"/>
        <v/>
      </c>
      <c r="G190" s="3" t="str">
        <f t="shared" si="16"/>
        <v>Leaf Guard</v>
      </c>
      <c r="H190" s="3">
        <v>80</v>
      </c>
      <c r="I190" s="3">
        <v>82</v>
      </c>
      <c r="J190" s="3">
        <v>100</v>
      </c>
      <c r="K190" s="3">
        <v>83</v>
      </c>
      <c r="L190" s="3">
        <v>100</v>
      </c>
      <c r="M190" s="3">
        <v>80</v>
      </c>
      <c r="N190" s="3">
        <v>525</v>
      </c>
      <c r="O190" s="3">
        <v>7</v>
      </c>
      <c r="R190" s="3">
        <v>188</v>
      </c>
      <c r="S190" s="3" t="s">
        <v>1208</v>
      </c>
      <c r="T190" s="3" t="s">
        <v>1007</v>
      </c>
      <c r="U190" s="3" t="s">
        <v>1012</v>
      </c>
      <c r="W190" s="3">
        <v>127</v>
      </c>
      <c r="X190" s="3" t="s">
        <v>1161</v>
      </c>
      <c r="Y190" s="3" t="s">
        <v>293</v>
      </c>
      <c r="Z190" s="3" t="s">
        <v>1742</v>
      </c>
      <c r="AA190" s="3" t="s">
        <v>410</v>
      </c>
    </row>
    <row r="191" spans="1:27" x14ac:dyDescent="0.3">
      <c r="A191" s="3">
        <v>155</v>
      </c>
      <c r="B191" s="3" t="s">
        <v>1186</v>
      </c>
      <c r="C191" s="3" t="str">
        <f t="shared" si="13"/>
        <v>Fire</v>
      </c>
      <c r="D191" s="3" t="str">
        <f t="shared" si="19"/>
        <v/>
      </c>
      <c r="E191" s="3" t="str">
        <f t="shared" si="14"/>
        <v>Blaze</v>
      </c>
      <c r="F191" s="3" t="str">
        <f t="shared" si="15"/>
        <v/>
      </c>
      <c r="G191" s="3" t="str">
        <f t="shared" si="16"/>
        <v>Flash Fire</v>
      </c>
      <c r="H191" s="3">
        <v>39</v>
      </c>
      <c r="I191" s="3">
        <v>52</v>
      </c>
      <c r="J191" s="3">
        <v>43</v>
      </c>
      <c r="K191" s="3">
        <v>60</v>
      </c>
      <c r="L191" s="3">
        <v>50</v>
      </c>
      <c r="M191" s="3">
        <v>65</v>
      </c>
      <c r="N191" s="3">
        <v>309</v>
      </c>
      <c r="O191" s="3">
        <v>7</v>
      </c>
      <c r="R191" s="3">
        <v>189</v>
      </c>
      <c r="S191" s="3" t="s">
        <v>1209</v>
      </c>
      <c r="T191" s="3" t="s">
        <v>1007</v>
      </c>
      <c r="U191" s="3" t="s">
        <v>1012</v>
      </c>
      <c r="W191" s="3">
        <v>127</v>
      </c>
      <c r="X191" s="3" t="s">
        <v>1743</v>
      </c>
      <c r="Y191" s="3" t="s">
        <v>1744</v>
      </c>
    </row>
    <row r="192" spans="1:27" x14ac:dyDescent="0.3">
      <c r="A192" s="3">
        <v>156</v>
      </c>
      <c r="B192" s="3" t="s">
        <v>1187</v>
      </c>
      <c r="C192" s="3" t="str">
        <f t="shared" si="13"/>
        <v>Fire</v>
      </c>
      <c r="D192" s="3" t="str">
        <f t="shared" si="19"/>
        <v/>
      </c>
      <c r="E192" s="3" t="str">
        <f t="shared" si="14"/>
        <v>Blaze</v>
      </c>
      <c r="F192" s="3" t="str">
        <f t="shared" si="15"/>
        <v/>
      </c>
      <c r="G192" s="3" t="str">
        <f t="shared" si="16"/>
        <v>Flash Fire</v>
      </c>
      <c r="H192" s="3">
        <v>58</v>
      </c>
      <c r="I192" s="3">
        <v>64</v>
      </c>
      <c r="J192" s="3">
        <v>58</v>
      </c>
      <c r="K192" s="3">
        <v>80</v>
      </c>
      <c r="L192" s="3">
        <v>65</v>
      </c>
      <c r="M192" s="3">
        <v>80</v>
      </c>
      <c r="N192" s="3">
        <v>405</v>
      </c>
      <c r="O192" s="3">
        <v>7</v>
      </c>
      <c r="R192" s="3">
        <v>190</v>
      </c>
      <c r="S192" s="3" t="s">
        <v>1210</v>
      </c>
      <c r="T192" s="3" t="s">
        <v>1014</v>
      </c>
      <c r="W192" s="3">
        <v>128</v>
      </c>
      <c r="X192" s="3" t="s">
        <v>1163</v>
      </c>
      <c r="Y192" s="3" t="s">
        <v>216</v>
      </c>
      <c r="Z192" s="3" t="s">
        <v>1703</v>
      </c>
      <c r="AA192" s="3" t="s">
        <v>294</v>
      </c>
    </row>
    <row r="193" spans="1:27" x14ac:dyDescent="0.3">
      <c r="A193" s="3">
        <v>157</v>
      </c>
      <c r="B193" s="3" t="s">
        <v>1188</v>
      </c>
      <c r="C193" s="3" t="str">
        <f t="shared" si="13"/>
        <v>Fire</v>
      </c>
      <c r="D193" s="3" t="str">
        <f t="shared" si="19"/>
        <v/>
      </c>
      <c r="E193" s="3" t="str">
        <f t="shared" si="14"/>
        <v>Blaze</v>
      </c>
      <c r="F193" s="3" t="str">
        <f t="shared" si="15"/>
        <v/>
      </c>
      <c r="G193" s="3" t="str">
        <f t="shared" si="16"/>
        <v>Flash Fire</v>
      </c>
      <c r="H193" s="3">
        <v>78</v>
      </c>
      <c r="I193" s="3">
        <v>84</v>
      </c>
      <c r="J193" s="3">
        <v>78</v>
      </c>
      <c r="K193" s="3">
        <v>109</v>
      </c>
      <c r="L193" s="3">
        <v>85</v>
      </c>
      <c r="M193" s="3">
        <v>100</v>
      </c>
      <c r="N193" s="3">
        <v>534</v>
      </c>
      <c r="O193" s="3">
        <v>7</v>
      </c>
      <c r="R193" s="3">
        <v>191</v>
      </c>
      <c r="S193" s="3" t="s">
        <v>1211</v>
      </c>
      <c r="T193" s="3" t="s">
        <v>1007</v>
      </c>
      <c r="W193" s="3">
        <v>129</v>
      </c>
      <c r="X193" s="3" t="s">
        <v>407</v>
      </c>
      <c r="Y193" s="3" t="s">
        <v>115</v>
      </c>
      <c r="AA193" s="3" t="s">
        <v>146</v>
      </c>
    </row>
    <row r="194" spans="1:27" x14ac:dyDescent="0.3">
      <c r="A194" s="3">
        <v>158</v>
      </c>
      <c r="B194" s="3" t="s">
        <v>1189</v>
      </c>
      <c r="C194" s="3" t="str">
        <f t="shared" ref="C194:C257" si="20">VLOOKUP(A194, $R$3:$U$819, 3,TRUE)</f>
        <v>Water</v>
      </c>
      <c r="D194" s="3" t="str">
        <f t="shared" si="19"/>
        <v/>
      </c>
      <c r="E194" s="3" t="str">
        <f t="shared" si="14"/>
        <v>Torrent</v>
      </c>
      <c r="F194" s="3" t="str">
        <f t="shared" si="15"/>
        <v/>
      </c>
      <c r="G194" s="3" t="str">
        <f t="shared" si="16"/>
        <v>Sheer Force</v>
      </c>
      <c r="H194" s="3">
        <v>50</v>
      </c>
      <c r="I194" s="3">
        <v>65</v>
      </c>
      <c r="J194" s="3">
        <v>64</v>
      </c>
      <c r="K194" s="3">
        <v>44</v>
      </c>
      <c r="L194" s="3">
        <v>48</v>
      </c>
      <c r="M194" s="3">
        <v>43</v>
      </c>
      <c r="N194" s="3">
        <v>314</v>
      </c>
      <c r="O194" s="3">
        <v>7</v>
      </c>
      <c r="R194" s="3">
        <v>192</v>
      </c>
      <c r="S194" s="3" t="s">
        <v>1212</v>
      </c>
      <c r="T194" s="3" t="s">
        <v>1007</v>
      </c>
      <c r="W194" s="3">
        <v>130</v>
      </c>
      <c r="X194" s="3" t="s">
        <v>409</v>
      </c>
      <c r="Y194" s="3" t="s">
        <v>216</v>
      </c>
      <c r="AA194" s="3" t="s">
        <v>410</v>
      </c>
    </row>
    <row r="195" spans="1:27" x14ac:dyDescent="0.3">
      <c r="A195" s="3">
        <v>159</v>
      </c>
      <c r="B195" s="3" t="s">
        <v>1190</v>
      </c>
      <c r="C195" s="3" t="str">
        <f t="shared" si="20"/>
        <v>Water</v>
      </c>
      <c r="D195" s="3" t="str">
        <f t="shared" si="19"/>
        <v/>
      </c>
      <c r="E195" s="3" t="str">
        <f t="shared" ref="E195:E258" si="21">VLOOKUP(A195,$W$1:$AA$942,3,FALSE)</f>
        <v>Torrent</v>
      </c>
      <c r="F195" s="3" t="str">
        <f t="shared" ref="F195:F258" si="22">SUBSTITUTE(VLOOKUP(A195,$W$1:$AA$942,4,FALSE),0,"")</f>
        <v/>
      </c>
      <c r="G195" s="3" t="str">
        <f t="shared" ref="G195:G258" si="23">SUBSTITUTE(VLOOKUP(A195,$W$1:$AA$942,5,FALSE),0,"")</f>
        <v>Sheer Force</v>
      </c>
      <c r="H195" s="3">
        <v>65</v>
      </c>
      <c r="I195" s="3">
        <v>80</v>
      </c>
      <c r="J195" s="3">
        <v>80</v>
      </c>
      <c r="K195" s="3">
        <v>59</v>
      </c>
      <c r="L195" s="3">
        <v>63</v>
      </c>
      <c r="M195" s="3">
        <v>58</v>
      </c>
      <c r="N195" s="3">
        <v>405</v>
      </c>
      <c r="O195" s="3">
        <v>7</v>
      </c>
      <c r="R195" s="3">
        <v>193</v>
      </c>
      <c r="S195" s="3" t="s">
        <v>1213</v>
      </c>
      <c r="T195" s="3" t="s">
        <v>1010</v>
      </c>
      <c r="U195" s="3" t="s">
        <v>1012</v>
      </c>
      <c r="W195" s="3">
        <v>130</v>
      </c>
      <c r="X195" s="3" t="s">
        <v>1745</v>
      </c>
      <c r="Y195" s="3" t="s">
        <v>328</v>
      </c>
    </row>
    <row r="196" spans="1:27" x14ac:dyDescent="0.3">
      <c r="A196" s="3">
        <v>160</v>
      </c>
      <c r="B196" s="3" t="s">
        <v>1191</v>
      </c>
      <c r="C196" s="3" t="str">
        <f t="shared" si="20"/>
        <v>Water</v>
      </c>
      <c r="D196" s="3" t="str">
        <f t="shared" si="19"/>
        <v/>
      </c>
      <c r="E196" s="3" t="str">
        <f t="shared" si="21"/>
        <v>Torrent</v>
      </c>
      <c r="F196" s="3" t="str">
        <f t="shared" si="22"/>
        <v/>
      </c>
      <c r="G196" s="3" t="str">
        <f t="shared" si="23"/>
        <v>Sheer Force</v>
      </c>
      <c r="H196" s="3">
        <v>85</v>
      </c>
      <c r="I196" s="3">
        <v>105</v>
      </c>
      <c r="J196" s="3">
        <v>100</v>
      </c>
      <c r="K196" s="3">
        <v>79</v>
      </c>
      <c r="L196" s="3">
        <v>83</v>
      </c>
      <c r="M196" s="3">
        <v>78</v>
      </c>
      <c r="N196" s="3">
        <v>530</v>
      </c>
      <c r="O196" s="3">
        <v>7</v>
      </c>
      <c r="R196" s="3">
        <v>194</v>
      </c>
      <c r="S196" s="3" t="s">
        <v>298</v>
      </c>
      <c r="T196" s="3" t="s">
        <v>1009</v>
      </c>
      <c r="U196" s="3" t="s">
        <v>1018</v>
      </c>
      <c r="W196" s="3">
        <v>131</v>
      </c>
      <c r="X196" s="3" t="s">
        <v>912</v>
      </c>
      <c r="Y196" s="3" t="s">
        <v>300</v>
      </c>
      <c r="Z196" s="3" t="s">
        <v>134</v>
      </c>
      <c r="AA196" s="3" t="s">
        <v>193</v>
      </c>
    </row>
    <row r="197" spans="1:27" x14ac:dyDescent="0.3">
      <c r="A197" s="3">
        <v>161</v>
      </c>
      <c r="B197" s="3" t="s">
        <v>1192</v>
      </c>
      <c r="C197" s="3" t="str">
        <f t="shared" si="20"/>
        <v>Normal</v>
      </c>
      <c r="D197" s="3" t="str">
        <f t="shared" si="19"/>
        <v/>
      </c>
      <c r="E197" s="3" t="str">
        <f t="shared" si="21"/>
        <v>Run Away</v>
      </c>
      <c r="F197" s="3" t="str">
        <f t="shared" si="22"/>
        <v>Keen Eye</v>
      </c>
      <c r="G197" s="3" t="str">
        <f t="shared" si="23"/>
        <v>Frisk</v>
      </c>
      <c r="H197" s="3">
        <v>35</v>
      </c>
      <c r="I197" s="3">
        <v>46</v>
      </c>
      <c r="J197" s="3">
        <v>34</v>
      </c>
      <c r="K197" s="3">
        <v>35</v>
      </c>
      <c r="L197" s="3">
        <v>45</v>
      </c>
      <c r="M197" s="3">
        <v>20</v>
      </c>
      <c r="N197" s="3">
        <v>215</v>
      </c>
      <c r="O197" s="3">
        <v>7</v>
      </c>
      <c r="R197" s="3">
        <v>195</v>
      </c>
      <c r="S197" s="3" t="s">
        <v>303</v>
      </c>
      <c r="T197" s="3" t="s">
        <v>1009</v>
      </c>
      <c r="U197" s="3" t="s">
        <v>1018</v>
      </c>
      <c r="W197" s="3">
        <v>132</v>
      </c>
      <c r="X197" s="3" t="s">
        <v>945</v>
      </c>
      <c r="Y197" s="3" t="s">
        <v>139</v>
      </c>
      <c r="AA197" s="3" t="s">
        <v>946</v>
      </c>
    </row>
    <row r="198" spans="1:27" x14ac:dyDescent="0.3">
      <c r="A198" s="3">
        <v>162</v>
      </c>
      <c r="B198" s="3" t="s">
        <v>1193</v>
      </c>
      <c r="C198" s="3" t="str">
        <f t="shared" si="20"/>
        <v>Normal</v>
      </c>
      <c r="D198" s="3" t="str">
        <f t="shared" si="19"/>
        <v/>
      </c>
      <c r="E198" s="3" t="str">
        <f t="shared" si="21"/>
        <v>Run Away</v>
      </c>
      <c r="F198" s="3" t="str">
        <f t="shared" si="22"/>
        <v>Keen Eye</v>
      </c>
      <c r="G198" s="3" t="str">
        <f t="shared" si="23"/>
        <v>Frisk</v>
      </c>
      <c r="H198" s="3">
        <v>85</v>
      </c>
      <c r="I198" s="3">
        <v>76</v>
      </c>
      <c r="J198" s="3">
        <v>64</v>
      </c>
      <c r="K198" s="3">
        <v>45</v>
      </c>
      <c r="L198" s="3">
        <v>55</v>
      </c>
      <c r="M198" s="3">
        <v>90</v>
      </c>
      <c r="N198" s="3">
        <v>415</v>
      </c>
      <c r="O198" s="3">
        <v>7</v>
      </c>
      <c r="R198" s="3">
        <v>196</v>
      </c>
      <c r="S198" s="3" t="s">
        <v>545</v>
      </c>
      <c r="T198" s="3" t="s">
        <v>1011</v>
      </c>
      <c r="W198" s="3">
        <v>133</v>
      </c>
      <c r="X198" s="3" t="s">
        <v>536</v>
      </c>
      <c r="Y198" s="3" t="s">
        <v>44</v>
      </c>
      <c r="Z198" s="3" t="s">
        <v>1746</v>
      </c>
      <c r="AA198" s="3" t="s">
        <v>524</v>
      </c>
    </row>
    <row r="199" spans="1:27" x14ac:dyDescent="0.3">
      <c r="A199" s="3">
        <v>163</v>
      </c>
      <c r="B199" s="3" t="s">
        <v>60</v>
      </c>
      <c r="C199" s="3" t="str">
        <f t="shared" si="20"/>
        <v>Normal</v>
      </c>
      <c r="D199" s="3" t="str">
        <f t="shared" si="19"/>
        <v>Flying</v>
      </c>
      <c r="E199" s="3" t="str">
        <f t="shared" si="21"/>
        <v>Insomnia</v>
      </c>
      <c r="F199" s="3" t="str">
        <f t="shared" si="22"/>
        <v>Keen Eye</v>
      </c>
      <c r="G199" s="3" t="str">
        <f t="shared" si="23"/>
        <v>Tinted Lens</v>
      </c>
      <c r="H199" s="3">
        <v>60</v>
      </c>
      <c r="I199" s="3">
        <v>30</v>
      </c>
      <c r="J199" s="3">
        <v>30</v>
      </c>
      <c r="K199" s="3">
        <v>36</v>
      </c>
      <c r="L199" s="3">
        <v>56</v>
      </c>
      <c r="M199" s="3">
        <v>50</v>
      </c>
      <c r="N199" s="3">
        <v>262</v>
      </c>
      <c r="O199" s="3">
        <v>7</v>
      </c>
      <c r="R199" s="3">
        <v>197</v>
      </c>
      <c r="S199" s="3" t="s">
        <v>547</v>
      </c>
      <c r="T199" s="3" t="s">
        <v>1016</v>
      </c>
      <c r="W199" s="3">
        <v>134</v>
      </c>
      <c r="X199" s="3" t="s">
        <v>538</v>
      </c>
      <c r="Y199" s="3" t="s">
        <v>300</v>
      </c>
      <c r="AA199" s="3" t="s">
        <v>193</v>
      </c>
    </row>
    <row r="200" spans="1:27" x14ac:dyDescent="0.3">
      <c r="A200" s="3">
        <v>164</v>
      </c>
      <c r="B200" s="3" t="s">
        <v>64</v>
      </c>
      <c r="C200" s="3" t="str">
        <f t="shared" si="20"/>
        <v>Normal</v>
      </c>
      <c r="D200" s="3" t="str">
        <f t="shared" si="19"/>
        <v>Flying</v>
      </c>
      <c r="E200" s="3" t="str">
        <f t="shared" si="21"/>
        <v>Insomnia</v>
      </c>
      <c r="F200" s="3" t="str">
        <f t="shared" si="22"/>
        <v>Keen Eye</v>
      </c>
      <c r="G200" s="3" t="str">
        <f t="shared" si="23"/>
        <v>Tinted Lens</v>
      </c>
      <c r="H200" s="3">
        <v>100</v>
      </c>
      <c r="I200" s="3">
        <v>50</v>
      </c>
      <c r="J200" s="3">
        <v>50</v>
      </c>
      <c r="K200" s="3">
        <v>86</v>
      </c>
      <c r="L200" s="3">
        <v>96</v>
      </c>
      <c r="M200" s="3">
        <v>70</v>
      </c>
      <c r="N200" s="3">
        <v>452</v>
      </c>
      <c r="O200" s="3">
        <v>7</v>
      </c>
      <c r="R200" s="3">
        <v>198</v>
      </c>
      <c r="S200" s="3" t="s">
        <v>1214</v>
      </c>
      <c r="T200" s="3" t="s">
        <v>1016</v>
      </c>
      <c r="U200" s="3" t="s">
        <v>1012</v>
      </c>
      <c r="W200" s="3">
        <v>135</v>
      </c>
      <c r="X200" s="3" t="s">
        <v>540</v>
      </c>
      <c r="Y200" s="3" t="s">
        <v>541</v>
      </c>
      <c r="AA200" s="3" t="s">
        <v>98</v>
      </c>
    </row>
    <row r="201" spans="1:27" x14ac:dyDescent="0.3">
      <c r="A201" s="3">
        <v>165</v>
      </c>
      <c r="B201" s="3" t="s">
        <v>1194</v>
      </c>
      <c r="C201" s="3" t="str">
        <f t="shared" si="20"/>
        <v>Bug</v>
      </c>
      <c r="D201" s="3" t="str">
        <f t="shared" si="19"/>
        <v>Flying</v>
      </c>
      <c r="E201" s="3" t="str">
        <f t="shared" si="21"/>
        <v>Swarm</v>
      </c>
      <c r="F201" s="3" t="str">
        <f t="shared" si="22"/>
        <v>Early Bird</v>
      </c>
      <c r="G201" s="3" t="str">
        <f t="shared" si="23"/>
        <v>Rattled</v>
      </c>
      <c r="H201" s="3">
        <v>40</v>
      </c>
      <c r="I201" s="3">
        <v>20</v>
      </c>
      <c r="J201" s="3">
        <v>30</v>
      </c>
      <c r="K201" s="3">
        <v>40</v>
      </c>
      <c r="L201" s="3">
        <v>80</v>
      </c>
      <c r="M201" s="3">
        <v>55</v>
      </c>
      <c r="N201" s="3">
        <v>265</v>
      </c>
      <c r="O201" s="3">
        <v>7</v>
      </c>
      <c r="R201" s="3">
        <v>199</v>
      </c>
      <c r="S201" s="3" t="s">
        <v>1215</v>
      </c>
      <c r="T201" s="3" t="s">
        <v>1009</v>
      </c>
      <c r="U201" s="3" t="s">
        <v>1011</v>
      </c>
      <c r="W201" s="3">
        <v>136</v>
      </c>
      <c r="X201" s="3" t="s">
        <v>543</v>
      </c>
      <c r="Y201" s="3" t="s">
        <v>210</v>
      </c>
      <c r="AA201" s="3" t="s">
        <v>104</v>
      </c>
    </row>
    <row r="202" spans="1:27" x14ac:dyDescent="0.3">
      <c r="A202" s="3">
        <v>166</v>
      </c>
      <c r="B202" s="3" t="s">
        <v>1195</v>
      </c>
      <c r="C202" s="3" t="str">
        <f t="shared" si="20"/>
        <v>Bug</v>
      </c>
      <c r="D202" s="3" t="str">
        <f t="shared" si="19"/>
        <v>Flying</v>
      </c>
      <c r="E202" s="3" t="str">
        <f t="shared" si="21"/>
        <v>Swarm</v>
      </c>
      <c r="F202" s="3" t="str">
        <f t="shared" si="22"/>
        <v>Early Bird</v>
      </c>
      <c r="G202" s="3" t="str">
        <f t="shared" si="23"/>
        <v>Iron Fist</v>
      </c>
      <c r="H202" s="3">
        <v>55</v>
      </c>
      <c r="I202" s="3">
        <v>35</v>
      </c>
      <c r="J202" s="3">
        <v>50</v>
      </c>
      <c r="K202" s="3">
        <v>55</v>
      </c>
      <c r="L202" s="3">
        <v>110</v>
      </c>
      <c r="M202" s="3">
        <v>85</v>
      </c>
      <c r="N202" s="3">
        <v>390</v>
      </c>
      <c r="O202" s="3">
        <v>7</v>
      </c>
      <c r="R202" s="3">
        <v>200</v>
      </c>
      <c r="S202" s="3" t="s">
        <v>1216</v>
      </c>
      <c r="T202" s="3" t="s">
        <v>1021</v>
      </c>
      <c r="W202" s="3">
        <v>196</v>
      </c>
      <c r="X202" s="3" t="s">
        <v>545</v>
      </c>
      <c r="Y202" s="3" t="s">
        <v>274</v>
      </c>
      <c r="AA202" s="3" t="s">
        <v>279</v>
      </c>
    </row>
    <row r="203" spans="1:27" x14ac:dyDescent="0.3">
      <c r="A203" s="3">
        <v>167</v>
      </c>
      <c r="B203" s="3" t="s">
        <v>1196</v>
      </c>
      <c r="C203" s="3" t="str">
        <f t="shared" si="20"/>
        <v>Bug</v>
      </c>
      <c r="D203" s="3" t="str">
        <f t="shared" si="19"/>
        <v>Poison</v>
      </c>
      <c r="E203" s="3" t="str">
        <f t="shared" si="21"/>
        <v>Swarm</v>
      </c>
      <c r="F203" s="3" t="str">
        <f t="shared" si="22"/>
        <v>Insomnia</v>
      </c>
      <c r="G203" s="3" t="str">
        <f t="shared" si="23"/>
        <v>Sniper</v>
      </c>
      <c r="H203" s="3">
        <v>40</v>
      </c>
      <c r="I203" s="3">
        <v>60</v>
      </c>
      <c r="J203" s="3">
        <v>40</v>
      </c>
      <c r="K203" s="3">
        <v>40</v>
      </c>
      <c r="L203" s="3">
        <v>40</v>
      </c>
      <c r="M203" s="3">
        <v>30</v>
      </c>
      <c r="N203" s="3">
        <v>250</v>
      </c>
      <c r="O203" s="3">
        <v>7</v>
      </c>
      <c r="R203" s="3">
        <v>201</v>
      </c>
      <c r="S203" s="3" t="s">
        <v>1217</v>
      </c>
      <c r="T203" s="3" t="s">
        <v>1011</v>
      </c>
      <c r="W203" s="3">
        <v>197</v>
      </c>
      <c r="X203" s="3" t="s">
        <v>547</v>
      </c>
      <c r="Y203" s="3" t="s">
        <v>274</v>
      </c>
      <c r="AA203" s="3" t="s">
        <v>243</v>
      </c>
    </row>
    <row r="204" spans="1:27" x14ac:dyDescent="0.3">
      <c r="A204" s="3">
        <v>168</v>
      </c>
      <c r="B204" s="3" t="s">
        <v>1197</v>
      </c>
      <c r="C204" s="3" t="str">
        <f t="shared" si="20"/>
        <v>Bug</v>
      </c>
      <c r="D204" s="3" t="str">
        <f t="shared" si="19"/>
        <v>Poison</v>
      </c>
      <c r="E204" s="3" t="str">
        <f t="shared" si="21"/>
        <v>Swarm</v>
      </c>
      <c r="F204" s="3" t="str">
        <f t="shared" si="22"/>
        <v>Insomnia</v>
      </c>
      <c r="G204" s="3" t="str">
        <f t="shared" si="23"/>
        <v>Sniper</v>
      </c>
      <c r="H204" s="3">
        <v>70</v>
      </c>
      <c r="I204" s="3">
        <v>90</v>
      </c>
      <c r="J204" s="3">
        <v>70</v>
      </c>
      <c r="K204" s="3">
        <v>60</v>
      </c>
      <c r="L204" s="3">
        <v>70</v>
      </c>
      <c r="M204" s="3">
        <v>40</v>
      </c>
      <c r="N204" s="3">
        <v>400</v>
      </c>
      <c r="O204" s="3">
        <v>7</v>
      </c>
      <c r="R204" s="3">
        <v>202</v>
      </c>
      <c r="S204" s="3" t="s">
        <v>583</v>
      </c>
      <c r="T204" s="3" t="s">
        <v>1011</v>
      </c>
      <c r="W204" s="3">
        <v>470</v>
      </c>
      <c r="X204" s="3" t="s">
        <v>549</v>
      </c>
      <c r="Y204" s="3" t="s">
        <v>164</v>
      </c>
      <c r="AA204" s="3" t="s">
        <v>124</v>
      </c>
    </row>
    <row r="205" spans="1:27" x14ac:dyDescent="0.3">
      <c r="A205" s="3">
        <v>169</v>
      </c>
      <c r="B205" s="3" t="s">
        <v>1198</v>
      </c>
      <c r="C205" s="3" t="str">
        <f t="shared" si="20"/>
        <v>Poison</v>
      </c>
      <c r="D205" s="3" t="str">
        <f t="shared" si="19"/>
        <v>Flying</v>
      </c>
      <c r="E205" s="3" t="str">
        <f t="shared" si="21"/>
        <v>Inner Focus</v>
      </c>
      <c r="F205" s="3" t="str">
        <f t="shared" si="22"/>
        <v/>
      </c>
      <c r="G205" s="3" t="str">
        <f t="shared" si="23"/>
        <v>Infiltrator</v>
      </c>
      <c r="H205" s="3">
        <v>85</v>
      </c>
      <c r="I205" s="3">
        <v>90</v>
      </c>
      <c r="J205" s="3">
        <v>80</v>
      </c>
      <c r="K205" s="3">
        <v>70</v>
      </c>
      <c r="L205" s="3">
        <v>80</v>
      </c>
      <c r="M205" s="3">
        <v>130</v>
      </c>
      <c r="N205" s="3">
        <v>535</v>
      </c>
      <c r="O205" s="3">
        <v>7</v>
      </c>
      <c r="R205" s="3">
        <v>203</v>
      </c>
      <c r="S205" s="3" t="s">
        <v>1218</v>
      </c>
      <c r="T205" s="3" t="s">
        <v>1014</v>
      </c>
      <c r="U205" s="3" t="s">
        <v>1011</v>
      </c>
      <c r="W205" s="3">
        <v>471</v>
      </c>
      <c r="X205" s="3" t="s">
        <v>551</v>
      </c>
      <c r="Y205" s="3" t="s">
        <v>223</v>
      </c>
      <c r="AA205" s="3" t="s">
        <v>222</v>
      </c>
    </row>
    <row r="206" spans="1:27" x14ac:dyDescent="0.3">
      <c r="A206" s="3">
        <v>170</v>
      </c>
      <c r="B206" s="3" t="s">
        <v>589</v>
      </c>
      <c r="C206" s="3" t="str">
        <f t="shared" si="20"/>
        <v>Water</v>
      </c>
      <c r="D206" s="3" t="str">
        <f t="shared" si="19"/>
        <v>Electric</v>
      </c>
      <c r="E206" s="3" t="str">
        <f t="shared" si="21"/>
        <v>Volt Absorb</v>
      </c>
      <c r="F206" s="3" t="str">
        <f t="shared" si="22"/>
        <v>Illuminate</v>
      </c>
      <c r="G206" s="3" t="str">
        <f t="shared" si="23"/>
        <v>Water Absorb</v>
      </c>
      <c r="H206" s="3">
        <v>75</v>
      </c>
      <c r="I206" s="3">
        <v>38</v>
      </c>
      <c r="J206" s="3">
        <v>38</v>
      </c>
      <c r="K206" s="3">
        <v>56</v>
      </c>
      <c r="L206" s="3">
        <v>56</v>
      </c>
      <c r="M206" s="3">
        <v>67</v>
      </c>
      <c r="N206" s="3">
        <v>330</v>
      </c>
      <c r="O206" s="3">
        <v>7</v>
      </c>
      <c r="R206" s="3">
        <v>204</v>
      </c>
      <c r="S206" s="3" t="s">
        <v>1219</v>
      </c>
      <c r="T206" s="3" t="s">
        <v>1010</v>
      </c>
      <c r="W206" s="3">
        <v>700</v>
      </c>
      <c r="X206" s="3" t="s">
        <v>553</v>
      </c>
      <c r="Y206" s="3" t="s">
        <v>157</v>
      </c>
      <c r="AA206" s="3" t="s">
        <v>554</v>
      </c>
    </row>
    <row r="207" spans="1:27" x14ac:dyDescent="0.3">
      <c r="A207" s="3">
        <v>171</v>
      </c>
      <c r="B207" s="3" t="s">
        <v>592</v>
      </c>
      <c r="C207" s="3" t="str">
        <f t="shared" si="20"/>
        <v>Water</v>
      </c>
      <c r="D207" s="3" t="str">
        <f t="shared" si="19"/>
        <v>Electric</v>
      </c>
      <c r="E207" s="3" t="str">
        <f t="shared" si="21"/>
        <v>Volt Absorb</v>
      </c>
      <c r="F207" s="3" t="str">
        <f t="shared" si="22"/>
        <v>Illuminate</v>
      </c>
      <c r="G207" s="3" t="str">
        <f t="shared" si="23"/>
        <v>Water Absorb</v>
      </c>
      <c r="H207" s="3">
        <v>125</v>
      </c>
      <c r="I207" s="3">
        <v>58</v>
      </c>
      <c r="J207" s="3">
        <v>58</v>
      </c>
      <c r="K207" s="3">
        <v>76</v>
      </c>
      <c r="L207" s="3">
        <v>76</v>
      </c>
      <c r="M207" s="3">
        <v>67</v>
      </c>
      <c r="N207" s="3">
        <v>460</v>
      </c>
      <c r="O207" s="3">
        <v>7</v>
      </c>
      <c r="R207" s="3">
        <v>205</v>
      </c>
      <c r="S207" s="3" t="s">
        <v>1220</v>
      </c>
      <c r="T207" s="3" t="s">
        <v>1010</v>
      </c>
      <c r="U207" s="3" t="s">
        <v>1015</v>
      </c>
      <c r="W207" s="3">
        <v>137</v>
      </c>
      <c r="X207" s="3" t="s">
        <v>1166</v>
      </c>
      <c r="Y207" s="3" t="s">
        <v>353</v>
      </c>
      <c r="Z207" s="3" t="s">
        <v>1747</v>
      </c>
      <c r="AA207" s="3" t="s">
        <v>720</v>
      </c>
    </row>
    <row r="208" spans="1:27" x14ac:dyDescent="0.3">
      <c r="A208" s="3">
        <v>172</v>
      </c>
      <c r="B208" s="3" t="s">
        <v>530</v>
      </c>
      <c r="C208" s="3" t="str">
        <f t="shared" si="20"/>
        <v>Electric</v>
      </c>
      <c r="D208" s="3" t="str">
        <f t="shared" si="19"/>
        <v/>
      </c>
      <c r="E208" s="3" t="str">
        <f t="shared" si="21"/>
        <v>Static</v>
      </c>
      <c r="F208" s="3" t="str">
        <f t="shared" si="22"/>
        <v/>
      </c>
      <c r="G208" s="3" t="str">
        <f t="shared" si="23"/>
        <v>Lightning Rod</v>
      </c>
      <c r="H208" s="3">
        <v>20</v>
      </c>
      <c r="I208" s="3">
        <v>40</v>
      </c>
      <c r="J208" s="3">
        <v>15</v>
      </c>
      <c r="K208" s="3">
        <v>35</v>
      </c>
      <c r="L208" s="3">
        <v>35</v>
      </c>
      <c r="M208" s="3">
        <v>60</v>
      </c>
      <c r="N208" s="3">
        <v>205</v>
      </c>
      <c r="O208" s="3">
        <v>7</v>
      </c>
      <c r="R208" s="3">
        <v>206</v>
      </c>
      <c r="S208" s="3" t="s">
        <v>1221</v>
      </c>
      <c r="T208" s="3" t="s">
        <v>1014</v>
      </c>
      <c r="W208" s="3">
        <v>233</v>
      </c>
      <c r="X208" s="3" t="s">
        <v>1241</v>
      </c>
      <c r="Y208" s="3" t="s">
        <v>353</v>
      </c>
      <c r="Z208" s="3" t="s">
        <v>1747</v>
      </c>
      <c r="AA208" s="3" t="s">
        <v>720</v>
      </c>
    </row>
    <row r="209" spans="1:27" x14ac:dyDescent="0.3">
      <c r="A209" s="3">
        <v>173</v>
      </c>
      <c r="B209" s="3" t="s">
        <v>668</v>
      </c>
      <c r="C209" s="3" t="str">
        <f t="shared" si="20"/>
        <v>Fairy</v>
      </c>
      <c r="D209" s="3" t="str">
        <f t="shared" si="19"/>
        <v/>
      </c>
      <c r="E209" s="3" t="str">
        <f t="shared" si="21"/>
        <v>Cute Charm</v>
      </c>
      <c r="F209" s="3" t="str">
        <f t="shared" si="22"/>
        <v>Magic Guard*</v>
      </c>
      <c r="G209" s="3" t="str">
        <f t="shared" si="23"/>
        <v>Friend Guard</v>
      </c>
      <c r="H209" s="3">
        <v>50</v>
      </c>
      <c r="I209" s="3">
        <v>25</v>
      </c>
      <c r="J209" s="3">
        <v>28</v>
      </c>
      <c r="K209" s="3">
        <v>45</v>
      </c>
      <c r="L209" s="3">
        <v>55</v>
      </c>
      <c r="M209" s="3">
        <v>15</v>
      </c>
      <c r="N209" s="3">
        <v>218</v>
      </c>
      <c r="O209" s="3">
        <v>7</v>
      </c>
      <c r="R209" s="3">
        <v>207</v>
      </c>
      <c r="S209" s="3" t="s">
        <v>1222</v>
      </c>
      <c r="T209" s="3" t="s">
        <v>1018</v>
      </c>
      <c r="U209" s="3" t="s">
        <v>1012</v>
      </c>
      <c r="W209" s="3">
        <v>474</v>
      </c>
      <c r="X209" s="3" t="s">
        <v>1433</v>
      </c>
      <c r="Y209" s="3" t="s">
        <v>306</v>
      </c>
      <c r="Z209" s="3" t="s">
        <v>1748</v>
      </c>
      <c r="AA209" s="3" t="s">
        <v>720</v>
      </c>
    </row>
    <row r="210" spans="1:27" x14ac:dyDescent="0.3">
      <c r="A210" s="3">
        <v>174</v>
      </c>
      <c r="B210" s="3" t="s">
        <v>1199</v>
      </c>
      <c r="C210" s="3" t="str">
        <f t="shared" si="20"/>
        <v>Normal</v>
      </c>
      <c r="D210" s="3" t="str">
        <f t="shared" si="19"/>
        <v>Fairy</v>
      </c>
      <c r="E210" s="3" t="str">
        <f t="shared" si="21"/>
        <v>Cute Charm</v>
      </c>
      <c r="F210" s="3" t="str">
        <f t="shared" si="22"/>
        <v>Competitive*</v>
      </c>
      <c r="G210" s="3" t="str">
        <f t="shared" si="23"/>
        <v>Friend Guard</v>
      </c>
      <c r="H210" s="3">
        <v>90</v>
      </c>
      <c r="I210" s="3">
        <v>30</v>
      </c>
      <c r="J210" s="3">
        <v>15</v>
      </c>
      <c r="K210" s="3">
        <v>40</v>
      </c>
      <c r="L210" s="3">
        <v>20</v>
      </c>
      <c r="M210" s="3">
        <v>15</v>
      </c>
      <c r="N210" s="3">
        <v>210</v>
      </c>
      <c r="O210" s="3">
        <v>7</v>
      </c>
      <c r="R210" s="3">
        <v>208</v>
      </c>
      <c r="S210" s="3" t="s">
        <v>495</v>
      </c>
      <c r="T210" s="3" t="s">
        <v>1015</v>
      </c>
      <c r="U210" s="3" t="s">
        <v>1018</v>
      </c>
      <c r="W210" s="3">
        <v>138</v>
      </c>
      <c r="X210" s="3" t="s">
        <v>1167</v>
      </c>
      <c r="Y210" s="3" t="s">
        <v>115</v>
      </c>
      <c r="Z210" s="3" t="s">
        <v>134</v>
      </c>
      <c r="AA210" s="3" t="s">
        <v>224</v>
      </c>
    </row>
    <row r="211" spans="1:27" x14ac:dyDescent="0.3">
      <c r="A211" s="3">
        <v>175</v>
      </c>
      <c r="B211" s="3" t="s">
        <v>676</v>
      </c>
      <c r="C211" s="3" t="str">
        <f t="shared" si="20"/>
        <v>Fairy</v>
      </c>
      <c r="D211" s="3" t="str">
        <f t="shared" si="19"/>
        <v/>
      </c>
      <c r="E211" s="3" t="str">
        <f t="shared" si="21"/>
        <v>Hustle</v>
      </c>
      <c r="F211" s="3" t="str">
        <f t="shared" si="22"/>
        <v>Serene Grace</v>
      </c>
      <c r="G211" s="3" t="str">
        <f t="shared" si="23"/>
        <v>Super Luck</v>
      </c>
      <c r="H211" s="3">
        <v>35</v>
      </c>
      <c r="I211" s="3">
        <v>20</v>
      </c>
      <c r="J211" s="3">
        <v>65</v>
      </c>
      <c r="K211" s="3">
        <v>40</v>
      </c>
      <c r="L211" s="3">
        <v>65</v>
      </c>
      <c r="M211" s="3">
        <v>20</v>
      </c>
      <c r="N211" s="3">
        <v>245</v>
      </c>
      <c r="O211" s="3">
        <v>7</v>
      </c>
      <c r="R211" s="3">
        <v>209</v>
      </c>
      <c r="S211" s="3" t="s">
        <v>1224</v>
      </c>
      <c r="T211" s="3" t="s">
        <v>1023</v>
      </c>
      <c r="W211" s="3">
        <v>139</v>
      </c>
      <c r="X211" s="3" t="s">
        <v>1168</v>
      </c>
      <c r="Y211" s="3" t="s">
        <v>115</v>
      </c>
      <c r="Z211" s="3" t="s">
        <v>134</v>
      </c>
      <c r="AA211" s="3" t="s">
        <v>224</v>
      </c>
    </row>
    <row r="212" spans="1:27" x14ac:dyDescent="0.3">
      <c r="A212" s="3">
        <v>176</v>
      </c>
      <c r="B212" s="3" t="s">
        <v>679</v>
      </c>
      <c r="C212" s="3" t="str">
        <f t="shared" si="20"/>
        <v>Fairy</v>
      </c>
      <c r="D212" s="3" t="str">
        <f t="shared" si="19"/>
        <v>Flying</v>
      </c>
      <c r="E212" s="3" t="str">
        <f t="shared" si="21"/>
        <v>Hustle</v>
      </c>
      <c r="F212" s="3" t="str">
        <f t="shared" si="22"/>
        <v>Serene Grace</v>
      </c>
      <c r="G212" s="3" t="str">
        <f t="shared" si="23"/>
        <v>Super Luck</v>
      </c>
      <c r="H212" s="3">
        <v>55</v>
      </c>
      <c r="I212" s="3">
        <v>40</v>
      </c>
      <c r="J212" s="3">
        <v>85</v>
      </c>
      <c r="K212" s="3">
        <v>80</v>
      </c>
      <c r="L212" s="3">
        <v>105</v>
      </c>
      <c r="M212" s="3">
        <v>40</v>
      </c>
      <c r="N212" s="3">
        <v>405</v>
      </c>
      <c r="O212" s="3">
        <v>7</v>
      </c>
      <c r="R212" s="3">
        <v>210</v>
      </c>
      <c r="S212" s="3" t="s">
        <v>1225</v>
      </c>
      <c r="T212" s="3" t="s">
        <v>1023</v>
      </c>
      <c r="W212" s="3">
        <v>140</v>
      </c>
      <c r="X212" s="3" t="s">
        <v>1169</v>
      </c>
      <c r="Y212" s="3" t="s">
        <v>115</v>
      </c>
      <c r="Z212" s="3" t="s">
        <v>506</v>
      </c>
      <c r="AA212" s="3" t="s">
        <v>224</v>
      </c>
    </row>
    <row r="213" spans="1:27" x14ac:dyDescent="0.3">
      <c r="A213" s="3">
        <v>177</v>
      </c>
      <c r="B213" s="3" t="s">
        <v>278</v>
      </c>
      <c r="C213" s="3" t="str">
        <f t="shared" si="20"/>
        <v>Psychic</v>
      </c>
      <c r="D213" s="3" t="str">
        <f t="shared" si="19"/>
        <v>Flying</v>
      </c>
      <c r="E213" s="3" t="str">
        <f t="shared" si="21"/>
        <v>Synchronize</v>
      </c>
      <c r="F213" s="3" t="str">
        <f t="shared" si="22"/>
        <v>Early Bird</v>
      </c>
      <c r="G213" s="3" t="str">
        <f t="shared" si="23"/>
        <v>Magic Bounce</v>
      </c>
      <c r="H213" s="3">
        <v>40</v>
      </c>
      <c r="I213" s="3">
        <v>50</v>
      </c>
      <c r="J213" s="3">
        <v>45</v>
      </c>
      <c r="K213" s="3">
        <v>70</v>
      </c>
      <c r="L213" s="3">
        <v>45</v>
      </c>
      <c r="M213" s="3">
        <v>70</v>
      </c>
      <c r="N213" s="3">
        <v>320</v>
      </c>
      <c r="O213" s="3">
        <v>7</v>
      </c>
      <c r="R213" s="3">
        <v>211</v>
      </c>
      <c r="S213" s="3" t="s">
        <v>778</v>
      </c>
      <c r="T213" s="3" t="s">
        <v>1009</v>
      </c>
      <c r="U213" s="3" t="s">
        <v>1019</v>
      </c>
      <c r="W213" s="3">
        <v>141</v>
      </c>
      <c r="X213" s="3" t="s">
        <v>1170</v>
      </c>
      <c r="Y213" s="3" t="s">
        <v>115</v>
      </c>
      <c r="Z213" s="3" t="s">
        <v>506</v>
      </c>
      <c r="AA213" s="3" t="s">
        <v>224</v>
      </c>
    </row>
    <row r="214" spans="1:27" x14ac:dyDescent="0.3">
      <c r="A214" s="3">
        <v>178</v>
      </c>
      <c r="B214" s="3" t="s">
        <v>281</v>
      </c>
      <c r="C214" s="3" t="str">
        <f t="shared" si="20"/>
        <v>Psychic</v>
      </c>
      <c r="D214" s="3" t="str">
        <f t="shared" si="19"/>
        <v>Flying</v>
      </c>
      <c r="E214" s="3" t="str">
        <f t="shared" si="21"/>
        <v>Synchronize</v>
      </c>
      <c r="F214" s="3" t="str">
        <f t="shared" si="22"/>
        <v>Early Bird</v>
      </c>
      <c r="G214" s="3" t="str">
        <f t="shared" si="23"/>
        <v>Magic Bounce</v>
      </c>
      <c r="H214" s="3">
        <v>65</v>
      </c>
      <c r="I214" s="3">
        <v>75</v>
      </c>
      <c r="J214" s="3">
        <v>70</v>
      </c>
      <c r="K214" s="3">
        <v>95</v>
      </c>
      <c r="L214" s="3">
        <v>70</v>
      </c>
      <c r="M214" s="3">
        <v>95</v>
      </c>
      <c r="N214" s="3">
        <v>470</v>
      </c>
      <c r="O214" s="3">
        <v>7</v>
      </c>
      <c r="R214" s="3">
        <v>212</v>
      </c>
      <c r="S214" s="3" t="s">
        <v>1226</v>
      </c>
      <c r="T214" s="3" t="s">
        <v>1010</v>
      </c>
      <c r="U214" s="3" t="s">
        <v>1015</v>
      </c>
      <c r="W214" s="3">
        <v>142</v>
      </c>
      <c r="X214" s="3" t="s">
        <v>1171</v>
      </c>
      <c r="Y214" s="3" t="s">
        <v>493</v>
      </c>
      <c r="Z214" s="3" t="s">
        <v>73</v>
      </c>
      <c r="AA214" s="3" t="s">
        <v>67</v>
      </c>
    </row>
    <row r="215" spans="1:27" x14ac:dyDescent="0.3">
      <c r="A215" s="3">
        <v>179</v>
      </c>
      <c r="B215" s="3" t="s">
        <v>1200</v>
      </c>
      <c r="C215" s="3" t="str">
        <f t="shared" si="20"/>
        <v>Electric</v>
      </c>
      <c r="D215" s="3" t="str">
        <f t="shared" si="19"/>
        <v/>
      </c>
      <c r="E215" s="3" t="str">
        <f t="shared" si="21"/>
        <v>Static</v>
      </c>
      <c r="F215" s="3" t="str">
        <f t="shared" si="22"/>
        <v/>
      </c>
      <c r="G215" s="3" t="str">
        <f t="shared" si="23"/>
        <v>Plus</v>
      </c>
      <c r="H215" s="3">
        <v>55</v>
      </c>
      <c r="I215" s="3">
        <v>40</v>
      </c>
      <c r="J215" s="3">
        <v>40</v>
      </c>
      <c r="K215" s="3">
        <v>65</v>
      </c>
      <c r="L215" s="3">
        <v>45</v>
      </c>
      <c r="M215" s="3">
        <v>35</v>
      </c>
      <c r="N215" s="3">
        <v>280</v>
      </c>
      <c r="O215" s="3">
        <v>7</v>
      </c>
      <c r="R215" s="3">
        <v>213</v>
      </c>
      <c r="S215" s="3" t="s">
        <v>606</v>
      </c>
      <c r="T215" s="3" t="s">
        <v>1010</v>
      </c>
      <c r="U215" s="3" t="s">
        <v>1017</v>
      </c>
      <c r="W215" s="3">
        <v>142</v>
      </c>
      <c r="X215" s="3" t="s">
        <v>1749</v>
      </c>
      <c r="Y215" s="3" t="s">
        <v>503</v>
      </c>
    </row>
    <row r="216" spans="1:27" x14ac:dyDescent="0.3">
      <c r="A216" s="3">
        <v>180</v>
      </c>
      <c r="B216" s="3" t="s">
        <v>1201</v>
      </c>
      <c r="C216" s="3" t="str">
        <f t="shared" si="20"/>
        <v>Electric</v>
      </c>
      <c r="D216" s="3" t="str">
        <f t="shared" si="19"/>
        <v/>
      </c>
      <c r="E216" s="3" t="str">
        <f t="shared" si="21"/>
        <v>Static</v>
      </c>
      <c r="F216" s="3" t="str">
        <f t="shared" si="22"/>
        <v/>
      </c>
      <c r="G216" s="3" t="str">
        <f t="shared" si="23"/>
        <v>Plus</v>
      </c>
      <c r="H216" s="3">
        <v>70</v>
      </c>
      <c r="I216" s="3">
        <v>55</v>
      </c>
      <c r="J216" s="3">
        <v>55</v>
      </c>
      <c r="K216" s="3">
        <v>80</v>
      </c>
      <c r="L216" s="3">
        <v>60</v>
      </c>
      <c r="M216" s="3">
        <v>45</v>
      </c>
      <c r="N216" s="3">
        <v>365</v>
      </c>
      <c r="O216" s="3">
        <v>7</v>
      </c>
      <c r="R216" s="3">
        <v>214</v>
      </c>
      <c r="S216" s="3" t="s">
        <v>1228</v>
      </c>
      <c r="T216" s="3" t="s">
        <v>1010</v>
      </c>
      <c r="U216" s="3" t="s">
        <v>1022</v>
      </c>
      <c r="W216" s="3">
        <v>446</v>
      </c>
      <c r="X216" s="3" t="s">
        <v>683</v>
      </c>
      <c r="Y216" s="3" t="s">
        <v>97</v>
      </c>
      <c r="Z216" s="3" t="s">
        <v>232</v>
      </c>
      <c r="AA216" s="3" t="s">
        <v>78</v>
      </c>
    </row>
    <row r="217" spans="1:27" x14ac:dyDescent="0.3">
      <c r="A217" s="3">
        <v>181</v>
      </c>
      <c r="B217" s="3" t="s">
        <v>1202</v>
      </c>
      <c r="C217" s="3" t="str">
        <f t="shared" si="20"/>
        <v>Electric</v>
      </c>
      <c r="D217" s="3" t="str">
        <f t="shared" si="19"/>
        <v/>
      </c>
      <c r="E217" s="3" t="str">
        <f t="shared" si="21"/>
        <v>Static</v>
      </c>
      <c r="F217" s="3" t="str">
        <f t="shared" si="22"/>
        <v/>
      </c>
      <c r="G217" s="3" t="str">
        <f t="shared" si="23"/>
        <v>Plus</v>
      </c>
      <c r="H217" s="3">
        <v>90</v>
      </c>
      <c r="I217" s="3">
        <v>75</v>
      </c>
      <c r="J217" s="3">
        <v>85</v>
      </c>
      <c r="K217" s="3">
        <v>115</v>
      </c>
      <c r="L217" s="3">
        <v>90</v>
      </c>
      <c r="M217" s="3">
        <v>55</v>
      </c>
      <c r="N217" s="3">
        <v>510</v>
      </c>
      <c r="O217" s="3">
        <v>7</v>
      </c>
      <c r="R217" s="3">
        <v>215</v>
      </c>
      <c r="S217" s="3" t="s">
        <v>751</v>
      </c>
      <c r="T217" s="3" t="s">
        <v>1016</v>
      </c>
      <c r="U217" s="3" t="s">
        <v>1020</v>
      </c>
      <c r="W217" s="3">
        <v>143</v>
      </c>
      <c r="X217" s="3" t="s">
        <v>685</v>
      </c>
      <c r="Y217" s="3" t="s">
        <v>686</v>
      </c>
      <c r="Z217" s="3" t="s">
        <v>232</v>
      </c>
      <c r="AA217" s="3" t="s">
        <v>78</v>
      </c>
    </row>
    <row r="218" spans="1:27" x14ac:dyDescent="0.3">
      <c r="A218" s="3">
        <v>181</v>
      </c>
      <c r="B218" s="3" t="s">
        <v>1203</v>
      </c>
      <c r="C218" s="3" t="str">
        <f t="shared" si="20"/>
        <v>Electric</v>
      </c>
      <c r="D218" s="3" t="s">
        <v>1024</v>
      </c>
      <c r="E218" s="3" t="str">
        <f t="shared" si="21"/>
        <v>Static</v>
      </c>
      <c r="F218" s="3" t="str">
        <f t="shared" si="22"/>
        <v/>
      </c>
      <c r="G218" s="3" t="str">
        <f t="shared" si="23"/>
        <v>Plus</v>
      </c>
      <c r="H218" s="3">
        <v>90</v>
      </c>
      <c r="I218" s="3">
        <v>95</v>
      </c>
      <c r="J218" s="3">
        <v>105</v>
      </c>
      <c r="K218" s="3">
        <v>165</v>
      </c>
      <c r="L218" s="3">
        <v>110</v>
      </c>
      <c r="M218" s="3">
        <v>45</v>
      </c>
      <c r="N218" s="3">
        <v>610</v>
      </c>
      <c r="O218" s="3">
        <v>7</v>
      </c>
      <c r="R218" s="3">
        <v>216</v>
      </c>
      <c r="S218" s="3" t="s">
        <v>1230</v>
      </c>
      <c r="T218" s="3" t="s">
        <v>1014</v>
      </c>
      <c r="W218" s="3">
        <v>144</v>
      </c>
      <c r="X218" s="3" t="s">
        <v>1173</v>
      </c>
      <c r="Y218" s="3" t="s">
        <v>73</v>
      </c>
      <c r="AA218" s="3" t="s">
        <v>223</v>
      </c>
    </row>
    <row r="219" spans="1:27" x14ac:dyDescent="0.3">
      <c r="A219" s="3">
        <v>182</v>
      </c>
      <c r="B219" s="3" t="s">
        <v>181</v>
      </c>
      <c r="C219" s="3" t="str">
        <f t="shared" si="20"/>
        <v>Grass</v>
      </c>
      <c r="D219" s="3" t="str">
        <f t="shared" ref="D219:D250" si="24">SUBSTITUTE(IFERROR(VLOOKUP(A219, $R$3:$U$819, 4,TRUE),""),0,"")</f>
        <v/>
      </c>
      <c r="E219" s="3" t="str">
        <f t="shared" si="21"/>
        <v>Chlorophyll</v>
      </c>
      <c r="F219" s="3" t="str">
        <f t="shared" si="22"/>
        <v/>
      </c>
      <c r="G219" s="3" t="str">
        <f t="shared" si="23"/>
        <v>Healer</v>
      </c>
      <c r="H219" s="3">
        <v>75</v>
      </c>
      <c r="I219" s="3">
        <v>80</v>
      </c>
      <c r="J219" s="3">
        <v>95</v>
      </c>
      <c r="K219" s="3">
        <v>90</v>
      </c>
      <c r="L219" s="3">
        <v>100</v>
      </c>
      <c r="M219" s="3">
        <v>50</v>
      </c>
      <c r="N219" s="3">
        <v>490</v>
      </c>
      <c r="O219" s="3">
        <v>7</v>
      </c>
      <c r="R219" s="3">
        <v>217</v>
      </c>
      <c r="S219" s="3" t="s">
        <v>1231</v>
      </c>
      <c r="T219" s="3" t="s">
        <v>1014</v>
      </c>
      <c r="W219" s="3">
        <v>145</v>
      </c>
      <c r="X219" s="3" t="s">
        <v>1750</v>
      </c>
      <c r="Y219" s="3" t="s">
        <v>73</v>
      </c>
      <c r="AA219" s="3" t="s">
        <v>1751</v>
      </c>
    </row>
    <row r="220" spans="1:27" x14ac:dyDescent="0.3">
      <c r="A220" s="3">
        <v>183</v>
      </c>
      <c r="B220" s="3" t="s">
        <v>1204</v>
      </c>
      <c r="C220" s="3" t="str">
        <f t="shared" si="20"/>
        <v>Water</v>
      </c>
      <c r="D220" s="3" t="str">
        <f t="shared" si="24"/>
        <v>Fairy</v>
      </c>
      <c r="E220" s="3" t="str">
        <f t="shared" si="21"/>
        <v>Thick Fat</v>
      </c>
      <c r="F220" s="3" t="str">
        <f t="shared" si="22"/>
        <v>Huge Power</v>
      </c>
      <c r="G220" s="3" t="str">
        <f t="shared" si="23"/>
        <v>Sap Sipper</v>
      </c>
      <c r="H220" s="3">
        <v>70</v>
      </c>
      <c r="I220" s="3">
        <v>20</v>
      </c>
      <c r="J220" s="3">
        <v>50</v>
      </c>
      <c r="K220" s="3">
        <v>20</v>
      </c>
      <c r="L220" s="3">
        <v>50</v>
      </c>
      <c r="M220" s="3">
        <v>40</v>
      </c>
      <c r="N220" s="3">
        <v>250</v>
      </c>
      <c r="O220" s="3">
        <v>7</v>
      </c>
      <c r="R220" s="3">
        <v>218</v>
      </c>
      <c r="S220" s="3" t="s">
        <v>1232</v>
      </c>
      <c r="T220" s="3" t="s">
        <v>1008</v>
      </c>
      <c r="W220" s="3">
        <v>146</v>
      </c>
      <c r="X220" s="3" t="s">
        <v>1175</v>
      </c>
      <c r="Y220" s="3" t="s">
        <v>73</v>
      </c>
      <c r="AA220" s="3" t="s">
        <v>447</v>
      </c>
    </row>
    <row r="221" spans="1:27" x14ac:dyDescent="0.3">
      <c r="A221" s="3">
        <v>184</v>
      </c>
      <c r="B221" s="3" t="s">
        <v>1205</v>
      </c>
      <c r="C221" s="3" t="str">
        <f t="shared" si="20"/>
        <v>Water</v>
      </c>
      <c r="D221" s="3" t="str">
        <f t="shared" si="24"/>
        <v>Fairy</v>
      </c>
      <c r="E221" s="3" t="str">
        <f t="shared" si="21"/>
        <v>Thick Fat</v>
      </c>
      <c r="F221" s="3" t="str">
        <f t="shared" si="22"/>
        <v>Huge Power</v>
      </c>
      <c r="G221" s="3" t="str">
        <f t="shared" si="23"/>
        <v>Sap Sipper</v>
      </c>
      <c r="H221" s="3">
        <v>100</v>
      </c>
      <c r="I221" s="3">
        <v>50</v>
      </c>
      <c r="J221" s="3">
        <v>80</v>
      </c>
      <c r="K221" s="3">
        <v>60</v>
      </c>
      <c r="L221" s="3">
        <v>80</v>
      </c>
      <c r="M221" s="3">
        <v>50</v>
      </c>
      <c r="N221" s="3">
        <v>420</v>
      </c>
      <c r="O221" s="3">
        <v>7</v>
      </c>
      <c r="R221" s="3">
        <v>219</v>
      </c>
      <c r="S221" s="3" t="s">
        <v>1233</v>
      </c>
      <c r="T221" s="3" t="s">
        <v>1008</v>
      </c>
      <c r="U221" s="3" t="s">
        <v>1017</v>
      </c>
      <c r="W221" s="3">
        <v>147</v>
      </c>
      <c r="X221" s="3" t="s">
        <v>1176</v>
      </c>
      <c r="Y221" s="3" t="s">
        <v>47</v>
      </c>
      <c r="AA221" s="3" t="s">
        <v>430</v>
      </c>
    </row>
    <row r="222" spans="1:27" x14ac:dyDescent="0.3">
      <c r="A222" s="3">
        <v>185</v>
      </c>
      <c r="B222" s="3" t="s">
        <v>666</v>
      </c>
      <c r="C222" s="3" t="str">
        <f t="shared" si="20"/>
        <v>Rock</v>
      </c>
      <c r="D222" s="3" t="str">
        <f t="shared" si="24"/>
        <v/>
      </c>
      <c r="E222" s="3" t="str">
        <f t="shared" si="21"/>
        <v>Sturdy</v>
      </c>
      <c r="F222" s="3" t="str">
        <f t="shared" si="22"/>
        <v>Rock Head</v>
      </c>
      <c r="G222" s="3" t="str">
        <f t="shared" si="23"/>
        <v>Rattled</v>
      </c>
      <c r="H222" s="3">
        <v>70</v>
      </c>
      <c r="I222" s="3">
        <v>100</v>
      </c>
      <c r="J222" s="3">
        <v>115</v>
      </c>
      <c r="K222" s="3">
        <v>30</v>
      </c>
      <c r="L222" s="3">
        <v>65</v>
      </c>
      <c r="M222" s="3">
        <v>30</v>
      </c>
      <c r="N222" s="3">
        <v>410</v>
      </c>
      <c r="O222" s="3">
        <v>7</v>
      </c>
      <c r="R222" s="3">
        <v>220</v>
      </c>
      <c r="S222" s="3" t="s">
        <v>231</v>
      </c>
      <c r="T222" s="3" t="s">
        <v>1020</v>
      </c>
      <c r="U222" s="3" t="s">
        <v>1018</v>
      </c>
      <c r="W222" s="3">
        <v>148</v>
      </c>
      <c r="X222" s="3" t="s">
        <v>1177</v>
      </c>
      <c r="Y222" s="3" t="s">
        <v>47</v>
      </c>
      <c r="AA222" s="3" t="s">
        <v>430</v>
      </c>
    </row>
    <row r="223" spans="1:27" x14ac:dyDescent="0.3">
      <c r="A223" s="3">
        <v>186</v>
      </c>
      <c r="B223" s="3" t="s">
        <v>1206</v>
      </c>
      <c r="C223" s="3" t="str">
        <f t="shared" si="20"/>
        <v>Water</v>
      </c>
      <c r="D223" s="3" t="str">
        <f t="shared" si="24"/>
        <v/>
      </c>
      <c r="E223" s="3" t="str">
        <f t="shared" si="21"/>
        <v>Water Absorb</v>
      </c>
      <c r="F223" s="3" t="str">
        <f t="shared" si="22"/>
        <v>Damp</v>
      </c>
      <c r="G223" s="3" t="str">
        <f t="shared" si="23"/>
        <v>Drizzle</v>
      </c>
      <c r="H223" s="3">
        <v>90</v>
      </c>
      <c r="I223" s="3">
        <v>75</v>
      </c>
      <c r="J223" s="3">
        <v>75</v>
      </c>
      <c r="K223" s="3">
        <v>90</v>
      </c>
      <c r="L223" s="3">
        <v>100</v>
      </c>
      <c r="M223" s="3">
        <v>70</v>
      </c>
      <c r="N223" s="3">
        <v>500</v>
      </c>
      <c r="O223" s="3">
        <v>7</v>
      </c>
      <c r="R223" s="3">
        <v>221</v>
      </c>
      <c r="S223" s="3" t="s">
        <v>234</v>
      </c>
      <c r="T223" s="3" t="s">
        <v>1020</v>
      </c>
      <c r="U223" s="3" t="s">
        <v>1018</v>
      </c>
      <c r="W223" s="3">
        <v>149</v>
      </c>
      <c r="X223" s="3" t="s">
        <v>1178</v>
      </c>
      <c r="Y223" s="3" t="s">
        <v>243</v>
      </c>
      <c r="AA223" s="3" t="s">
        <v>1752</v>
      </c>
    </row>
    <row r="224" spans="1:27" x14ac:dyDescent="0.3">
      <c r="A224" s="3">
        <v>187</v>
      </c>
      <c r="B224" s="3" t="s">
        <v>1207</v>
      </c>
      <c r="C224" s="3" t="str">
        <f t="shared" si="20"/>
        <v>Grass</v>
      </c>
      <c r="D224" s="3" t="str">
        <f t="shared" si="24"/>
        <v>Flying</v>
      </c>
      <c r="E224" s="3" t="str">
        <f t="shared" si="21"/>
        <v>Chlorophyll</v>
      </c>
      <c r="F224" s="3" t="str">
        <f t="shared" si="22"/>
        <v>Leaf Guard*</v>
      </c>
      <c r="G224" s="3" t="str">
        <f t="shared" si="23"/>
        <v>Infiltrator</v>
      </c>
      <c r="H224" s="3">
        <v>35</v>
      </c>
      <c r="I224" s="3">
        <v>35</v>
      </c>
      <c r="J224" s="3">
        <v>40</v>
      </c>
      <c r="K224" s="3">
        <v>35</v>
      </c>
      <c r="L224" s="3">
        <v>55</v>
      </c>
      <c r="M224" s="3">
        <v>50</v>
      </c>
      <c r="N224" s="3">
        <v>250</v>
      </c>
      <c r="O224" s="3">
        <v>7</v>
      </c>
      <c r="R224" s="3">
        <v>222</v>
      </c>
      <c r="S224" s="3" t="s">
        <v>628</v>
      </c>
      <c r="T224" s="3" t="s">
        <v>1009</v>
      </c>
      <c r="U224" s="3" t="s">
        <v>1017</v>
      </c>
      <c r="W224" s="3">
        <v>150</v>
      </c>
      <c r="X224" s="3" t="s">
        <v>1179</v>
      </c>
      <c r="Y224" s="3" t="s">
        <v>73</v>
      </c>
      <c r="AA224" s="3" t="s">
        <v>67</v>
      </c>
    </row>
    <row r="225" spans="1:27" x14ac:dyDescent="0.3">
      <c r="A225" s="3">
        <v>188</v>
      </c>
      <c r="B225" s="3" t="s">
        <v>1208</v>
      </c>
      <c r="C225" s="3" t="str">
        <f t="shared" si="20"/>
        <v>Grass</v>
      </c>
      <c r="D225" s="3" t="str">
        <f t="shared" si="24"/>
        <v>Flying</v>
      </c>
      <c r="E225" s="3" t="str">
        <f t="shared" si="21"/>
        <v>Chlorophyll</v>
      </c>
      <c r="F225" s="3" t="str">
        <f t="shared" si="22"/>
        <v>Leaf Guard*</v>
      </c>
      <c r="G225" s="3" t="str">
        <f t="shared" si="23"/>
        <v>Infiltrator</v>
      </c>
      <c r="H225" s="3">
        <v>55</v>
      </c>
      <c r="I225" s="3">
        <v>45</v>
      </c>
      <c r="J225" s="3">
        <v>50</v>
      </c>
      <c r="K225" s="3">
        <v>45</v>
      </c>
      <c r="L225" s="3">
        <v>65</v>
      </c>
      <c r="M225" s="3">
        <v>80</v>
      </c>
      <c r="N225" s="3">
        <v>340</v>
      </c>
      <c r="O225" s="3">
        <v>7</v>
      </c>
      <c r="R225" s="3">
        <v>223</v>
      </c>
      <c r="S225" s="3" t="s">
        <v>417</v>
      </c>
      <c r="T225" s="3" t="s">
        <v>1009</v>
      </c>
      <c r="W225" s="3">
        <v>150</v>
      </c>
      <c r="X225" s="3" t="s">
        <v>1753</v>
      </c>
      <c r="Y225" s="3" t="s">
        <v>112</v>
      </c>
    </row>
    <row r="226" spans="1:27" x14ac:dyDescent="0.3">
      <c r="A226" s="3">
        <v>189</v>
      </c>
      <c r="B226" s="3" t="s">
        <v>1209</v>
      </c>
      <c r="C226" s="3" t="str">
        <f t="shared" si="20"/>
        <v>Grass</v>
      </c>
      <c r="D226" s="3" t="str">
        <f t="shared" si="24"/>
        <v>Flying</v>
      </c>
      <c r="E226" s="3" t="str">
        <f t="shared" si="21"/>
        <v>Chlorophyll</v>
      </c>
      <c r="F226" s="3" t="str">
        <f t="shared" si="22"/>
        <v>Leaf Guard*</v>
      </c>
      <c r="G226" s="3" t="str">
        <f t="shared" si="23"/>
        <v>Infiltrator</v>
      </c>
      <c r="H226" s="3">
        <v>75</v>
      </c>
      <c r="I226" s="3">
        <v>55</v>
      </c>
      <c r="J226" s="3">
        <v>70</v>
      </c>
      <c r="K226" s="3">
        <v>55</v>
      </c>
      <c r="L226" s="3">
        <v>95</v>
      </c>
      <c r="M226" s="3">
        <v>110</v>
      </c>
      <c r="N226" s="3">
        <v>460</v>
      </c>
      <c r="O226" s="3">
        <v>7</v>
      </c>
      <c r="R226" s="3">
        <v>224</v>
      </c>
      <c r="S226" s="3" t="s">
        <v>419</v>
      </c>
      <c r="T226" s="3" t="s">
        <v>1009</v>
      </c>
      <c r="W226" s="3">
        <v>150</v>
      </c>
      <c r="X226" s="3" t="s">
        <v>1754</v>
      </c>
      <c r="Y226" s="3" t="s">
        <v>61</v>
      </c>
    </row>
    <row r="227" spans="1:27" x14ac:dyDescent="0.3">
      <c r="A227" s="3">
        <v>190</v>
      </c>
      <c r="B227" s="3" t="s">
        <v>1210</v>
      </c>
      <c r="C227" s="3" t="str">
        <f t="shared" si="20"/>
        <v>Normal</v>
      </c>
      <c r="D227" s="3" t="str">
        <f t="shared" si="24"/>
        <v/>
      </c>
      <c r="E227" s="3" t="str">
        <f t="shared" si="21"/>
        <v>Run Away</v>
      </c>
      <c r="F227" s="3" t="str">
        <f t="shared" si="22"/>
        <v>Pickup</v>
      </c>
      <c r="G227" s="3" t="str">
        <f t="shared" si="23"/>
        <v>Skill Link</v>
      </c>
      <c r="H227" s="3">
        <v>55</v>
      </c>
      <c r="I227" s="3">
        <v>70</v>
      </c>
      <c r="J227" s="3">
        <v>55</v>
      </c>
      <c r="K227" s="3">
        <v>40</v>
      </c>
      <c r="L227" s="3">
        <v>55</v>
      </c>
      <c r="M227" s="3">
        <v>85</v>
      </c>
      <c r="N227" s="3">
        <v>360</v>
      </c>
      <c r="O227" s="3">
        <v>7</v>
      </c>
      <c r="R227" s="3">
        <v>225</v>
      </c>
      <c r="S227" s="3" t="s">
        <v>238</v>
      </c>
      <c r="T227" s="3" t="s">
        <v>1020</v>
      </c>
      <c r="U227" s="3" t="s">
        <v>1012</v>
      </c>
      <c r="W227" s="3">
        <v>151</v>
      </c>
      <c r="X227" s="3" t="s">
        <v>1182</v>
      </c>
      <c r="Y227" s="3" t="s">
        <v>274</v>
      </c>
    </row>
    <row r="228" spans="1:27" x14ac:dyDescent="0.3">
      <c r="A228" s="3">
        <v>191</v>
      </c>
      <c r="B228" s="3" t="s">
        <v>1211</v>
      </c>
      <c r="C228" s="3" t="str">
        <f t="shared" si="20"/>
        <v>Grass</v>
      </c>
      <c r="D228" s="3" t="str">
        <f t="shared" si="24"/>
        <v/>
      </c>
      <c r="E228" s="3" t="str">
        <f t="shared" si="21"/>
        <v>Chlorophyll</v>
      </c>
      <c r="F228" s="3" t="str">
        <f t="shared" si="22"/>
        <v>Solar Power*</v>
      </c>
      <c r="G228" s="3" t="str">
        <f t="shared" si="23"/>
        <v>Early Bird</v>
      </c>
      <c r="H228" s="3">
        <v>30</v>
      </c>
      <c r="I228" s="3">
        <v>30</v>
      </c>
      <c r="J228" s="3">
        <v>30</v>
      </c>
      <c r="K228" s="3">
        <v>30</v>
      </c>
      <c r="L228" s="3">
        <v>30</v>
      </c>
      <c r="M228" s="3">
        <v>30</v>
      </c>
      <c r="N228" s="3">
        <v>180</v>
      </c>
      <c r="O228" s="3">
        <v>7</v>
      </c>
      <c r="R228" s="3">
        <v>226</v>
      </c>
      <c r="S228" s="3" t="s">
        <v>899</v>
      </c>
      <c r="T228" s="3" t="s">
        <v>1009</v>
      </c>
      <c r="U228" s="3" t="s">
        <v>1012</v>
      </c>
      <c r="W228" s="3">
        <v>152</v>
      </c>
      <c r="X228" s="3" t="s">
        <v>1183</v>
      </c>
      <c r="Y228" s="3" t="s">
        <v>9</v>
      </c>
      <c r="AA228" s="3" t="s">
        <v>164</v>
      </c>
    </row>
    <row r="229" spans="1:27" x14ac:dyDescent="0.3">
      <c r="A229" s="3">
        <v>192</v>
      </c>
      <c r="B229" s="3" t="s">
        <v>1212</v>
      </c>
      <c r="C229" s="3" t="str">
        <f t="shared" si="20"/>
        <v>Grass</v>
      </c>
      <c r="D229" s="3" t="str">
        <f t="shared" si="24"/>
        <v/>
      </c>
      <c r="E229" s="3" t="str">
        <f t="shared" si="21"/>
        <v>Chlorophyll</v>
      </c>
      <c r="F229" s="3" t="str">
        <f t="shared" si="22"/>
        <v>Solar Power*</v>
      </c>
      <c r="G229" s="3" t="str">
        <f t="shared" si="23"/>
        <v>Early Bird</v>
      </c>
      <c r="H229" s="3">
        <v>75</v>
      </c>
      <c r="I229" s="3">
        <v>75</v>
      </c>
      <c r="J229" s="3">
        <v>55</v>
      </c>
      <c r="K229" s="3">
        <v>105</v>
      </c>
      <c r="L229" s="3">
        <v>85</v>
      </c>
      <c r="M229" s="3">
        <v>30</v>
      </c>
      <c r="N229" s="3">
        <v>425</v>
      </c>
      <c r="O229" s="3">
        <v>7</v>
      </c>
      <c r="R229" s="3">
        <v>227</v>
      </c>
      <c r="S229" s="3" t="s">
        <v>1234</v>
      </c>
      <c r="T229" s="3" t="s">
        <v>1015</v>
      </c>
      <c r="U229" s="3" t="s">
        <v>1012</v>
      </c>
      <c r="W229" s="3">
        <v>153</v>
      </c>
      <c r="X229" s="3" t="s">
        <v>1184</v>
      </c>
      <c r="Y229" s="3" t="s">
        <v>9</v>
      </c>
      <c r="AA229" s="3" t="s">
        <v>164</v>
      </c>
    </row>
    <row r="230" spans="1:27" x14ac:dyDescent="0.3">
      <c r="A230" s="3">
        <v>193</v>
      </c>
      <c r="B230" s="3" t="s">
        <v>1213</v>
      </c>
      <c r="C230" s="3" t="str">
        <f t="shared" si="20"/>
        <v>Bug</v>
      </c>
      <c r="D230" s="3" t="str">
        <f t="shared" si="24"/>
        <v>Flying</v>
      </c>
      <c r="E230" s="3" t="str">
        <f t="shared" si="21"/>
        <v>Speed Boost</v>
      </c>
      <c r="F230" s="3" t="str">
        <f t="shared" si="22"/>
        <v>Compound Eyes</v>
      </c>
      <c r="G230" s="3" t="str">
        <f t="shared" si="23"/>
        <v>Frisk</v>
      </c>
      <c r="H230" s="3">
        <v>65</v>
      </c>
      <c r="I230" s="3">
        <v>65</v>
      </c>
      <c r="J230" s="3">
        <v>45</v>
      </c>
      <c r="K230" s="3">
        <v>75</v>
      </c>
      <c r="L230" s="3">
        <v>45</v>
      </c>
      <c r="M230" s="3">
        <v>95</v>
      </c>
      <c r="N230" s="3">
        <v>390</v>
      </c>
      <c r="O230" s="3">
        <v>7</v>
      </c>
      <c r="R230" s="3">
        <v>228</v>
      </c>
      <c r="S230" s="3" t="s">
        <v>1235</v>
      </c>
      <c r="T230" s="3" t="s">
        <v>1016</v>
      </c>
      <c r="U230" s="3" t="s">
        <v>1008</v>
      </c>
      <c r="W230" s="3">
        <v>154</v>
      </c>
      <c r="X230" s="3" t="s">
        <v>1185</v>
      </c>
      <c r="Y230" s="3" t="s">
        <v>9</v>
      </c>
      <c r="AA230" s="3" t="s">
        <v>164</v>
      </c>
    </row>
    <row r="231" spans="1:27" x14ac:dyDescent="0.3">
      <c r="A231" s="3">
        <v>194</v>
      </c>
      <c r="B231" s="3" t="s">
        <v>298</v>
      </c>
      <c r="C231" s="3" t="str">
        <f t="shared" si="20"/>
        <v>Water</v>
      </c>
      <c r="D231" s="3" t="str">
        <f t="shared" si="24"/>
        <v>Ground</v>
      </c>
      <c r="E231" s="3" t="str">
        <f t="shared" si="21"/>
        <v>Damp</v>
      </c>
      <c r="F231" s="3" t="str">
        <f t="shared" si="22"/>
        <v>Water Absorb</v>
      </c>
      <c r="G231" s="3" t="str">
        <f t="shared" si="23"/>
        <v>Unaware</v>
      </c>
      <c r="H231" s="3">
        <v>55</v>
      </c>
      <c r="I231" s="3">
        <v>45</v>
      </c>
      <c r="J231" s="3">
        <v>45</v>
      </c>
      <c r="K231" s="3">
        <v>25</v>
      </c>
      <c r="L231" s="3">
        <v>25</v>
      </c>
      <c r="M231" s="3">
        <v>15</v>
      </c>
      <c r="N231" s="3">
        <v>210</v>
      </c>
      <c r="O231" s="3">
        <v>7</v>
      </c>
      <c r="R231" s="3">
        <v>229</v>
      </c>
      <c r="S231" s="3" t="s">
        <v>1236</v>
      </c>
      <c r="T231" s="3" t="s">
        <v>1016</v>
      </c>
      <c r="U231" s="3" t="s">
        <v>1008</v>
      </c>
      <c r="W231" s="3">
        <v>155</v>
      </c>
      <c r="X231" s="3" t="s">
        <v>1186</v>
      </c>
      <c r="Y231" s="3" t="s">
        <v>17</v>
      </c>
      <c r="AA231" s="3" t="s">
        <v>210</v>
      </c>
    </row>
    <row r="232" spans="1:27" x14ac:dyDescent="0.3">
      <c r="A232" s="3">
        <v>195</v>
      </c>
      <c r="B232" s="3" t="s">
        <v>303</v>
      </c>
      <c r="C232" s="3" t="str">
        <f t="shared" si="20"/>
        <v>Water</v>
      </c>
      <c r="D232" s="3" t="str">
        <f t="shared" si="24"/>
        <v>Ground</v>
      </c>
      <c r="E232" s="3" t="str">
        <f t="shared" si="21"/>
        <v>Damp</v>
      </c>
      <c r="F232" s="3" t="str">
        <f t="shared" si="22"/>
        <v>Water Absorb</v>
      </c>
      <c r="G232" s="3" t="str">
        <f t="shared" si="23"/>
        <v>Unaware</v>
      </c>
      <c r="H232" s="3">
        <v>95</v>
      </c>
      <c r="I232" s="3">
        <v>85</v>
      </c>
      <c r="J232" s="3">
        <v>85</v>
      </c>
      <c r="K232" s="3">
        <v>65</v>
      </c>
      <c r="L232" s="3">
        <v>65</v>
      </c>
      <c r="M232" s="3">
        <v>35</v>
      </c>
      <c r="N232" s="3">
        <v>430</v>
      </c>
      <c r="O232" s="3">
        <v>7</v>
      </c>
      <c r="R232" s="3">
        <v>230</v>
      </c>
      <c r="S232" s="3" t="s">
        <v>1238</v>
      </c>
      <c r="T232" s="3" t="s">
        <v>1009</v>
      </c>
      <c r="U232" s="3" t="s">
        <v>1024</v>
      </c>
      <c r="W232" s="3">
        <v>156</v>
      </c>
      <c r="X232" s="3" t="s">
        <v>1187</v>
      </c>
      <c r="Y232" s="3" t="s">
        <v>17</v>
      </c>
      <c r="AA232" s="3" t="s">
        <v>210</v>
      </c>
    </row>
    <row r="233" spans="1:27" x14ac:dyDescent="0.3">
      <c r="A233" s="3">
        <v>196</v>
      </c>
      <c r="B233" s="3" t="s">
        <v>545</v>
      </c>
      <c r="C233" s="3" t="str">
        <f t="shared" si="20"/>
        <v>Psychic</v>
      </c>
      <c r="D233" s="3" t="str">
        <f t="shared" si="24"/>
        <v/>
      </c>
      <c r="E233" s="3" t="str">
        <f t="shared" si="21"/>
        <v>Synchronize</v>
      </c>
      <c r="F233" s="3" t="str">
        <f t="shared" si="22"/>
        <v/>
      </c>
      <c r="G233" s="3" t="str">
        <f t="shared" si="23"/>
        <v>Magic Bounce</v>
      </c>
      <c r="H233" s="3">
        <v>65</v>
      </c>
      <c r="I233" s="3">
        <v>65</v>
      </c>
      <c r="J233" s="3">
        <v>60</v>
      </c>
      <c r="K233" s="3">
        <v>130</v>
      </c>
      <c r="L233" s="3">
        <v>95</v>
      </c>
      <c r="M233" s="3">
        <v>110</v>
      </c>
      <c r="N233" s="3">
        <v>525</v>
      </c>
      <c r="O233" s="3">
        <v>7</v>
      </c>
      <c r="R233" s="3">
        <v>231</v>
      </c>
      <c r="S233" s="3" t="s">
        <v>1239</v>
      </c>
      <c r="T233" s="3" t="s">
        <v>1018</v>
      </c>
      <c r="W233" s="3">
        <v>157</v>
      </c>
      <c r="X233" s="3" t="s">
        <v>1188</v>
      </c>
      <c r="Y233" s="3" t="s">
        <v>17</v>
      </c>
      <c r="AA233" s="3" t="s">
        <v>210</v>
      </c>
    </row>
    <row r="234" spans="1:27" x14ac:dyDescent="0.3">
      <c r="A234" s="3">
        <v>197</v>
      </c>
      <c r="B234" s="3" t="s">
        <v>547</v>
      </c>
      <c r="C234" s="3" t="str">
        <f t="shared" si="20"/>
        <v>Dark</v>
      </c>
      <c r="D234" s="3" t="str">
        <f t="shared" si="24"/>
        <v/>
      </c>
      <c r="E234" s="3" t="str">
        <f t="shared" si="21"/>
        <v>Synchronize</v>
      </c>
      <c r="F234" s="3" t="str">
        <f t="shared" si="22"/>
        <v/>
      </c>
      <c r="G234" s="3" t="str">
        <f t="shared" si="23"/>
        <v>Inner Focus</v>
      </c>
      <c r="H234" s="3">
        <v>95</v>
      </c>
      <c r="I234" s="3">
        <v>65</v>
      </c>
      <c r="J234" s="3">
        <v>110</v>
      </c>
      <c r="K234" s="3">
        <v>60</v>
      </c>
      <c r="L234" s="3">
        <v>130</v>
      </c>
      <c r="M234" s="3">
        <v>65</v>
      </c>
      <c r="N234" s="3">
        <v>525</v>
      </c>
      <c r="O234" s="3">
        <v>7</v>
      </c>
      <c r="R234" s="3">
        <v>232</v>
      </c>
      <c r="S234" s="3" t="s">
        <v>1240</v>
      </c>
      <c r="T234" s="3" t="s">
        <v>1018</v>
      </c>
      <c r="W234" s="3">
        <v>158</v>
      </c>
      <c r="X234" s="3" t="s">
        <v>1189</v>
      </c>
      <c r="Y234" s="3" t="s">
        <v>25</v>
      </c>
      <c r="AA234" s="3" t="s">
        <v>294</v>
      </c>
    </row>
    <row r="235" spans="1:27" x14ac:dyDescent="0.3">
      <c r="A235" s="3">
        <v>198</v>
      </c>
      <c r="B235" s="3" t="s">
        <v>1214</v>
      </c>
      <c r="C235" s="3" t="str">
        <f t="shared" si="20"/>
        <v>Dark</v>
      </c>
      <c r="D235" s="3" t="str">
        <f t="shared" si="24"/>
        <v>Flying</v>
      </c>
      <c r="E235" s="3" t="str">
        <f t="shared" si="21"/>
        <v>Insomnia</v>
      </c>
      <c r="F235" s="3" t="str">
        <f t="shared" si="22"/>
        <v>Super Luck*</v>
      </c>
      <c r="G235" s="3" t="str">
        <f t="shared" si="23"/>
        <v>Prankster</v>
      </c>
      <c r="H235" s="3">
        <v>60</v>
      </c>
      <c r="I235" s="3">
        <v>85</v>
      </c>
      <c r="J235" s="3">
        <v>42</v>
      </c>
      <c r="K235" s="3">
        <v>85</v>
      </c>
      <c r="L235" s="3">
        <v>42</v>
      </c>
      <c r="M235" s="3">
        <v>91</v>
      </c>
      <c r="N235" s="3">
        <v>405</v>
      </c>
      <c r="O235" s="3">
        <v>7</v>
      </c>
      <c r="R235" s="3">
        <v>233</v>
      </c>
      <c r="S235" s="3" t="s">
        <v>1241</v>
      </c>
      <c r="T235" s="3" t="s">
        <v>1014</v>
      </c>
      <c r="W235" s="3">
        <v>159</v>
      </c>
      <c r="X235" s="3" t="s">
        <v>1190</v>
      </c>
      <c r="Y235" s="3" t="s">
        <v>25</v>
      </c>
      <c r="AA235" s="3" t="s">
        <v>294</v>
      </c>
    </row>
    <row r="236" spans="1:27" x14ac:dyDescent="0.3">
      <c r="A236" s="3">
        <v>199</v>
      </c>
      <c r="B236" s="3" t="s">
        <v>1215</v>
      </c>
      <c r="C236" s="3" t="str">
        <f t="shared" si="20"/>
        <v>Water</v>
      </c>
      <c r="D236" s="3" t="str">
        <f t="shared" si="24"/>
        <v>Psychic</v>
      </c>
      <c r="E236" s="3" t="str">
        <f t="shared" si="21"/>
        <v>Oblivious</v>
      </c>
      <c r="F236" s="3" t="str">
        <f t="shared" si="22"/>
        <v>Own Tempo</v>
      </c>
      <c r="G236" s="3" t="str">
        <f t="shared" si="23"/>
        <v>Regenerator</v>
      </c>
      <c r="H236" s="3">
        <v>95</v>
      </c>
      <c r="I236" s="3">
        <v>75</v>
      </c>
      <c r="J236" s="3">
        <v>80</v>
      </c>
      <c r="K236" s="3">
        <v>100</v>
      </c>
      <c r="L236" s="3">
        <v>110</v>
      </c>
      <c r="M236" s="3">
        <v>30</v>
      </c>
      <c r="N236" s="3">
        <v>490</v>
      </c>
      <c r="O236" s="3">
        <v>7</v>
      </c>
      <c r="R236" s="3">
        <v>234</v>
      </c>
      <c r="S236" s="3" t="s">
        <v>1242</v>
      </c>
      <c r="T236" s="3" t="s">
        <v>1014</v>
      </c>
      <c r="W236" s="3">
        <v>160</v>
      </c>
      <c r="X236" s="3" t="s">
        <v>1191</v>
      </c>
      <c r="Y236" s="3" t="s">
        <v>25</v>
      </c>
      <c r="AA236" s="3" t="s">
        <v>294</v>
      </c>
    </row>
    <row r="237" spans="1:27" x14ac:dyDescent="0.3">
      <c r="A237" s="3">
        <v>200</v>
      </c>
      <c r="B237" s="3" t="s">
        <v>1216</v>
      </c>
      <c r="C237" s="3" t="str">
        <f t="shared" si="20"/>
        <v>Ghost</v>
      </c>
      <c r="D237" s="3" t="str">
        <f t="shared" si="24"/>
        <v/>
      </c>
      <c r="E237" s="3" t="str">
        <f t="shared" si="21"/>
        <v>Levitate</v>
      </c>
      <c r="F237" s="3" t="str">
        <f t="shared" si="22"/>
        <v/>
      </c>
      <c r="G237" s="3" t="str">
        <f t="shared" si="23"/>
        <v/>
      </c>
      <c r="H237" s="3">
        <v>60</v>
      </c>
      <c r="I237" s="3">
        <v>60</v>
      </c>
      <c r="J237" s="3">
        <v>60</v>
      </c>
      <c r="K237" s="3">
        <v>85</v>
      </c>
      <c r="L237" s="3">
        <v>85</v>
      </c>
      <c r="M237" s="3">
        <v>85</v>
      </c>
      <c r="N237" s="3">
        <v>435</v>
      </c>
      <c r="O237" s="3">
        <v>7</v>
      </c>
      <c r="R237" s="3">
        <v>235</v>
      </c>
      <c r="S237" s="3" t="s">
        <v>1243</v>
      </c>
      <c r="T237" s="3" t="s">
        <v>1014</v>
      </c>
      <c r="W237" s="3">
        <v>161</v>
      </c>
      <c r="X237" s="3" t="s">
        <v>1192</v>
      </c>
      <c r="Y237" s="3" t="s">
        <v>44</v>
      </c>
      <c r="Z237" s="3" t="s">
        <v>62</v>
      </c>
      <c r="AA237" s="3" t="s">
        <v>40</v>
      </c>
    </row>
    <row r="238" spans="1:27" x14ac:dyDescent="0.3">
      <c r="A238" s="3">
        <v>201</v>
      </c>
      <c r="B238" s="3" t="s">
        <v>1217</v>
      </c>
      <c r="C238" s="3" t="str">
        <f t="shared" si="20"/>
        <v>Psychic</v>
      </c>
      <c r="D238" s="3" t="str">
        <f t="shared" si="24"/>
        <v/>
      </c>
      <c r="E238" s="3" t="str">
        <f t="shared" si="21"/>
        <v>Levitate</v>
      </c>
      <c r="F238" s="3" t="str">
        <f t="shared" si="22"/>
        <v/>
      </c>
      <c r="G238" s="3" t="str">
        <f t="shared" si="23"/>
        <v/>
      </c>
      <c r="H238" s="3">
        <v>48</v>
      </c>
      <c r="I238" s="3">
        <v>72</v>
      </c>
      <c r="J238" s="3">
        <v>48</v>
      </c>
      <c r="K238" s="3">
        <v>72</v>
      </c>
      <c r="L238" s="3">
        <v>48</v>
      </c>
      <c r="M238" s="3">
        <v>48</v>
      </c>
      <c r="N238" s="3">
        <v>336</v>
      </c>
      <c r="O238" s="3">
        <v>7</v>
      </c>
      <c r="R238" s="3">
        <v>236</v>
      </c>
      <c r="S238" s="3" t="s">
        <v>319</v>
      </c>
      <c r="T238" s="3" t="s">
        <v>1022</v>
      </c>
      <c r="W238" s="3">
        <v>162</v>
      </c>
      <c r="X238" s="3" t="s">
        <v>1193</v>
      </c>
      <c r="Y238" s="3" t="s">
        <v>44</v>
      </c>
      <c r="Z238" s="3" t="s">
        <v>62</v>
      </c>
      <c r="AA238" s="3" t="s">
        <v>40</v>
      </c>
    </row>
    <row r="239" spans="1:27" x14ac:dyDescent="0.3">
      <c r="A239" s="3">
        <v>202</v>
      </c>
      <c r="B239" s="3" t="s">
        <v>583</v>
      </c>
      <c r="C239" s="3" t="str">
        <f t="shared" si="20"/>
        <v>Psychic</v>
      </c>
      <c r="D239" s="3" t="str">
        <f t="shared" si="24"/>
        <v/>
      </c>
      <c r="E239" s="3" t="str">
        <f t="shared" si="21"/>
        <v>Shadow Tag</v>
      </c>
      <c r="F239" s="3" t="str">
        <f t="shared" si="22"/>
        <v/>
      </c>
      <c r="G239" s="3" t="str">
        <f t="shared" si="23"/>
        <v>Telepathy</v>
      </c>
      <c r="H239" s="3">
        <v>190</v>
      </c>
      <c r="I239" s="3">
        <v>33</v>
      </c>
      <c r="J239" s="3">
        <v>58</v>
      </c>
      <c r="K239" s="3">
        <v>33</v>
      </c>
      <c r="L239" s="3">
        <v>58</v>
      </c>
      <c r="M239" s="3">
        <v>33</v>
      </c>
      <c r="N239" s="3">
        <v>405</v>
      </c>
      <c r="O239" s="3">
        <v>7</v>
      </c>
      <c r="R239" s="3">
        <v>237</v>
      </c>
      <c r="S239" s="3" t="s">
        <v>325</v>
      </c>
      <c r="T239" s="3" t="s">
        <v>1022</v>
      </c>
      <c r="W239" s="3">
        <v>163</v>
      </c>
      <c r="X239" s="3" t="s">
        <v>60</v>
      </c>
      <c r="Y239" s="3" t="s">
        <v>61</v>
      </c>
      <c r="Z239" s="3" t="s">
        <v>62</v>
      </c>
      <c r="AA239" s="3" t="s">
        <v>50</v>
      </c>
    </row>
    <row r="240" spans="1:27" x14ac:dyDescent="0.3">
      <c r="A240" s="3">
        <v>203</v>
      </c>
      <c r="B240" s="3" t="s">
        <v>1218</v>
      </c>
      <c r="C240" s="3" t="str">
        <f t="shared" si="20"/>
        <v>Normal</v>
      </c>
      <c r="D240" s="3" t="str">
        <f t="shared" si="24"/>
        <v>Psychic</v>
      </c>
      <c r="E240" s="3" t="str">
        <f t="shared" si="21"/>
        <v>Inner Focus</v>
      </c>
      <c r="F240" s="3" t="str">
        <f t="shared" si="22"/>
        <v>Early Bird</v>
      </c>
      <c r="G240" s="3" t="str">
        <f t="shared" si="23"/>
        <v>Sap Sipper</v>
      </c>
      <c r="H240" s="3">
        <v>70</v>
      </c>
      <c r="I240" s="3">
        <v>80</v>
      </c>
      <c r="J240" s="3">
        <v>65</v>
      </c>
      <c r="K240" s="3">
        <v>90</v>
      </c>
      <c r="L240" s="3">
        <v>65</v>
      </c>
      <c r="M240" s="3">
        <v>85</v>
      </c>
      <c r="N240" s="3">
        <v>455</v>
      </c>
      <c r="O240" s="3">
        <v>7</v>
      </c>
      <c r="R240" s="3">
        <v>238</v>
      </c>
      <c r="S240" s="3" t="s">
        <v>1244</v>
      </c>
      <c r="T240" s="3" t="s">
        <v>1020</v>
      </c>
      <c r="U240" s="3" t="s">
        <v>1011</v>
      </c>
      <c r="W240" s="3">
        <v>164</v>
      </c>
      <c r="X240" s="3" t="s">
        <v>64</v>
      </c>
      <c r="Y240" s="3" t="s">
        <v>61</v>
      </c>
      <c r="Z240" s="3" t="s">
        <v>62</v>
      </c>
      <c r="AA240" s="3" t="s">
        <v>50</v>
      </c>
    </row>
    <row r="241" spans="1:27" x14ac:dyDescent="0.3">
      <c r="A241" s="3">
        <v>204</v>
      </c>
      <c r="B241" s="3" t="s">
        <v>1219</v>
      </c>
      <c r="C241" s="3" t="str">
        <f t="shared" si="20"/>
        <v>Bug</v>
      </c>
      <c r="D241" s="3" t="str">
        <f t="shared" si="24"/>
        <v/>
      </c>
      <c r="E241" s="3" t="str">
        <f t="shared" si="21"/>
        <v>Sturdy</v>
      </c>
      <c r="F241" s="3" t="str">
        <f t="shared" si="22"/>
        <v/>
      </c>
      <c r="G241" s="3" t="str">
        <f t="shared" si="23"/>
        <v>Overcoat</v>
      </c>
      <c r="H241" s="3">
        <v>50</v>
      </c>
      <c r="I241" s="3">
        <v>65</v>
      </c>
      <c r="J241" s="3">
        <v>90</v>
      </c>
      <c r="K241" s="3">
        <v>35</v>
      </c>
      <c r="L241" s="3">
        <v>35</v>
      </c>
      <c r="M241" s="3">
        <v>15</v>
      </c>
      <c r="N241" s="3">
        <v>290</v>
      </c>
      <c r="O241" s="3">
        <v>7</v>
      </c>
      <c r="R241" s="3">
        <v>239</v>
      </c>
      <c r="S241" s="3" t="s">
        <v>1245</v>
      </c>
      <c r="T241" s="3" t="s">
        <v>1013</v>
      </c>
      <c r="W241" s="3">
        <v>165</v>
      </c>
      <c r="X241" s="3" t="s">
        <v>1194</v>
      </c>
      <c r="Y241" s="3" t="s">
        <v>33</v>
      </c>
      <c r="Z241" s="3" t="s">
        <v>125</v>
      </c>
      <c r="AA241" s="3" t="s">
        <v>146</v>
      </c>
    </row>
    <row r="242" spans="1:27" x14ac:dyDescent="0.3">
      <c r="A242" s="3">
        <v>205</v>
      </c>
      <c r="B242" s="3" t="s">
        <v>1220</v>
      </c>
      <c r="C242" s="3" t="str">
        <f t="shared" si="20"/>
        <v>Bug</v>
      </c>
      <c r="D242" s="3" t="str">
        <f t="shared" si="24"/>
        <v>Steel</v>
      </c>
      <c r="E242" s="3" t="str">
        <f t="shared" si="21"/>
        <v>Sturdy</v>
      </c>
      <c r="F242" s="3" t="str">
        <f t="shared" si="22"/>
        <v/>
      </c>
      <c r="G242" s="3" t="str">
        <f t="shared" si="23"/>
        <v>Overcoat</v>
      </c>
      <c r="H242" s="3">
        <v>75</v>
      </c>
      <c r="I242" s="3">
        <v>90</v>
      </c>
      <c r="J242" s="3">
        <v>140</v>
      </c>
      <c r="K242" s="3">
        <v>60</v>
      </c>
      <c r="L242" s="3">
        <v>60</v>
      </c>
      <c r="M242" s="3">
        <v>40</v>
      </c>
      <c r="N242" s="3">
        <v>465</v>
      </c>
      <c r="O242" s="3">
        <v>7</v>
      </c>
      <c r="R242" s="3">
        <v>240</v>
      </c>
      <c r="S242" s="3" t="s">
        <v>1246</v>
      </c>
      <c r="T242" s="3" t="s">
        <v>1008</v>
      </c>
      <c r="W242" s="3">
        <v>166</v>
      </c>
      <c r="X242" s="3" t="s">
        <v>1195</v>
      </c>
      <c r="Y242" s="3" t="s">
        <v>33</v>
      </c>
      <c r="Z242" s="3" t="s">
        <v>125</v>
      </c>
      <c r="AA242" s="3" t="s">
        <v>266</v>
      </c>
    </row>
    <row r="243" spans="1:27" x14ac:dyDescent="0.3">
      <c r="A243" s="3">
        <v>206</v>
      </c>
      <c r="B243" s="3" t="s">
        <v>1221</v>
      </c>
      <c r="C243" s="3" t="str">
        <f t="shared" si="20"/>
        <v>Normal</v>
      </c>
      <c r="D243" s="3" t="str">
        <f t="shared" si="24"/>
        <v/>
      </c>
      <c r="E243" s="3" t="str">
        <f t="shared" si="21"/>
        <v>Serene Grace</v>
      </c>
      <c r="F243" s="3" t="str">
        <f t="shared" si="22"/>
        <v>Run Away</v>
      </c>
      <c r="G243" s="3" t="str">
        <f t="shared" si="23"/>
        <v>Rattled</v>
      </c>
      <c r="H243" s="3">
        <v>100</v>
      </c>
      <c r="I243" s="3">
        <v>70</v>
      </c>
      <c r="J243" s="3">
        <v>70</v>
      </c>
      <c r="K243" s="3">
        <v>65</v>
      </c>
      <c r="L243" s="3">
        <v>65</v>
      </c>
      <c r="M243" s="3">
        <v>45</v>
      </c>
      <c r="N243" s="3">
        <v>415</v>
      </c>
      <c r="O243" s="3">
        <v>7</v>
      </c>
      <c r="R243" s="3">
        <v>241</v>
      </c>
      <c r="S243" s="3" t="s">
        <v>1247</v>
      </c>
      <c r="T243" s="3" t="s">
        <v>1014</v>
      </c>
      <c r="W243" s="3">
        <v>167</v>
      </c>
      <c r="X243" s="3" t="s">
        <v>1196</v>
      </c>
      <c r="Y243" s="3" t="s">
        <v>33</v>
      </c>
      <c r="Z243" s="3" t="s">
        <v>61</v>
      </c>
      <c r="AA243" s="3" t="s">
        <v>26</v>
      </c>
    </row>
    <row r="244" spans="1:27" x14ac:dyDescent="0.3">
      <c r="A244" s="3">
        <v>207</v>
      </c>
      <c r="B244" s="3" t="s">
        <v>1222</v>
      </c>
      <c r="C244" s="3" t="str">
        <f t="shared" si="20"/>
        <v>Ground</v>
      </c>
      <c r="D244" s="3" t="str">
        <f t="shared" si="24"/>
        <v>Flying</v>
      </c>
      <c r="E244" s="3" t="str">
        <f t="shared" si="21"/>
        <v>Hyper Cutter</v>
      </c>
      <c r="F244" s="3" t="str">
        <f t="shared" si="22"/>
        <v>Sand Veil</v>
      </c>
      <c r="G244" s="3" t="str">
        <f t="shared" si="23"/>
        <v>Immunity</v>
      </c>
      <c r="H244" s="3">
        <v>65</v>
      </c>
      <c r="I244" s="3">
        <v>75</v>
      </c>
      <c r="J244" s="3">
        <v>105</v>
      </c>
      <c r="K244" s="3">
        <v>35</v>
      </c>
      <c r="L244" s="3">
        <v>65</v>
      </c>
      <c r="M244" s="3">
        <v>85</v>
      </c>
      <c r="N244" s="3">
        <v>430</v>
      </c>
      <c r="O244" s="3">
        <v>7</v>
      </c>
      <c r="R244" s="3">
        <v>242</v>
      </c>
      <c r="S244" s="3" t="s">
        <v>1248</v>
      </c>
      <c r="T244" s="3" t="s">
        <v>1014</v>
      </c>
      <c r="W244" s="3">
        <v>168</v>
      </c>
      <c r="X244" s="3" t="s">
        <v>1197</v>
      </c>
      <c r="Y244" s="3" t="s">
        <v>33</v>
      </c>
      <c r="Z244" s="3" t="s">
        <v>61</v>
      </c>
      <c r="AA244" s="3" t="s">
        <v>26</v>
      </c>
    </row>
    <row r="245" spans="1:27" x14ac:dyDescent="0.3">
      <c r="A245" s="3">
        <v>208</v>
      </c>
      <c r="B245" s="3" t="s">
        <v>495</v>
      </c>
      <c r="C245" s="3" t="str">
        <f t="shared" si="20"/>
        <v>Steel</v>
      </c>
      <c r="D245" s="3" t="str">
        <f t="shared" si="24"/>
        <v>Ground</v>
      </c>
      <c r="E245" s="3" t="str">
        <f t="shared" si="21"/>
        <v>Rock Head</v>
      </c>
      <c r="F245" s="3" t="str">
        <f t="shared" si="22"/>
        <v>Sturdy</v>
      </c>
      <c r="G245" s="3" t="str">
        <f t="shared" si="23"/>
        <v>Sheer Force</v>
      </c>
      <c r="H245" s="3">
        <v>75</v>
      </c>
      <c r="I245" s="3">
        <v>85</v>
      </c>
      <c r="J245" s="3">
        <v>200</v>
      </c>
      <c r="K245" s="3">
        <v>55</v>
      </c>
      <c r="L245" s="3">
        <v>65</v>
      </c>
      <c r="M245" s="3">
        <v>30</v>
      </c>
      <c r="N245" s="3">
        <v>510</v>
      </c>
      <c r="O245" s="3">
        <v>7</v>
      </c>
      <c r="R245" s="3">
        <v>243</v>
      </c>
      <c r="S245" s="3" t="s">
        <v>1249</v>
      </c>
      <c r="T245" s="3" t="s">
        <v>1013</v>
      </c>
      <c r="W245" s="3">
        <v>170</v>
      </c>
      <c r="X245" s="3" t="s">
        <v>589</v>
      </c>
      <c r="Y245" s="3" t="s">
        <v>541</v>
      </c>
      <c r="Z245" s="3" t="s">
        <v>590</v>
      </c>
      <c r="AA245" s="3" t="s">
        <v>300</v>
      </c>
    </row>
    <row r="246" spans="1:27" x14ac:dyDescent="0.3">
      <c r="A246" s="3">
        <v>208</v>
      </c>
      <c r="B246" s="3" t="s">
        <v>1223</v>
      </c>
      <c r="C246" s="3" t="str">
        <f t="shared" si="20"/>
        <v>Steel</v>
      </c>
      <c r="D246" s="3" t="str">
        <f t="shared" si="24"/>
        <v>Ground</v>
      </c>
      <c r="E246" s="3" t="str">
        <f t="shared" si="21"/>
        <v>Rock Head</v>
      </c>
      <c r="F246" s="3" t="str">
        <f t="shared" si="22"/>
        <v>Sturdy</v>
      </c>
      <c r="G246" s="3" t="str">
        <f t="shared" si="23"/>
        <v>Sheer Force</v>
      </c>
      <c r="H246" s="3">
        <v>75</v>
      </c>
      <c r="I246" s="3">
        <v>125</v>
      </c>
      <c r="J246" s="3">
        <v>230</v>
      </c>
      <c r="K246" s="3">
        <v>55</v>
      </c>
      <c r="L246" s="3">
        <v>95</v>
      </c>
      <c r="M246" s="3">
        <v>30</v>
      </c>
      <c r="N246" s="3">
        <v>610</v>
      </c>
      <c r="O246" s="3">
        <v>7</v>
      </c>
      <c r="R246" s="3">
        <v>244</v>
      </c>
      <c r="S246" s="3" t="s">
        <v>1250</v>
      </c>
      <c r="T246" s="3" t="s">
        <v>1008</v>
      </c>
      <c r="W246" s="3">
        <v>171</v>
      </c>
      <c r="X246" s="3" t="s">
        <v>592</v>
      </c>
      <c r="Y246" s="3" t="s">
        <v>541</v>
      </c>
      <c r="Z246" s="3" t="s">
        <v>590</v>
      </c>
      <c r="AA246" s="3" t="s">
        <v>300</v>
      </c>
    </row>
    <row r="247" spans="1:27" x14ac:dyDescent="0.3">
      <c r="A247" s="3">
        <v>209</v>
      </c>
      <c r="B247" s="3" t="s">
        <v>1224</v>
      </c>
      <c r="C247" s="3" t="str">
        <f t="shared" si="20"/>
        <v>Fairy</v>
      </c>
      <c r="D247" s="3" t="str">
        <f t="shared" si="24"/>
        <v/>
      </c>
      <c r="E247" s="3" t="str">
        <f t="shared" si="21"/>
        <v>Intimidate</v>
      </c>
      <c r="F247" s="3" t="str">
        <f t="shared" si="22"/>
        <v>Run Away</v>
      </c>
      <c r="G247" s="3" t="str">
        <f t="shared" si="23"/>
        <v>Rattled</v>
      </c>
      <c r="H247" s="3">
        <v>60</v>
      </c>
      <c r="I247" s="3">
        <v>80</v>
      </c>
      <c r="J247" s="3">
        <v>50</v>
      </c>
      <c r="K247" s="3">
        <v>40</v>
      </c>
      <c r="L247" s="3">
        <v>40</v>
      </c>
      <c r="M247" s="3">
        <v>30</v>
      </c>
      <c r="N247" s="3">
        <v>300</v>
      </c>
      <c r="O247" s="3">
        <v>7</v>
      </c>
      <c r="R247" s="3">
        <v>245</v>
      </c>
      <c r="S247" s="3" t="s">
        <v>1251</v>
      </c>
      <c r="T247" s="3" t="s">
        <v>1009</v>
      </c>
      <c r="W247" s="3">
        <v>175</v>
      </c>
      <c r="X247" s="3" t="s">
        <v>676</v>
      </c>
      <c r="Y247" s="3" t="s">
        <v>240</v>
      </c>
      <c r="Z247" s="3" t="s">
        <v>677</v>
      </c>
      <c r="AA247" s="3" t="s">
        <v>83</v>
      </c>
    </row>
    <row r="248" spans="1:27" x14ac:dyDescent="0.3">
      <c r="A248" s="3">
        <v>210</v>
      </c>
      <c r="B248" s="3" t="s">
        <v>1225</v>
      </c>
      <c r="C248" s="3" t="str">
        <f t="shared" si="20"/>
        <v>Fairy</v>
      </c>
      <c r="D248" s="3" t="str">
        <f t="shared" si="24"/>
        <v/>
      </c>
      <c r="E248" s="3" t="str">
        <f t="shared" si="21"/>
        <v>Intimidate</v>
      </c>
      <c r="F248" s="3" t="str">
        <f t="shared" si="22"/>
        <v>Quick Feet*</v>
      </c>
      <c r="G248" s="3" t="str">
        <f t="shared" si="23"/>
        <v>Rattled</v>
      </c>
      <c r="H248" s="3">
        <v>90</v>
      </c>
      <c r="I248" s="3">
        <v>120</v>
      </c>
      <c r="J248" s="3">
        <v>75</v>
      </c>
      <c r="K248" s="3">
        <v>60</v>
      </c>
      <c r="L248" s="3">
        <v>60</v>
      </c>
      <c r="M248" s="3">
        <v>45</v>
      </c>
      <c r="N248" s="3">
        <v>450</v>
      </c>
      <c r="O248" s="3">
        <v>7</v>
      </c>
      <c r="R248" s="3">
        <v>246</v>
      </c>
      <c r="S248" s="3" t="s">
        <v>967</v>
      </c>
      <c r="T248" s="3" t="s">
        <v>1017</v>
      </c>
      <c r="U248" s="3" t="s">
        <v>1018</v>
      </c>
      <c r="W248" s="3">
        <v>176</v>
      </c>
      <c r="X248" s="3" t="s">
        <v>679</v>
      </c>
      <c r="Y248" s="3" t="s">
        <v>240</v>
      </c>
      <c r="Z248" s="3" t="s">
        <v>677</v>
      </c>
      <c r="AA248" s="3" t="s">
        <v>83</v>
      </c>
    </row>
    <row r="249" spans="1:27" x14ac:dyDescent="0.3">
      <c r="A249" s="3">
        <v>211</v>
      </c>
      <c r="B249" s="3" t="s">
        <v>778</v>
      </c>
      <c r="C249" s="3" t="str">
        <f t="shared" si="20"/>
        <v>Water</v>
      </c>
      <c r="D249" s="3" t="str">
        <f t="shared" si="24"/>
        <v>Poison</v>
      </c>
      <c r="E249" s="3" t="str">
        <f t="shared" si="21"/>
        <v>Poison Point</v>
      </c>
      <c r="F249" s="3" t="str">
        <f t="shared" si="22"/>
        <v>Swift Swim</v>
      </c>
      <c r="G249" s="3" t="str">
        <f t="shared" si="23"/>
        <v>Intimidate</v>
      </c>
      <c r="H249" s="3">
        <v>65</v>
      </c>
      <c r="I249" s="3">
        <v>95</v>
      </c>
      <c r="J249" s="3">
        <v>85</v>
      </c>
      <c r="K249" s="3">
        <v>55</v>
      </c>
      <c r="L249" s="3">
        <v>55</v>
      </c>
      <c r="M249" s="3">
        <v>85</v>
      </c>
      <c r="N249" s="3">
        <v>440</v>
      </c>
      <c r="O249" s="3">
        <v>7</v>
      </c>
      <c r="R249" s="3">
        <v>247</v>
      </c>
      <c r="S249" s="3" t="s">
        <v>969</v>
      </c>
      <c r="T249" s="3" t="s">
        <v>1017</v>
      </c>
      <c r="U249" s="3" t="s">
        <v>1018</v>
      </c>
      <c r="W249" s="3">
        <v>468</v>
      </c>
      <c r="X249" s="3" t="s">
        <v>681</v>
      </c>
      <c r="Y249" s="3" t="s">
        <v>240</v>
      </c>
      <c r="Z249" s="3" t="s">
        <v>677</v>
      </c>
      <c r="AA249" s="3" t="s">
        <v>83</v>
      </c>
    </row>
    <row r="250" spans="1:27" x14ac:dyDescent="0.3">
      <c r="A250" s="3">
        <v>212</v>
      </c>
      <c r="B250" s="3" t="s">
        <v>1226</v>
      </c>
      <c r="C250" s="3" t="str">
        <f t="shared" si="20"/>
        <v>Bug</v>
      </c>
      <c r="D250" s="3" t="str">
        <f t="shared" si="24"/>
        <v>Steel</v>
      </c>
      <c r="E250" s="3" t="str">
        <f t="shared" si="21"/>
        <v>Swarm</v>
      </c>
      <c r="F250" s="3" t="str">
        <f t="shared" si="22"/>
        <v>Technician*</v>
      </c>
      <c r="G250" s="3" t="str">
        <f t="shared" si="23"/>
        <v>Light Metal</v>
      </c>
      <c r="H250" s="3">
        <v>70</v>
      </c>
      <c r="I250" s="3">
        <v>130</v>
      </c>
      <c r="J250" s="3">
        <v>100</v>
      </c>
      <c r="K250" s="3">
        <v>55</v>
      </c>
      <c r="L250" s="3">
        <v>80</v>
      </c>
      <c r="M250" s="3">
        <v>65</v>
      </c>
      <c r="N250" s="3">
        <v>500</v>
      </c>
      <c r="O250" s="3">
        <v>7</v>
      </c>
      <c r="R250" s="3">
        <v>248</v>
      </c>
      <c r="S250" s="3" t="s">
        <v>971</v>
      </c>
      <c r="T250" s="3" t="s">
        <v>1017</v>
      </c>
      <c r="U250" s="3" t="s">
        <v>1016</v>
      </c>
      <c r="W250" s="3">
        <v>177</v>
      </c>
      <c r="X250" s="3" t="s">
        <v>278</v>
      </c>
      <c r="Y250" s="3" t="s">
        <v>274</v>
      </c>
      <c r="Z250" s="3" t="s">
        <v>125</v>
      </c>
      <c r="AA250" s="3" t="s">
        <v>279</v>
      </c>
    </row>
    <row r="251" spans="1:27" x14ac:dyDescent="0.3">
      <c r="A251" s="3">
        <v>212</v>
      </c>
      <c r="B251" s="3" t="s">
        <v>1227</v>
      </c>
      <c r="C251" s="3" t="str">
        <f t="shared" si="20"/>
        <v>Bug</v>
      </c>
      <c r="D251" s="3" t="str">
        <f t="shared" ref="D251:D282" si="25">SUBSTITUTE(IFERROR(VLOOKUP(A251, $R$3:$U$819, 4,TRUE),""),0,"")</f>
        <v>Steel</v>
      </c>
      <c r="E251" s="3" t="str">
        <f t="shared" si="21"/>
        <v>Swarm</v>
      </c>
      <c r="F251" s="3" t="str">
        <f t="shared" si="22"/>
        <v>Technician*</v>
      </c>
      <c r="G251" s="3" t="str">
        <f t="shared" si="23"/>
        <v>Light Metal</v>
      </c>
      <c r="H251" s="3">
        <v>70</v>
      </c>
      <c r="I251" s="3">
        <v>150</v>
      </c>
      <c r="J251" s="3">
        <v>140</v>
      </c>
      <c r="K251" s="3">
        <v>65</v>
      </c>
      <c r="L251" s="3">
        <v>100</v>
      </c>
      <c r="M251" s="3">
        <v>75</v>
      </c>
      <c r="N251" s="3">
        <v>600</v>
      </c>
      <c r="O251" s="3">
        <v>7</v>
      </c>
      <c r="R251" s="3">
        <v>249</v>
      </c>
      <c r="S251" s="3" t="s">
        <v>1253</v>
      </c>
      <c r="T251" s="3" t="s">
        <v>1011</v>
      </c>
      <c r="U251" s="3" t="s">
        <v>1012</v>
      </c>
      <c r="W251" s="3">
        <v>178</v>
      </c>
      <c r="X251" s="3" t="s">
        <v>281</v>
      </c>
      <c r="Y251" s="3" t="s">
        <v>274</v>
      </c>
      <c r="Z251" s="3" t="s">
        <v>125</v>
      </c>
      <c r="AA251" s="3" t="s">
        <v>279</v>
      </c>
    </row>
    <row r="252" spans="1:27" x14ac:dyDescent="0.3">
      <c r="A252" s="3">
        <v>213</v>
      </c>
      <c r="B252" s="3" t="s">
        <v>606</v>
      </c>
      <c r="C252" s="3" t="str">
        <f t="shared" si="20"/>
        <v>Bug</v>
      </c>
      <c r="D252" s="3" t="str">
        <f t="shared" si="25"/>
        <v>Rock</v>
      </c>
      <c r="E252" s="3" t="str">
        <f t="shared" si="21"/>
        <v>Sturdy</v>
      </c>
      <c r="F252" s="3" t="str">
        <f t="shared" si="22"/>
        <v>Gluttony*</v>
      </c>
      <c r="G252" s="3" t="str">
        <f t="shared" si="23"/>
        <v>Contrary</v>
      </c>
      <c r="H252" s="3">
        <v>20</v>
      </c>
      <c r="I252" s="3">
        <v>10</v>
      </c>
      <c r="J252" s="3">
        <v>230</v>
      </c>
      <c r="K252" s="3">
        <v>10</v>
      </c>
      <c r="L252" s="3">
        <v>230</v>
      </c>
      <c r="M252" s="3">
        <v>5</v>
      </c>
      <c r="N252" s="3">
        <v>505</v>
      </c>
      <c r="O252" s="3">
        <v>7</v>
      </c>
      <c r="R252" s="3">
        <v>250</v>
      </c>
      <c r="S252" s="3" t="s">
        <v>1254</v>
      </c>
      <c r="T252" s="3" t="s">
        <v>1008</v>
      </c>
      <c r="U252" s="3" t="s">
        <v>1012</v>
      </c>
      <c r="W252" s="3">
        <v>179</v>
      </c>
      <c r="X252" s="3" t="s">
        <v>1200</v>
      </c>
      <c r="Y252" s="3" t="s">
        <v>203</v>
      </c>
      <c r="AA252" s="3" t="s">
        <v>334</v>
      </c>
    </row>
    <row r="253" spans="1:27" x14ac:dyDescent="0.3">
      <c r="A253" s="3">
        <v>214</v>
      </c>
      <c r="B253" s="3" t="s">
        <v>1228</v>
      </c>
      <c r="C253" s="3" t="str">
        <f t="shared" si="20"/>
        <v>Bug</v>
      </c>
      <c r="D253" s="3" t="str">
        <f t="shared" si="25"/>
        <v>Fighting</v>
      </c>
      <c r="E253" s="3" t="str">
        <f t="shared" si="21"/>
        <v>Swarm</v>
      </c>
      <c r="F253" s="3" t="str">
        <f t="shared" si="22"/>
        <v>Guts</v>
      </c>
      <c r="G253" s="3" t="str">
        <f t="shared" si="23"/>
        <v>Moxie</v>
      </c>
      <c r="H253" s="3">
        <v>80</v>
      </c>
      <c r="I253" s="3">
        <v>125</v>
      </c>
      <c r="J253" s="3">
        <v>75</v>
      </c>
      <c r="K253" s="3">
        <v>40</v>
      </c>
      <c r="L253" s="3">
        <v>95</v>
      </c>
      <c r="M253" s="3">
        <v>85</v>
      </c>
      <c r="N253" s="3">
        <v>500</v>
      </c>
      <c r="O253" s="3">
        <v>7</v>
      </c>
      <c r="R253" s="3">
        <v>251</v>
      </c>
      <c r="S253" s="3" t="s">
        <v>1255</v>
      </c>
      <c r="T253" s="3" t="s">
        <v>1011</v>
      </c>
      <c r="U253" s="3" t="s">
        <v>1007</v>
      </c>
      <c r="W253" s="3">
        <v>180</v>
      </c>
      <c r="X253" s="3" t="s">
        <v>1201</v>
      </c>
      <c r="Y253" s="3" t="s">
        <v>203</v>
      </c>
      <c r="AA253" s="3" t="s">
        <v>334</v>
      </c>
    </row>
    <row r="254" spans="1:27" x14ac:dyDescent="0.3">
      <c r="A254" s="3">
        <v>214</v>
      </c>
      <c r="B254" s="3" t="s">
        <v>1229</v>
      </c>
      <c r="C254" s="3" t="str">
        <f t="shared" si="20"/>
        <v>Bug</v>
      </c>
      <c r="D254" s="3" t="str">
        <f t="shared" si="25"/>
        <v>Fighting</v>
      </c>
      <c r="E254" s="3" t="str">
        <f t="shared" si="21"/>
        <v>Swarm</v>
      </c>
      <c r="F254" s="3" t="str">
        <f t="shared" si="22"/>
        <v>Guts</v>
      </c>
      <c r="G254" s="3" t="str">
        <f t="shared" si="23"/>
        <v>Moxie</v>
      </c>
      <c r="H254" s="3">
        <v>80</v>
      </c>
      <c r="I254" s="3">
        <v>185</v>
      </c>
      <c r="J254" s="3">
        <v>115</v>
      </c>
      <c r="K254" s="3">
        <v>40</v>
      </c>
      <c r="L254" s="3">
        <v>105</v>
      </c>
      <c r="M254" s="3">
        <v>75</v>
      </c>
      <c r="N254" s="3">
        <v>600</v>
      </c>
      <c r="O254" s="3">
        <v>7</v>
      </c>
      <c r="R254" s="3">
        <v>252</v>
      </c>
      <c r="S254" s="3" t="s">
        <v>1256</v>
      </c>
      <c r="T254" s="3" t="s">
        <v>1007</v>
      </c>
      <c r="W254" s="3">
        <v>181</v>
      </c>
      <c r="X254" s="3" t="s">
        <v>1202</v>
      </c>
      <c r="Y254" s="3" t="s">
        <v>203</v>
      </c>
      <c r="AA254" s="3" t="s">
        <v>334</v>
      </c>
    </row>
    <row r="255" spans="1:27" x14ac:dyDescent="0.3">
      <c r="A255" s="3">
        <v>215</v>
      </c>
      <c r="B255" s="3" t="s">
        <v>751</v>
      </c>
      <c r="C255" s="3" t="str">
        <f t="shared" si="20"/>
        <v>Dark</v>
      </c>
      <c r="D255" s="3" t="str">
        <f t="shared" si="25"/>
        <v>Ice</v>
      </c>
      <c r="E255" s="3" t="str">
        <f t="shared" si="21"/>
        <v>Inner Focus</v>
      </c>
      <c r="F255" s="3" t="str">
        <f t="shared" si="22"/>
        <v>Keen Eye</v>
      </c>
      <c r="G255" s="3" t="str">
        <f t="shared" si="23"/>
        <v>Pickpocket</v>
      </c>
      <c r="H255" s="3">
        <v>55</v>
      </c>
      <c r="I255" s="3">
        <v>95</v>
      </c>
      <c r="J255" s="3">
        <v>55</v>
      </c>
      <c r="K255" s="3">
        <v>35</v>
      </c>
      <c r="L255" s="3">
        <v>75</v>
      </c>
      <c r="M255" s="3">
        <v>115</v>
      </c>
      <c r="N255" s="3">
        <v>430</v>
      </c>
      <c r="O255" s="3">
        <v>7</v>
      </c>
      <c r="R255" s="3">
        <v>253</v>
      </c>
      <c r="S255" s="3" t="s">
        <v>1257</v>
      </c>
      <c r="T255" s="3" t="s">
        <v>1007</v>
      </c>
      <c r="W255" s="3">
        <v>181</v>
      </c>
      <c r="X255" s="3" t="s">
        <v>1755</v>
      </c>
      <c r="Y255" s="3" t="s">
        <v>328</v>
      </c>
    </row>
    <row r="256" spans="1:27" x14ac:dyDescent="0.3">
      <c r="A256" s="3">
        <v>216</v>
      </c>
      <c r="B256" s="3" t="s">
        <v>1230</v>
      </c>
      <c r="C256" s="3" t="str">
        <f t="shared" si="20"/>
        <v>Normal</v>
      </c>
      <c r="D256" s="3" t="str">
        <f t="shared" si="25"/>
        <v/>
      </c>
      <c r="E256" s="3" t="str">
        <f t="shared" si="21"/>
        <v>Pickup</v>
      </c>
      <c r="F256" s="3" t="str">
        <f t="shared" si="22"/>
        <v>Quick Feet*</v>
      </c>
      <c r="G256" s="3" t="str">
        <f t="shared" si="23"/>
        <v>Honey Gather</v>
      </c>
      <c r="H256" s="3">
        <v>60</v>
      </c>
      <c r="I256" s="3">
        <v>80</v>
      </c>
      <c r="J256" s="3">
        <v>50</v>
      </c>
      <c r="K256" s="3">
        <v>50</v>
      </c>
      <c r="L256" s="3">
        <v>50</v>
      </c>
      <c r="M256" s="3">
        <v>40</v>
      </c>
      <c r="N256" s="3">
        <v>330</v>
      </c>
      <c r="O256" s="3">
        <v>7</v>
      </c>
      <c r="R256" s="3">
        <v>254</v>
      </c>
      <c r="S256" s="3" t="s">
        <v>1258</v>
      </c>
      <c r="T256" s="3" t="s">
        <v>1007</v>
      </c>
      <c r="W256" s="3">
        <v>298</v>
      </c>
      <c r="X256" s="3" t="s">
        <v>1290</v>
      </c>
      <c r="Y256" s="3" t="s">
        <v>232</v>
      </c>
      <c r="Z256" s="3" t="s">
        <v>152</v>
      </c>
      <c r="AA256" s="3" t="s">
        <v>878</v>
      </c>
    </row>
    <row r="257" spans="1:27" x14ac:dyDescent="0.3">
      <c r="A257" s="3">
        <v>217</v>
      </c>
      <c r="B257" s="3" t="s">
        <v>1231</v>
      </c>
      <c r="C257" s="3" t="str">
        <f t="shared" si="20"/>
        <v>Normal</v>
      </c>
      <c r="D257" s="3" t="str">
        <f t="shared" si="25"/>
        <v/>
      </c>
      <c r="E257" s="3" t="str">
        <f t="shared" si="21"/>
        <v>Guts</v>
      </c>
      <c r="F257" s="3" t="str">
        <f t="shared" si="22"/>
        <v>Quick Feet*</v>
      </c>
      <c r="G257" s="3" t="str">
        <f t="shared" si="23"/>
        <v>Unnerve</v>
      </c>
      <c r="H257" s="3">
        <v>90</v>
      </c>
      <c r="I257" s="3">
        <v>130</v>
      </c>
      <c r="J257" s="3">
        <v>75</v>
      </c>
      <c r="K257" s="3">
        <v>75</v>
      </c>
      <c r="L257" s="3">
        <v>75</v>
      </c>
      <c r="M257" s="3">
        <v>55</v>
      </c>
      <c r="N257" s="3">
        <v>500</v>
      </c>
      <c r="O257" s="3">
        <v>7</v>
      </c>
      <c r="R257" s="3">
        <v>255</v>
      </c>
      <c r="S257" s="3" t="s">
        <v>1260</v>
      </c>
      <c r="T257" s="3" t="s">
        <v>1008</v>
      </c>
      <c r="W257" s="3">
        <v>183</v>
      </c>
      <c r="X257" s="3" t="s">
        <v>1204</v>
      </c>
      <c r="Y257" s="3" t="s">
        <v>232</v>
      </c>
      <c r="Z257" s="3" t="s">
        <v>152</v>
      </c>
      <c r="AA257" s="3" t="s">
        <v>878</v>
      </c>
    </row>
    <row r="258" spans="1:27" x14ac:dyDescent="0.3">
      <c r="A258" s="3">
        <v>218</v>
      </c>
      <c r="B258" s="3" t="s">
        <v>1232</v>
      </c>
      <c r="C258" s="3" t="str">
        <f t="shared" ref="C258:C321" si="26">VLOOKUP(A258, $R$3:$U$819, 3,TRUE)</f>
        <v>Fire</v>
      </c>
      <c r="D258" s="3" t="str">
        <f t="shared" si="25"/>
        <v/>
      </c>
      <c r="E258" s="3" t="str">
        <f t="shared" si="21"/>
        <v>Magma Armor</v>
      </c>
      <c r="F258" s="3" t="str">
        <f t="shared" si="22"/>
        <v>Flame Body</v>
      </c>
      <c r="G258" s="3" t="str">
        <f t="shared" si="23"/>
        <v>Weak Armor</v>
      </c>
      <c r="H258" s="3">
        <v>40</v>
      </c>
      <c r="I258" s="3">
        <v>40</v>
      </c>
      <c r="J258" s="3">
        <v>40</v>
      </c>
      <c r="K258" s="3">
        <v>70</v>
      </c>
      <c r="L258" s="3">
        <v>40</v>
      </c>
      <c r="M258" s="3">
        <v>20</v>
      </c>
      <c r="N258" s="3">
        <v>250</v>
      </c>
      <c r="O258" s="3">
        <v>7</v>
      </c>
      <c r="R258" s="3">
        <v>256</v>
      </c>
      <c r="S258" s="3" t="s">
        <v>1261</v>
      </c>
      <c r="T258" s="3" t="s">
        <v>1008</v>
      </c>
      <c r="U258" s="3" t="s">
        <v>1022</v>
      </c>
      <c r="W258" s="3">
        <v>184</v>
      </c>
      <c r="X258" s="3" t="s">
        <v>1205</v>
      </c>
      <c r="Y258" s="3" t="s">
        <v>232</v>
      </c>
      <c r="Z258" s="3" t="s">
        <v>152</v>
      </c>
      <c r="AA258" s="3" t="s">
        <v>878</v>
      </c>
    </row>
    <row r="259" spans="1:27" x14ac:dyDescent="0.3">
      <c r="A259" s="3">
        <v>219</v>
      </c>
      <c r="B259" s="3" t="s">
        <v>1233</v>
      </c>
      <c r="C259" s="3" t="str">
        <f t="shared" si="26"/>
        <v>Fire</v>
      </c>
      <c r="D259" s="3" t="str">
        <f t="shared" si="25"/>
        <v>Rock</v>
      </c>
      <c r="E259" s="3" t="str">
        <f t="shared" ref="E259:E322" si="27">VLOOKUP(A259,$W$1:$AA$942,3,FALSE)</f>
        <v>Magma Armor</v>
      </c>
      <c r="F259" s="3" t="str">
        <f t="shared" ref="F259:F322" si="28">SUBSTITUTE(VLOOKUP(A259,$W$1:$AA$942,4,FALSE),0,"")</f>
        <v>Flame Body</v>
      </c>
      <c r="G259" s="3" t="str">
        <f t="shared" ref="G259:G322" si="29">SUBSTITUTE(VLOOKUP(A259,$W$1:$AA$942,5,FALSE),0,"")</f>
        <v>Weak Armor</v>
      </c>
      <c r="H259" s="3">
        <v>60</v>
      </c>
      <c r="I259" s="3">
        <v>50</v>
      </c>
      <c r="J259" s="3">
        <v>120</v>
      </c>
      <c r="K259" s="3">
        <v>90</v>
      </c>
      <c r="L259" s="3">
        <v>80</v>
      </c>
      <c r="M259" s="3">
        <v>30</v>
      </c>
      <c r="N259" s="3">
        <v>430</v>
      </c>
      <c r="O259" s="3">
        <v>7</v>
      </c>
      <c r="R259" s="3">
        <v>257</v>
      </c>
      <c r="S259" s="3" t="s">
        <v>1262</v>
      </c>
      <c r="T259" s="3" t="s">
        <v>1008</v>
      </c>
      <c r="U259" s="3" t="s">
        <v>1022</v>
      </c>
      <c r="W259" s="3">
        <v>438</v>
      </c>
      <c r="X259" s="3" t="s">
        <v>664</v>
      </c>
      <c r="Y259" s="3" t="s">
        <v>261</v>
      </c>
      <c r="Z259" s="3" t="s">
        <v>493</v>
      </c>
      <c r="AA259" s="3" t="s">
        <v>146</v>
      </c>
    </row>
    <row r="260" spans="1:27" x14ac:dyDescent="0.3">
      <c r="A260" s="3">
        <v>220</v>
      </c>
      <c r="B260" s="3" t="s">
        <v>231</v>
      </c>
      <c r="C260" s="3" t="str">
        <f t="shared" si="26"/>
        <v>Ice</v>
      </c>
      <c r="D260" s="3" t="str">
        <f t="shared" si="25"/>
        <v>Ground</v>
      </c>
      <c r="E260" s="3" t="str">
        <f t="shared" si="27"/>
        <v>Oblivious</v>
      </c>
      <c r="F260" s="3" t="str">
        <f t="shared" si="28"/>
        <v>Snow Cloak*</v>
      </c>
      <c r="G260" s="3" t="str">
        <f t="shared" si="29"/>
        <v>Thick Fat</v>
      </c>
      <c r="H260" s="3">
        <v>50</v>
      </c>
      <c r="I260" s="3">
        <v>50</v>
      </c>
      <c r="J260" s="3">
        <v>40</v>
      </c>
      <c r="K260" s="3">
        <v>30</v>
      </c>
      <c r="L260" s="3">
        <v>30</v>
      </c>
      <c r="M260" s="3">
        <v>50</v>
      </c>
      <c r="N260" s="3">
        <v>250</v>
      </c>
      <c r="O260" s="3">
        <v>7</v>
      </c>
      <c r="R260" s="3">
        <v>258</v>
      </c>
      <c r="S260" s="3" t="s">
        <v>1264</v>
      </c>
      <c r="T260" s="3" t="s">
        <v>1009</v>
      </c>
      <c r="W260" s="3">
        <v>185</v>
      </c>
      <c r="X260" s="3" t="s">
        <v>666</v>
      </c>
      <c r="Y260" s="3" t="s">
        <v>261</v>
      </c>
      <c r="Z260" s="3" t="s">
        <v>493</v>
      </c>
      <c r="AA260" s="3" t="s">
        <v>146</v>
      </c>
    </row>
    <row r="261" spans="1:27" x14ac:dyDescent="0.3">
      <c r="A261" s="3">
        <v>221</v>
      </c>
      <c r="B261" s="3" t="s">
        <v>234</v>
      </c>
      <c r="C261" s="3" t="str">
        <f t="shared" si="26"/>
        <v>Ice</v>
      </c>
      <c r="D261" s="3" t="str">
        <f t="shared" si="25"/>
        <v>Ground</v>
      </c>
      <c r="E261" s="3" t="str">
        <f t="shared" si="27"/>
        <v>Oblivious</v>
      </c>
      <c r="F261" s="3" t="str">
        <f t="shared" si="28"/>
        <v>Snow Cloak*</v>
      </c>
      <c r="G261" s="3" t="str">
        <f t="shared" si="29"/>
        <v>Thick Fat</v>
      </c>
      <c r="H261" s="3">
        <v>100</v>
      </c>
      <c r="I261" s="3">
        <v>100</v>
      </c>
      <c r="J261" s="3">
        <v>80</v>
      </c>
      <c r="K261" s="3">
        <v>60</v>
      </c>
      <c r="L261" s="3">
        <v>60</v>
      </c>
      <c r="M261" s="3">
        <v>50</v>
      </c>
      <c r="N261" s="3">
        <v>450</v>
      </c>
      <c r="O261" s="3">
        <v>7</v>
      </c>
      <c r="R261" s="3">
        <v>259</v>
      </c>
      <c r="S261" s="3" t="s">
        <v>1265</v>
      </c>
      <c r="T261" s="3" t="s">
        <v>1009</v>
      </c>
      <c r="U261" s="3" t="s">
        <v>1018</v>
      </c>
      <c r="W261" s="3">
        <v>187</v>
      </c>
      <c r="X261" s="3" t="s">
        <v>1207</v>
      </c>
      <c r="Y261" s="3" t="s">
        <v>124</v>
      </c>
      <c r="Z261" s="3" t="s">
        <v>1733</v>
      </c>
      <c r="AA261" s="3" t="s">
        <v>314</v>
      </c>
    </row>
    <row r="262" spans="1:27" x14ac:dyDescent="0.3">
      <c r="A262" s="3">
        <v>222</v>
      </c>
      <c r="B262" s="3" t="s">
        <v>628</v>
      </c>
      <c r="C262" s="3" t="str">
        <f t="shared" si="26"/>
        <v>Water</v>
      </c>
      <c r="D262" s="3" t="str">
        <f t="shared" si="25"/>
        <v>Rock</v>
      </c>
      <c r="E262" s="3" t="str">
        <f t="shared" si="27"/>
        <v>Hustle</v>
      </c>
      <c r="F262" s="3" t="str">
        <f t="shared" si="28"/>
        <v>Natural Cure</v>
      </c>
      <c r="G262" s="3" t="str">
        <f t="shared" si="29"/>
        <v>Regenerator</v>
      </c>
      <c r="H262" s="3">
        <v>65</v>
      </c>
      <c r="I262" s="3">
        <v>55</v>
      </c>
      <c r="J262" s="3">
        <v>95</v>
      </c>
      <c r="K262" s="3">
        <v>65</v>
      </c>
      <c r="L262" s="3">
        <v>95</v>
      </c>
      <c r="M262" s="3">
        <v>35</v>
      </c>
      <c r="N262" s="3">
        <v>410</v>
      </c>
      <c r="O262" s="3">
        <v>7</v>
      </c>
      <c r="R262" s="3">
        <v>260</v>
      </c>
      <c r="S262" s="3" t="s">
        <v>1266</v>
      </c>
      <c r="T262" s="3" t="s">
        <v>1009</v>
      </c>
      <c r="U262" s="3" t="s">
        <v>1018</v>
      </c>
      <c r="W262" s="3">
        <v>188</v>
      </c>
      <c r="X262" s="3" t="s">
        <v>1208</v>
      </c>
      <c r="Y262" s="3" t="s">
        <v>124</v>
      </c>
      <c r="Z262" s="3" t="s">
        <v>1733</v>
      </c>
      <c r="AA262" s="3" t="s">
        <v>314</v>
      </c>
    </row>
    <row r="263" spans="1:27" x14ac:dyDescent="0.3">
      <c r="A263" s="3">
        <v>223</v>
      </c>
      <c r="B263" s="3" t="s">
        <v>417</v>
      </c>
      <c r="C263" s="3" t="str">
        <f t="shared" si="26"/>
        <v>Water</v>
      </c>
      <c r="D263" s="3" t="str">
        <f t="shared" si="25"/>
        <v/>
      </c>
      <c r="E263" s="3" t="str">
        <f t="shared" si="27"/>
        <v>Hustle</v>
      </c>
      <c r="F263" s="3" t="str">
        <f t="shared" si="28"/>
        <v>Sniper*</v>
      </c>
      <c r="G263" s="3" t="str">
        <f t="shared" si="29"/>
        <v>Moody</v>
      </c>
      <c r="H263" s="3">
        <v>35</v>
      </c>
      <c r="I263" s="3">
        <v>65</v>
      </c>
      <c r="J263" s="3">
        <v>35</v>
      </c>
      <c r="K263" s="3">
        <v>65</v>
      </c>
      <c r="L263" s="3">
        <v>35</v>
      </c>
      <c r="M263" s="3">
        <v>65</v>
      </c>
      <c r="N263" s="3">
        <v>300</v>
      </c>
      <c r="O263" s="3">
        <v>7</v>
      </c>
      <c r="R263" s="3">
        <v>261</v>
      </c>
      <c r="S263" s="3" t="s">
        <v>1268</v>
      </c>
      <c r="T263" s="3" t="s">
        <v>1016</v>
      </c>
      <c r="W263" s="3">
        <v>189</v>
      </c>
      <c r="X263" s="3" t="s">
        <v>1209</v>
      </c>
      <c r="Y263" s="3" t="s">
        <v>124</v>
      </c>
      <c r="Z263" s="3" t="s">
        <v>1733</v>
      </c>
      <c r="AA263" s="3" t="s">
        <v>314</v>
      </c>
    </row>
    <row r="264" spans="1:27" x14ac:dyDescent="0.3">
      <c r="A264" s="3">
        <v>224</v>
      </c>
      <c r="B264" s="3" t="s">
        <v>419</v>
      </c>
      <c r="C264" s="3" t="str">
        <f t="shared" si="26"/>
        <v>Water</v>
      </c>
      <c r="D264" s="3" t="str">
        <f t="shared" si="25"/>
        <v/>
      </c>
      <c r="E264" s="3" t="str">
        <f t="shared" si="27"/>
        <v>Suction Cups</v>
      </c>
      <c r="F264" s="3" t="str">
        <f t="shared" si="28"/>
        <v>Sniper*</v>
      </c>
      <c r="G264" s="3" t="str">
        <f t="shared" si="29"/>
        <v>Moody</v>
      </c>
      <c r="H264" s="3">
        <v>75</v>
      </c>
      <c r="I264" s="3">
        <v>105</v>
      </c>
      <c r="J264" s="3">
        <v>75</v>
      </c>
      <c r="K264" s="3">
        <v>105</v>
      </c>
      <c r="L264" s="3">
        <v>75</v>
      </c>
      <c r="M264" s="3">
        <v>45</v>
      </c>
      <c r="N264" s="3">
        <v>480</v>
      </c>
      <c r="O264" s="3">
        <v>7</v>
      </c>
      <c r="R264" s="3">
        <v>262</v>
      </c>
      <c r="S264" s="3" t="s">
        <v>1269</v>
      </c>
      <c r="T264" s="3" t="s">
        <v>1016</v>
      </c>
      <c r="W264" s="3">
        <v>190</v>
      </c>
      <c r="X264" s="3" t="s">
        <v>1210</v>
      </c>
      <c r="Y264" s="3" t="s">
        <v>44</v>
      </c>
      <c r="Z264" s="3" t="s">
        <v>97</v>
      </c>
      <c r="AA264" s="3" t="s">
        <v>159</v>
      </c>
    </row>
    <row r="265" spans="1:27" x14ac:dyDescent="0.3">
      <c r="A265" s="3">
        <v>225</v>
      </c>
      <c r="B265" s="3" t="s">
        <v>238</v>
      </c>
      <c r="C265" s="3" t="str">
        <f t="shared" si="26"/>
        <v>Ice</v>
      </c>
      <c r="D265" s="3" t="str">
        <f t="shared" si="25"/>
        <v>Flying</v>
      </c>
      <c r="E265" s="3" t="str">
        <f t="shared" si="27"/>
        <v>Vital Spirit</v>
      </c>
      <c r="F265" s="3" t="str">
        <f t="shared" si="28"/>
        <v>Hustle</v>
      </c>
      <c r="G265" s="3" t="str">
        <f t="shared" si="29"/>
        <v>Insomnia</v>
      </c>
      <c r="H265" s="3">
        <v>45</v>
      </c>
      <c r="I265" s="3">
        <v>55</v>
      </c>
      <c r="J265" s="3">
        <v>45</v>
      </c>
      <c r="K265" s="3">
        <v>65</v>
      </c>
      <c r="L265" s="3">
        <v>45</v>
      </c>
      <c r="M265" s="3">
        <v>75</v>
      </c>
      <c r="N265" s="3">
        <v>330</v>
      </c>
      <c r="O265" s="3">
        <v>7</v>
      </c>
      <c r="R265" s="3">
        <v>263</v>
      </c>
      <c r="S265" s="3" t="s">
        <v>96</v>
      </c>
      <c r="T265" s="3" t="s">
        <v>1014</v>
      </c>
      <c r="W265" s="3">
        <v>424</v>
      </c>
      <c r="X265" s="3" t="s">
        <v>1405</v>
      </c>
      <c r="Y265" s="3" t="s">
        <v>158</v>
      </c>
      <c r="Z265" s="3" t="s">
        <v>97</v>
      </c>
      <c r="AA265" s="3" t="s">
        <v>159</v>
      </c>
    </row>
    <row r="266" spans="1:27" x14ac:dyDescent="0.3">
      <c r="A266" s="3">
        <v>226</v>
      </c>
      <c r="B266" s="3" t="s">
        <v>899</v>
      </c>
      <c r="C266" s="3" t="str">
        <f t="shared" si="26"/>
        <v>Water</v>
      </c>
      <c r="D266" s="3" t="str">
        <f t="shared" si="25"/>
        <v>Flying</v>
      </c>
      <c r="E266" s="3" t="str">
        <f t="shared" si="27"/>
        <v>Swift Swim</v>
      </c>
      <c r="F266" s="3" t="str">
        <f t="shared" si="28"/>
        <v>Water Absorb</v>
      </c>
      <c r="G266" s="3" t="str">
        <f t="shared" si="29"/>
        <v>Water Veil</v>
      </c>
      <c r="H266" s="3">
        <v>85</v>
      </c>
      <c r="I266" s="3">
        <v>40</v>
      </c>
      <c r="J266" s="3">
        <v>70</v>
      </c>
      <c r="K266" s="3">
        <v>80</v>
      </c>
      <c r="L266" s="3">
        <v>140</v>
      </c>
      <c r="M266" s="3">
        <v>70</v>
      </c>
      <c r="N266" s="3">
        <v>485</v>
      </c>
      <c r="O266" s="3">
        <v>7</v>
      </c>
      <c r="R266" s="3">
        <v>264</v>
      </c>
      <c r="S266" s="3" t="s">
        <v>100</v>
      </c>
      <c r="T266" s="3" t="s">
        <v>1014</v>
      </c>
      <c r="W266" s="3">
        <v>191</v>
      </c>
      <c r="X266" s="3" t="s">
        <v>1211</v>
      </c>
      <c r="Y266" s="3" t="s">
        <v>124</v>
      </c>
      <c r="Z266" s="3" t="s">
        <v>1756</v>
      </c>
      <c r="AA266" s="3" t="s">
        <v>125</v>
      </c>
    </row>
    <row r="267" spans="1:27" x14ac:dyDescent="0.3">
      <c r="A267" s="3">
        <v>227</v>
      </c>
      <c r="B267" s="3" t="s">
        <v>1234</v>
      </c>
      <c r="C267" s="3" t="str">
        <f t="shared" si="26"/>
        <v>Steel</v>
      </c>
      <c r="D267" s="3" t="str">
        <f t="shared" si="25"/>
        <v>Flying</v>
      </c>
      <c r="E267" s="3" t="str">
        <f t="shared" si="27"/>
        <v>Keen Eye</v>
      </c>
      <c r="F267" s="3" t="str">
        <f t="shared" si="28"/>
        <v>Sturdy</v>
      </c>
      <c r="G267" s="3" t="str">
        <f t="shared" si="29"/>
        <v>Weak Armor</v>
      </c>
      <c r="H267" s="3">
        <v>65</v>
      </c>
      <c r="I267" s="3">
        <v>80</v>
      </c>
      <c r="J267" s="3">
        <v>140</v>
      </c>
      <c r="K267" s="3">
        <v>40</v>
      </c>
      <c r="L267" s="3">
        <v>70</v>
      </c>
      <c r="M267" s="3">
        <v>70</v>
      </c>
      <c r="N267" s="3">
        <v>465</v>
      </c>
      <c r="O267" s="3">
        <v>7</v>
      </c>
      <c r="R267" s="3">
        <v>265</v>
      </c>
      <c r="S267" s="3" t="s">
        <v>1270</v>
      </c>
      <c r="T267" s="3" t="s">
        <v>1010</v>
      </c>
      <c r="W267" s="3">
        <v>192</v>
      </c>
      <c r="X267" s="3" t="s">
        <v>1212</v>
      </c>
      <c r="Y267" s="3" t="s">
        <v>124</v>
      </c>
      <c r="Z267" s="3" t="s">
        <v>1756</v>
      </c>
      <c r="AA267" s="3" t="s">
        <v>125</v>
      </c>
    </row>
    <row r="268" spans="1:27" x14ac:dyDescent="0.3">
      <c r="A268" s="3">
        <v>228</v>
      </c>
      <c r="B268" s="3" t="s">
        <v>1235</v>
      </c>
      <c r="C268" s="3" t="str">
        <f t="shared" si="26"/>
        <v>Dark</v>
      </c>
      <c r="D268" s="3" t="str">
        <f t="shared" si="25"/>
        <v>Fire</v>
      </c>
      <c r="E268" s="3" t="str">
        <f t="shared" si="27"/>
        <v>Early Bird</v>
      </c>
      <c r="F268" s="3" t="str">
        <f t="shared" si="28"/>
        <v>Flash Fire</v>
      </c>
      <c r="G268" s="3" t="str">
        <f t="shared" si="29"/>
        <v>Unnerve</v>
      </c>
      <c r="H268" s="3">
        <v>45</v>
      </c>
      <c r="I268" s="3">
        <v>60</v>
      </c>
      <c r="J268" s="3">
        <v>30</v>
      </c>
      <c r="K268" s="3">
        <v>80</v>
      </c>
      <c r="L268" s="3">
        <v>50</v>
      </c>
      <c r="M268" s="3">
        <v>65</v>
      </c>
      <c r="N268" s="3">
        <v>330</v>
      </c>
      <c r="O268" s="3">
        <v>7</v>
      </c>
      <c r="R268" s="3">
        <v>266</v>
      </c>
      <c r="S268" s="3" t="s">
        <v>1271</v>
      </c>
      <c r="T268" s="3" t="s">
        <v>1010</v>
      </c>
      <c r="W268" s="3">
        <v>193</v>
      </c>
      <c r="X268" s="3" t="s">
        <v>1213</v>
      </c>
      <c r="Y268" s="3" t="s">
        <v>313</v>
      </c>
      <c r="Z268" s="3" t="s">
        <v>1674</v>
      </c>
      <c r="AA268" s="3" t="s">
        <v>40</v>
      </c>
    </row>
    <row r="269" spans="1:27" x14ac:dyDescent="0.3">
      <c r="A269" s="3">
        <v>229</v>
      </c>
      <c r="B269" s="3" t="s">
        <v>1236</v>
      </c>
      <c r="C269" s="3" t="str">
        <f t="shared" si="26"/>
        <v>Dark</v>
      </c>
      <c r="D269" s="3" t="str">
        <f t="shared" si="25"/>
        <v>Fire</v>
      </c>
      <c r="E269" s="3" t="str">
        <f t="shared" si="27"/>
        <v>Early Bird</v>
      </c>
      <c r="F269" s="3" t="str">
        <f t="shared" si="28"/>
        <v>Flash Fire</v>
      </c>
      <c r="G269" s="3" t="str">
        <f t="shared" si="29"/>
        <v>Unnerve</v>
      </c>
      <c r="H269" s="3">
        <v>75</v>
      </c>
      <c r="I269" s="3">
        <v>90</v>
      </c>
      <c r="J269" s="3">
        <v>50</v>
      </c>
      <c r="K269" s="3">
        <v>110</v>
      </c>
      <c r="L269" s="3">
        <v>80</v>
      </c>
      <c r="M269" s="3">
        <v>95</v>
      </c>
      <c r="N269" s="3">
        <v>500</v>
      </c>
      <c r="O269" s="3">
        <v>7</v>
      </c>
      <c r="R269" s="3">
        <v>267</v>
      </c>
      <c r="S269" s="3" t="s">
        <v>1272</v>
      </c>
      <c r="T269" s="3" t="s">
        <v>1010</v>
      </c>
      <c r="U269" s="3" t="s">
        <v>1012</v>
      </c>
      <c r="W269" s="3">
        <v>469</v>
      </c>
      <c r="X269" s="3" t="s">
        <v>1431</v>
      </c>
      <c r="Y269" s="3" t="s">
        <v>313</v>
      </c>
      <c r="Z269" s="3" t="s">
        <v>50</v>
      </c>
      <c r="AA269" s="3" t="s">
        <v>40</v>
      </c>
    </row>
    <row r="270" spans="1:27" x14ac:dyDescent="0.3">
      <c r="A270" s="3">
        <v>229</v>
      </c>
      <c r="B270" s="3" t="s">
        <v>1237</v>
      </c>
      <c r="C270" s="3" t="str">
        <f t="shared" si="26"/>
        <v>Dark</v>
      </c>
      <c r="D270" s="3" t="str">
        <f t="shared" si="25"/>
        <v>Fire</v>
      </c>
      <c r="E270" s="3" t="str">
        <f t="shared" si="27"/>
        <v>Early Bird</v>
      </c>
      <c r="F270" s="3" t="str">
        <f t="shared" si="28"/>
        <v>Flash Fire</v>
      </c>
      <c r="G270" s="3" t="str">
        <f t="shared" si="29"/>
        <v>Unnerve</v>
      </c>
      <c r="H270" s="3">
        <v>75</v>
      </c>
      <c r="I270" s="3">
        <v>90</v>
      </c>
      <c r="J270" s="3">
        <v>90</v>
      </c>
      <c r="K270" s="3">
        <v>140</v>
      </c>
      <c r="L270" s="3">
        <v>90</v>
      </c>
      <c r="M270" s="3">
        <v>115</v>
      </c>
      <c r="N270" s="3">
        <v>600</v>
      </c>
      <c r="O270" s="3">
        <v>7</v>
      </c>
      <c r="R270" s="3">
        <v>268</v>
      </c>
      <c r="S270" s="3" t="s">
        <v>1273</v>
      </c>
      <c r="T270" s="3" t="s">
        <v>1010</v>
      </c>
      <c r="W270" s="3">
        <v>194</v>
      </c>
      <c r="X270" s="3" t="s">
        <v>298</v>
      </c>
      <c r="Y270" s="3" t="s">
        <v>299</v>
      </c>
      <c r="Z270" s="3" t="s">
        <v>300</v>
      </c>
      <c r="AA270" s="3" t="s">
        <v>301</v>
      </c>
    </row>
    <row r="271" spans="1:27" x14ac:dyDescent="0.3">
      <c r="A271" s="3">
        <v>230</v>
      </c>
      <c r="B271" s="3" t="s">
        <v>1238</v>
      </c>
      <c r="C271" s="3" t="str">
        <f t="shared" si="26"/>
        <v>Water</v>
      </c>
      <c r="D271" s="3" t="str">
        <f t="shared" si="25"/>
        <v>Dragon</v>
      </c>
      <c r="E271" s="3" t="str">
        <f t="shared" si="27"/>
        <v>Swift Swim</v>
      </c>
      <c r="F271" s="3" t="str">
        <f t="shared" si="28"/>
        <v>Sniper*</v>
      </c>
      <c r="G271" s="3" t="str">
        <f t="shared" si="29"/>
        <v>Damp</v>
      </c>
      <c r="H271" s="3">
        <v>75</v>
      </c>
      <c r="I271" s="3">
        <v>95</v>
      </c>
      <c r="J271" s="3">
        <v>95</v>
      </c>
      <c r="K271" s="3">
        <v>95</v>
      </c>
      <c r="L271" s="3">
        <v>95</v>
      </c>
      <c r="M271" s="3">
        <v>85</v>
      </c>
      <c r="N271" s="3">
        <v>540</v>
      </c>
      <c r="O271" s="3">
        <v>7</v>
      </c>
      <c r="R271" s="3">
        <v>269</v>
      </c>
      <c r="S271" s="3" t="s">
        <v>1274</v>
      </c>
      <c r="T271" s="3" t="s">
        <v>1010</v>
      </c>
      <c r="U271" s="3" t="s">
        <v>1019</v>
      </c>
      <c r="W271" s="3">
        <v>195</v>
      </c>
      <c r="X271" s="3" t="s">
        <v>303</v>
      </c>
      <c r="Y271" s="3" t="s">
        <v>299</v>
      </c>
      <c r="Z271" s="3" t="s">
        <v>300</v>
      </c>
      <c r="AA271" s="3" t="s">
        <v>301</v>
      </c>
    </row>
    <row r="272" spans="1:27" x14ac:dyDescent="0.3">
      <c r="A272" s="3">
        <v>231</v>
      </c>
      <c r="B272" s="3" t="s">
        <v>1239</v>
      </c>
      <c r="C272" s="3" t="str">
        <f t="shared" si="26"/>
        <v>Ground</v>
      </c>
      <c r="D272" s="3" t="str">
        <f t="shared" si="25"/>
        <v/>
      </c>
      <c r="E272" s="3" t="str">
        <f t="shared" si="27"/>
        <v>Pickup</v>
      </c>
      <c r="F272" s="3" t="str">
        <f t="shared" si="28"/>
        <v/>
      </c>
      <c r="G272" s="3" t="str">
        <f t="shared" si="29"/>
        <v>Sand Veil</v>
      </c>
      <c r="H272" s="3">
        <v>90</v>
      </c>
      <c r="I272" s="3">
        <v>60</v>
      </c>
      <c r="J272" s="3">
        <v>60</v>
      </c>
      <c r="K272" s="3">
        <v>40</v>
      </c>
      <c r="L272" s="3">
        <v>40</v>
      </c>
      <c r="M272" s="3">
        <v>40</v>
      </c>
      <c r="N272" s="3">
        <v>330</v>
      </c>
      <c r="O272" s="3">
        <v>7</v>
      </c>
      <c r="R272" s="3">
        <v>270</v>
      </c>
      <c r="S272" s="3" t="s">
        <v>114</v>
      </c>
      <c r="T272" s="3" t="s">
        <v>1009</v>
      </c>
      <c r="U272" s="3" t="s">
        <v>1007</v>
      </c>
      <c r="W272" s="3">
        <v>198</v>
      </c>
      <c r="X272" s="3" t="s">
        <v>1214</v>
      </c>
      <c r="Y272" s="3" t="s">
        <v>61</v>
      </c>
      <c r="Z272" s="3" t="s">
        <v>1757</v>
      </c>
      <c r="AA272" s="3" t="s">
        <v>140</v>
      </c>
    </row>
    <row r="273" spans="1:27" x14ac:dyDescent="0.3">
      <c r="A273" s="3">
        <v>232</v>
      </c>
      <c r="B273" s="3" t="s">
        <v>1240</v>
      </c>
      <c r="C273" s="3" t="str">
        <f t="shared" si="26"/>
        <v>Ground</v>
      </c>
      <c r="D273" s="3" t="str">
        <f t="shared" si="25"/>
        <v/>
      </c>
      <c r="E273" s="3" t="str">
        <f t="shared" si="27"/>
        <v>Sturdy</v>
      </c>
      <c r="F273" s="3" t="str">
        <f t="shared" si="28"/>
        <v/>
      </c>
      <c r="G273" s="3" t="str">
        <f t="shared" si="29"/>
        <v>Sand Veil</v>
      </c>
      <c r="H273" s="3">
        <v>90</v>
      </c>
      <c r="I273" s="3">
        <v>120</v>
      </c>
      <c r="J273" s="3">
        <v>120</v>
      </c>
      <c r="K273" s="3">
        <v>60</v>
      </c>
      <c r="L273" s="3">
        <v>60</v>
      </c>
      <c r="M273" s="3">
        <v>50</v>
      </c>
      <c r="N273" s="3">
        <v>500</v>
      </c>
      <c r="O273" s="3">
        <v>7</v>
      </c>
      <c r="R273" s="3">
        <v>271</v>
      </c>
      <c r="S273" s="3" t="s">
        <v>119</v>
      </c>
      <c r="T273" s="3" t="s">
        <v>1009</v>
      </c>
      <c r="U273" s="3" t="s">
        <v>1007</v>
      </c>
      <c r="W273" s="3">
        <v>430</v>
      </c>
      <c r="X273" s="3" t="s">
        <v>1410</v>
      </c>
      <c r="Y273" s="3" t="s">
        <v>61</v>
      </c>
      <c r="Z273" s="3" t="s">
        <v>83</v>
      </c>
      <c r="AA273" s="3" t="s">
        <v>410</v>
      </c>
    </row>
    <row r="274" spans="1:27" x14ac:dyDescent="0.3">
      <c r="A274" s="3">
        <v>233</v>
      </c>
      <c r="B274" s="3" t="s">
        <v>1241</v>
      </c>
      <c r="C274" s="3" t="str">
        <f t="shared" si="26"/>
        <v>Normal</v>
      </c>
      <c r="D274" s="3" t="str">
        <f t="shared" si="25"/>
        <v/>
      </c>
      <c r="E274" s="3" t="str">
        <f t="shared" si="27"/>
        <v>Trace</v>
      </c>
      <c r="F274" s="3" t="str">
        <f t="shared" si="28"/>
        <v>Download*</v>
      </c>
      <c r="G274" s="3" t="str">
        <f t="shared" si="29"/>
        <v>Analytic</v>
      </c>
      <c r="H274" s="3">
        <v>85</v>
      </c>
      <c r="I274" s="3">
        <v>80</v>
      </c>
      <c r="J274" s="3">
        <v>90</v>
      </c>
      <c r="K274" s="3">
        <v>105</v>
      </c>
      <c r="L274" s="3">
        <v>95</v>
      </c>
      <c r="M274" s="3">
        <v>60</v>
      </c>
      <c r="N274" s="3">
        <v>515</v>
      </c>
      <c r="O274" s="3">
        <v>7</v>
      </c>
      <c r="R274" s="3">
        <v>272</v>
      </c>
      <c r="S274" s="3" t="s">
        <v>121</v>
      </c>
      <c r="T274" s="3" t="s">
        <v>1009</v>
      </c>
      <c r="U274" s="3" t="s">
        <v>1007</v>
      </c>
      <c r="W274" s="3">
        <v>200</v>
      </c>
      <c r="X274" s="3" t="s">
        <v>1216</v>
      </c>
      <c r="Y274" s="3" t="s">
        <v>58</v>
      </c>
    </row>
    <row r="275" spans="1:27" x14ac:dyDescent="0.3">
      <c r="A275" s="3">
        <v>234</v>
      </c>
      <c r="B275" s="3" t="s">
        <v>1242</v>
      </c>
      <c r="C275" s="3" t="str">
        <f t="shared" si="26"/>
        <v>Normal</v>
      </c>
      <c r="D275" s="3" t="str">
        <f t="shared" si="25"/>
        <v/>
      </c>
      <c r="E275" s="3" t="str">
        <f t="shared" si="27"/>
        <v>Intimidate</v>
      </c>
      <c r="F275" s="3" t="str">
        <f t="shared" si="28"/>
        <v>Frisk*</v>
      </c>
      <c r="G275" s="3" t="str">
        <f t="shared" si="29"/>
        <v>Sap Sipper</v>
      </c>
      <c r="H275" s="3">
        <v>73</v>
      </c>
      <c r="I275" s="3">
        <v>95</v>
      </c>
      <c r="J275" s="3">
        <v>62</v>
      </c>
      <c r="K275" s="3">
        <v>85</v>
      </c>
      <c r="L275" s="3">
        <v>65</v>
      </c>
      <c r="M275" s="3">
        <v>85</v>
      </c>
      <c r="N275" s="3">
        <v>465</v>
      </c>
      <c r="O275" s="3">
        <v>7</v>
      </c>
      <c r="R275" s="3">
        <v>273</v>
      </c>
      <c r="S275" s="3" t="s">
        <v>123</v>
      </c>
      <c r="T275" s="3" t="s">
        <v>1007</v>
      </c>
      <c r="W275" s="3">
        <v>429</v>
      </c>
      <c r="X275" s="3" t="s">
        <v>1409</v>
      </c>
      <c r="Y275" s="3" t="s">
        <v>58</v>
      </c>
    </row>
    <row r="276" spans="1:27" x14ac:dyDescent="0.3">
      <c r="A276" s="3">
        <v>235</v>
      </c>
      <c r="B276" s="3" t="s">
        <v>1243</v>
      </c>
      <c r="C276" s="3" t="str">
        <f t="shared" si="26"/>
        <v>Normal</v>
      </c>
      <c r="D276" s="3" t="str">
        <f t="shared" si="25"/>
        <v/>
      </c>
      <c r="E276" s="3" t="str">
        <f t="shared" si="27"/>
        <v>Own Tempo</v>
      </c>
      <c r="F276" s="3" t="str">
        <f t="shared" si="28"/>
        <v>Technician*</v>
      </c>
      <c r="G276" s="3" t="str">
        <f t="shared" si="29"/>
        <v>Moody</v>
      </c>
      <c r="H276" s="3">
        <v>55</v>
      </c>
      <c r="I276" s="3">
        <v>20</v>
      </c>
      <c r="J276" s="3">
        <v>35</v>
      </c>
      <c r="K276" s="3">
        <v>20</v>
      </c>
      <c r="L276" s="3">
        <v>45</v>
      </c>
      <c r="M276" s="3">
        <v>75</v>
      </c>
      <c r="N276" s="3">
        <v>250</v>
      </c>
      <c r="O276" s="3">
        <v>7</v>
      </c>
      <c r="R276" s="3">
        <v>274</v>
      </c>
      <c r="S276" s="3" t="s">
        <v>128</v>
      </c>
      <c r="T276" s="3" t="s">
        <v>1007</v>
      </c>
      <c r="U276" s="3" t="s">
        <v>1016</v>
      </c>
      <c r="W276" s="3">
        <v>201</v>
      </c>
      <c r="X276" s="3" t="s">
        <v>1217</v>
      </c>
      <c r="Y276" s="3" t="s">
        <v>58</v>
      </c>
    </row>
    <row r="277" spans="1:27" x14ac:dyDescent="0.3">
      <c r="A277" s="3">
        <v>236</v>
      </c>
      <c r="B277" s="3" t="s">
        <v>319</v>
      </c>
      <c r="C277" s="3" t="str">
        <f t="shared" si="26"/>
        <v>Fighting</v>
      </c>
      <c r="D277" s="3" t="str">
        <f t="shared" si="25"/>
        <v/>
      </c>
      <c r="E277" s="3" t="str">
        <f t="shared" si="27"/>
        <v>Guts</v>
      </c>
      <c r="F277" s="3" t="str">
        <f t="shared" si="28"/>
        <v>Steadfast*</v>
      </c>
      <c r="G277" s="3" t="str">
        <f t="shared" si="29"/>
        <v>Vital Spirit</v>
      </c>
      <c r="H277" s="3">
        <v>35</v>
      </c>
      <c r="I277" s="3">
        <v>35</v>
      </c>
      <c r="J277" s="3">
        <v>35</v>
      </c>
      <c r="K277" s="3">
        <v>35</v>
      </c>
      <c r="L277" s="3">
        <v>35</v>
      </c>
      <c r="M277" s="3">
        <v>35</v>
      </c>
      <c r="N277" s="3">
        <v>210</v>
      </c>
      <c r="O277" s="3">
        <v>7</v>
      </c>
      <c r="R277" s="3">
        <v>275</v>
      </c>
      <c r="S277" s="3" t="s">
        <v>130</v>
      </c>
      <c r="T277" s="3" t="s">
        <v>1007</v>
      </c>
      <c r="U277" s="3" t="s">
        <v>1016</v>
      </c>
      <c r="W277" s="3">
        <v>360</v>
      </c>
      <c r="X277" s="3" t="s">
        <v>580</v>
      </c>
      <c r="Y277" s="3" t="s">
        <v>581</v>
      </c>
      <c r="AA277" s="3" t="s">
        <v>35</v>
      </c>
    </row>
    <row r="278" spans="1:27" x14ac:dyDescent="0.3">
      <c r="A278" s="3">
        <v>237</v>
      </c>
      <c r="B278" s="3" t="s">
        <v>325</v>
      </c>
      <c r="C278" s="3" t="str">
        <f t="shared" si="26"/>
        <v>Fighting</v>
      </c>
      <c r="D278" s="3" t="str">
        <f t="shared" si="25"/>
        <v/>
      </c>
      <c r="E278" s="3" t="str">
        <f t="shared" si="27"/>
        <v>Intimidate</v>
      </c>
      <c r="F278" s="3" t="str">
        <f t="shared" si="28"/>
        <v>Technician*</v>
      </c>
      <c r="G278" s="3" t="str">
        <f t="shared" si="29"/>
        <v>Steadfast</v>
      </c>
      <c r="H278" s="3">
        <v>50</v>
      </c>
      <c r="I278" s="3">
        <v>95</v>
      </c>
      <c r="J278" s="3">
        <v>95</v>
      </c>
      <c r="K278" s="3">
        <v>35</v>
      </c>
      <c r="L278" s="3">
        <v>110</v>
      </c>
      <c r="M278" s="3">
        <v>70</v>
      </c>
      <c r="N278" s="3">
        <v>455</v>
      </c>
      <c r="O278" s="3">
        <v>7</v>
      </c>
      <c r="R278" s="3">
        <v>276</v>
      </c>
      <c r="S278" s="3" t="s">
        <v>1275</v>
      </c>
      <c r="T278" s="3" t="s">
        <v>1014</v>
      </c>
      <c r="U278" s="3" t="s">
        <v>1012</v>
      </c>
      <c r="W278" s="3">
        <v>202</v>
      </c>
      <c r="X278" s="3" t="s">
        <v>583</v>
      </c>
      <c r="Y278" s="3" t="s">
        <v>581</v>
      </c>
      <c r="AA278" s="3" t="s">
        <v>35</v>
      </c>
    </row>
    <row r="279" spans="1:27" x14ac:dyDescent="0.3">
      <c r="A279" s="3">
        <v>238</v>
      </c>
      <c r="B279" s="3" t="s">
        <v>1244</v>
      </c>
      <c r="C279" s="3" t="str">
        <f t="shared" si="26"/>
        <v>Ice</v>
      </c>
      <c r="D279" s="3" t="str">
        <f t="shared" si="25"/>
        <v>Psychic</v>
      </c>
      <c r="E279" s="3" t="str">
        <f t="shared" si="27"/>
        <v>Oblivious</v>
      </c>
      <c r="F279" s="3" t="str">
        <f t="shared" si="28"/>
        <v>Forewarn*</v>
      </c>
      <c r="G279" s="3" t="str">
        <f t="shared" si="29"/>
        <v>Hydration</v>
      </c>
      <c r="H279" s="3">
        <v>45</v>
      </c>
      <c r="I279" s="3">
        <v>30</v>
      </c>
      <c r="J279" s="3">
        <v>15</v>
      </c>
      <c r="K279" s="3">
        <v>85</v>
      </c>
      <c r="L279" s="3">
        <v>65</v>
      </c>
      <c r="M279" s="3">
        <v>65</v>
      </c>
      <c r="N279" s="3">
        <v>305</v>
      </c>
      <c r="O279" s="3">
        <v>7</v>
      </c>
      <c r="R279" s="3">
        <v>277</v>
      </c>
      <c r="S279" s="3" t="s">
        <v>1276</v>
      </c>
      <c r="T279" s="3" t="s">
        <v>1014</v>
      </c>
      <c r="U279" s="3" t="s">
        <v>1012</v>
      </c>
      <c r="W279" s="3">
        <v>203</v>
      </c>
      <c r="X279" s="3" t="s">
        <v>1218</v>
      </c>
      <c r="Y279" s="3" t="s">
        <v>243</v>
      </c>
      <c r="Z279" s="3" t="s">
        <v>125</v>
      </c>
      <c r="AA279" s="3" t="s">
        <v>878</v>
      </c>
    </row>
    <row r="280" spans="1:27" x14ac:dyDescent="0.3">
      <c r="A280" s="3">
        <v>239</v>
      </c>
      <c r="B280" s="3" t="s">
        <v>1245</v>
      </c>
      <c r="C280" s="3" t="str">
        <f t="shared" si="26"/>
        <v>Electric</v>
      </c>
      <c r="D280" s="3" t="str">
        <f t="shared" si="25"/>
        <v/>
      </c>
      <c r="E280" s="3" t="str">
        <f t="shared" si="27"/>
        <v>Static</v>
      </c>
      <c r="F280" s="3" t="str">
        <f t="shared" si="28"/>
        <v/>
      </c>
      <c r="G280" s="3" t="str">
        <f t="shared" si="29"/>
        <v>Vital Spirit</v>
      </c>
      <c r="H280" s="3">
        <v>45</v>
      </c>
      <c r="I280" s="3">
        <v>63</v>
      </c>
      <c r="J280" s="3">
        <v>37</v>
      </c>
      <c r="K280" s="3">
        <v>65</v>
      </c>
      <c r="L280" s="3">
        <v>55</v>
      </c>
      <c r="M280" s="3">
        <v>95</v>
      </c>
      <c r="N280" s="3">
        <v>360</v>
      </c>
      <c r="O280" s="3">
        <v>7</v>
      </c>
      <c r="R280" s="3">
        <v>278</v>
      </c>
      <c r="S280" s="3" t="s">
        <v>192</v>
      </c>
      <c r="T280" s="3" t="s">
        <v>1009</v>
      </c>
      <c r="U280" s="3" t="s">
        <v>1012</v>
      </c>
      <c r="W280" s="3">
        <v>204</v>
      </c>
      <c r="X280" s="3" t="s">
        <v>1219</v>
      </c>
      <c r="Y280" s="3" t="s">
        <v>261</v>
      </c>
      <c r="AA280" s="3" t="s">
        <v>423</v>
      </c>
    </row>
    <row r="281" spans="1:27" x14ac:dyDescent="0.3">
      <c r="A281" s="3">
        <v>240</v>
      </c>
      <c r="B281" s="3" t="s">
        <v>1246</v>
      </c>
      <c r="C281" s="3" t="str">
        <f t="shared" si="26"/>
        <v>Fire</v>
      </c>
      <c r="D281" s="3" t="str">
        <f t="shared" si="25"/>
        <v/>
      </c>
      <c r="E281" s="3" t="str">
        <f t="shared" si="27"/>
        <v>Flame Body</v>
      </c>
      <c r="F281" s="3" t="str">
        <f t="shared" si="28"/>
        <v/>
      </c>
      <c r="G281" s="3" t="str">
        <f t="shared" si="29"/>
        <v>Vital Spirit</v>
      </c>
      <c r="H281" s="3">
        <v>45</v>
      </c>
      <c r="I281" s="3">
        <v>75</v>
      </c>
      <c r="J281" s="3">
        <v>37</v>
      </c>
      <c r="K281" s="3">
        <v>70</v>
      </c>
      <c r="L281" s="3">
        <v>55</v>
      </c>
      <c r="M281" s="3">
        <v>83</v>
      </c>
      <c r="N281" s="3">
        <v>365</v>
      </c>
      <c r="O281" s="3">
        <v>7</v>
      </c>
      <c r="R281" s="3">
        <v>279</v>
      </c>
      <c r="S281" s="3" t="s">
        <v>195</v>
      </c>
      <c r="T281" s="3" t="s">
        <v>1009</v>
      </c>
      <c r="U281" s="3" t="s">
        <v>1012</v>
      </c>
      <c r="W281" s="3">
        <v>205</v>
      </c>
      <c r="X281" s="3" t="s">
        <v>1220</v>
      </c>
      <c r="Y281" s="3" t="s">
        <v>261</v>
      </c>
      <c r="AA281" s="3" t="s">
        <v>423</v>
      </c>
    </row>
    <row r="282" spans="1:27" x14ac:dyDescent="0.3">
      <c r="A282" s="3">
        <v>241</v>
      </c>
      <c r="B282" s="3" t="s">
        <v>1247</v>
      </c>
      <c r="C282" s="3" t="str">
        <f t="shared" si="26"/>
        <v>Normal</v>
      </c>
      <c r="D282" s="3" t="str">
        <f t="shared" si="25"/>
        <v/>
      </c>
      <c r="E282" s="3" t="str">
        <f t="shared" si="27"/>
        <v>Thick Fat</v>
      </c>
      <c r="F282" s="3" t="str">
        <f t="shared" si="28"/>
        <v>Scrappy*</v>
      </c>
      <c r="G282" s="3" t="str">
        <f t="shared" si="29"/>
        <v>Sap Sipper</v>
      </c>
      <c r="H282" s="3">
        <v>95</v>
      </c>
      <c r="I282" s="3">
        <v>80</v>
      </c>
      <c r="J282" s="3">
        <v>105</v>
      </c>
      <c r="K282" s="3">
        <v>40</v>
      </c>
      <c r="L282" s="3">
        <v>70</v>
      </c>
      <c r="M282" s="3">
        <v>100</v>
      </c>
      <c r="N282" s="3">
        <v>490</v>
      </c>
      <c r="O282" s="3">
        <v>7</v>
      </c>
      <c r="R282" s="3">
        <v>280</v>
      </c>
      <c r="S282" s="3" t="s">
        <v>352</v>
      </c>
      <c r="T282" s="3" t="s">
        <v>1011</v>
      </c>
      <c r="U282" s="3" t="s">
        <v>1023</v>
      </c>
      <c r="W282" s="3">
        <v>206</v>
      </c>
      <c r="X282" s="3" t="s">
        <v>1221</v>
      </c>
      <c r="Y282" s="3" t="s">
        <v>677</v>
      </c>
      <c r="Z282" s="3" t="s">
        <v>44</v>
      </c>
      <c r="AA282" s="3" t="s">
        <v>146</v>
      </c>
    </row>
    <row r="283" spans="1:27" x14ac:dyDescent="0.3">
      <c r="A283" s="3">
        <v>242</v>
      </c>
      <c r="B283" s="3" t="s">
        <v>1248</v>
      </c>
      <c r="C283" s="3" t="str">
        <f t="shared" si="26"/>
        <v>Normal</v>
      </c>
      <c r="D283" s="3" t="str">
        <f t="shared" ref="D283:D296" si="30">SUBSTITUTE(IFERROR(VLOOKUP(A283, $R$3:$U$819, 4,TRUE),""),0,"")</f>
        <v/>
      </c>
      <c r="E283" s="3" t="str">
        <f t="shared" si="27"/>
        <v>Natural Cure</v>
      </c>
      <c r="F283" s="3" t="str">
        <f t="shared" si="28"/>
        <v>Serene Grace</v>
      </c>
      <c r="G283" s="3" t="str">
        <f t="shared" si="29"/>
        <v>Healer</v>
      </c>
      <c r="H283" s="3">
        <v>255</v>
      </c>
      <c r="I283" s="3">
        <v>10</v>
      </c>
      <c r="J283" s="3">
        <v>10</v>
      </c>
      <c r="K283" s="3">
        <v>75</v>
      </c>
      <c r="L283" s="3">
        <v>135</v>
      </c>
      <c r="M283" s="3">
        <v>55</v>
      </c>
      <c r="N283" s="3">
        <v>540</v>
      </c>
      <c r="O283" s="3">
        <v>7</v>
      </c>
      <c r="R283" s="3">
        <v>281</v>
      </c>
      <c r="S283" s="3" t="s">
        <v>355</v>
      </c>
      <c r="T283" s="3" t="s">
        <v>1011</v>
      </c>
      <c r="U283" s="3" t="s">
        <v>1023</v>
      </c>
      <c r="W283" s="3">
        <v>207</v>
      </c>
      <c r="X283" s="3" t="s">
        <v>1222</v>
      </c>
      <c r="Y283" s="3" t="s">
        <v>293</v>
      </c>
      <c r="Z283" s="3" t="s">
        <v>459</v>
      </c>
      <c r="AA283" s="3" t="s">
        <v>686</v>
      </c>
    </row>
    <row r="284" spans="1:27" x14ac:dyDescent="0.3">
      <c r="A284" s="3">
        <v>243</v>
      </c>
      <c r="B284" s="3" t="s">
        <v>1249</v>
      </c>
      <c r="C284" s="3" t="str">
        <f t="shared" si="26"/>
        <v>Electric</v>
      </c>
      <c r="D284" s="3" t="str">
        <f t="shared" si="30"/>
        <v/>
      </c>
      <c r="E284" s="3" t="str">
        <f t="shared" si="27"/>
        <v>Pressure</v>
      </c>
      <c r="F284" s="3" t="str">
        <f t="shared" si="28"/>
        <v/>
      </c>
      <c r="G284" s="3" t="str">
        <f t="shared" si="29"/>
        <v>Inner Focus</v>
      </c>
      <c r="H284" s="3">
        <v>90</v>
      </c>
      <c r="I284" s="3">
        <v>85</v>
      </c>
      <c r="J284" s="3">
        <v>75</v>
      </c>
      <c r="K284" s="3">
        <v>115</v>
      </c>
      <c r="L284" s="3">
        <v>100</v>
      </c>
      <c r="M284" s="3">
        <v>115</v>
      </c>
      <c r="N284" s="3">
        <v>580</v>
      </c>
      <c r="O284" s="3">
        <v>7</v>
      </c>
      <c r="R284" s="3">
        <v>282</v>
      </c>
      <c r="S284" s="3" t="s">
        <v>357</v>
      </c>
      <c r="T284" s="3" t="s">
        <v>1011</v>
      </c>
      <c r="U284" s="3" t="s">
        <v>1023</v>
      </c>
      <c r="W284" s="3">
        <v>472</v>
      </c>
      <c r="X284" s="3" t="s">
        <v>1432</v>
      </c>
      <c r="Y284" s="3" t="s">
        <v>293</v>
      </c>
      <c r="Z284" s="3" t="s">
        <v>459</v>
      </c>
      <c r="AA284" s="3" t="s">
        <v>1758</v>
      </c>
    </row>
    <row r="285" spans="1:27" x14ac:dyDescent="0.3">
      <c r="A285" s="3">
        <v>244</v>
      </c>
      <c r="B285" s="3" t="s">
        <v>1250</v>
      </c>
      <c r="C285" s="3" t="str">
        <f t="shared" si="26"/>
        <v>Fire</v>
      </c>
      <c r="D285" s="3" t="str">
        <f t="shared" si="30"/>
        <v/>
      </c>
      <c r="E285" s="3" t="str">
        <f t="shared" si="27"/>
        <v>Pressure</v>
      </c>
      <c r="F285" s="3" t="str">
        <f t="shared" si="28"/>
        <v/>
      </c>
      <c r="G285" s="3" t="str">
        <f t="shared" si="29"/>
        <v>Inner Focus</v>
      </c>
      <c r="H285" s="3">
        <v>115</v>
      </c>
      <c r="I285" s="3">
        <v>115</v>
      </c>
      <c r="J285" s="3">
        <v>85</v>
      </c>
      <c r="K285" s="3">
        <v>90</v>
      </c>
      <c r="L285" s="3">
        <v>75</v>
      </c>
      <c r="M285" s="3">
        <v>100</v>
      </c>
      <c r="N285" s="3">
        <v>580</v>
      </c>
      <c r="O285" s="3">
        <v>7</v>
      </c>
      <c r="R285" s="3">
        <v>283</v>
      </c>
      <c r="S285" s="3" t="s">
        <v>1278</v>
      </c>
      <c r="T285" s="3" t="s">
        <v>1010</v>
      </c>
      <c r="U285" s="3" t="s">
        <v>1009</v>
      </c>
      <c r="W285" s="3">
        <v>209</v>
      </c>
      <c r="X285" s="3" t="s">
        <v>1224</v>
      </c>
      <c r="Y285" s="3" t="s">
        <v>216</v>
      </c>
      <c r="Z285" s="3" t="s">
        <v>44</v>
      </c>
      <c r="AA285" s="3" t="s">
        <v>146</v>
      </c>
    </row>
    <row r="286" spans="1:27" x14ac:dyDescent="0.3">
      <c r="A286" s="3">
        <v>245</v>
      </c>
      <c r="B286" s="3" t="s">
        <v>1251</v>
      </c>
      <c r="C286" s="3" t="str">
        <f t="shared" si="26"/>
        <v>Water</v>
      </c>
      <c r="D286" s="3" t="str">
        <f t="shared" si="30"/>
        <v/>
      </c>
      <c r="E286" s="3" t="str">
        <f t="shared" si="27"/>
        <v>Pressure</v>
      </c>
      <c r="F286" s="3" t="str">
        <f t="shared" si="28"/>
        <v/>
      </c>
      <c r="G286" s="3" t="str">
        <f t="shared" si="29"/>
        <v>Inner Focus</v>
      </c>
      <c r="H286" s="3">
        <v>100</v>
      </c>
      <c r="I286" s="3">
        <v>75</v>
      </c>
      <c r="J286" s="3">
        <v>115</v>
      </c>
      <c r="K286" s="3">
        <v>90</v>
      </c>
      <c r="L286" s="3">
        <v>115</v>
      </c>
      <c r="M286" s="3">
        <v>85</v>
      </c>
      <c r="N286" s="3">
        <v>580</v>
      </c>
      <c r="O286" s="3">
        <v>7</v>
      </c>
      <c r="R286" s="3">
        <v>284</v>
      </c>
      <c r="S286" s="3" t="s">
        <v>1279</v>
      </c>
      <c r="T286" s="3" t="s">
        <v>1010</v>
      </c>
      <c r="U286" s="3" t="s">
        <v>1012</v>
      </c>
      <c r="W286" s="3">
        <v>210</v>
      </c>
      <c r="X286" s="3" t="s">
        <v>1225</v>
      </c>
      <c r="Y286" s="3" t="s">
        <v>216</v>
      </c>
      <c r="Z286" s="3" t="s">
        <v>1759</v>
      </c>
      <c r="AA286" s="3" t="s">
        <v>146</v>
      </c>
    </row>
    <row r="287" spans="1:27" x14ac:dyDescent="0.3">
      <c r="A287" s="3">
        <v>246</v>
      </c>
      <c r="B287" s="3" t="s">
        <v>967</v>
      </c>
      <c r="C287" s="3" t="str">
        <f t="shared" si="26"/>
        <v>Rock</v>
      </c>
      <c r="D287" s="3" t="str">
        <f t="shared" si="30"/>
        <v>Ground</v>
      </c>
      <c r="E287" s="3" t="str">
        <f t="shared" si="27"/>
        <v>Guts</v>
      </c>
      <c r="F287" s="3" t="str">
        <f t="shared" si="28"/>
        <v/>
      </c>
      <c r="G287" s="3" t="str">
        <f t="shared" si="29"/>
        <v>Sand Veil</v>
      </c>
      <c r="H287" s="3">
        <v>50</v>
      </c>
      <c r="I287" s="3">
        <v>64</v>
      </c>
      <c r="J287" s="3">
        <v>50</v>
      </c>
      <c r="K287" s="3">
        <v>45</v>
      </c>
      <c r="L287" s="3">
        <v>50</v>
      </c>
      <c r="M287" s="3">
        <v>41</v>
      </c>
      <c r="N287" s="3">
        <v>300</v>
      </c>
      <c r="O287" s="3">
        <v>7</v>
      </c>
      <c r="R287" s="3">
        <v>285</v>
      </c>
      <c r="S287" s="3" t="s">
        <v>1280</v>
      </c>
      <c r="T287" s="3" t="s">
        <v>1007</v>
      </c>
      <c r="W287" s="3">
        <v>211</v>
      </c>
      <c r="X287" s="3" t="s">
        <v>778</v>
      </c>
      <c r="Y287" s="3" t="s">
        <v>186</v>
      </c>
      <c r="Z287" s="3" t="s">
        <v>115</v>
      </c>
      <c r="AA287" s="3" t="s">
        <v>216</v>
      </c>
    </row>
    <row r="288" spans="1:27" x14ac:dyDescent="0.3">
      <c r="A288" s="3">
        <v>247</v>
      </c>
      <c r="B288" s="3" t="s">
        <v>969</v>
      </c>
      <c r="C288" s="3" t="str">
        <f t="shared" si="26"/>
        <v>Rock</v>
      </c>
      <c r="D288" s="3" t="str">
        <f t="shared" si="30"/>
        <v>Ground</v>
      </c>
      <c r="E288" s="3" t="str">
        <f t="shared" si="27"/>
        <v>Shed Skin</v>
      </c>
      <c r="F288" s="3" t="str">
        <f t="shared" si="28"/>
        <v/>
      </c>
      <c r="G288" s="3" t="str">
        <f t="shared" si="29"/>
        <v/>
      </c>
      <c r="H288" s="3">
        <v>70</v>
      </c>
      <c r="I288" s="3">
        <v>84</v>
      </c>
      <c r="J288" s="3">
        <v>70</v>
      </c>
      <c r="K288" s="3">
        <v>65</v>
      </c>
      <c r="L288" s="3">
        <v>70</v>
      </c>
      <c r="M288" s="3">
        <v>51</v>
      </c>
      <c r="N288" s="3">
        <v>410</v>
      </c>
      <c r="O288" s="3">
        <v>7</v>
      </c>
      <c r="R288" s="3">
        <v>286</v>
      </c>
      <c r="S288" s="3" t="s">
        <v>1281</v>
      </c>
      <c r="T288" s="3" t="s">
        <v>1007</v>
      </c>
      <c r="U288" s="3" t="s">
        <v>1022</v>
      </c>
      <c r="W288" s="3">
        <v>213</v>
      </c>
      <c r="X288" s="3" t="s">
        <v>606</v>
      </c>
      <c r="Y288" s="3" t="s">
        <v>261</v>
      </c>
      <c r="Z288" s="3" t="s">
        <v>1760</v>
      </c>
      <c r="AA288" s="3" t="s">
        <v>607</v>
      </c>
    </row>
    <row r="289" spans="1:27" x14ac:dyDescent="0.3">
      <c r="A289" s="3">
        <v>248</v>
      </c>
      <c r="B289" s="3" t="s">
        <v>971</v>
      </c>
      <c r="C289" s="3" t="str">
        <f t="shared" si="26"/>
        <v>Rock</v>
      </c>
      <c r="D289" s="3" t="str">
        <f t="shared" si="30"/>
        <v>Dark</v>
      </c>
      <c r="E289" s="3" t="str">
        <f t="shared" si="27"/>
        <v>Sand Stream</v>
      </c>
      <c r="F289" s="3" t="str">
        <f t="shared" si="28"/>
        <v/>
      </c>
      <c r="G289" s="3" t="str">
        <f t="shared" si="29"/>
        <v>Unnerve</v>
      </c>
      <c r="H289" s="3">
        <v>100</v>
      </c>
      <c r="I289" s="3">
        <v>134</v>
      </c>
      <c r="J289" s="3">
        <v>110</v>
      </c>
      <c r="K289" s="3">
        <v>95</v>
      </c>
      <c r="L289" s="3">
        <v>100</v>
      </c>
      <c r="M289" s="3">
        <v>61</v>
      </c>
      <c r="N289" s="3">
        <v>600</v>
      </c>
      <c r="O289" s="3">
        <v>7</v>
      </c>
      <c r="R289" s="3">
        <v>287</v>
      </c>
      <c r="S289" s="3" t="s">
        <v>1282</v>
      </c>
      <c r="T289" s="3" t="s">
        <v>1014</v>
      </c>
      <c r="W289" s="3">
        <v>214</v>
      </c>
      <c r="X289" s="3" t="s">
        <v>1228</v>
      </c>
      <c r="Y289" s="3" t="s">
        <v>33</v>
      </c>
      <c r="Z289" s="3" t="s">
        <v>104</v>
      </c>
      <c r="AA289" s="3" t="s">
        <v>410</v>
      </c>
    </row>
    <row r="290" spans="1:27" x14ac:dyDescent="0.3">
      <c r="A290" s="3">
        <v>248</v>
      </c>
      <c r="B290" s="3" t="s">
        <v>1252</v>
      </c>
      <c r="C290" s="3" t="str">
        <f t="shared" si="26"/>
        <v>Rock</v>
      </c>
      <c r="D290" s="3" t="str">
        <f t="shared" si="30"/>
        <v>Dark</v>
      </c>
      <c r="E290" s="3" t="str">
        <f t="shared" si="27"/>
        <v>Sand Stream</v>
      </c>
      <c r="F290" s="3" t="str">
        <f t="shared" si="28"/>
        <v/>
      </c>
      <c r="G290" s="3" t="str">
        <f t="shared" si="29"/>
        <v>Unnerve</v>
      </c>
      <c r="H290" s="3">
        <v>100</v>
      </c>
      <c r="I290" s="3">
        <v>164</v>
      </c>
      <c r="J290" s="3">
        <v>150</v>
      </c>
      <c r="K290" s="3">
        <v>95</v>
      </c>
      <c r="L290" s="3">
        <v>120</v>
      </c>
      <c r="M290" s="3">
        <v>71</v>
      </c>
      <c r="N290" s="3">
        <v>700</v>
      </c>
      <c r="O290" s="3">
        <v>7</v>
      </c>
      <c r="R290" s="3">
        <v>288</v>
      </c>
      <c r="S290" s="3" t="s">
        <v>1283</v>
      </c>
      <c r="T290" s="3" t="s">
        <v>1014</v>
      </c>
      <c r="W290" s="3">
        <v>214</v>
      </c>
      <c r="X290" s="3" t="s">
        <v>1761</v>
      </c>
      <c r="Y290" s="3" t="s">
        <v>159</v>
      </c>
    </row>
    <row r="291" spans="1:27" x14ac:dyDescent="0.3">
      <c r="A291" s="3">
        <v>249</v>
      </c>
      <c r="B291" s="3" t="s">
        <v>1253</v>
      </c>
      <c r="C291" s="3" t="str">
        <f t="shared" si="26"/>
        <v>Psychic</v>
      </c>
      <c r="D291" s="3" t="str">
        <f t="shared" si="30"/>
        <v>Flying</v>
      </c>
      <c r="E291" s="3" t="str">
        <f t="shared" si="27"/>
        <v>Pressure</v>
      </c>
      <c r="F291" s="3" t="str">
        <f t="shared" si="28"/>
        <v/>
      </c>
      <c r="G291" s="3" t="str">
        <f t="shared" si="29"/>
        <v>Multiscale</v>
      </c>
      <c r="H291" s="3">
        <v>106</v>
      </c>
      <c r="I291" s="3">
        <v>90</v>
      </c>
      <c r="J291" s="3">
        <v>130</v>
      </c>
      <c r="K291" s="3">
        <v>90</v>
      </c>
      <c r="L291" s="3">
        <v>154</v>
      </c>
      <c r="M291" s="3">
        <v>110</v>
      </c>
      <c r="N291" s="3">
        <v>680</v>
      </c>
      <c r="O291" s="3">
        <v>7</v>
      </c>
      <c r="R291" s="3">
        <v>289</v>
      </c>
      <c r="S291" s="3" t="s">
        <v>1284</v>
      </c>
      <c r="T291" s="3" t="s">
        <v>1014</v>
      </c>
      <c r="W291" s="3">
        <v>215</v>
      </c>
      <c r="X291" s="3" t="s">
        <v>751</v>
      </c>
      <c r="Y291" s="3" t="s">
        <v>243</v>
      </c>
      <c r="Z291" s="3" t="s">
        <v>62</v>
      </c>
      <c r="AA291" s="3" t="s">
        <v>126</v>
      </c>
    </row>
    <row r="292" spans="1:27" x14ac:dyDescent="0.3">
      <c r="A292" s="3">
        <v>250</v>
      </c>
      <c r="B292" s="3" t="s">
        <v>1254</v>
      </c>
      <c r="C292" s="3" t="str">
        <f t="shared" si="26"/>
        <v>Fire</v>
      </c>
      <c r="D292" s="3" t="str">
        <f t="shared" si="30"/>
        <v>Flying</v>
      </c>
      <c r="E292" s="3" t="str">
        <f t="shared" si="27"/>
        <v>Pressure</v>
      </c>
      <c r="F292" s="3" t="str">
        <f t="shared" si="28"/>
        <v/>
      </c>
      <c r="G292" s="3" t="str">
        <f t="shared" si="29"/>
        <v>Regenerator</v>
      </c>
      <c r="H292" s="3">
        <v>106</v>
      </c>
      <c r="I292" s="3">
        <v>130</v>
      </c>
      <c r="J292" s="3">
        <v>90</v>
      </c>
      <c r="K292" s="3">
        <v>110</v>
      </c>
      <c r="L292" s="3">
        <v>154</v>
      </c>
      <c r="M292" s="3">
        <v>90</v>
      </c>
      <c r="N292" s="3">
        <v>680</v>
      </c>
      <c r="O292" s="3">
        <v>7</v>
      </c>
      <c r="R292" s="3">
        <v>290</v>
      </c>
      <c r="S292" s="3" t="s">
        <v>310</v>
      </c>
      <c r="T292" s="3" t="s">
        <v>1010</v>
      </c>
      <c r="U292" s="3" t="s">
        <v>1018</v>
      </c>
      <c r="W292" s="3">
        <v>461</v>
      </c>
      <c r="X292" s="3" t="s">
        <v>753</v>
      </c>
      <c r="Y292" s="3" t="s">
        <v>73</v>
      </c>
      <c r="AA292" s="3" t="s">
        <v>126</v>
      </c>
    </row>
    <row r="293" spans="1:27" x14ac:dyDescent="0.3">
      <c r="A293" s="3">
        <v>251</v>
      </c>
      <c r="B293" s="3" t="s">
        <v>1255</v>
      </c>
      <c r="C293" s="3" t="str">
        <f t="shared" si="26"/>
        <v>Psychic</v>
      </c>
      <c r="D293" s="3" t="str">
        <f t="shared" si="30"/>
        <v>Grass</v>
      </c>
      <c r="E293" s="3" t="str">
        <f t="shared" si="27"/>
        <v>Natural Cure</v>
      </c>
      <c r="F293" s="3" t="str">
        <f t="shared" si="28"/>
        <v/>
      </c>
      <c r="G293" s="3" t="str">
        <f t="shared" si="29"/>
        <v/>
      </c>
      <c r="H293" s="3">
        <v>100</v>
      </c>
      <c r="I293" s="3">
        <v>100</v>
      </c>
      <c r="J293" s="3">
        <v>100</v>
      </c>
      <c r="K293" s="3">
        <v>100</v>
      </c>
      <c r="L293" s="3">
        <v>100</v>
      </c>
      <c r="M293" s="3">
        <v>100</v>
      </c>
      <c r="N293" s="3">
        <v>600</v>
      </c>
      <c r="O293" s="3">
        <v>7</v>
      </c>
      <c r="R293" s="3">
        <v>291</v>
      </c>
      <c r="S293" s="3" t="s">
        <v>312</v>
      </c>
      <c r="T293" s="3" t="s">
        <v>1010</v>
      </c>
      <c r="U293" s="3" t="s">
        <v>1012</v>
      </c>
      <c r="W293" s="3">
        <v>216</v>
      </c>
      <c r="X293" s="3" t="s">
        <v>1230</v>
      </c>
      <c r="Y293" s="3" t="s">
        <v>97</v>
      </c>
      <c r="Z293" s="3" t="s">
        <v>1759</v>
      </c>
      <c r="AA293" s="3" t="s">
        <v>342</v>
      </c>
    </row>
    <row r="294" spans="1:27" x14ac:dyDescent="0.3">
      <c r="A294" s="3">
        <v>252</v>
      </c>
      <c r="B294" s="3" t="s">
        <v>1256</v>
      </c>
      <c r="C294" s="3" t="str">
        <f t="shared" si="26"/>
        <v>Grass</v>
      </c>
      <c r="D294" s="3" t="str">
        <f t="shared" si="30"/>
        <v/>
      </c>
      <c r="E294" s="3" t="str">
        <f t="shared" si="27"/>
        <v>Overgrow</v>
      </c>
      <c r="F294" s="3" t="str">
        <f t="shared" si="28"/>
        <v/>
      </c>
      <c r="G294" s="3" t="str">
        <f t="shared" si="29"/>
        <v>Unburden</v>
      </c>
      <c r="H294" s="3">
        <v>40</v>
      </c>
      <c r="I294" s="3">
        <v>45</v>
      </c>
      <c r="J294" s="3">
        <v>35</v>
      </c>
      <c r="K294" s="3">
        <v>65</v>
      </c>
      <c r="L294" s="3">
        <v>55</v>
      </c>
      <c r="M294" s="3">
        <v>70</v>
      </c>
      <c r="N294" s="3">
        <v>310</v>
      </c>
      <c r="O294" s="3">
        <v>7</v>
      </c>
      <c r="R294" s="3">
        <v>292</v>
      </c>
      <c r="S294" s="3" t="s">
        <v>316</v>
      </c>
      <c r="T294" s="3" t="s">
        <v>1010</v>
      </c>
      <c r="U294" s="3" t="s">
        <v>1021</v>
      </c>
      <c r="W294" s="3">
        <v>217</v>
      </c>
      <c r="X294" s="3" t="s">
        <v>1231</v>
      </c>
      <c r="Y294" s="3" t="s">
        <v>104</v>
      </c>
      <c r="Z294" s="3" t="s">
        <v>1759</v>
      </c>
      <c r="AA294" s="3" t="s">
        <v>67</v>
      </c>
    </row>
    <row r="295" spans="1:27" x14ac:dyDescent="0.3">
      <c r="A295" s="3">
        <v>253</v>
      </c>
      <c r="B295" s="3" t="s">
        <v>1257</v>
      </c>
      <c r="C295" s="3" t="str">
        <f t="shared" si="26"/>
        <v>Grass</v>
      </c>
      <c r="D295" s="3" t="str">
        <f t="shared" si="30"/>
        <v/>
      </c>
      <c r="E295" s="3" t="str">
        <f t="shared" si="27"/>
        <v>Overgrow</v>
      </c>
      <c r="F295" s="3" t="str">
        <f t="shared" si="28"/>
        <v/>
      </c>
      <c r="G295" s="3" t="str">
        <f t="shared" si="29"/>
        <v>Unburden</v>
      </c>
      <c r="H295" s="3">
        <v>50</v>
      </c>
      <c r="I295" s="3">
        <v>65</v>
      </c>
      <c r="J295" s="3">
        <v>45</v>
      </c>
      <c r="K295" s="3">
        <v>85</v>
      </c>
      <c r="L295" s="3">
        <v>65</v>
      </c>
      <c r="M295" s="3">
        <v>95</v>
      </c>
      <c r="N295" s="3">
        <v>405</v>
      </c>
      <c r="O295" s="3">
        <v>7</v>
      </c>
      <c r="R295" s="3">
        <v>293</v>
      </c>
      <c r="S295" s="3" t="s">
        <v>1285</v>
      </c>
      <c r="T295" s="3" t="s">
        <v>1014</v>
      </c>
      <c r="W295" s="3">
        <v>218</v>
      </c>
      <c r="X295" s="3" t="s">
        <v>1232</v>
      </c>
      <c r="Y295" s="3" t="s">
        <v>1762</v>
      </c>
      <c r="Z295" s="3" t="s">
        <v>447</v>
      </c>
      <c r="AA295" s="3" t="s">
        <v>224</v>
      </c>
    </row>
    <row r="296" spans="1:27" x14ac:dyDescent="0.3">
      <c r="A296" s="3">
        <v>254</v>
      </c>
      <c r="B296" s="3" t="s">
        <v>1258</v>
      </c>
      <c r="C296" s="3" t="str">
        <f t="shared" si="26"/>
        <v>Grass</v>
      </c>
      <c r="D296" s="3" t="str">
        <f t="shared" si="30"/>
        <v/>
      </c>
      <c r="E296" s="3" t="str">
        <f t="shared" si="27"/>
        <v>Overgrow</v>
      </c>
      <c r="F296" s="3" t="str">
        <f t="shared" si="28"/>
        <v/>
      </c>
      <c r="G296" s="3" t="str">
        <f t="shared" si="29"/>
        <v>Unburden</v>
      </c>
      <c r="H296" s="3">
        <v>70</v>
      </c>
      <c r="I296" s="3">
        <v>85</v>
      </c>
      <c r="J296" s="3">
        <v>65</v>
      </c>
      <c r="K296" s="3">
        <v>105</v>
      </c>
      <c r="L296" s="3">
        <v>85</v>
      </c>
      <c r="M296" s="3">
        <v>120</v>
      </c>
      <c r="N296" s="3">
        <v>530</v>
      </c>
      <c r="O296" s="3">
        <v>7</v>
      </c>
      <c r="R296" s="3">
        <v>294</v>
      </c>
      <c r="S296" s="3" t="s">
        <v>1286</v>
      </c>
      <c r="T296" s="3" t="s">
        <v>1014</v>
      </c>
      <c r="W296" s="3">
        <v>219</v>
      </c>
      <c r="X296" s="3" t="s">
        <v>1233</v>
      </c>
      <c r="Y296" s="3" t="s">
        <v>1762</v>
      </c>
      <c r="Z296" s="3" t="s">
        <v>447</v>
      </c>
      <c r="AA296" s="3" t="s">
        <v>224</v>
      </c>
    </row>
    <row r="297" spans="1:27" x14ac:dyDescent="0.3">
      <c r="A297" s="3">
        <v>254</v>
      </c>
      <c r="B297" s="3" t="s">
        <v>1259</v>
      </c>
      <c r="C297" s="3" t="str">
        <f t="shared" si="26"/>
        <v>Grass</v>
      </c>
      <c r="D297" s="3" t="s">
        <v>1024</v>
      </c>
      <c r="E297" s="3" t="str">
        <f t="shared" si="27"/>
        <v>Overgrow</v>
      </c>
      <c r="F297" s="3" t="str">
        <f t="shared" si="28"/>
        <v/>
      </c>
      <c r="G297" s="3" t="str">
        <f t="shared" si="29"/>
        <v>Unburden</v>
      </c>
      <c r="H297" s="3">
        <v>70</v>
      </c>
      <c r="I297" s="3">
        <v>110</v>
      </c>
      <c r="J297" s="3">
        <v>75</v>
      </c>
      <c r="K297" s="3">
        <v>145</v>
      </c>
      <c r="L297" s="3">
        <v>85</v>
      </c>
      <c r="M297" s="3">
        <v>145</v>
      </c>
      <c r="N297" s="3">
        <v>630</v>
      </c>
      <c r="O297" s="3">
        <v>7</v>
      </c>
      <c r="R297" s="3">
        <v>295</v>
      </c>
      <c r="S297" s="3" t="s">
        <v>1287</v>
      </c>
      <c r="T297" s="3" t="s">
        <v>1014</v>
      </c>
      <c r="W297" s="3">
        <v>220</v>
      </c>
      <c r="X297" s="3" t="s">
        <v>231</v>
      </c>
      <c r="Y297" s="3" t="s">
        <v>165</v>
      </c>
      <c r="Z297" s="3" t="s">
        <v>1763</v>
      </c>
      <c r="AA297" s="3" t="s">
        <v>232</v>
      </c>
    </row>
    <row r="298" spans="1:27" x14ac:dyDescent="0.3">
      <c r="A298" s="3">
        <v>255</v>
      </c>
      <c r="B298" s="3" t="s">
        <v>1260</v>
      </c>
      <c r="C298" s="3" t="str">
        <f t="shared" si="26"/>
        <v>Fire</v>
      </c>
      <c r="D298" s="3" t="str">
        <f t="shared" ref="D298:D329" si="31">SUBSTITUTE(IFERROR(VLOOKUP(A298, $R$3:$U$819, 4,TRUE),""),0,"")</f>
        <v/>
      </c>
      <c r="E298" s="3" t="str">
        <f t="shared" si="27"/>
        <v>Blaze</v>
      </c>
      <c r="F298" s="3" t="str">
        <f t="shared" si="28"/>
        <v/>
      </c>
      <c r="G298" s="3" t="str">
        <f t="shared" si="29"/>
        <v>Speed Boost</v>
      </c>
      <c r="H298" s="3">
        <v>45</v>
      </c>
      <c r="I298" s="3">
        <v>60</v>
      </c>
      <c r="J298" s="3">
        <v>40</v>
      </c>
      <c r="K298" s="3">
        <v>70</v>
      </c>
      <c r="L298" s="3">
        <v>50</v>
      </c>
      <c r="M298" s="3">
        <v>45</v>
      </c>
      <c r="N298" s="3">
        <v>310</v>
      </c>
      <c r="O298" s="3">
        <v>7</v>
      </c>
      <c r="R298" s="3">
        <v>296</v>
      </c>
      <c r="S298" s="3" t="s">
        <v>1288</v>
      </c>
      <c r="T298" s="3" t="s">
        <v>1022</v>
      </c>
      <c r="W298" s="3">
        <v>221</v>
      </c>
      <c r="X298" s="3" t="s">
        <v>234</v>
      </c>
      <c r="Y298" s="3" t="s">
        <v>165</v>
      </c>
      <c r="Z298" s="3" t="s">
        <v>1763</v>
      </c>
      <c r="AA298" s="3" t="s">
        <v>232</v>
      </c>
    </row>
    <row r="299" spans="1:27" x14ac:dyDescent="0.3">
      <c r="A299" s="3">
        <v>256</v>
      </c>
      <c r="B299" s="3" t="s">
        <v>1261</v>
      </c>
      <c r="C299" s="3" t="str">
        <f t="shared" si="26"/>
        <v>Fire</v>
      </c>
      <c r="D299" s="3" t="str">
        <f t="shared" si="31"/>
        <v>Fighting</v>
      </c>
      <c r="E299" s="3" t="str">
        <f t="shared" si="27"/>
        <v>Blaze</v>
      </c>
      <c r="F299" s="3" t="str">
        <f t="shared" si="28"/>
        <v/>
      </c>
      <c r="G299" s="3" t="str">
        <f t="shared" si="29"/>
        <v>Speed Boost</v>
      </c>
      <c r="H299" s="3">
        <v>60</v>
      </c>
      <c r="I299" s="3">
        <v>85</v>
      </c>
      <c r="J299" s="3">
        <v>60</v>
      </c>
      <c r="K299" s="3">
        <v>85</v>
      </c>
      <c r="L299" s="3">
        <v>60</v>
      </c>
      <c r="M299" s="3">
        <v>55</v>
      </c>
      <c r="N299" s="3">
        <v>405</v>
      </c>
      <c r="O299" s="3">
        <v>7</v>
      </c>
      <c r="R299" s="3">
        <v>297</v>
      </c>
      <c r="S299" s="3" t="s">
        <v>1289</v>
      </c>
      <c r="T299" s="3" t="s">
        <v>1022</v>
      </c>
      <c r="W299" s="3">
        <v>473</v>
      </c>
      <c r="X299" s="3" t="s">
        <v>236</v>
      </c>
      <c r="Y299" s="3" t="s">
        <v>165</v>
      </c>
      <c r="Z299" s="3" t="s">
        <v>223</v>
      </c>
      <c r="AA299" s="3" t="s">
        <v>232</v>
      </c>
    </row>
    <row r="300" spans="1:27" x14ac:dyDescent="0.3">
      <c r="A300" s="3">
        <v>257</v>
      </c>
      <c r="B300" s="3" t="s">
        <v>1262</v>
      </c>
      <c r="C300" s="3" t="str">
        <f t="shared" si="26"/>
        <v>Fire</v>
      </c>
      <c r="D300" s="3" t="str">
        <f t="shared" si="31"/>
        <v>Fighting</v>
      </c>
      <c r="E300" s="3" t="str">
        <f t="shared" si="27"/>
        <v>Blaze</v>
      </c>
      <c r="F300" s="3" t="str">
        <f t="shared" si="28"/>
        <v/>
      </c>
      <c r="G300" s="3" t="str">
        <f t="shared" si="29"/>
        <v>Speed Boost</v>
      </c>
      <c r="H300" s="3">
        <v>80</v>
      </c>
      <c r="I300" s="3">
        <v>120</v>
      </c>
      <c r="J300" s="3">
        <v>70</v>
      </c>
      <c r="K300" s="3">
        <v>110</v>
      </c>
      <c r="L300" s="3">
        <v>70</v>
      </c>
      <c r="M300" s="3">
        <v>80</v>
      </c>
      <c r="N300" s="3">
        <v>530</v>
      </c>
      <c r="O300" s="3">
        <v>7</v>
      </c>
      <c r="R300" s="3">
        <v>298</v>
      </c>
      <c r="S300" s="3" t="s">
        <v>1290</v>
      </c>
      <c r="T300" s="3" t="s">
        <v>1014</v>
      </c>
      <c r="U300" s="3" t="s">
        <v>1023</v>
      </c>
      <c r="W300" s="3">
        <v>222</v>
      </c>
      <c r="X300" s="3" t="s">
        <v>628</v>
      </c>
      <c r="Y300" s="3" t="s">
        <v>240</v>
      </c>
      <c r="Z300" s="3" t="s">
        <v>185</v>
      </c>
      <c r="AA300" s="3" t="s">
        <v>369</v>
      </c>
    </row>
    <row r="301" spans="1:27" x14ac:dyDescent="0.3">
      <c r="A301" s="3">
        <v>257</v>
      </c>
      <c r="B301" s="3" t="s">
        <v>1263</v>
      </c>
      <c r="C301" s="3" t="str">
        <f t="shared" si="26"/>
        <v>Fire</v>
      </c>
      <c r="D301" s="3" t="str">
        <f t="shared" si="31"/>
        <v>Fighting</v>
      </c>
      <c r="E301" s="3" t="str">
        <f t="shared" si="27"/>
        <v>Blaze</v>
      </c>
      <c r="F301" s="3" t="str">
        <f t="shared" si="28"/>
        <v/>
      </c>
      <c r="G301" s="3" t="str">
        <f t="shared" si="29"/>
        <v>Speed Boost</v>
      </c>
      <c r="H301" s="3">
        <v>80</v>
      </c>
      <c r="I301" s="3">
        <v>160</v>
      </c>
      <c r="J301" s="3">
        <v>80</v>
      </c>
      <c r="K301" s="3">
        <v>130</v>
      </c>
      <c r="L301" s="3">
        <v>80</v>
      </c>
      <c r="M301" s="3">
        <v>100</v>
      </c>
      <c r="N301" s="3">
        <v>630</v>
      </c>
      <c r="O301" s="3">
        <v>7</v>
      </c>
      <c r="R301" s="3">
        <v>299</v>
      </c>
      <c r="S301" s="3" t="s">
        <v>1291</v>
      </c>
      <c r="T301" s="3" t="s">
        <v>1017</v>
      </c>
      <c r="W301" s="3">
        <v>222</v>
      </c>
      <c r="X301" s="3" t="s">
        <v>1764</v>
      </c>
      <c r="Y301" s="3" t="s">
        <v>224</v>
      </c>
      <c r="AA301" s="3" t="s">
        <v>249</v>
      </c>
    </row>
    <row r="302" spans="1:27" x14ac:dyDescent="0.3">
      <c r="A302" s="3">
        <v>258</v>
      </c>
      <c r="B302" s="3" t="s">
        <v>1264</v>
      </c>
      <c r="C302" s="3" t="str">
        <f t="shared" si="26"/>
        <v>Water</v>
      </c>
      <c r="D302" s="3" t="str">
        <f t="shared" si="31"/>
        <v/>
      </c>
      <c r="E302" s="3" t="str">
        <f t="shared" si="27"/>
        <v>Torrent</v>
      </c>
      <c r="F302" s="3" t="str">
        <f t="shared" si="28"/>
        <v/>
      </c>
      <c r="G302" s="3" t="str">
        <f t="shared" si="29"/>
        <v>Damp</v>
      </c>
      <c r="H302" s="3">
        <v>50</v>
      </c>
      <c r="I302" s="3">
        <v>70</v>
      </c>
      <c r="J302" s="3">
        <v>50</v>
      </c>
      <c r="K302" s="3">
        <v>50</v>
      </c>
      <c r="L302" s="3">
        <v>50</v>
      </c>
      <c r="M302" s="3">
        <v>40</v>
      </c>
      <c r="N302" s="3">
        <v>310</v>
      </c>
      <c r="O302" s="3">
        <v>7</v>
      </c>
      <c r="R302" s="3">
        <v>300</v>
      </c>
      <c r="S302" s="3" t="s">
        <v>1292</v>
      </c>
      <c r="T302" s="3" t="s">
        <v>1014</v>
      </c>
      <c r="W302" s="3">
        <v>223</v>
      </c>
      <c r="X302" s="3" t="s">
        <v>417</v>
      </c>
      <c r="Y302" s="3" t="s">
        <v>240</v>
      </c>
      <c r="Z302" s="3" t="s">
        <v>1737</v>
      </c>
      <c r="AA302" s="3" t="s">
        <v>244</v>
      </c>
    </row>
    <row r="303" spans="1:27" x14ac:dyDescent="0.3">
      <c r="A303" s="3">
        <v>259</v>
      </c>
      <c r="B303" s="3" t="s">
        <v>1265</v>
      </c>
      <c r="C303" s="3" t="str">
        <f t="shared" si="26"/>
        <v>Water</v>
      </c>
      <c r="D303" s="3" t="str">
        <f t="shared" si="31"/>
        <v>Ground</v>
      </c>
      <c r="E303" s="3" t="str">
        <f t="shared" si="27"/>
        <v>Torrent</v>
      </c>
      <c r="F303" s="3" t="str">
        <f t="shared" si="28"/>
        <v/>
      </c>
      <c r="G303" s="3" t="str">
        <f t="shared" si="29"/>
        <v>Damp</v>
      </c>
      <c r="H303" s="3">
        <v>70</v>
      </c>
      <c r="I303" s="3">
        <v>85</v>
      </c>
      <c r="J303" s="3">
        <v>70</v>
      </c>
      <c r="K303" s="3">
        <v>60</v>
      </c>
      <c r="L303" s="3">
        <v>70</v>
      </c>
      <c r="M303" s="3">
        <v>50</v>
      </c>
      <c r="N303" s="3">
        <v>405</v>
      </c>
      <c r="O303" s="3">
        <v>7</v>
      </c>
      <c r="R303" s="3">
        <v>301</v>
      </c>
      <c r="S303" s="3" t="s">
        <v>1293</v>
      </c>
      <c r="T303" s="3" t="s">
        <v>1014</v>
      </c>
      <c r="W303" s="3">
        <v>224</v>
      </c>
      <c r="X303" s="3" t="s">
        <v>419</v>
      </c>
      <c r="Y303" s="3" t="s">
        <v>420</v>
      </c>
      <c r="Z303" s="3" t="s">
        <v>1737</v>
      </c>
      <c r="AA303" s="3" t="s">
        <v>244</v>
      </c>
    </row>
    <row r="304" spans="1:27" x14ac:dyDescent="0.3">
      <c r="A304" s="3">
        <v>260</v>
      </c>
      <c r="B304" s="3" t="s">
        <v>1266</v>
      </c>
      <c r="C304" s="3" t="str">
        <f t="shared" si="26"/>
        <v>Water</v>
      </c>
      <c r="D304" s="3" t="str">
        <f t="shared" si="31"/>
        <v>Ground</v>
      </c>
      <c r="E304" s="3" t="str">
        <f t="shared" si="27"/>
        <v>Torrent</v>
      </c>
      <c r="F304" s="3" t="str">
        <f t="shared" si="28"/>
        <v/>
      </c>
      <c r="G304" s="3" t="str">
        <f t="shared" si="29"/>
        <v>Damp</v>
      </c>
      <c r="H304" s="3">
        <v>100</v>
      </c>
      <c r="I304" s="3">
        <v>110</v>
      </c>
      <c r="J304" s="3">
        <v>90</v>
      </c>
      <c r="K304" s="3">
        <v>85</v>
      </c>
      <c r="L304" s="3">
        <v>90</v>
      </c>
      <c r="M304" s="3">
        <v>60</v>
      </c>
      <c r="N304" s="3">
        <v>535</v>
      </c>
      <c r="O304" s="3">
        <v>7</v>
      </c>
      <c r="R304" s="3">
        <v>302</v>
      </c>
      <c r="S304" s="3" t="s">
        <v>755</v>
      </c>
      <c r="T304" s="3" t="s">
        <v>1016</v>
      </c>
      <c r="U304" s="3" t="s">
        <v>1021</v>
      </c>
      <c r="W304" s="3">
        <v>225</v>
      </c>
      <c r="X304" s="3" t="s">
        <v>238</v>
      </c>
      <c r="Y304" s="3" t="s">
        <v>239</v>
      </c>
      <c r="Z304" s="3" t="s">
        <v>240</v>
      </c>
      <c r="AA304" s="3" t="s">
        <v>61</v>
      </c>
    </row>
    <row r="305" spans="1:27" x14ac:dyDescent="0.3">
      <c r="A305" s="3">
        <v>260</v>
      </c>
      <c r="B305" s="3" t="s">
        <v>1267</v>
      </c>
      <c r="C305" s="3" t="str">
        <f t="shared" si="26"/>
        <v>Water</v>
      </c>
      <c r="D305" s="3" t="str">
        <f t="shared" si="31"/>
        <v>Ground</v>
      </c>
      <c r="E305" s="3" t="str">
        <f t="shared" si="27"/>
        <v>Torrent</v>
      </c>
      <c r="F305" s="3" t="str">
        <f t="shared" si="28"/>
        <v/>
      </c>
      <c r="G305" s="3" t="str">
        <f t="shared" si="29"/>
        <v>Damp</v>
      </c>
      <c r="H305" s="3">
        <v>100</v>
      </c>
      <c r="I305" s="3">
        <v>150</v>
      </c>
      <c r="J305" s="3">
        <v>110</v>
      </c>
      <c r="K305" s="3">
        <v>95</v>
      </c>
      <c r="L305" s="3">
        <v>110</v>
      </c>
      <c r="M305" s="3">
        <v>70</v>
      </c>
      <c r="N305" s="3">
        <v>635</v>
      </c>
      <c r="O305" s="3">
        <v>7</v>
      </c>
      <c r="R305" s="3">
        <v>303</v>
      </c>
      <c r="S305" s="3" t="s">
        <v>758</v>
      </c>
      <c r="T305" s="3" t="s">
        <v>1015</v>
      </c>
      <c r="U305" s="3" t="s">
        <v>1023</v>
      </c>
      <c r="W305" s="3">
        <v>458</v>
      </c>
      <c r="X305" s="3" t="s">
        <v>897</v>
      </c>
      <c r="Y305" s="3" t="s">
        <v>115</v>
      </c>
      <c r="Z305" s="3" t="s">
        <v>300</v>
      </c>
      <c r="AA305" s="3" t="s">
        <v>413</v>
      </c>
    </row>
    <row r="306" spans="1:27" x14ac:dyDescent="0.3">
      <c r="A306" s="3">
        <v>261</v>
      </c>
      <c r="B306" s="3" t="s">
        <v>1268</v>
      </c>
      <c r="C306" s="3" t="str">
        <f t="shared" si="26"/>
        <v>Dark</v>
      </c>
      <c r="D306" s="3" t="str">
        <f t="shared" si="31"/>
        <v/>
      </c>
      <c r="E306" s="3" t="str">
        <f t="shared" si="27"/>
        <v>Run Away</v>
      </c>
      <c r="F306" s="3" t="str">
        <f t="shared" si="28"/>
        <v>Quick Feet*</v>
      </c>
      <c r="G306" s="3" t="str">
        <f t="shared" si="29"/>
        <v>Rattled</v>
      </c>
      <c r="H306" s="3">
        <v>35</v>
      </c>
      <c r="I306" s="3">
        <v>55</v>
      </c>
      <c r="J306" s="3">
        <v>35</v>
      </c>
      <c r="K306" s="3">
        <v>30</v>
      </c>
      <c r="L306" s="3">
        <v>30</v>
      </c>
      <c r="M306" s="3">
        <v>35</v>
      </c>
      <c r="N306" s="3">
        <v>220</v>
      </c>
      <c r="O306" s="3">
        <v>7</v>
      </c>
      <c r="R306" s="3">
        <v>304</v>
      </c>
      <c r="S306" s="3" t="s">
        <v>1296</v>
      </c>
      <c r="T306" s="3" t="s">
        <v>1015</v>
      </c>
      <c r="U306" s="3" t="s">
        <v>1017</v>
      </c>
      <c r="W306" s="3">
        <v>226</v>
      </c>
      <c r="X306" s="3" t="s">
        <v>899</v>
      </c>
      <c r="Y306" s="3" t="s">
        <v>115</v>
      </c>
      <c r="Z306" s="3" t="s">
        <v>300</v>
      </c>
      <c r="AA306" s="3" t="s">
        <v>413</v>
      </c>
    </row>
    <row r="307" spans="1:27" x14ac:dyDescent="0.3">
      <c r="A307" s="3">
        <v>262</v>
      </c>
      <c r="B307" s="3" t="s">
        <v>1269</v>
      </c>
      <c r="C307" s="3" t="str">
        <f t="shared" si="26"/>
        <v>Dark</v>
      </c>
      <c r="D307" s="3" t="str">
        <f t="shared" si="31"/>
        <v/>
      </c>
      <c r="E307" s="3" t="str">
        <f t="shared" si="27"/>
        <v>Intimidate</v>
      </c>
      <c r="F307" s="3" t="str">
        <f t="shared" si="28"/>
        <v>Quick Feet*</v>
      </c>
      <c r="G307" s="3" t="str">
        <f t="shared" si="29"/>
        <v>Moxie</v>
      </c>
      <c r="H307" s="3">
        <v>70</v>
      </c>
      <c r="I307" s="3">
        <v>90</v>
      </c>
      <c r="J307" s="3">
        <v>70</v>
      </c>
      <c r="K307" s="3">
        <v>60</v>
      </c>
      <c r="L307" s="3">
        <v>60</v>
      </c>
      <c r="M307" s="3">
        <v>70</v>
      </c>
      <c r="N307" s="3">
        <v>420</v>
      </c>
      <c r="O307" s="3">
        <v>7</v>
      </c>
      <c r="R307" s="3">
        <v>305</v>
      </c>
      <c r="S307" s="3" t="s">
        <v>1297</v>
      </c>
      <c r="T307" s="3" t="s">
        <v>1015</v>
      </c>
      <c r="U307" s="3" t="s">
        <v>1017</v>
      </c>
      <c r="W307" s="3">
        <v>227</v>
      </c>
      <c r="X307" s="3" t="s">
        <v>1234</v>
      </c>
      <c r="Y307" s="3" t="s">
        <v>62</v>
      </c>
      <c r="Z307" s="3" t="s">
        <v>261</v>
      </c>
      <c r="AA307" s="3" t="s">
        <v>224</v>
      </c>
    </row>
    <row r="308" spans="1:27" x14ac:dyDescent="0.3">
      <c r="A308" s="3">
        <v>263</v>
      </c>
      <c r="B308" s="3" t="s">
        <v>96</v>
      </c>
      <c r="C308" s="3" t="str">
        <f t="shared" si="26"/>
        <v>Normal</v>
      </c>
      <c r="D308" s="3" t="str">
        <f t="shared" si="31"/>
        <v/>
      </c>
      <c r="E308" s="3" t="str">
        <f t="shared" si="27"/>
        <v>Pickup</v>
      </c>
      <c r="F308" s="3" t="str">
        <f t="shared" si="28"/>
        <v>Gluttony*</v>
      </c>
      <c r="G308" s="3" t="str">
        <f t="shared" si="29"/>
        <v>Quick Feet</v>
      </c>
      <c r="H308" s="3">
        <v>38</v>
      </c>
      <c r="I308" s="3">
        <v>30</v>
      </c>
      <c r="J308" s="3">
        <v>41</v>
      </c>
      <c r="K308" s="3">
        <v>30</v>
      </c>
      <c r="L308" s="3">
        <v>41</v>
      </c>
      <c r="M308" s="3">
        <v>60</v>
      </c>
      <c r="N308" s="3">
        <v>240</v>
      </c>
      <c r="O308" s="3">
        <v>7</v>
      </c>
      <c r="R308" s="3">
        <v>306</v>
      </c>
      <c r="S308" s="3" t="s">
        <v>1298</v>
      </c>
      <c r="T308" s="3" t="s">
        <v>1015</v>
      </c>
      <c r="U308" s="3" t="s">
        <v>1017</v>
      </c>
      <c r="W308" s="3">
        <v>228</v>
      </c>
      <c r="X308" s="3" t="s">
        <v>1235</v>
      </c>
      <c r="Y308" s="3" t="s">
        <v>125</v>
      </c>
      <c r="Z308" s="3" t="s">
        <v>210</v>
      </c>
      <c r="AA308" s="3" t="s">
        <v>67</v>
      </c>
    </row>
    <row r="309" spans="1:27" x14ac:dyDescent="0.3">
      <c r="A309" s="3">
        <v>264</v>
      </c>
      <c r="B309" s="3" t="s">
        <v>100</v>
      </c>
      <c r="C309" s="3" t="str">
        <f t="shared" si="26"/>
        <v>Normal</v>
      </c>
      <c r="D309" s="3" t="str">
        <f t="shared" si="31"/>
        <v/>
      </c>
      <c r="E309" s="3" t="str">
        <f t="shared" si="27"/>
        <v>Pickup</v>
      </c>
      <c r="F309" s="3" t="str">
        <f t="shared" si="28"/>
        <v>Gluttony*</v>
      </c>
      <c r="G309" s="3" t="str">
        <f t="shared" si="29"/>
        <v>Quick Feet</v>
      </c>
      <c r="H309" s="3">
        <v>78</v>
      </c>
      <c r="I309" s="3">
        <v>70</v>
      </c>
      <c r="J309" s="3">
        <v>61</v>
      </c>
      <c r="K309" s="3">
        <v>50</v>
      </c>
      <c r="L309" s="3">
        <v>61</v>
      </c>
      <c r="M309" s="3">
        <v>100</v>
      </c>
      <c r="N309" s="3">
        <v>420</v>
      </c>
      <c r="O309" s="3">
        <v>7</v>
      </c>
      <c r="R309" s="3">
        <v>307</v>
      </c>
      <c r="S309" s="3" t="s">
        <v>1300</v>
      </c>
      <c r="T309" s="3" t="s">
        <v>1022</v>
      </c>
      <c r="U309" s="3" t="s">
        <v>1011</v>
      </c>
      <c r="W309" s="3">
        <v>229</v>
      </c>
      <c r="X309" s="3" t="s">
        <v>1236</v>
      </c>
      <c r="Y309" s="3" t="s">
        <v>125</v>
      </c>
      <c r="Z309" s="3" t="s">
        <v>210</v>
      </c>
      <c r="AA309" s="3" t="s">
        <v>67</v>
      </c>
    </row>
    <row r="310" spans="1:27" x14ac:dyDescent="0.3">
      <c r="A310" s="3">
        <v>265</v>
      </c>
      <c r="B310" s="3" t="s">
        <v>1270</v>
      </c>
      <c r="C310" s="3" t="str">
        <f t="shared" si="26"/>
        <v>Bug</v>
      </c>
      <c r="D310" s="3" t="str">
        <f t="shared" si="31"/>
        <v/>
      </c>
      <c r="E310" s="3" t="str">
        <f t="shared" si="27"/>
        <v>Shield Dust</v>
      </c>
      <c r="F310" s="3" t="str">
        <f t="shared" si="28"/>
        <v/>
      </c>
      <c r="G310" s="3" t="str">
        <f t="shared" si="29"/>
        <v>Run Away</v>
      </c>
      <c r="H310" s="3">
        <v>45</v>
      </c>
      <c r="I310" s="3">
        <v>45</v>
      </c>
      <c r="J310" s="3">
        <v>35</v>
      </c>
      <c r="K310" s="3">
        <v>20</v>
      </c>
      <c r="L310" s="3">
        <v>30</v>
      </c>
      <c r="M310" s="3">
        <v>20</v>
      </c>
      <c r="N310" s="3">
        <v>195</v>
      </c>
      <c r="O310" s="3">
        <v>7</v>
      </c>
      <c r="R310" s="3">
        <v>308</v>
      </c>
      <c r="S310" s="3" t="s">
        <v>1301</v>
      </c>
      <c r="T310" s="3" t="s">
        <v>1022</v>
      </c>
      <c r="U310" s="3" t="s">
        <v>1011</v>
      </c>
      <c r="W310" s="3">
        <v>229</v>
      </c>
      <c r="X310" s="3" t="s">
        <v>1765</v>
      </c>
      <c r="Y310" s="3" t="s">
        <v>812</v>
      </c>
    </row>
    <row r="311" spans="1:27" x14ac:dyDescent="0.3">
      <c r="A311" s="3">
        <v>266</v>
      </c>
      <c r="B311" s="3" t="s">
        <v>1271</v>
      </c>
      <c r="C311" s="3" t="str">
        <f t="shared" si="26"/>
        <v>Bug</v>
      </c>
      <c r="D311" s="3" t="str">
        <f t="shared" si="31"/>
        <v/>
      </c>
      <c r="E311" s="3" t="str">
        <f t="shared" si="27"/>
        <v>Shed Skin</v>
      </c>
      <c r="F311" s="3" t="str">
        <f t="shared" si="28"/>
        <v/>
      </c>
      <c r="G311" s="3" t="str">
        <f t="shared" si="29"/>
        <v/>
      </c>
      <c r="H311" s="3">
        <v>50</v>
      </c>
      <c r="I311" s="3">
        <v>35</v>
      </c>
      <c r="J311" s="3">
        <v>55</v>
      </c>
      <c r="K311" s="3">
        <v>25</v>
      </c>
      <c r="L311" s="3">
        <v>25</v>
      </c>
      <c r="M311" s="3">
        <v>15</v>
      </c>
      <c r="N311" s="3">
        <v>205</v>
      </c>
      <c r="O311" s="3">
        <v>7</v>
      </c>
      <c r="R311" s="3">
        <v>309</v>
      </c>
      <c r="S311" s="3" t="s">
        <v>202</v>
      </c>
      <c r="T311" s="3" t="s">
        <v>1013</v>
      </c>
      <c r="W311" s="3">
        <v>231</v>
      </c>
      <c r="X311" s="3" t="s">
        <v>1239</v>
      </c>
      <c r="Y311" s="3" t="s">
        <v>97</v>
      </c>
      <c r="AA311" s="3" t="s">
        <v>459</v>
      </c>
    </row>
    <row r="312" spans="1:27" x14ac:dyDescent="0.3">
      <c r="A312" s="3">
        <v>267</v>
      </c>
      <c r="B312" s="3" t="s">
        <v>1272</v>
      </c>
      <c r="C312" s="3" t="str">
        <f t="shared" si="26"/>
        <v>Bug</v>
      </c>
      <c r="D312" s="3" t="str">
        <f t="shared" si="31"/>
        <v>Flying</v>
      </c>
      <c r="E312" s="3" t="str">
        <f t="shared" si="27"/>
        <v>Swarm</v>
      </c>
      <c r="F312" s="3" t="str">
        <f t="shared" si="28"/>
        <v/>
      </c>
      <c r="G312" s="3" t="str">
        <f t="shared" si="29"/>
        <v>Rivalry</v>
      </c>
      <c r="H312" s="3">
        <v>60</v>
      </c>
      <c r="I312" s="3">
        <v>70</v>
      </c>
      <c r="J312" s="3">
        <v>50</v>
      </c>
      <c r="K312" s="3">
        <v>100</v>
      </c>
      <c r="L312" s="3">
        <v>50</v>
      </c>
      <c r="M312" s="3">
        <v>65</v>
      </c>
      <c r="N312" s="3">
        <v>395</v>
      </c>
      <c r="O312" s="3">
        <v>7</v>
      </c>
      <c r="R312" s="3">
        <v>310</v>
      </c>
      <c r="S312" s="3" t="s">
        <v>207</v>
      </c>
      <c r="T312" s="3" t="s">
        <v>1013</v>
      </c>
      <c r="W312" s="3">
        <v>232</v>
      </c>
      <c r="X312" s="3" t="s">
        <v>1240</v>
      </c>
      <c r="Y312" s="3" t="s">
        <v>261</v>
      </c>
      <c r="AA312" s="3" t="s">
        <v>459</v>
      </c>
    </row>
    <row r="313" spans="1:27" x14ac:dyDescent="0.3">
      <c r="A313" s="3">
        <v>268</v>
      </c>
      <c r="B313" s="3" t="s">
        <v>1273</v>
      </c>
      <c r="C313" s="3" t="str">
        <f t="shared" si="26"/>
        <v>Bug</v>
      </c>
      <c r="D313" s="3" t="str">
        <f t="shared" si="31"/>
        <v/>
      </c>
      <c r="E313" s="3" t="str">
        <f t="shared" si="27"/>
        <v>Shed Skin</v>
      </c>
      <c r="F313" s="3" t="str">
        <f t="shared" si="28"/>
        <v/>
      </c>
      <c r="G313" s="3" t="str">
        <f t="shared" si="29"/>
        <v/>
      </c>
      <c r="H313" s="3">
        <v>50</v>
      </c>
      <c r="I313" s="3">
        <v>35</v>
      </c>
      <c r="J313" s="3">
        <v>55</v>
      </c>
      <c r="K313" s="3">
        <v>25</v>
      </c>
      <c r="L313" s="3">
        <v>25</v>
      </c>
      <c r="M313" s="3">
        <v>15</v>
      </c>
      <c r="N313" s="3">
        <v>205</v>
      </c>
      <c r="O313" s="3">
        <v>7</v>
      </c>
      <c r="R313" s="3">
        <v>311</v>
      </c>
      <c r="S313" s="3" t="s">
        <v>1304</v>
      </c>
      <c r="T313" s="3" t="s">
        <v>1013</v>
      </c>
      <c r="W313" s="3">
        <v>234</v>
      </c>
      <c r="X313" s="3" t="s">
        <v>1242</v>
      </c>
      <c r="Y313" s="3" t="s">
        <v>216</v>
      </c>
      <c r="Z313" s="3" t="s">
        <v>1766</v>
      </c>
      <c r="AA313" s="3" t="s">
        <v>878</v>
      </c>
    </row>
    <row r="314" spans="1:27" x14ac:dyDescent="0.3">
      <c r="A314" s="3">
        <v>269</v>
      </c>
      <c r="B314" s="3" t="s">
        <v>1274</v>
      </c>
      <c r="C314" s="3" t="str">
        <f t="shared" si="26"/>
        <v>Bug</v>
      </c>
      <c r="D314" s="3" t="str">
        <f t="shared" si="31"/>
        <v>Poison</v>
      </c>
      <c r="E314" s="3" t="str">
        <f t="shared" si="27"/>
        <v>Shield Dust</v>
      </c>
      <c r="F314" s="3" t="str">
        <f t="shared" si="28"/>
        <v/>
      </c>
      <c r="G314" s="3" t="str">
        <f t="shared" si="29"/>
        <v>Compound Eyes</v>
      </c>
      <c r="H314" s="3">
        <v>60</v>
      </c>
      <c r="I314" s="3">
        <v>50</v>
      </c>
      <c r="J314" s="3">
        <v>70</v>
      </c>
      <c r="K314" s="3">
        <v>50</v>
      </c>
      <c r="L314" s="3">
        <v>90</v>
      </c>
      <c r="M314" s="3">
        <v>65</v>
      </c>
      <c r="N314" s="3">
        <v>385</v>
      </c>
      <c r="O314" s="3">
        <v>7</v>
      </c>
      <c r="R314" s="3">
        <v>312</v>
      </c>
      <c r="S314" s="3" t="s">
        <v>1305</v>
      </c>
      <c r="T314" s="3" t="s">
        <v>1013</v>
      </c>
      <c r="W314" s="3">
        <v>235</v>
      </c>
      <c r="X314" s="3" t="s">
        <v>1243</v>
      </c>
      <c r="Y314" s="3" t="s">
        <v>117</v>
      </c>
      <c r="Z314" s="3" t="s">
        <v>1698</v>
      </c>
      <c r="AA314" s="3" t="s">
        <v>244</v>
      </c>
    </row>
    <row r="315" spans="1:27" x14ac:dyDescent="0.3">
      <c r="A315" s="3">
        <v>270</v>
      </c>
      <c r="B315" s="3" t="s">
        <v>114</v>
      </c>
      <c r="C315" s="3" t="str">
        <f t="shared" si="26"/>
        <v>Water</v>
      </c>
      <c r="D315" s="3" t="str">
        <f t="shared" si="31"/>
        <v>Grass</v>
      </c>
      <c r="E315" s="3" t="str">
        <f t="shared" si="27"/>
        <v>Swift Swim</v>
      </c>
      <c r="F315" s="3" t="str">
        <f t="shared" si="28"/>
        <v>Rain Dish</v>
      </c>
      <c r="G315" s="3" t="str">
        <f t="shared" si="29"/>
        <v>Own Tempo</v>
      </c>
      <c r="H315" s="3">
        <v>40</v>
      </c>
      <c r="I315" s="3">
        <v>30</v>
      </c>
      <c r="J315" s="3">
        <v>30</v>
      </c>
      <c r="K315" s="3">
        <v>40</v>
      </c>
      <c r="L315" s="3">
        <v>50</v>
      </c>
      <c r="M315" s="3">
        <v>30</v>
      </c>
      <c r="N315" s="3">
        <v>220</v>
      </c>
      <c r="O315" s="3">
        <v>7</v>
      </c>
      <c r="R315" s="3">
        <v>313</v>
      </c>
      <c r="S315" s="3" t="s">
        <v>1306</v>
      </c>
      <c r="T315" s="3" t="s">
        <v>1010</v>
      </c>
      <c r="W315" s="3">
        <v>241</v>
      </c>
      <c r="X315" s="3" t="s">
        <v>1247</v>
      </c>
      <c r="Y315" s="3" t="s">
        <v>232</v>
      </c>
      <c r="Z315" s="3" t="s">
        <v>1734</v>
      </c>
      <c r="AA315" s="3" t="s">
        <v>878</v>
      </c>
    </row>
    <row r="316" spans="1:27" x14ac:dyDescent="0.3">
      <c r="A316" s="3">
        <v>271</v>
      </c>
      <c r="B316" s="3" t="s">
        <v>119</v>
      </c>
      <c r="C316" s="3" t="str">
        <f t="shared" si="26"/>
        <v>Water</v>
      </c>
      <c r="D316" s="3" t="str">
        <f t="shared" si="31"/>
        <v>Grass</v>
      </c>
      <c r="E316" s="3" t="str">
        <f t="shared" si="27"/>
        <v>Swift Swim</v>
      </c>
      <c r="F316" s="3" t="str">
        <f t="shared" si="28"/>
        <v>Rain Dish</v>
      </c>
      <c r="G316" s="3" t="str">
        <f t="shared" si="29"/>
        <v>Own Tempo</v>
      </c>
      <c r="H316" s="3">
        <v>60</v>
      </c>
      <c r="I316" s="3">
        <v>50</v>
      </c>
      <c r="J316" s="3">
        <v>50</v>
      </c>
      <c r="K316" s="3">
        <v>60</v>
      </c>
      <c r="L316" s="3">
        <v>70</v>
      </c>
      <c r="M316" s="3">
        <v>50</v>
      </c>
      <c r="N316" s="3">
        <v>340</v>
      </c>
      <c r="O316" s="3">
        <v>7</v>
      </c>
      <c r="R316" s="3">
        <v>314</v>
      </c>
      <c r="S316" s="3" t="s">
        <v>1307</v>
      </c>
      <c r="T316" s="3" t="s">
        <v>1010</v>
      </c>
      <c r="W316" s="3">
        <v>243</v>
      </c>
      <c r="X316" s="3" t="s">
        <v>1767</v>
      </c>
      <c r="Y316" s="3" t="s">
        <v>73</v>
      </c>
      <c r="AA316" s="3" t="s">
        <v>243</v>
      </c>
    </row>
    <row r="317" spans="1:27" x14ac:dyDescent="0.3">
      <c r="A317" s="3">
        <v>272</v>
      </c>
      <c r="B317" s="3" t="s">
        <v>121</v>
      </c>
      <c r="C317" s="3" t="str">
        <f t="shared" si="26"/>
        <v>Water</v>
      </c>
      <c r="D317" s="3" t="str">
        <f t="shared" si="31"/>
        <v>Grass</v>
      </c>
      <c r="E317" s="3" t="str">
        <f t="shared" si="27"/>
        <v>Swift Swim</v>
      </c>
      <c r="F317" s="3" t="str">
        <f t="shared" si="28"/>
        <v>Rain Dish</v>
      </c>
      <c r="G317" s="3" t="str">
        <f t="shared" si="29"/>
        <v>Own Tempo</v>
      </c>
      <c r="H317" s="3">
        <v>80</v>
      </c>
      <c r="I317" s="3">
        <v>70</v>
      </c>
      <c r="J317" s="3">
        <v>70</v>
      </c>
      <c r="K317" s="3">
        <v>90</v>
      </c>
      <c r="L317" s="3">
        <v>100</v>
      </c>
      <c r="M317" s="3">
        <v>70</v>
      </c>
      <c r="N317" s="3">
        <v>480</v>
      </c>
      <c r="O317" s="3">
        <v>7</v>
      </c>
      <c r="R317" s="3">
        <v>315</v>
      </c>
      <c r="S317" s="3" t="s">
        <v>188</v>
      </c>
      <c r="T317" s="3" t="s">
        <v>1007</v>
      </c>
      <c r="U317" s="3" t="s">
        <v>1019</v>
      </c>
      <c r="W317" s="3">
        <v>244</v>
      </c>
      <c r="X317" s="3" t="s">
        <v>1768</v>
      </c>
      <c r="Y317" s="3" t="s">
        <v>73</v>
      </c>
      <c r="AA317" s="3" t="s">
        <v>243</v>
      </c>
    </row>
    <row r="318" spans="1:27" x14ac:dyDescent="0.3">
      <c r="A318" s="3">
        <v>273</v>
      </c>
      <c r="B318" s="3" t="s">
        <v>123</v>
      </c>
      <c r="C318" s="3" t="str">
        <f t="shared" si="26"/>
        <v>Grass</v>
      </c>
      <c r="D318" s="3" t="str">
        <f t="shared" si="31"/>
        <v/>
      </c>
      <c r="E318" s="3" t="str">
        <f t="shared" si="27"/>
        <v>Chlorophyll</v>
      </c>
      <c r="F318" s="3" t="str">
        <f t="shared" si="28"/>
        <v>Early Bird</v>
      </c>
      <c r="G318" s="3" t="str">
        <f t="shared" si="29"/>
        <v>Pickpocket</v>
      </c>
      <c r="H318" s="3">
        <v>40</v>
      </c>
      <c r="I318" s="3">
        <v>40</v>
      </c>
      <c r="J318" s="3">
        <v>50</v>
      </c>
      <c r="K318" s="3">
        <v>30</v>
      </c>
      <c r="L318" s="3">
        <v>30</v>
      </c>
      <c r="M318" s="3">
        <v>30</v>
      </c>
      <c r="N318" s="3">
        <v>220</v>
      </c>
      <c r="O318" s="3">
        <v>7</v>
      </c>
      <c r="R318" s="3">
        <v>316</v>
      </c>
      <c r="S318" s="3" t="s">
        <v>1308</v>
      </c>
      <c r="T318" s="3" t="s">
        <v>1019</v>
      </c>
      <c r="W318" s="3">
        <v>245</v>
      </c>
      <c r="X318" s="3" t="s">
        <v>1769</v>
      </c>
      <c r="Y318" s="3" t="s">
        <v>73</v>
      </c>
      <c r="AA318" s="3" t="s">
        <v>243</v>
      </c>
    </row>
    <row r="319" spans="1:27" x14ac:dyDescent="0.3">
      <c r="A319" s="3">
        <v>274</v>
      </c>
      <c r="B319" s="3" t="s">
        <v>128</v>
      </c>
      <c r="C319" s="3" t="str">
        <f t="shared" si="26"/>
        <v>Grass</v>
      </c>
      <c r="D319" s="3" t="str">
        <f t="shared" si="31"/>
        <v>Dark</v>
      </c>
      <c r="E319" s="3" t="str">
        <f t="shared" si="27"/>
        <v>Chlorophyll</v>
      </c>
      <c r="F319" s="3" t="str">
        <f t="shared" si="28"/>
        <v>Early Bird</v>
      </c>
      <c r="G319" s="3" t="str">
        <f t="shared" si="29"/>
        <v>Pickpocket</v>
      </c>
      <c r="H319" s="3">
        <v>70</v>
      </c>
      <c r="I319" s="3">
        <v>70</v>
      </c>
      <c r="J319" s="3">
        <v>40</v>
      </c>
      <c r="K319" s="3">
        <v>60</v>
      </c>
      <c r="L319" s="3">
        <v>40</v>
      </c>
      <c r="M319" s="3">
        <v>60</v>
      </c>
      <c r="N319" s="3">
        <v>340</v>
      </c>
      <c r="O319" s="3">
        <v>7</v>
      </c>
      <c r="R319" s="3">
        <v>317</v>
      </c>
      <c r="S319" s="3" t="s">
        <v>1309</v>
      </c>
      <c r="T319" s="3" t="s">
        <v>1019</v>
      </c>
      <c r="W319" s="3">
        <v>246</v>
      </c>
      <c r="X319" s="3" t="s">
        <v>967</v>
      </c>
      <c r="Y319" s="3" t="s">
        <v>104</v>
      </c>
      <c r="AA319" s="3" t="s">
        <v>459</v>
      </c>
    </row>
    <row r="320" spans="1:27" x14ac:dyDescent="0.3">
      <c r="A320" s="3">
        <v>275</v>
      </c>
      <c r="B320" s="3" t="s">
        <v>130</v>
      </c>
      <c r="C320" s="3" t="str">
        <f t="shared" si="26"/>
        <v>Grass</v>
      </c>
      <c r="D320" s="3" t="str">
        <f t="shared" si="31"/>
        <v>Dark</v>
      </c>
      <c r="E320" s="3" t="str">
        <f t="shared" si="27"/>
        <v>Chlorophyll</v>
      </c>
      <c r="F320" s="3" t="str">
        <f t="shared" si="28"/>
        <v>Early Bird</v>
      </c>
      <c r="G320" s="3" t="str">
        <f t="shared" si="29"/>
        <v>Pickpocket</v>
      </c>
      <c r="H320" s="3">
        <v>90</v>
      </c>
      <c r="I320" s="3">
        <v>100</v>
      </c>
      <c r="J320" s="3">
        <v>60</v>
      </c>
      <c r="K320" s="3">
        <v>90</v>
      </c>
      <c r="L320" s="3">
        <v>60</v>
      </c>
      <c r="M320" s="3">
        <v>80</v>
      </c>
      <c r="N320" s="3">
        <v>480</v>
      </c>
      <c r="O320" s="3">
        <v>7</v>
      </c>
      <c r="R320" s="3">
        <v>318</v>
      </c>
      <c r="S320" s="3" t="s">
        <v>1310</v>
      </c>
      <c r="T320" s="3" t="s">
        <v>1009</v>
      </c>
      <c r="U320" s="3" t="s">
        <v>1016</v>
      </c>
      <c r="W320" s="3">
        <v>247</v>
      </c>
      <c r="X320" s="3" t="s">
        <v>969</v>
      </c>
      <c r="Y320" s="3" t="s">
        <v>47</v>
      </c>
    </row>
    <row r="321" spans="1:27" x14ac:dyDescent="0.3">
      <c r="A321" s="3">
        <v>276</v>
      </c>
      <c r="B321" s="3" t="s">
        <v>1275</v>
      </c>
      <c r="C321" s="3" t="str">
        <f t="shared" si="26"/>
        <v>Normal</v>
      </c>
      <c r="D321" s="3" t="str">
        <f t="shared" si="31"/>
        <v>Flying</v>
      </c>
      <c r="E321" s="3" t="str">
        <f t="shared" si="27"/>
        <v>Guts</v>
      </c>
      <c r="F321" s="3" t="str">
        <f t="shared" si="28"/>
        <v/>
      </c>
      <c r="G321" s="3" t="str">
        <f t="shared" si="29"/>
        <v>Scrappy</v>
      </c>
      <c r="H321" s="3">
        <v>40</v>
      </c>
      <c r="I321" s="3">
        <v>55</v>
      </c>
      <c r="J321" s="3">
        <v>30</v>
      </c>
      <c r="K321" s="3">
        <v>30</v>
      </c>
      <c r="L321" s="3">
        <v>30</v>
      </c>
      <c r="M321" s="3">
        <v>85</v>
      </c>
      <c r="N321" s="3">
        <v>270</v>
      </c>
      <c r="O321" s="3">
        <v>7</v>
      </c>
      <c r="R321" s="3">
        <v>319</v>
      </c>
      <c r="S321" s="3" t="s">
        <v>1311</v>
      </c>
      <c r="T321" s="3" t="s">
        <v>1009</v>
      </c>
      <c r="U321" s="3" t="s">
        <v>1016</v>
      </c>
      <c r="W321" s="3">
        <v>248</v>
      </c>
      <c r="X321" s="3" t="s">
        <v>971</v>
      </c>
      <c r="Y321" s="3" t="s">
        <v>475</v>
      </c>
      <c r="AA321" s="3" t="s">
        <v>67</v>
      </c>
    </row>
    <row r="322" spans="1:27" x14ac:dyDescent="0.3">
      <c r="A322" s="3">
        <v>277</v>
      </c>
      <c r="B322" s="3" t="s">
        <v>1276</v>
      </c>
      <c r="C322" s="3" t="str">
        <f t="shared" ref="C322:C385" si="32">VLOOKUP(A322, $R$3:$U$819, 3,TRUE)</f>
        <v>Normal</v>
      </c>
      <c r="D322" s="3" t="str">
        <f t="shared" si="31"/>
        <v>Flying</v>
      </c>
      <c r="E322" s="3" t="str">
        <f t="shared" si="27"/>
        <v>Guts</v>
      </c>
      <c r="F322" s="3" t="str">
        <f t="shared" si="28"/>
        <v/>
      </c>
      <c r="G322" s="3" t="str">
        <f t="shared" si="29"/>
        <v>Scrappy</v>
      </c>
      <c r="H322" s="3">
        <v>60</v>
      </c>
      <c r="I322" s="3">
        <v>85</v>
      </c>
      <c r="J322" s="3">
        <v>60</v>
      </c>
      <c r="K322" s="3">
        <v>75</v>
      </c>
      <c r="L322" s="3">
        <v>50</v>
      </c>
      <c r="M322" s="3">
        <v>125</v>
      </c>
      <c r="N322" s="3">
        <v>455</v>
      </c>
      <c r="O322" s="3">
        <v>7</v>
      </c>
      <c r="R322" s="3">
        <v>320</v>
      </c>
      <c r="S322" s="3" t="s">
        <v>901</v>
      </c>
      <c r="T322" s="3" t="s">
        <v>1009</v>
      </c>
      <c r="W322" s="3">
        <v>248</v>
      </c>
      <c r="X322" s="3" t="s">
        <v>1770</v>
      </c>
      <c r="Y322" s="3" t="s">
        <v>475</v>
      </c>
    </row>
    <row r="323" spans="1:27" x14ac:dyDescent="0.3">
      <c r="A323" s="3">
        <v>278</v>
      </c>
      <c r="B323" s="3" t="s">
        <v>192</v>
      </c>
      <c r="C323" s="3" t="str">
        <f t="shared" si="32"/>
        <v>Water</v>
      </c>
      <c r="D323" s="3" t="str">
        <f t="shared" si="31"/>
        <v>Flying</v>
      </c>
      <c r="E323" s="3" t="str">
        <f t="shared" ref="E323:E386" si="33">VLOOKUP(A323,$W$1:$AA$942,3,FALSE)</f>
        <v>Keen Eye</v>
      </c>
      <c r="F323" s="3" t="str">
        <f t="shared" ref="F323:F386" si="34">SUBSTITUTE(VLOOKUP(A323,$W$1:$AA$942,4,FALSE),0,"")</f>
        <v>Hydration*</v>
      </c>
      <c r="G323" s="3" t="str">
        <f t="shared" ref="G323:G386" si="35">SUBSTITUTE(VLOOKUP(A323,$W$1:$AA$942,5,FALSE),0,"")</f>
        <v>Rain Dish</v>
      </c>
      <c r="H323" s="3">
        <v>40</v>
      </c>
      <c r="I323" s="3">
        <v>30</v>
      </c>
      <c r="J323" s="3">
        <v>30</v>
      </c>
      <c r="K323" s="3">
        <v>55</v>
      </c>
      <c r="L323" s="3">
        <v>30</v>
      </c>
      <c r="M323" s="3">
        <v>85</v>
      </c>
      <c r="N323" s="3">
        <v>270</v>
      </c>
      <c r="O323" s="3">
        <v>7</v>
      </c>
      <c r="R323" s="3">
        <v>321</v>
      </c>
      <c r="S323" s="3" t="s">
        <v>903</v>
      </c>
      <c r="T323" s="3" t="s">
        <v>1009</v>
      </c>
      <c r="W323" s="3">
        <v>249</v>
      </c>
      <c r="X323" s="3" t="s">
        <v>1253</v>
      </c>
      <c r="Y323" s="3" t="s">
        <v>73</v>
      </c>
      <c r="AA323" s="3" t="s">
        <v>1752</v>
      </c>
    </row>
    <row r="324" spans="1:27" x14ac:dyDescent="0.3">
      <c r="A324" s="3">
        <v>279</v>
      </c>
      <c r="B324" s="3" t="s">
        <v>195</v>
      </c>
      <c r="C324" s="3" t="str">
        <f t="shared" si="32"/>
        <v>Water</v>
      </c>
      <c r="D324" s="3" t="str">
        <f t="shared" si="31"/>
        <v>Flying</v>
      </c>
      <c r="E324" s="3" t="str">
        <f t="shared" si="33"/>
        <v>Keen Eye</v>
      </c>
      <c r="F324" s="3" t="str">
        <f t="shared" si="34"/>
        <v>Drizzle*</v>
      </c>
      <c r="G324" s="3" t="str">
        <f t="shared" si="35"/>
        <v>Rain Dish</v>
      </c>
      <c r="H324" s="3">
        <v>60</v>
      </c>
      <c r="I324" s="3">
        <v>50</v>
      </c>
      <c r="J324" s="3">
        <v>100</v>
      </c>
      <c r="K324" s="3">
        <v>95</v>
      </c>
      <c r="L324" s="3">
        <v>70</v>
      </c>
      <c r="M324" s="3">
        <v>65</v>
      </c>
      <c r="N324" s="3">
        <v>440</v>
      </c>
      <c r="O324" s="3">
        <v>7</v>
      </c>
      <c r="R324" s="3">
        <v>322</v>
      </c>
      <c r="S324" s="3" t="s">
        <v>1313</v>
      </c>
      <c r="T324" s="3" t="s">
        <v>1008</v>
      </c>
      <c r="U324" s="3" t="s">
        <v>1018</v>
      </c>
      <c r="W324" s="3">
        <v>250</v>
      </c>
      <c r="X324" s="3" t="s">
        <v>1254</v>
      </c>
      <c r="Y324" s="3" t="s">
        <v>73</v>
      </c>
      <c r="AA324" s="3" t="s">
        <v>369</v>
      </c>
    </row>
    <row r="325" spans="1:27" x14ac:dyDescent="0.3">
      <c r="A325" s="3">
        <v>280</v>
      </c>
      <c r="B325" s="3" t="s">
        <v>352</v>
      </c>
      <c r="C325" s="3" t="str">
        <f t="shared" si="32"/>
        <v>Psychic</v>
      </c>
      <c r="D325" s="3" t="str">
        <f t="shared" si="31"/>
        <v>Fairy</v>
      </c>
      <c r="E325" s="3" t="str">
        <f t="shared" si="33"/>
        <v>Synchronize</v>
      </c>
      <c r="F325" s="3" t="str">
        <f t="shared" si="34"/>
        <v>Trace</v>
      </c>
      <c r="G325" s="3" t="str">
        <f t="shared" si="35"/>
        <v>Telepathy</v>
      </c>
      <c r="H325" s="3">
        <v>28</v>
      </c>
      <c r="I325" s="3">
        <v>25</v>
      </c>
      <c r="J325" s="3">
        <v>25</v>
      </c>
      <c r="K325" s="3">
        <v>45</v>
      </c>
      <c r="L325" s="3">
        <v>35</v>
      </c>
      <c r="M325" s="3">
        <v>40</v>
      </c>
      <c r="N325" s="3">
        <v>198</v>
      </c>
      <c r="O325" s="3">
        <v>7</v>
      </c>
      <c r="R325" s="3">
        <v>323</v>
      </c>
      <c r="S325" s="3" t="s">
        <v>1314</v>
      </c>
      <c r="T325" s="3" t="s">
        <v>1008</v>
      </c>
      <c r="U325" s="3" t="s">
        <v>1018</v>
      </c>
      <c r="W325" s="3">
        <v>251</v>
      </c>
      <c r="X325" s="3" t="s">
        <v>1255</v>
      </c>
      <c r="Y325" s="3" t="s">
        <v>185</v>
      </c>
    </row>
    <row r="326" spans="1:27" x14ac:dyDescent="0.3">
      <c r="A326" s="3">
        <v>281</v>
      </c>
      <c r="B326" s="3" t="s">
        <v>355</v>
      </c>
      <c r="C326" s="3" t="str">
        <f t="shared" si="32"/>
        <v>Psychic</v>
      </c>
      <c r="D326" s="3" t="str">
        <f t="shared" si="31"/>
        <v>Fairy</v>
      </c>
      <c r="E326" s="3" t="str">
        <f t="shared" si="33"/>
        <v>Synchronize</v>
      </c>
      <c r="F326" s="3" t="str">
        <f t="shared" si="34"/>
        <v>Trace</v>
      </c>
      <c r="G326" s="3" t="str">
        <f t="shared" si="35"/>
        <v>Telepathy</v>
      </c>
      <c r="H326" s="3">
        <v>38</v>
      </c>
      <c r="I326" s="3">
        <v>35</v>
      </c>
      <c r="J326" s="3">
        <v>35</v>
      </c>
      <c r="K326" s="3">
        <v>65</v>
      </c>
      <c r="L326" s="3">
        <v>55</v>
      </c>
      <c r="M326" s="3">
        <v>50</v>
      </c>
      <c r="N326" s="3">
        <v>278</v>
      </c>
      <c r="O326" s="3">
        <v>7</v>
      </c>
      <c r="R326" s="3">
        <v>324</v>
      </c>
      <c r="S326" s="3" t="s">
        <v>769</v>
      </c>
      <c r="T326" s="3" t="s">
        <v>1008</v>
      </c>
      <c r="W326" s="3">
        <v>252</v>
      </c>
      <c r="X326" s="3" t="s">
        <v>1256</v>
      </c>
      <c r="Y326" s="3" t="s">
        <v>9</v>
      </c>
      <c r="AA326" s="3" t="s">
        <v>91</v>
      </c>
    </row>
    <row r="327" spans="1:27" x14ac:dyDescent="0.3">
      <c r="A327" s="3">
        <v>282</v>
      </c>
      <c r="B327" s="3" t="s">
        <v>357</v>
      </c>
      <c r="C327" s="3" t="str">
        <f t="shared" si="32"/>
        <v>Psychic</v>
      </c>
      <c r="D327" s="3" t="str">
        <f t="shared" si="31"/>
        <v>Fairy</v>
      </c>
      <c r="E327" s="3" t="str">
        <f t="shared" si="33"/>
        <v>Synchronize</v>
      </c>
      <c r="F327" s="3" t="str">
        <f t="shared" si="34"/>
        <v>Trace</v>
      </c>
      <c r="G327" s="3" t="str">
        <f t="shared" si="35"/>
        <v>Telepathy</v>
      </c>
      <c r="H327" s="3">
        <v>68</v>
      </c>
      <c r="I327" s="3">
        <v>65</v>
      </c>
      <c r="J327" s="3">
        <v>65</v>
      </c>
      <c r="K327" s="3">
        <v>125</v>
      </c>
      <c r="L327" s="3">
        <v>115</v>
      </c>
      <c r="M327" s="3">
        <v>80</v>
      </c>
      <c r="N327" s="3">
        <v>518</v>
      </c>
      <c r="O327" s="3">
        <v>7</v>
      </c>
      <c r="R327" s="3">
        <v>325</v>
      </c>
      <c r="S327" s="3" t="s">
        <v>1316</v>
      </c>
      <c r="T327" s="3" t="s">
        <v>1011</v>
      </c>
      <c r="W327" s="3">
        <v>253</v>
      </c>
      <c r="X327" s="3" t="s">
        <v>1257</v>
      </c>
      <c r="Y327" s="3" t="s">
        <v>9</v>
      </c>
      <c r="AA327" s="3" t="s">
        <v>91</v>
      </c>
    </row>
    <row r="328" spans="1:27" x14ac:dyDescent="0.3">
      <c r="A328" s="3">
        <v>282</v>
      </c>
      <c r="B328" s="3" t="s">
        <v>1277</v>
      </c>
      <c r="C328" s="3" t="str">
        <f t="shared" si="32"/>
        <v>Psychic</v>
      </c>
      <c r="D328" s="3" t="str">
        <f t="shared" si="31"/>
        <v>Fairy</v>
      </c>
      <c r="E328" s="3" t="str">
        <f t="shared" si="33"/>
        <v>Synchronize</v>
      </c>
      <c r="F328" s="3" t="str">
        <f t="shared" si="34"/>
        <v>Trace</v>
      </c>
      <c r="G328" s="3" t="str">
        <f t="shared" si="35"/>
        <v>Telepathy</v>
      </c>
      <c r="H328" s="3">
        <v>68</v>
      </c>
      <c r="I328" s="3">
        <v>85</v>
      </c>
      <c r="J328" s="3">
        <v>65</v>
      </c>
      <c r="K328" s="3">
        <v>165</v>
      </c>
      <c r="L328" s="3">
        <v>135</v>
      </c>
      <c r="M328" s="3">
        <v>100</v>
      </c>
      <c r="N328" s="3">
        <v>618</v>
      </c>
      <c r="O328" s="3">
        <v>7</v>
      </c>
      <c r="R328" s="3">
        <v>326</v>
      </c>
      <c r="S328" s="3" t="s">
        <v>1317</v>
      </c>
      <c r="T328" s="3" t="s">
        <v>1011</v>
      </c>
      <c r="W328" s="3">
        <v>254</v>
      </c>
      <c r="X328" s="3" t="s">
        <v>1258</v>
      </c>
      <c r="Y328" s="3" t="s">
        <v>9</v>
      </c>
      <c r="AA328" s="3" t="s">
        <v>91</v>
      </c>
    </row>
    <row r="329" spans="1:27" x14ac:dyDescent="0.3">
      <c r="A329" s="3">
        <v>283</v>
      </c>
      <c r="B329" s="3" t="s">
        <v>1278</v>
      </c>
      <c r="C329" s="3" t="str">
        <f t="shared" si="32"/>
        <v>Bug</v>
      </c>
      <c r="D329" s="3" t="str">
        <f t="shared" si="31"/>
        <v>Water</v>
      </c>
      <c r="E329" s="3" t="str">
        <f t="shared" si="33"/>
        <v>Swift Swim</v>
      </c>
      <c r="F329" s="3" t="str">
        <f t="shared" si="34"/>
        <v/>
      </c>
      <c r="G329" s="3" t="str">
        <f t="shared" si="35"/>
        <v>Rain Dish</v>
      </c>
      <c r="H329" s="3">
        <v>40</v>
      </c>
      <c r="I329" s="3">
        <v>30</v>
      </c>
      <c r="J329" s="3">
        <v>32</v>
      </c>
      <c r="K329" s="3">
        <v>50</v>
      </c>
      <c r="L329" s="3">
        <v>52</v>
      </c>
      <c r="M329" s="3">
        <v>65</v>
      </c>
      <c r="N329" s="3">
        <v>269</v>
      </c>
      <c r="O329" s="3">
        <v>7</v>
      </c>
      <c r="R329" s="3">
        <v>327</v>
      </c>
      <c r="S329" s="3" t="s">
        <v>1318</v>
      </c>
      <c r="T329" s="3" t="s">
        <v>1014</v>
      </c>
      <c r="W329" s="3">
        <v>254</v>
      </c>
      <c r="X329" s="3" t="s">
        <v>1771</v>
      </c>
      <c r="Y329" s="3" t="s">
        <v>204</v>
      </c>
    </row>
    <row r="330" spans="1:27" x14ac:dyDescent="0.3">
      <c r="A330" s="3">
        <v>284</v>
      </c>
      <c r="B330" s="3" t="s">
        <v>1279</v>
      </c>
      <c r="C330" s="3" t="str">
        <f t="shared" si="32"/>
        <v>Bug</v>
      </c>
      <c r="D330" s="3" t="str">
        <f t="shared" ref="D330:D354" si="36">SUBSTITUTE(IFERROR(VLOOKUP(A330, $R$3:$U$819, 4,TRUE),""),0,"")</f>
        <v>Flying</v>
      </c>
      <c r="E330" s="3" t="str">
        <f t="shared" si="33"/>
        <v>Intimidate</v>
      </c>
      <c r="F330" s="3" t="str">
        <f t="shared" si="34"/>
        <v/>
      </c>
      <c r="G330" s="3" t="str">
        <f t="shared" si="35"/>
        <v>Unnerve</v>
      </c>
      <c r="H330" s="3">
        <v>70</v>
      </c>
      <c r="I330" s="3">
        <v>60</v>
      </c>
      <c r="J330" s="3">
        <v>62</v>
      </c>
      <c r="K330" s="3">
        <v>100</v>
      </c>
      <c r="L330" s="3">
        <v>82</v>
      </c>
      <c r="M330" s="3">
        <v>80</v>
      </c>
      <c r="N330" s="3">
        <v>454</v>
      </c>
      <c r="O330" s="3">
        <v>7</v>
      </c>
      <c r="R330" s="3">
        <v>328</v>
      </c>
      <c r="S330" s="3" t="s">
        <v>818</v>
      </c>
      <c r="T330" s="3" t="s">
        <v>1018</v>
      </c>
      <c r="W330" s="3">
        <v>255</v>
      </c>
      <c r="X330" s="3" t="s">
        <v>1260</v>
      </c>
      <c r="Y330" s="3" t="s">
        <v>17</v>
      </c>
      <c r="AA330" s="3" t="s">
        <v>313</v>
      </c>
    </row>
    <row r="331" spans="1:27" x14ac:dyDescent="0.3">
      <c r="A331" s="3">
        <v>285</v>
      </c>
      <c r="B331" s="3" t="s">
        <v>1280</v>
      </c>
      <c r="C331" s="3" t="str">
        <f t="shared" si="32"/>
        <v>Grass</v>
      </c>
      <c r="D331" s="3" t="str">
        <f t="shared" si="36"/>
        <v/>
      </c>
      <c r="E331" s="3" t="str">
        <f t="shared" si="33"/>
        <v>Effect Spore</v>
      </c>
      <c r="F331" s="3" t="str">
        <f t="shared" si="34"/>
        <v>Poison Heal*</v>
      </c>
      <c r="G331" s="3" t="str">
        <f t="shared" si="35"/>
        <v>Quick Feet</v>
      </c>
      <c r="H331" s="3">
        <v>60</v>
      </c>
      <c r="I331" s="3">
        <v>40</v>
      </c>
      <c r="J331" s="3">
        <v>60</v>
      </c>
      <c r="K331" s="3">
        <v>40</v>
      </c>
      <c r="L331" s="3">
        <v>60</v>
      </c>
      <c r="M331" s="3">
        <v>35</v>
      </c>
      <c r="N331" s="3">
        <v>295</v>
      </c>
      <c r="O331" s="3">
        <v>7</v>
      </c>
      <c r="R331" s="3">
        <v>329</v>
      </c>
      <c r="S331" s="3" t="s">
        <v>820</v>
      </c>
      <c r="T331" s="3" t="s">
        <v>1018</v>
      </c>
      <c r="U331" s="3" t="s">
        <v>1024</v>
      </c>
      <c r="W331" s="3">
        <v>256</v>
      </c>
      <c r="X331" s="3" t="s">
        <v>1261</v>
      </c>
      <c r="Y331" s="3" t="s">
        <v>17</v>
      </c>
      <c r="AA331" s="3" t="s">
        <v>313</v>
      </c>
    </row>
    <row r="332" spans="1:27" x14ac:dyDescent="0.3">
      <c r="A332" s="3">
        <v>286</v>
      </c>
      <c r="B332" s="3" t="s">
        <v>1281</v>
      </c>
      <c r="C332" s="3" t="str">
        <f t="shared" si="32"/>
        <v>Grass</v>
      </c>
      <c r="D332" s="3" t="str">
        <f t="shared" si="36"/>
        <v>Fighting</v>
      </c>
      <c r="E332" s="3" t="str">
        <f t="shared" si="33"/>
        <v>Effect Spore</v>
      </c>
      <c r="F332" s="3" t="str">
        <f t="shared" si="34"/>
        <v>Poison Heal*</v>
      </c>
      <c r="G332" s="3" t="str">
        <f t="shared" si="35"/>
        <v>Technician</v>
      </c>
      <c r="H332" s="3">
        <v>60</v>
      </c>
      <c r="I332" s="3">
        <v>130</v>
      </c>
      <c r="J332" s="3">
        <v>80</v>
      </c>
      <c r="K332" s="3">
        <v>60</v>
      </c>
      <c r="L332" s="3">
        <v>60</v>
      </c>
      <c r="M332" s="3">
        <v>70</v>
      </c>
      <c r="N332" s="3">
        <v>460</v>
      </c>
      <c r="O332" s="3">
        <v>7</v>
      </c>
      <c r="R332" s="3">
        <v>330</v>
      </c>
      <c r="S332" s="3" t="s">
        <v>822</v>
      </c>
      <c r="T332" s="3" t="s">
        <v>1018</v>
      </c>
      <c r="U332" s="3" t="s">
        <v>1024</v>
      </c>
      <c r="W332" s="3">
        <v>257</v>
      </c>
      <c r="X332" s="3" t="s">
        <v>1262</v>
      </c>
      <c r="Y332" s="3" t="s">
        <v>17</v>
      </c>
      <c r="AA332" s="3" t="s">
        <v>313</v>
      </c>
    </row>
    <row r="333" spans="1:27" x14ac:dyDescent="0.3">
      <c r="A333" s="3">
        <v>287</v>
      </c>
      <c r="B333" s="3" t="s">
        <v>1282</v>
      </c>
      <c r="C333" s="3" t="str">
        <f t="shared" si="32"/>
        <v>Normal</v>
      </c>
      <c r="D333" s="3" t="str">
        <f t="shared" si="36"/>
        <v/>
      </c>
      <c r="E333" s="3" t="str">
        <f t="shared" si="33"/>
        <v>Truant</v>
      </c>
      <c r="F333" s="3" t="str">
        <f t="shared" si="34"/>
        <v/>
      </c>
      <c r="G333" s="3" t="str">
        <f t="shared" si="35"/>
        <v/>
      </c>
      <c r="H333" s="3">
        <v>60</v>
      </c>
      <c r="I333" s="3">
        <v>60</v>
      </c>
      <c r="J333" s="3">
        <v>60</v>
      </c>
      <c r="K333" s="3">
        <v>35</v>
      </c>
      <c r="L333" s="3">
        <v>35</v>
      </c>
      <c r="M333" s="3">
        <v>30</v>
      </c>
      <c r="N333" s="3">
        <v>280</v>
      </c>
      <c r="O333" s="3">
        <v>7</v>
      </c>
      <c r="R333" s="3">
        <v>331</v>
      </c>
      <c r="S333" s="3" t="s">
        <v>1319</v>
      </c>
      <c r="T333" s="3" t="s">
        <v>1007</v>
      </c>
      <c r="W333" s="3">
        <v>257</v>
      </c>
      <c r="X333" s="3" t="s">
        <v>1772</v>
      </c>
      <c r="Y333" s="3" t="s">
        <v>313</v>
      </c>
    </row>
    <row r="334" spans="1:27" x14ac:dyDescent="0.3">
      <c r="A334" s="3">
        <v>288</v>
      </c>
      <c r="B334" s="3" t="s">
        <v>1283</v>
      </c>
      <c r="C334" s="3" t="str">
        <f t="shared" si="32"/>
        <v>Normal</v>
      </c>
      <c r="D334" s="3" t="str">
        <f t="shared" si="36"/>
        <v/>
      </c>
      <c r="E334" s="3" t="str">
        <f t="shared" si="33"/>
        <v>Vital Spirit</v>
      </c>
      <c r="F334" s="3" t="str">
        <f t="shared" si="34"/>
        <v/>
      </c>
      <c r="G334" s="3" t="str">
        <f t="shared" si="35"/>
        <v/>
      </c>
      <c r="H334" s="3">
        <v>80</v>
      </c>
      <c r="I334" s="3">
        <v>80</v>
      </c>
      <c r="J334" s="3">
        <v>80</v>
      </c>
      <c r="K334" s="3">
        <v>55</v>
      </c>
      <c r="L334" s="3">
        <v>55</v>
      </c>
      <c r="M334" s="3">
        <v>90</v>
      </c>
      <c r="N334" s="3">
        <v>440</v>
      </c>
      <c r="O334" s="3">
        <v>7</v>
      </c>
      <c r="R334" s="3">
        <v>332</v>
      </c>
      <c r="S334" s="3" t="s">
        <v>1320</v>
      </c>
      <c r="T334" s="3" t="s">
        <v>1007</v>
      </c>
      <c r="U334" s="3" t="s">
        <v>1016</v>
      </c>
      <c r="W334" s="3">
        <v>258</v>
      </c>
      <c r="X334" s="3" t="s">
        <v>1264</v>
      </c>
      <c r="Y334" s="3" t="s">
        <v>25</v>
      </c>
      <c r="AA334" s="3" t="s">
        <v>299</v>
      </c>
    </row>
    <row r="335" spans="1:27" x14ac:dyDescent="0.3">
      <c r="A335" s="3">
        <v>289</v>
      </c>
      <c r="B335" s="3" t="s">
        <v>1284</v>
      </c>
      <c r="C335" s="3" t="str">
        <f t="shared" si="32"/>
        <v>Normal</v>
      </c>
      <c r="D335" s="3" t="str">
        <f t="shared" si="36"/>
        <v/>
      </c>
      <c r="E335" s="3" t="str">
        <f t="shared" si="33"/>
        <v>Truant</v>
      </c>
      <c r="F335" s="3" t="str">
        <f t="shared" si="34"/>
        <v/>
      </c>
      <c r="G335" s="3" t="str">
        <f t="shared" si="35"/>
        <v/>
      </c>
      <c r="H335" s="3">
        <v>150</v>
      </c>
      <c r="I335" s="3">
        <v>160</v>
      </c>
      <c r="J335" s="3">
        <v>100</v>
      </c>
      <c r="K335" s="3">
        <v>95</v>
      </c>
      <c r="L335" s="3">
        <v>65</v>
      </c>
      <c r="M335" s="3">
        <v>100</v>
      </c>
      <c r="N335" s="3">
        <v>670</v>
      </c>
      <c r="O335" s="3">
        <v>7</v>
      </c>
      <c r="R335" s="3">
        <v>333</v>
      </c>
      <c r="S335" s="3" t="s">
        <v>1321</v>
      </c>
      <c r="T335" s="3" t="s">
        <v>1014</v>
      </c>
      <c r="U335" s="3" t="s">
        <v>1012</v>
      </c>
      <c r="W335" s="3">
        <v>259</v>
      </c>
      <c r="X335" s="3" t="s">
        <v>1265</v>
      </c>
      <c r="Y335" s="3" t="s">
        <v>25</v>
      </c>
      <c r="AA335" s="3" t="s">
        <v>299</v>
      </c>
    </row>
    <row r="336" spans="1:27" x14ac:dyDescent="0.3">
      <c r="A336" s="3">
        <v>290</v>
      </c>
      <c r="B336" s="3" t="s">
        <v>310</v>
      </c>
      <c r="C336" s="3" t="str">
        <f t="shared" si="32"/>
        <v>Bug</v>
      </c>
      <c r="D336" s="3" t="str">
        <f t="shared" si="36"/>
        <v>Ground</v>
      </c>
      <c r="E336" s="3" t="str">
        <f t="shared" si="33"/>
        <v>Compound Eyes</v>
      </c>
      <c r="F336" s="3" t="str">
        <f t="shared" si="34"/>
        <v/>
      </c>
      <c r="G336" s="3" t="str">
        <f t="shared" si="35"/>
        <v>Run Away</v>
      </c>
      <c r="H336" s="3">
        <v>31</v>
      </c>
      <c r="I336" s="3">
        <v>45</v>
      </c>
      <c r="J336" s="3">
        <v>90</v>
      </c>
      <c r="K336" s="3">
        <v>30</v>
      </c>
      <c r="L336" s="3">
        <v>30</v>
      </c>
      <c r="M336" s="3">
        <v>40</v>
      </c>
      <c r="N336" s="3">
        <v>266</v>
      </c>
      <c r="O336" s="3">
        <v>7</v>
      </c>
      <c r="R336" s="3">
        <v>334</v>
      </c>
      <c r="S336" s="3" t="s">
        <v>1322</v>
      </c>
      <c r="T336" s="3" t="s">
        <v>1024</v>
      </c>
      <c r="U336" s="3" t="s">
        <v>1012</v>
      </c>
      <c r="W336" s="3">
        <v>260</v>
      </c>
      <c r="X336" s="3" t="s">
        <v>1266</v>
      </c>
      <c r="Y336" s="3" t="s">
        <v>25</v>
      </c>
      <c r="AA336" s="3" t="s">
        <v>299</v>
      </c>
    </row>
    <row r="337" spans="1:27" x14ac:dyDescent="0.3">
      <c r="A337" s="3">
        <v>291</v>
      </c>
      <c r="B337" s="3" t="s">
        <v>312</v>
      </c>
      <c r="C337" s="3" t="str">
        <f t="shared" si="32"/>
        <v>Bug</v>
      </c>
      <c r="D337" s="3" t="str">
        <f t="shared" si="36"/>
        <v>Flying</v>
      </c>
      <c r="E337" s="3" t="str">
        <f t="shared" si="33"/>
        <v>Speed Boost</v>
      </c>
      <c r="F337" s="3" t="str">
        <f t="shared" si="34"/>
        <v/>
      </c>
      <c r="G337" s="3" t="str">
        <f t="shared" si="35"/>
        <v>Infiltrator</v>
      </c>
      <c r="H337" s="3">
        <v>61</v>
      </c>
      <c r="I337" s="3">
        <v>90</v>
      </c>
      <c r="J337" s="3">
        <v>45</v>
      </c>
      <c r="K337" s="3">
        <v>50</v>
      </c>
      <c r="L337" s="3">
        <v>50</v>
      </c>
      <c r="M337" s="3">
        <v>160</v>
      </c>
      <c r="N337" s="3">
        <v>456</v>
      </c>
      <c r="O337" s="3">
        <v>7</v>
      </c>
      <c r="R337" s="3">
        <v>335</v>
      </c>
      <c r="S337" s="3" t="s">
        <v>1324</v>
      </c>
      <c r="T337" s="3" t="s">
        <v>1014</v>
      </c>
      <c r="W337" s="3">
        <v>260</v>
      </c>
      <c r="X337" s="3" t="s">
        <v>1773</v>
      </c>
      <c r="Y337" s="3" t="s">
        <v>115</v>
      </c>
    </row>
    <row r="338" spans="1:27" x14ac:dyDescent="0.3">
      <c r="A338" s="3">
        <v>292</v>
      </c>
      <c r="B338" s="3" t="s">
        <v>316</v>
      </c>
      <c r="C338" s="3" t="str">
        <f t="shared" si="32"/>
        <v>Bug</v>
      </c>
      <c r="D338" s="3" t="str">
        <f t="shared" si="36"/>
        <v>Ghost</v>
      </c>
      <c r="E338" s="3" t="str">
        <f t="shared" si="33"/>
        <v>Wonder Guard</v>
      </c>
      <c r="F338" s="3" t="str">
        <f t="shared" si="34"/>
        <v/>
      </c>
      <c r="G338" s="3" t="str">
        <f t="shared" si="35"/>
        <v/>
      </c>
      <c r="H338" s="3">
        <v>1</v>
      </c>
      <c r="I338" s="3">
        <v>90</v>
      </c>
      <c r="J338" s="3">
        <v>45</v>
      </c>
      <c r="K338" s="3">
        <v>30</v>
      </c>
      <c r="L338" s="3">
        <v>30</v>
      </c>
      <c r="M338" s="3">
        <v>40</v>
      </c>
      <c r="N338" s="3">
        <v>236</v>
      </c>
      <c r="O338" s="3">
        <v>7</v>
      </c>
      <c r="R338" s="3">
        <v>336</v>
      </c>
      <c r="S338" s="3" t="s">
        <v>1325</v>
      </c>
      <c r="T338" s="3" t="s">
        <v>1019</v>
      </c>
      <c r="W338" s="3">
        <v>261</v>
      </c>
      <c r="X338" s="3" t="s">
        <v>1268</v>
      </c>
      <c r="Y338" s="3" t="s">
        <v>44</v>
      </c>
      <c r="Z338" s="3" t="s">
        <v>1759</v>
      </c>
      <c r="AA338" s="3" t="s">
        <v>146</v>
      </c>
    </row>
    <row r="339" spans="1:27" x14ac:dyDescent="0.3">
      <c r="A339" s="3">
        <v>293</v>
      </c>
      <c r="B339" s="3" t="s">
        <v>1285</v>
      </c>
      <c r="C339" s="3" t="str">
        <f t="shared" si="32"/>
        <v>Normal</v>
      </c>
      <c r="D339" s="3" t="str">
        <f t="shared" si="36"/>
        <v/>
      </c>
      <c r="E339" s="3" t="str">
        <f t="shared" si="33"/>
        <v>Soundproof</v>
      </c>
      <c r="F339" s="3" t="str">
        <f t="shared" si="34"/>
        <v/>
      </c>
      <c r="G339" s="3" t="str">
        <f t="shared" si="35"/>
        <v>Rattled</v>
      </c>
      <c r="H339" s="3">
        <v>64</v>
      </c>
      <c r="I339" s="3">
        <v>51</v>
      </c>
      <c r="J339" s="3">
        <v>23</v>
      </c>
      <c r="K339" s="3">
        <v>51</v>
      </c>
      <c r="L339" s="3">
        <v>23</v>
      </c>
      <c r="M339" s="3">
        <v>28</v>
      </c>
      <c r="N339" s="3">
        <v>240</v>
      </c>
      <c r="O339" s="3">
        <v>7</v>
      </c>
      <c r="R339" s="3">
        <v>337</v>
      </c>
      <c r="S339" s="3" t="s">
        <v>914</v>
      </c>
      <c r="T339" s="3" t="s">
        <v>1017</v>
      </c>
      <c r="U339" s="3" t="s">
        <v>1011</v>
      </c>
      <c r="W339" s="3">
        <v>262</v>
      </c>
      <c r="X339" s="3" t="s">
        <v>1269</v>
      </c>
      <c r="Y339" s="3" t="s">
        <v>216</v>
      </c>
      <c r="Z339" s="3" t="s">
        <v>1759</v>
      </c>
      <c r="AA339" s="3" t="s">
        <v>410</v>
      </c>
    </row>
    <row r="340" spans="1:27" x14ac:dyDescent="0.3">
      <c r="A340" s="3">
        <v>294</v>
      </c>
      <c r="B340" s="3" t="s">
        <v>1286</v>
      </c>
      <c r="C340" s="3" t="str">
        <f t="shared" si="32"/>
        <v>Normal</v>
      </c>
      <c r="D340" s="3" t="str">
        <f t="shared" si="36"/>
        <v/>
      </c>
      <c r="E340" s="3" t="str">
        <f t="shared" si="33"/>
        <v>Soundproof</v>
      </c>
      <c r="F340" s="3" t="str">
        <f t="shared" si="34"/>
        <v/>
      </c>
      <c r="G340" s="3" t="str">
        <f t="shared" si="35"/>
        <v>Scrappy</v>
      </c>
      <c r="H340" s="3">
        <v>84</v>
      </c>
      <c r="I340" s="3">
        <v>71</v>
      </c>
      <c r="J340" s="3">
        <v>43</v>
      </c>
      <c r="K340" s="3">
        <v>71</v>
      </c>
      <c r="L340" s="3">
        <v>43</v>
      </c>
      <c r="M340" s="3">
        <v>48</v>
      </c>
      <c r="N340" s="3">
        <v>360</v>
      </c>
      <c r="O340" s="3">
        <v>7</v>
      </c>
      <c r="R340" s="3">
        <v>338</v>
      </c>
      <c r="S340" s="3" t="s">
        <v>916</v>
      </c>
      <c r="T340" s="3" t="s">
        <v>1017</v>
      </c>
      <c r="U340" s="3" t="s">
        <v>1011</v>
      </c>
      <c r="W340" s="3">
        <v>263</v>
      </c>
      <c r="X340" s="3" t="s">
        <v>96</v>
      </c>
      <c r="Y340" s="3" t="s">
        <v>97</v>
      </c>
      <c r="Z340" s="3" t="s">
        <v>1760</v>
      </c>
      <c r="AA340" s="3" t="s">
        <v>98</v>
      </c>
    </row>
    <row r="341" spans="1:27" x14ac:dyDescent="0.3">
      <c r="A341" s="3">
        <v>295</v>
      </c>
      <c r="B341" s="3" t="s">
        <v>1287</v>
      </c>
      <c r="C341" s="3" t="str">
        <f t="shared" si="32"/>
        <v>Normal</v>
      </c>
      <c r="D341" s="3" t="str">
        <f t="shared" si="36"/>
        <v/>
      </c>
      <c r="E341" s="3" t="str">
        <f t="shared" si="33"/>
        <v>Soundproof</v>
      </c>
      <c r="F341" s="3" t="str">
        <f t="shared" si="34"/>
        <v/>
      </c>
      <c r="G341" s="3" t="str">
        <f t="shared" si="35"/>
        <v>Scrappy</v>
      </c>
      <c r="H341" s="3">
        <v>104</v>
      </c>
      <c r="I341" s="3">
        <v>91</v>
      </c>
      <c r="J341" s="3">
        <v>63</v>
      </c>
      <c r="K341" s="3">
        <v>91</v>
      </c>
      <c r="L341" s="3">
        <v>73</v>
      </c>
      <c r="M341" s="3">
        <v>68</v>
      </c>
      <c r="N341" s="3">
        <v>490</v>
      </c>
      <c r="O341" s="3">
        <v>7</v>
      </c>
      <c r="R341" s="3">
        <v>339</v>
      </c>
      <c r="S341" s="3" t="s">
        <v>609</v>
      </c>
      <c r="T341" s="3" t="s">
        <v>1009</v>
      </c>
      <c r="U341" s="3" t="s">
        <v>1018</v>
      </c>
      <c r="W341" s="3">
        <v>263</v>
      </c>
      <c r="X341" s="3" t="s">
        <v>1774</v>
      </c>
      <c r="Y341" s="3" t="s">
        <v>97</v>
      </c>
      <c r="Z341" s="3" t="s">
        <v>78</v>
      </c>
      <c r="AA341" s="3" t="s">
        <v>98</v>
      </c>
    </row>
    <row r="342" spans="1:27" x14ac:dyDescent="0.3">
      <c r="A342" s="3">
        <v>296</v>
      </c>
      <c r="B342" s="3" t="s">
        <v>1288</v>
      </c>
      <c r="C342" s="3" t="str">
        <f t="shared" si="32"/>
        <v>Fighting</v>
      </c>
      <c r="D342" s="3" t="str">
        <f t="shared" si="36"/>
        <v/>
      </c>
      <c r="E342" s="3" t="str">
        <f t="shared" si="33"/>
        <v>Thick Fat</v>
      </c>
      <c r="F342" s="3" t="str">
        <f t="shared" si="34"/>
        <v>Guts</v>
      </c>
      <c r="G342" s="3" t="str">
        <f t="shared" si="35"/>
        <v>Sheer Force</v>
      </c>
      <c r="H342" s="3">
        <v>72</v>
      </c>
      <c r="I342" s="3">
        <v>60</v>
      </c>
      <c r="J342" s="3">
        <v>30</v>
      </c>
      <c r="K342" s="3">
        <v>20</v>
      </c>
      <c r="L342" s="3">
        <v>30</v>
      </c>
      <c r="M342" s="3">
        <v>25</v>
      </c>
      <c r="N342" s="3">
        <v>237</v>
      </c>
      <c r="O342" s="3">
        <v>7</v>
      </c>
      <c r="R342" s="3">
        <v>340</v>
      </c>
      <c r="S342" s="3" t="s">
        <v>611</v>
      </c>
      <c r="T342" s="3" t="s">
        <v>1009</v>
      </c>
      <c r="U342" s="3" t="s">
        <v>1018</v>
      </c>
      <c r="W342" s="3">
        <v>264</v>
      </c>
      <c r="X342" s="3" t="s">
        <v>100</v>
      </c>
      <c r="Y342" s="3" t="s">
        <v>97</v>
      </c>
      <c r="Z342" s="3" t="s">
        <v>1760</v>
      </c>
      <c r="AA342" s="3" t="s">
        <v>98</v>
      </c>
    </row>
    <row r="343" spans="1:27" x14ac:dyDescent="0.3">
      <c r="A343" s="3">
        <v>297</v>
      </c>
      <c r="B343" s="3" t="s">
        <v>1289</v>
      </c>
      <c r="C343" s="3" t="str">
        <f t="shared" si="32"/>
        <v>Fighting</v>
      </c>
      <c r="D343" s="3" t="str">
        <f t="shared" si="36"/>
        <v/>
      </c>
      <c r="E343" s="3" t="str">
        <f t="shared" si="33"/>
        <v>Thick Fat</v>
      </c>
      <c r="F343" s="3" t="str">
        <f t="shared" si="34"/>
        <v>Guts</v>
      </c>
      <c r="G343" s="3" t="str">
        <f t="shared" si="35"/>
        <v>Sheer Force</v>
      </c>
      <c r="H343" s="3">
        <v>144</v>
      </c>
      <c r="I343" s="3">
        <v>120</v>
      </c>
      <c r="J343" s="3">
        <v>60</v>
      </c>
      <c r="K343" s="3">
        <v>40</v>
      </c>
      <c r="L343" s="3">
        <v>60</v>
      </c>
      <c r="M343" s="3">
        <v>50</v>
      </c>
      <c r="N343" s="3">
        <v>474</v>
      </c>
      <c r="O343" s="3">
        <v>7</v>
      </c>
      <c r="R343" s="3">
        <v>341</v>
      </c>
      <c r="S343" s="3" t="s">
        <v>305</v>
      </c>
      <c r="T343" s="3" t="s">
        <v>1009</v>
      </c>
      <c r="W343" s="3">
        <v>264</v>
      </c>
      <c r="X343" s="3" t="s">
        <v>1775</v>
      </c>
      <c r="Y343" s="3" t="s">
        <v>97</v>
      </c>
      <c r="Z343" s="3" t="s">
        <v>78</v>
      </c>
      <c r="AA343" s="3" t="s">
        <v>98</v>
      </c>
    </row>
    <row r="344" spans="1:27" x14ac:dyDescent="0.3">
      <c r="A344" s="3">
        <v>298</v>
      </c>
      <c r="B344" s="3" t="s">
        <v>1290</v>
      </c>
      <c r="C344" s="3" t="str">
        <f t="shared" si="32"/>
        <v>Normal</v>
      </c>
      <c r="D344" s="3" t="str">
        <f t="shared" si="36"/>
        <v>Fairy</v>
      </c>
      <c r="E344" s="3" t="str">
        <f t="shared" si="33"/>
        <v>Thick Fat</v>
      </c>
      <c r="F344" s="3" t="str">
        <f t="shared" si="34"/>
        <v>Huge Power</v>
      </c>
      <c r="G344" s="3" t="str">
        <f t="shared" si="35"/>
        <v>Sap Sipper</v>
      </c>
      <c r="H344" s="3">
        <v>50</v>
      </c>
      <c r="I344" s="3">
        <v>20</v>
      </c>
      <c r="J344" s="3">
        <v>40</v>
      </c>
      <c r="K344" s="3">
        <v>20</v>
      </c>
      <c r="L344" s="3">
        <v>40</v>
      </c>
      <c r="M344" s="3">
        <v>20</v>
      </c>
      <c r="N344" s="3">
        <v>190</v>
      </c>
      <c r="O344" s="3">
        <v>7</v>
      </c>
      <c r="R344" s="3">
        <v>342</v>
      </c>
      <c r="S344" s="3" t="s">
        <v>308</v>
      </c>
      <c r="T344" s="3" t="s">
        <v>1009</v>
      </c>
      <c r="U344" s="3" t="s">
        <v>1016</v>
      </c>
      <c r="W344" s="3">
        <v>265</v>
      </c>
      <c r="X344" s="3" t="s">
        <v>1270</v>
      </c>
      <c r="Y344" s="3" t="s">
        <v>43</v>
      </c>
      <c r="AA344" s="3" t="s">
        <v>44</v>
      </c>
    </row>
    <row r="345" spans="1:27" x14ac:dyDescent="0.3">
      <c r="A345" s="3">
        <v>299</v>
      </c>
      <c r="B345" s="3" t="s">
        <v>1291</v>
      </c>
      <c r="C345" s="3" t="str">
        <f t="shared" si="32"/>
        <v>Rock</v>
      </c>
      <c r="D345" s="3" t="str">
        <f t="shared" si="36"/>
        <v/>
      </c>
      <c r="E345" s="3" t="str">
        <f t="shared" si="33"/>
        <v>Sturdy</v>
      </c>
      <c r="F345" s="3" t="str">
        <f t="shared" si="34"/>
        <v>Magnet Pull</v>
      </c>
      <c r="G345" s="3" t="str">
        <f t="shared" si="35"/>
        <v>Sand Force</v>
      </c>
      <c r="H345" s="3">
        <v>30</v>
      </c>
      <c r="I345" s="3">
        <v>45</v>
      </c>
      <c r="J345" s="3">
        <v>135</v>
      </c>
      <c r="K345" s="3">
        <v>45</v>
      </c>
      <c r="L345" s="3">
        <v>90</v>
      </c>
      <c r="M345" s="3">
        <v>30</v>
      </c>
      <c r="N345" s="3">
        <v>375</v>
      </c>
      <c r="O345" s="3">
        <v>7</v>
      </c>
      <c r="R345" s="3">
        <v>343</v>
      </c>
      <c r="S345" s="3" t="s">
        <v>251</v>
      </c>
      <c r="T345" s="3" t="s">
        <v>1018</v>
      </c>
      <c r="U345" s="3" t="s">
        <v>1011</v>
      </c>
      <c r="W345" s="3">
        <v>266</v>
      </c>
      <c r="X345" s="3" t="s">
        <v>1271</v>
      </c>
      <c r="Y345" s="3" t="s">
        <v>47</v>
      </c>
    </row>
    <row r="346" spans="1:27" x14ac:dyDescent="0.3">
      <c r="A346" s="3">
        <v>300</v>
      </c>
      <c r="B346" s="3" t="s">
        <v>1292</v>
      </c>
      <c r="C346" s="3" t="str">
        <f t="shared" si="32"/>
        <v>Normal</v>
      </c>
      <c r="D346" s="3" t="str">
        <f t="shared" si="36"/>
        <v/>
      </c>
      <c r="E346" s="3" t="str">
        <f t="shared" si="33"/>
        <v>Cute Charm</v>
      </c>
      <c r="F346" s="3" t="str">
        <f t="shared" si="34"/>
        <v>Normalize*</v>
      </c>
      <c r="G346" s="3" t="str">
        <f t="shared" si="35"/>
        <v>Wonder Skin</v>
      </c>
      <c r="H346" s="3">
        <v>50</v>
      </c>
      <c r="I346" s="3">
        <v>45</v>
      </c>
      <c r="J346" s="3">
        <v>45</v>
      </c>
      <c r="K346" s="3">
        <v>35</v>
      </c>
      <c r="L346" s="3">
        <v>35</v>
      </c>
      <c r="M346" s="3">
        <v>50</v>
      </c>
      <c r="N346" s="3">
        <v>260</v>
      </c>
      <c r="O346" s="3">
        <v>7</v>
      </c>
      <c r="R346" s="3">
        <v>344</v>
      </c>
      <c r="S346" s="3" t="s">
        <v>253</v>
      </c>
      <c r="T346" s="3" t="s">
        <v>1018</v>
      </c>
      <c r="U346" s="3" t="s">
        <v>1011</v>
      </c>
      <c r="W346" s="3">
        <v>267</v>
      </c>
      <c r="X346" s="3" t="s">
        <v>1272</v>
      </c>
      <c r="Y346" s="3" t="s">
        <v>33</v>
      </c>
      <c r="AA346" s="3" t="s">
        <v>84</v>
      </c>
    </row>
    <row r="347" spans="1:27" x14ac:dyDescent="0.3">
      <c r="A347" s="3">
        <v>301</v>
      </c>
      <c r="B347" s="3" t="s">
        <v>1293</v>
      </c>
      <c r="C347" s="3" t="str">
        <f t="shared" si="32"/>
        <v>Normal</v>
      </c>
      <c r="D347" s="3" t="str">
        <f t="shared" si="36"/>
        <v/>
      </c>
      <c r="E347" s="3" t="str">
        <f t="shared" si="33"/>
        <v>Cute Charm</v>
      </c>
      <c r="F347" s="3" t="str">
        <f t="shared" si="34"/>
        <v>Normalize*</v>
      </c>
      <c r="G347" s="3" t="str">
        <f t="shared" si="35"/>
        <v>Wonder Skin</v>
      </c>
      <c r="H347" s="3">
        <v>70</v>
      </c>
      <c r="I347" s="3">
        <v>65</v>
      </c>
      <c r="J347" s="3">
        <v>65</v>
      </c>
      <c r="K347" s="3">
        <v>55</v>
      </c>
      <c r="L347" s="3">
        <v>55</v>
      </c>
      <c r="M347" s="3">
        <v>90</v>
      </c>
      <c r="N347" s="3">
        <v>400</v>
      </c>
      <c r="O347" s="3">
        <v>7</v>
      </c>
      <c r="R347" s="3">
        <v>345</v>
      </c>
      <c r="S347" s="3" t="s">
        <v>1326</v>
      </c>
      <c r="T347" s="3" t="s">
        <v>1017</v>
      </c>
      <c r="U347" s="3" t="s">
        <v>1007</v>
      </c>
      <c r="W347" s="3">
        <v>268</v>
      </c>
      <c r="X347" s="3" t="s">
        <v>1273</v>
      </c>
      <c r="Y347" s="3" t="s">
        <v>47</v>
      </c>
    </row>
    <row r="348" spans="1:27" x14ac:dyDescent="0.3">
      <c r="A348" s="3">
        <v>302</v>
      </c>
      <c r="B348" s="3" t="s">
        <v>755</v>
      </c>
      <c r="C348" s="3" t="str">
        <f t="shared" si="32"/>
        <v>Dark</v>
      </c>
      <c r="D348" s="3" t="str">
        <f t="shared" si="36"/>
        <v>Ghost</v>
      </c>
      <c r="E348" s="3" t="str">
        <f t="shared" si="33"/>
        <v>Keen Eye</v>
      </c>
      <c r="F348" s="3" t="str">
        <f t="shared" si="34"/>
        <v>Stall*</v>
      </c>
      <c r="G348" s="3" t="str">
        <f t="shared" si="35"/>
        <v>Prankster</v>
      </c>
      <c r="H348" s="3">
        <v>50</v>
      </c>
      <c r="I348" s="3">
        <v>75</v>
      </c>
      <c r="J348" s="3">
        <v>75</v>
      </c>
      <c r="K348" s="3">
        <v>65</v>
      </c>
      <c r="L348" s="3">
        <v>65</v>
      </c>
      <c r="M348" s="3">
        <v>50</v>
      </c>
      <c r="N348" s="3">
        <v>380</v>
      </c>
      <c r="O348" s="3">
        <v>7</v>
      </c>
      <c r="R348" s="3">
        <v>346</v>
      </c>
      <c r="S348" s="3" t="s">
        <v>1327</v>
      </c>
      <c r="T348" s="3" t="s">
        <v>1017</v>
      </c>
      <c r="U348" s="3" t="s">
        <v>1007</v>
      </c>
      <c r="W348" s="3">
        <v>269</v>
      </c>
      <c r="X348" s="3" t="s">
        <v>1274</v>
      </c>
      <c r="Y348" s="3" t="s">
        <v>43</v>
      </c>
      <c r="AA348" s="3" t="s">
        <v>1674</v>
      </c>
    </row>
    <row r="349" spans="1:27" x14ac:dyDescent="0.3">
      <c r="A349" s="3">
        <v>302</v>
      </c>
      <c r="B349" s="3" t="s">
        <v>1294</v>
      </c>
      <c r="C349" s="3" t="str">
        <f t="shared" si="32"/>
        <v>Dark</v>
      </c>
      <c r="D349" s="3" t="str">
        <f t="shared" si="36"/>
        <v>Ghost</v>
      </c>
      <c r="E349" s="3" t="str">
        <f t="shared" si="33"/>
        <v>Keen Eye</v>
      </c>
      <c r="F349" s="3" t="str">
        <f t="shared" si="34"/>
        <v>Stall*</v>
      </c>
      <c r="G349" s="3" t="str">
        <f t="shared" si="35"/>
        <v>Prankster</v>
      </c>
      <c r="H349" s="3">
        <v>50</v>
      </c>
      <c r="I349" s="3">
        <v>85</v>
      </c>
      <c r="J349" s="3">
        <v>125</v>
      </c>
      <c r="K349" s="3">
        <v>85</v>
      </c>
      <c r="L349" s="3">
        <v>115</v>
      </c>
      <c r="M349" s="3">
        <v>20</v>
      </c>
      <c r="N349" s="3">
        <v>480</v>
      </c>
      <c r="O349" s="3">
        <v>7</v>
      </c>
      <c r="R349" s="3">
        <v>347</v>
      </c>
      <c r="S349" s="3" t="s">
        <v>1328</v>
      </c>
      <c r="T349" s="3" t="s">
        <v>1017</v>
      </c>
      <c r="U349" s="3" t="s">
        <v>1010</v>
      </c>
      <c r="W349" s="3">
        <v>270</v>
      </c>
      <c r="X349" s="3" t="s">
        <v>114</v>
      </c>
      <c r="Y349" s="3" t="s">
        <v>115</v>
      </c>
      <c r="Z349" s="3" t="s">
        <v>116</v>
      </c>
      <c r="AA349" s="3" t="s">
        <v>117</v>
      </c>
    </row>
    <row r="350" spans="1:27" x14ac:dyDescent="0.3">
      <c r="A350" s="3">
        <v>303</v>
      </c>
      <c r="B350" s="3" t="s">
        <v>758</v>
      </c>
      <c r="C350" s="3" t="str">
        <f t="shared" si="32"/>
        <v>Steel</v>
      </c>
      <c r="D350" s="3" t="str">
        <f t="shared" si="36"/>
        <v>Fairy</v>
      </c>
      <c r="E350" s="3" t="str">
        <f t="shared" si="33"/>
        <v>Hyper Cutter</v>
      </c>
      <c r="F350" s="3" t="str">
        <f t="shared" si="34"/>
        <v>Intimidate</v>
      </c>
      <c r="G350" s="3" t="str">
        <f t="shared" si="35"/>
        <v>Sheer Force</v>
      </c>
      <c r="H350" s="3">
        <v>50</v>
      </c>
      <c r="I350" s="3">
        <v>85</v>
      </c>
      <c r="J350" s="3">
        <v>85</v>
      </c>
      <c r="K350" s="3">
        <v>55</v>
      </c>
      <c r="L350" s="3">
        <v>55</v>
      </c>
      <c r="M350" s="3">
        <v>50</v>
      </c>
      <c r="N350" s="3">
        <v>380</v>
      </c>
      <c r="O350" s="3">
        <v>7</v>
      </c>
      <c r="R350" s="3">
        <v>348</v>
      </c>
      <c r="S350" s="3" t="s">
        <v>1329</v>
      </c>
      <c r="T350" s="3" t="s">
        <v>1017</v>
      </c>
      <c r="U350" s="3" t="s">
        <v>1010</v>
      </c>
      <c r="W350" s="3">
        <v>271</v>
      </c>
      <c r="X350" s="3" t="s">
        <v>119</v>
      </c>
      <c r="Y350" s="3" t="s">
        <v>115</v>
      </c>
      <c r="Z350" s="3" t="s">
        <v>116</v>
      </c>
      <c r="AA350" s="3" t="s">
        <v>117</v>
      </c>
    </row>
    <row r="351" spans="1:27" x14ac:dyDescent="0.3">
      <c r="A351" s="3">
        <v>303</v>
      </c>
      <c r="B351" s="3" t="s">
        <v>1295</v>
      </c>
      <c r="C351" s="3" t="str">
        <f t="shared" si="32"/>
        <v>Steel</v>
      </c>
      <c r="D351" s="3" t="str">
        <f t="shared" si="36"/>
        <v>Fairy</v>
      </c>
      <c r="E351" s="3" t="str">
        <f t="shared" si="33"/>
        <v>Hyper Cutter</v>
      </c>
      <c r="F351" s="3" t="str">
        <f t="shared" si="34"/>
        <v>Intimidate</v>
      </c>
      <c r="G351" s="3" t="str">
        <f t="shared" si="35"/>
        <v>Sheer Force</v>
      </c>
      <c r="H351" s="3">
        <v>50</v>
      </c>
      <c r="I351" s="3">
        <v>105</v>
      </c>
      <c r="J351" s="3">
        <v>125</v>
      </c>
      <c r="K351" s="3">
        <v>55</v>
      </c>
      <c r="L351" s="3">
        <v>95</v>
      </c>
      <c r="M351" s="3">
        <v>50</v>
      </c>
      <c r="N351" s="3">
        <v>480</v>
      </c>
      <c r="O351" s="3">
        <v>7</v>
      </c>
      <c r="R351" s="3">
        <v>349</v>
      </c>
      <c r="S351" s="3" t="s">
        <v>427</v>
      </c>
      <c r="T351" s="3" t="s">
        <v>1009</v>
      </c>
      <c r="W351" s="3">
        <v>272</v>
      </c>
      <c r="X351" s="3" t="s">
        <v>121</v>
      </c>
      <c r="Y351" s="3" t="s">
        <v>115</v>
      </c>
      <c r="Z351" s="3" t="s">
        <v>116</v>
      </c>
      <c r="AA351" s="3" t="s">
        <v>117</v>
      </c>
    </row>
    <row r="352" spans="1:27" x14ac:dyDescent="0.3">
      <c r="A352" s="3">
        <v>304</v>
      </c>
      <c r="B352" s="3" t="s">
        <v>1296</v>
      </c>
      <c r="C352" s="3" t="str">
        <f t="shared" si="32"/>
        <v>Steel</v>
      </c>
      <c r="D352" s="3" t="str">
        <f t="shared" si="36"/>
        <v>Rock</v>
      </c>
      <c r="E352" s="3" t="str">
        <f t="shared" si="33"/>
        <v>Sturdy</v>
      </c>
      <c r="F352" s="3" t="str">
        <f t="shared" si="34"/>
        <v>Rock Head</v>
      </c>
      <c r="G352" s="3" t="str">
        <f t="shared" si="35"/>
        <v>Heavy Metal</v>
      </c>
      <c r="H352" s="3">
        <v>50</v>
      </c>
      <c r="I352" s="3">
        <v>70</v>
      </c>
      <c r="J352" s="3">
        <v>100</v>
      </c>
      <c r="K352" s="3">
        <v>40</v>
      </c>
      <c r="L352" s="3">
        <v>40</v>
      </c>
      <c r="M352" s="3">
        <v>30</v>
      </c>
      <c r="N352" s="3">
        <v>330</v>
      </c>
      <c r="O352" s="3">
        <v>7</v>
      </c>
      <c r="R352" s="3">
        <v>350</v>
      </c>
      <c r="S352" s="3" t="s">
        <v>429</v>
      </c>
      <c r="T352" s="3" t="s">
        <v>1009</v>
      </c>
      <c r="W352" s="3">
        <v>273</v>
      </c>
      <c r="X352" s="3" t="s">
        <v>123</v>
      </c>
      <c r="Y352" s="3" t="s">
        <v>124</v>
      </c>
      <c r="Z352" s="3" t="s">
        <v>125</v>
      </c>
      <c r="AA352" s="3" t="s">
        <v>126</v>
      </c>
    </row>
    <row r="353" spans="1:27" x14ac:dyDescent="0.3">
      <c r="A353" s="3">
        <v>305</v>
      </c>
      <c r="B353" s="3" t="s">
        <v>1297</v>
      </c>
      <c r="C353" s="3" t="str">
        <f t="shared" si="32"/>
        <v>Steel</v>
      </c>
      <c r="D353" s="3" t="str">
        <f t="shared" si="36"/>
        <v>Rock</v>
      </c>
      <c r="E353" s="3" t="str">
        <f t="shared" si="33"/>
        <v>Sturdy</v>
      </c>
      <c r="F353" s="3" t="str">
        <f t="shared" si="34"/>
        <v>Rock Head</v>
      </c>
      <c r="G353" s="3" t="str">
        <f t="shared" si="35"/>
        <v>Heavy Metal</v>
      </c>
      <c r="H353" s="3">
        <v>60</v>
      </c>
      <c r="I353" s="3">
        <v>90</v>
      </c>
      <c r="J353" s="3">
        <v>140</v>
      </c>
      <c r="K353" s="3">
        <v>50</v>
      </c>
      <c r="L353" s="3">
        <v>50</v>
      </c>
      <c r="M353" s="3">
        <v>40</v>
      </c>
      <c r="N353" s="3">
        <v>430</v>
      </c>
      <c r="O353" s="3">
        <v>7</v>
      </c>
      <c r="R353" s="3">
        <v>351</v>
      </c>
      <c r="S353" s="3" t="s">
        <v>1330</v>
      </c>
      <c r="T353" s="3" t="s">
        <v>1014</v>
      </c>
      <c r="W353" s="3">
        <v>274</v>
      </c>
      <c r="X353" s="3" t="s">
        <v>128</v>
      </c>
      <c r="Y353" s="3" t="s">
        <v>124</v>
      </c>
      <c r="Z353" s="3" t="s">
        <v>125</v>
      </c>
      <c r="AA353" s="3" t="s">
        <v>126</v>
      </c>
    </row>
    <row r="354" spans="1:27" x14ac:dyDescent="0.3">
      <c r="A354" s="3">
        <v>306</v>
      </c>
      <c r="B354" s="3" t="s">
        <v>1298</v>
      </c>
      <c r="C354" s="3" t="str">
        <f t="shared" si="32"/>
        <v>Steel</v>
      </c>
      <c r="D354" s="3" t="str">
        <f t="shared" si="36"/>
        <v>Rock</v>
      </c>
      <c r="E354" s="3" t="str">
        <f t="shared" si="33"/>
        <v>Sturdy</v>
      </c>
      <c r="F354" s="3" t="str">
        <f t="shared" si="34"/>
        <v>Rock Head</v>
      </c>
      <c r="G354" s="3" t="str">
        <f t="shared" si="35"/>
        <v>Heavy Metal</v>
      </c>
      <c r="H354" s="3">
        <v>70</v>
      </c>
      <c r="I354" s="3">
        <v>110</v>
      </c>
      <c r="J354" s="3">
        <v>180</v>
      </c>
      <c r="K354" s="3">
        <v>60</v>
      </c>
      <c r="L354" s="3">
        <v>60</v>
      </c>
      <c r="M354" s="3">
        <v>50</v>
      </c>
      <c r="N354" s="3">
        <v>530</v>
      </c>
      <c r="O354" s="3">
        <v>7</v>
      </c>
      <c r="R354" s="3">
        <v>352</v>
      </c>
      <c r="S354" s="3" t="s">
        <v>1331</v>
      </c>
      <c r="T354" s="3" t="s">
        <v>1014</v>
      </c>
      <c r="W354" s="3">
        <v>275</v>
      </c>
      <c r="X354" s="3" t="s">
        <v>130</v>
      </c>
      <c r="Y354" s="3" t="s">
        <v>124</v>
      </c>
      <c r="Z354" s="3" t="s">
        <v>125</v>
      </c>
      <c r="AA354" s="3" t="s">
        <v>126</v>
      </c>
    </row>
    <row r="355" spans="1:27" x14ac:dyDescent="0.3">
      <c r="A355" s="3">
        <v>306</v>
      </c>
      <c r="B355" s="3" t="s">
        <v>1299</v>
      </c>
      <c r="C355" s="3" t="str">
        <f t="shared" si="32"/>
        <v>Steel</v>
      </c>
      <c r="E355" s="3" t="str">
        <f t="shared" si="33"/>
        <v>Sturdy</v>
      </c>
      <c r="F355" s="3" t="str">
        <f t="shared" si="34"/>
        <v>Rock Head</v>
      </c>
      <c r="G355" s="3" t="str">
        <f t="shared" si="35"/>
        <v>Heavy Metal</v>
      </c>
      <c r="H355" s="3">
        <v>70</v>
      </c>
      <c r="I355" s="3">
        <v>140</v>
      </c>
      <c r="J355" s="3">
        <v>230</v>
      </c>
      <c r="K355" s="3">
        <v>60</v>
      </c>
      <c r="L355" s="3">
        <v>80</v>
      </c>
      <c r="M355" s="3">
        <v>50</v>
      </c>
      <c r="N355" s="3">
        <v>630</v>
      </c>
      <c r="O355" s="3">
        <v>7</v>
      </c>
      <c r="R355" s="3">
        <v>353</v>
      </c>
      <c r="S355" s="3" t="s">
        <v>1332</v>
      </c>
      <c r="T355" s="3" t="s">
        <v>1021</v>
      </c>
      <c r="W355" s="3">
        <v>276</v>
      </c>
      <c r="X355" s="3" t="s">
        <v>1275</v>
      </c>
      <c r="Y355" s="3" t="s">
        <v>104</v>
      </c>
      <c r="AA355" s="3" t="s">
        <v>329</v>
      </c>
    </row>
    <row r="356" spans="1:27" x14ac:dyDescent="0.3">
      <c r="A356" s="3">
        <v>307</v>
      </c>
      <c r="B356" s="3" t="s">
        <v>1300</v>
      </c>
      <c r="C356" s="3" t="str">
        <f t="shared" si="32"/>
        <v>Fighting</v>
      </c>
      <c r="D356" s="3" t="str">
        <f t="shared" ref="D356:D387" si="37">SUBSTITUTE(IFERROR(VLOOKUP(A356, $R$3:$U$819, 4,TRUE),""),0,"")</f>
        <v>Psychic</v>
      </c>
      <c r="E356" s="3" t="str">
        <f t="shared" si="33"/>
        <v>Pure Power</v>
      </c>
      <c r="F356" s="3" t="str">
        <f t="shared" si="34"/>
        <v/>
      </c>
      <c r="G356" s="3" t="str">
        <f t="shared" si="35"/>
        <v>Telepathy</v>
      </c>
      <c r="H356" s="3">
        <v>30</v>
      </c>
      <c r="I356" s="3">
        <v>40</v>
      </c>
      <c r="J356" s="3">
        <v>55</v>
      </c>
      <c r="K356" s="3">
        <v>40</v>
      </c>
      <c r="L356" s="3">
        <v>55</v>
      </c>
      <c r="M356" s="3">
        <v>60</v>
      </c>
      <c r="N356" s="3">
        <v>280</v>
      </c>
      <c r="O356" s="3">
        <v>7</v>
      </c>
      <c r="R356" s="3">
        <v>354</v>
      </c>
      <c r="S356" s="3" t="s">
        <v>1333</v>
      </c>
      <c r="T356" s="3" t="s">
        <v>1021</v>
      </c>
      <c r="W356" s="3">
        <v>277</v>
      </c>
      <c r="X356" s="3" t="s">
        <v>1276</v>
      </c>
      <c r="Y356" s="3" t="s">
        <v>104</v>
      </c>
      <c r="AA356" s="3" t="s">
        <v>329</v>
      </c>
    </row>
    <row r="357" spans="1:27" x14ac:dyDescent="0.3">
      <c r="A357" s="3">
        <v>308</v>
      </c>
      <c r="B357" s="3" t="s">
        <v>1301</v>
      </c>
      <c r="C357" s="3" t="str">
        <f t="shared" si="32"/>
        <v>Fighting</v>
      </c>
      <c r="D357" s="3" t="str">
        <f t="shared" si="37"/>
        <v>Psychic</v>
      </c>
      <c r="E357" s="3" t="str">
        <f t="shared" si="33"/>
        <v>Pure Power</v>
      </c>
      <c r="F357" s="3" t="str">
        <f t="shared" si="34"/>
        <v/>
      </c>
      <c r="G357" s="3" t="str">
        <f t="shared" si="35"/>
        <v>Telepathy</v>
      </c>
      <c r="H357" s="3">
        <v>60</v>
      </c>
      <c r="I357" s="3">
        <v>60</v>
      </c>
      <c r="J357" s="3">
        <v>75</v>
      </c>
      <c r="K357" s="3">
        <v>60</v>
      </c>
      <c r="L357" s="3">
        <v>75</v>
      </c>
      <c r="M357" s="3">
        <v>80</v>
      </c>
      <c r="N357" s="3">
        <v>410</v>
      </c>
      <c r="O357" s="3">
        <v>7</v>
      </c>
      <c r="R357" s="3">
        <v>355</v>
      </c>
      <c r="S357" s="3" t="s">
        <v>389</v>
      </c>
      <c r="T357" s="3" t="s">
        <v>1021</v>
      </c>
      <c r="W357" s="3">
        <v>278</v>
      </c>
      <c r="X357" s="3" t="s">
        <v>192</v>
      </c>
      <c r="Y357" s="3" t="s">
        <v>62</v>
      </c>
      <c r="Z357" s="3" t="s">
        <v>1716</v>
      </c>
      <c r="AA357" s="3" t="s">
        <v>116</v>
      </c>
    </row>
    <row r="358" spans="1:27" x14ac:dyDescent="0.3">
      <c r="A358" s="3">
        <v>308</v>
      </c>
      <c r="B358" s="3" t="s">
        <v>1302</v>
      </c>
      <c r="C358" s="3" t="str">
        <f t="shared" si="32"/>
        <v>Fighting</v>
      </c>
      <c r="D358" s="3" t="str">
        <f t="shared" si="37"/>
        <v>Psychic</v>
      </c>
      <c r="E358" s="3" t="str">
        <f t="shared" si="33"/>
        <v>Pure Power</v>
      </c>
      <c r="F358" s="3" t="str">
        <f t="shared" si="34"/>
        <v/>
      </c>
      <c r="G358" s="3" t="str">
        <f t="shared" si="35"/>
        <v>Telepathy</v>
      </c>
      <c r="H358" s="3">
        <v>60</v>
      </c>
      <c r="I358" s="3">
        <v>100</v>
      </c>
      <c r="J358" s="3">
        <v>85</v>
      </c>
      <c r="K358" s="3">
        <v>80</v>
      </c>
      <c r="L358" s="3">
        <v>85</v>
      </c>
      <c r="M358" s="3">
        <v>100</v>
      </c>
      <c r="N358" s="3">
        <v>510</v>
      </c>
      <c r="O358" s="3">
        <v>7</v>
      </c>
      <c r="R358" s="3">
        <v>356</v>
      </c>
      <c r="S358" s="3" t="s">
        <v>391</v>
      </c>
      <c r="T358" s="3" t="s">
        <v>1021</v>
      </c>
      <c r="W358" s="3">
        <v>279</v>
      </c>
      <c r="X358" s="3" t="s">
        <v>195</v>
      </c>
      <c r="Y358" s="3" t="s">
        <v>62</v>
      </c>
      <c r="Z358" s="3" t="s">
        <v>1776</v>
      </c>
      <c r="AA358" s="3" t="s">
        <v>116</v>
      </c>
    </row>
    <row r="359" spans="1:27" x14ac:dyDescent="0.3">
      <c r="A359" s="3">
        <v>309</v>
      </c>
      <c r="B359" s="3" t="s">
        <v>202</v>
      </c>
      <c r="C359" s="3" t="str">
        <f t="shared" si="32"/>
        <v>Electric</v>
      </c>
      <c r="D359" s="3" t="str">
        <f t="shared" si="37"/>
        <v/>
      </c>
      <c r="E359" s="3" t="str">
        <f t="shared" si="33"/>
        <v>Static</v>
      </c>
      <c r="F359" s="3" t="str">
        <f t="shared" si="34"/>
        <v>Lightning Rod</v>
      </c>
      <c r="G359" s="3" t="str">
        <f t="shared" si="35"/>
        <v>Minus</v>
      </c>
      <c r="H359" s="3">
        <v>40</v>
      </c>
      <c r="I359" s="3">
        <v>45</v>
      </c>
      <c r="J359" s="3">
        <v>40</v>
      </c>
      <c r="K359" s="3">
        <v>65</v>
      </c>
      <c r="L359" s="3">
        <v>40</v>
      </c>
      <c r="M359" s="3">
        <v>65</v>
      </c>
      <c r="N359" s="3">
        <v>295</v>
      </c>
      <c r="O359" s="3">
        <v>7</v>
      </c>
      <c r="R359" s="3">
        <v>357</v>
      </c>
      <c r="S359" s="3" t="s">
        <v>1335</v>
      </c>
      <c r="T359" s="3" t="s">
        <v>1007</v>
      </c>
      <c r="U359" s="3" t="s">
        <v>1012</v>
      </c>
      <c r="W359" s="3">
        <v>280</v>
      </c>
      <c r="X359" s="3" t="s">
        <v>352</v>
      </c>
      <c r="Y359" s="3" t="s">
        <v>274</v>
      </c>
      <c r="Z359" s="3" t="s">
        <v>353</v>
      </c>
      <c r="AA359" s="3" t="s">
        <v>35</v>
      </c>
    </row>
    <row r="360" spans="1:27" x14ac:dyDescent="0.3">
      <c r="A360" s="3">
        <v>310</v>
      </c>
      <c r="B360" s="3" t="s">
        <v>207</v>
      </c>
      <c r="C360" s="3" t="str">
        <f t="shared" si="32"/>
        <v>Electric</v>
      </c>
      <c r="D360" s="3" t="str">
        <f t="shared" si="37"/>
        <v/>
      </c>
      <c r="E360" s="3" t="str">
        <f t="shared" si="33"/>
        <v>Static</v>
      </c>
      <c r="F360" s="3" t="str">
        <f t="shared" si="34"/>
        <v>Lightning Rod</v>
      </c>
      <c r="G360" s="3" t="str">
        <f t="shared" si="35"/>
        <v>Minus</v>
      </c>
      <c r="H360" s="3">
        <v>70</v>
      </c>
      <c r="I360" s="3">
        <v>75</v>
      </c>
      <c r="J360" s="3">
        <v>60</v>
      </c>
      <c r="K360" s="3">
        <v>105</v>
      </c>
      <c r="L360" s="3">
        <v>60</v>
      </c>
      <c r="M360" s="3">
        <v>105</v>
      </c>
      <c r="N360" s="3">
        <v>475</v>
      </c>
      <c r="O360" s="3">
        <v>7</v>
      </c>
      <c r="R360" s="3">
        <v>358</v>
      </c>
      <c r="S360" s="3" t="s">
        <v>1336</v>
      </c>
      <c r="T360" s="3" t="s">
        <v>1011</v>
      </c>
      <c r="W360" s="3">
        <v>281</v>
      </c>
      <c r="X360" s="3" t="s">
        <v>355</v>
      </c>
      <c r="Y360" s="3" t="s">
        <v>274</v>
      </c>
      <c r="Z360" s="3" t="s">
        <v>353</v>
      </c>
      <c r="AA360" s="3" t="s">
        <v>35</v>
      </c>
    </row>
    <row r="361" spans="1:27" x14ac:dyDescent="0.3">
      <c r="A361" s="3">
        <v>310</v>
      </c>
      <c r="B361" s="3" t="s">
        <v>1303</v>
      </c>
      <c r="C361" s="3" t="str">
        <f t="shared" si="32"/>
        <v>Electric</v>
      </c>
      <c r="D361" s="3" t="str">
        <f t="shared" si="37"/>
        <v/>
      </c>
      <c r="E361" s="3" t="str">
        <f t="shared" si="33"/>
        <v>Static</v>
      </c>
      <c r="F361" s="3" t="str">
        <f t="shared" si="34"/>
        <v>Lightning Rod</v>
      </c>
      <c r="G361" s="3" t="str">
        <f t="shared" si="35"/>
        <v>Minus</v>
      </c>
      <c r="H361" s="3">
        <v>70</v>
      </c>
      <c r="I361" s="3">
        <v>75</v>
      </c>
      <c r="J361" s="3">
        <v>80</v>
      </c>
      <c r="K361" s="3">
        <v>135</v>
      </c>
      <c r="L361" s="3">
        <v>80</v>
      </c>
      <c r="M361" s="3">
        <v>135</v>
      </c>
      <c r="N361" s="3">
        <v>575</v>
      </c>
      <c r="O361" s="3">
        <v>7</v>
      </c>
      <c r="R361" s="3">
        <v>359</v>
      </c>
      <c r="S361" s="3" t="s">
        <v>1337</v>
      </c>
      <c r="T361" s="3" t="s">
        <v>1016</v>
      </c>
      <c r="W361" s="3">
        <v>282</v>
      </c>
      <c r="X361" s="3" t="s">
        <v>357</v>
      </c>
      <c r="Y361" s="3" t="s">
        <v>274</v>
      </c>
      <c r="Z361" s="3" t="s">
        <v>353</v>
      </c>
      <c r="AA361" s="3" t="s">
        <v>35</v>
      </c>
    </row>
    <row r="362" spans="1:27" x14ac:dyDescent="0.3">
      <c r="A362" s="3">
        <v>311</v>
      </c>
      <c r="B362" s="3" t="s">
        <v>1304</v>
      </c>
      <c r="C362" s="3" t="str">
        <f t="shared" si="32"/>
        <v>Electric</v>
      </c>
      <c r="D362" s="3" t="str">
        <f t="shared" si="37"/>
        <v/>
      </c>
      <c r="E362" s="3" t="str">
        <f t="shared" si="33"/>
        <v>Plus</v>
      </c>
      <c r="F362" s="3" t="str">
        <f t="shared" si="34"/>
        <v/>
      </c>
      <c r="G362" s="3" t="str">
        <f t="shared" si="35"/>
        <v>Lightning Rod*</v>
      </c>
      <c r="H362" s="3">
        <v>60</v>
      </c>
      <c r="I362" s="3">
        <v>50</v>
      </c>
      <c r="J362" s="3">
        <v>40</v>
      </c>
      <c r="K362" s="3">
        <v>85</v>
      </c>
      <c r="L362" s="3">
        <v>75</v>
      </c>
      <c r="M362" s="3">
        <v>95</v>
      </c>
      <c r="N362" s="3">
        <v>405</v>
      </c>
      <c r="O362" s="3">
        <v>7</v>
      </c>
      <c r="R362" s="3">
        <v>360</v>
      </c>
      <c r="S362" s="3" t="s">
        <v>580</v>
      </c>
      <c r="T362" s="3" t="s">
        <v>1011</v>
      </c>
      <c r="W362" s="3">
        <v>282</v>
      </c>
      <c r="X362" s="3" t="s">
        <v>1777</v>
      </c>
      <c r="Y362" s="3" t="s">
        <v>554</v>
      </c>
    </row>
    <row r="363" spans="1:27" x14ac:dyDescent="0.3">
      <c r="A363" s="3">
        <v>312</v>
      </c>
      <c r="B363" s="3" t="s">
        <v>1305</v>
      </c>
      <c r="C363" s="3" t="str">
        <f t="shared" si="32"/>
        <v>Electric</v>
      </c>
      <c r="D363" s="3" t="str">
        <f t="shared" si="37"/>
        <v/>
      </c>
      <c r="E363" s="3" t="str">
        <f t="shared" si="33"/>
        <v>Minus</v>
      </c>
      <c r="F363" s="3" t="str">
        <f t="shared" si="34"/>
        <v/>
      </c>
      <c r="G363" s="3" t="str">
        <f t="shared" si="35"/>
        <v>Volt Absorb*</v>
      </c>
      <c r="H363" s="3">
        <v>60</v>
      </c>
      <c r="I363" s="3">
        <v>40</v>
      </c>
      <c r="J363" s="3">
        <v>50</v>
      </c>
      <c r="K363" s="3">
        <v>75</v>
      </c>
      <c r="L363" s="3">
        <v>85</v>
      </c>
      <c r="M363" s="3">
        <v>95</v>
      </c>
      <c r="N363" s="3">
        <v>405</v>
      </c>
      <c r="O363" s="3">
        <v>7</v>
      </c>
      <c r="R363" s="3">
        <v>361</v>
      </c>
      <c r="S363" s="3" t="s">
        <v>242</v>
      </c>
      <c r="T363" s="3" t="s">
        <v>1020</v>
      </c>
      <c r="W363" s="3">
        <v>475</v>
      </c>
      <c r="X363" s="3" t="s">
        <v>359</v>
      </c>
      <c r="Y363" s="3" t="s">
        <v>112</v>
      </c>
      <c r="AA363" s="3" t="s">
        <v>217</v>
      </c>
    </row>
    <row r="364" spans="1:27" x14ac:dyDescent="0.3">
      <c r="A364" s="3">
        <v>313</v>
      </c>
      <c r="B364" s="3" t="s">
        <v>1306</v>
      </c>
      <c r="C364" s="3" t="str">
        <f t="shared" si="32"/>
        <v>Bug</v>
      </c>
      <c r="D364" s="3" t="str">
        <f t="shared" si="37"/>
        <v/>
      </c>
      <c r="E364" s="3" t="str">
        <f t="shared" si="33"/>
        <v>Illuminate</v>
      </c>
      <c r="F364" s="3" t="str">
        <f t="shared" si="34"/>
        <v>Swarm</v>
      </c>
      <c r="G364" s="3" t="str">
        <f t="shared" si="35"/>
        <v>Prankster</v>
      </c>
      <c r="H364" s="3">
        <v>65</v>
      </c>
      <c r="I364" s="3">
        <v>73</v>
      </c>
      <c r="J364" s="3">
        <v>75</v>
      </c>
      <c r="K364" s="3">
        <v>47</v>
      </c>
      <c r="L364" s="3">
        <v>85</v>
      </c>
      <c r="M364" s="3">
        <v>85</v>
      </c>
      <c r="N364" s="3">
        <v>430</v>
      </c>
      <c r="O364" s="3">
        <v>7</v>
      </c>
      <c r="R364" s="3">
        <v>362</v>
      </c>
      <c r="S364" s="3" t="s">
        <v>246</v>
      </c>
      <c r="T364" s="3" t="s">
        <v>1020</v>
      </c>
      <c r="W364" s="3">
        <v>475</v>
      </c>
      <c r="X364" s="3" t="s">
        <v>1778</v>
      </c>
      <c r="Y364" s="3" t="s">
        <v>243</v>
      </c>
    </row>
    <row r="365" spans="1:27" x14ac:dyDescent="0.3">
      <c r="A365" s="3">
        <v>314</v>
      </c>
      <c r="B365" s="3" t="s">
        <v>1307</v>
      </c>
      <c r="C365" s="3" t="str">
        <f t="shared" si="32"/>
        <v>Bug</v>
      </c>
      <c r="D365" s="3" t="str">
        <f t="shared" si="37"/>
        <v/>
      </c>
      <c r="E365" s="3" t="str">
        <f t="shared" si="33"/>
        <v>Oblivious</v>
      </c>
      <c r="F365" s="3" t="str">
        <f t="shared" si="34"/>
        <v>Tinted Lens*</v>
      </c>
      <c r="G365" s="3" t="str">
        <f t="shared" si="35"/>
        <v>Prankster</v>
      </c>
      <c r="H365" s="3">
        <v>65</v>
      </c>
      <c r="I365" s="3">
        <v>47</v>
      </c>
      <c r="J365" s="3">
        <v>75</v>
      </c>
      <c r="K365" s="3">
        <v>73</v>
      </c>
      <c r="L365" s="3">
        <v>85</v>
      </c>
      <c r="M365" s="3">
        <v>85</v>
      </c>
      <c r="N365" s="3">
        <v>430</v>
      </c>
      <c r="O365" s="3">
        <v>7</v>
      </c>
      <c r="R365" s="3">
        <v>363</v>
      </c>
      <c r="S365" s="3" t="s">
        <v>1340</v>
      </c>
      <c r="T365" s="3" t="s">
        <v>1020</v>
      </c>
      <c r="U365" s="3" t="s">
        <v>1009</v>
      </c>
      <c r="W365" s="3">
        <v>283</v>
      </c>
      <c r="X365" s="3" t="s">
        <v>1278</v>
      </c>
      <c r="Y365" s="3" t="s">
        <v>115</v>
      </c>
      <c r="AA365" s="3" t="s">
        <v>116</v>
      </c>
    </row>
    <row r="366" spans="1:27" x14ac:dyDescent="0.3">
      <c r="A366" s="3">
        <v>315</v>
      </c>
      <c r="B366" s="3" t="s">
        <v>188</v>
      </c>
      <c r="C366" s="3" t="str">
        <f t="shared" si="32"/>
        <v>Grass</v>
      </c>
      <c r="D366" s="3" t="str">
        <f t="shared" si="37"/>
        <v>Poison</v>
      </c>
      <c r="E366" s="3" t="str">
        <f t="shared" si="33"/>
        <v>Natural Cure</v>
      </c>
      <c r="F366" s="3" t="str">
        <f t="shared" si="34"/>
        <v>Poison Point</v>
      </c>
      <c r="G366" s="3" t="str">
        <f t="shared" si="35"/>
        <v>Leaf Guard</v>
      </c>
      <c r="H366" s="3">
        <v>50</v>
      </c>
      <c r="I366" s="3">
        <v>60</v>
      </c>
      <c r="J366" s="3">
        <v>45</v>
      </c>
      <c r="K366" s="3">
        <v>100</v>
      </c>
      <c r="L366" s="3">
        <v>80</v>
      </c>
      <c r="M366" s="3">
        <v>65</v>
      </c>
      <c r="N366" s="3">
        <v>400</v>
      </c>
      <c r="O366" s="3">
        <v>7</v>
      </c>
      <c r="R366" s="3">
        <v>364</v>
      </c>
      <c r="S366" s="3" t="s">
        <v>1341</v>
      </c>
      <c r="T366" s="3" t="s">
        <v>1020</v>
      </c>
      <c r="U366" s="3" t="s">
        <v>1009</v>
      </c>
      <c r="W366" s="3">
        <v>284</v>
      </c>
      <c r="X366" s="3" t="s">
        <v>1279</v>
      </c>
      <c r="Y366" s="3" t="s">
        <v>216</v>
      </c>
      <c r="AA366" s="3" t="s">
        <v>67</v>
      </c>
    </row>
    <row r="367" spans="1:27" x14ac:dyDescent="0.3">
      <c r="A367" s="3">
        <v>316</v>
      </c>
      <c r="B367" s="3" t="s">
        <v>1308</v>
      </c>
      <c r="C367" s="3" t="str">
        <f t="shared" si="32"/>
        <v>Poison</v>
      </c>
      <c r="D367" s="3" t="str">
        <f t="shared" si="37"/>
        <v/>
      </c>
      <c r="E367" s="3" t="str">
        <f t="shared" si="33"/>
        <v>Liquid Ooze</v>
      </c>
      <c r="F367" s="3" t="str">
        <f t="shared" si="34"/>
        <v>Sticky Hold</v>
      </c>
      <c r="G367" s="3" t="str">
        <f t="shared" si="35"/>
        <v>Gluttony</v>
      </c>
      <c r="H367" s="3">
        <v>70</v>
      </c>
      <c r="I367" s="3">
        <v>43</v>
      </c>
      <c r="J367" s="3">
        <v>53</v>
      </c>
      <c r="K367" s="3">
        <v>43</v>
      </c>
      <c r="L367" s="3">
        <v>53</v>
      </c>
      <c r="M367" s="3">
        <v>40</v>
      </c>
      <c r="N367" s="3">
        <v>302</v>
      </c>
      <c r="O367" s="3">
        <v>7</v>
      </c>
      <c r="R367" s="3">
        <v>365</v>
      </c>
      <c r="S367" s="3" t="s">
        <v>1342</v>
      </c>
      <c r="T367" s="3" t="s">
        <v>1020</v>
      </c>
      <c r="U367" s="3" t="s">
        <v>1009</v>
      </c>
      <c r="W367" s="3">
        <v>285</v>
      </c>
      <c r="X367" s="3" t="s">
        <v>1280</v>
      </c>
      <c r="Y367" s="3" t="s">
        <v>179</v>
      </c>
      <c r="Z367" s="3" t="s">
        <v>1779</v>
      </c>
      <c r="AA367" s="3" t="s">
        <v>98</v>
      </c>
    </row>
    <row r="368" spans="1:27" x14ac:dyDescent="0.3">
      <c r="A368" s="3">
        <v>317</v>
      </c>
      <c r="B368" s="3" t="s">
        <v>1309</v>
      </c>
      <c r="C368" s="3" t="str">
        <f t="shared" si="32"/>
        <v>Poison</v>
      </c>
      <c r="D368" s="3" t="str">
        <f t="shared" si="37"/>
        <v/>
      </c>
      <c r="E368" s="3" t="str">
        <f t="shared" si="33"/>
        <v>Liquid Ooze</v>
      </c>
      <c r="F368" s="3" t="str">
        <f t="shared" si="34"/>
        <v>Sticky Hold</v>
      </c>
      <c r="G368" s="3" t="str">
        <f t="shared" si="35"/>
        <v>Gluttony</v>
      </c>
      <c r="H368" s="3">
        <v>100</v>
      </c>
      <c r="I368" s="3">
        <v>73</v>
      </c>
      <c r="J368" s="3">
        <v>83</v>
      </c>
      <c r="K368" s="3">
        <v>73</v>
      </c>
      <c r="L368" s="3">
        <v>83</v>
      </c>
      <c r="M368" s="3">
        <v>55</v>
      </c>
      <c r="N368" s="3">
        <v>467</v>
      </c>
      <c r="O368" s="3">
        <v>7</v>
      </c>
      <c r="R368" s="3">
        <v>366</v>
      </c>
      <c r="S368" s="3" t="s">
        <v>1343</v>
      </c>
      <c r="T368" s="3" t="s">
        <v>1009</v>
      </c>
      <c r="W368" s="3">
        <v>286</v>
      </c>
      <c r="X368" s="3" t="s">
        <v>1281</v>
      </c>
      <c r="Y368" s="3" t="s">
        <v>179</v>
      </c>
      <c r="Z368" s="3" t="s">
        <v>1779</v>
      </c>
      <c r="AA368" s="3" t="s">
        <v>158</v>
      </c>
    </row>
    <row r="369" spans="1:27" x14ac:dyDescent="0.3">
      <c r="A369" s="3">
        <v>318</v>
      </c>
      <c r="B369" s="3" t="s">
        <v>1310</v>
      </c>
      <c r="C369" s="3" t="str">
        <f t="shared" si="32"/>
        <v>Water</v>
      </c>
      <c r="D369" s="3" t="str">
        <f t="shared" si="37"/>
        <v>Dark</v>
      </c>
      <c r="E369" s="3" t="str">
        <f t="shared" si="33"/>
        <v>Rough Skin</v>
      </c>
      <c r="F369" s="3" t="str">
        <f t="shared" si="34"/>
        <v/>
      </c>
      <c r="G369" s="3" t="str">
        <f t="shared" si="35"/>
        <v>Speed Boost</v>
      </c>
      <c r="H369" s="3">
        <v>45</v>
      </c>
      <c r="I369" s="3">
        <v>90</v>
      </c>
      <c r="J369" s="3">
        <v>20</v>
      </c>
      <c r="K369" s="3">
        <v>65</v>
      </c>
      <c r="L369" s="3">
        <v>20</v>
      </c>
      <c r="M369" s="3">
        <v>65</v>
      </c>
      <c r="N369" s="3">
        <v>305</v>
      </c>
      <c r="O369" s="3">
        <v>7</v>
      </c>
      <c r="R369" s="3">
        <v>367</v>
      </c>
      <c r="S369" s="3" t="s">
        <v>1344</v>
      </c>
      <c r="T369" s="3" t="s">
        <v>1009</v>
      </c>
      <c r="W369" s="3">
        <v>287</v>
      </c>
      <c r="X369" s="3" t="s">
        <v>1282</v>
      </c>
      <c r="Y369" s="3" t="s">
        <v>807</v>
      </c>
    </row>
    <row r="370" spans="1:27" x14ac:dyDescent="0.3">
      <c r="A370" s="3">
        <v>319</v>
      </c>
      <c r="B370" s="3" t="s">
        <v>1311</v>
      </c>
      <c r="C370" s="3" t="str">
        <f t="shared" si="32"/>
        <v>Water</v>
      </c>
      <c r="D370" s="3" t="str">
        <f t="shared" si="37"/>
        <v>Dark</v>
      </c>
      <c r="E370" s="3" t="str">
        <f t="shared" si="33"/>
        <v>Rough Skin</v>
      </c>
      <c r="F370" s="3" t="str">
        <f t="shared" si="34"/>
        <v/>
      </c>
      <c r="G370" s="3" t="str">
        <f t="shared" si="35"/>
        <v>Speed Boost</v>
      </c>
      <c r="H370" s="3">
        <v>70</v>
      </c>
      <c r="I370" s="3">
        <v>120</v>
      </c>
      <c r="J370" s="3">
        <v>40</v>
      </c>
      <c r="K370" s="3">
        <v>95</v>
      </c>
      <c r="L370" s="3">
        <v>40</v>
      </c>
      <c r="M370" s="3">
        <v>95</v>
      </c>
      <c r="N370" s="3">
        <v>460</v>
      </c>
      <c r="O370" s="3">
        <v>7</v>
      </c>
      <c r="R370" s="3">
        <v>368</v>
      </c>
      <c r="S370" s="3" t="s">
        <v>1345</v>
      </c>
      <c r="T370" s="3" t="s">
        <v>1009</v>
      </c>
      <c r="W370" s="3">
        <v>288</v>
      </c>
      <c r="X370" s="3" t="s">
        <v>1283</v>
      </c>
      <c r="Y370" s="3" t="s">
        <v>239</v>
      </c>
    </row>
    <row r="371" spans="1:27" x14ac:dyDescent="0.3">
      <c r="A371" s="3">
        <v>319</v>
      </c>
      <c r="B371" s="3" t="s">
        <v>1312</v>
      </c>
      <c r="C371" s="3" t="str">
        <f t="shared" si="32"/>
        <v>Water</v>
      </c>
      <c r="D371" s="3" t="str">
        <f t="shared" si="37"/>
        <v>Dark</v>
      </c>
      <c r="E371" s="3" t="str">
        <f t="shared" si="33"/>
        <v>Rough Skin</v>
      </c>
      <c r="F371" s="3" t="str">
        <f t="shared" si="34"/>
        <v/>
      </c>
      <c r="G371" s="3" t="str">
        <f t="shared" si="35"/>
        <v>Speed Boost</v>
      </c>
      <c r="H371" s="3">
        <v>70</v>
      </c>
      <c r="I371" s="3">
        <v>140</v>
      </c>
      <c r="J371" s="3">
        <v>70</v>
      </c>
      <c r="K371" s="3">
        <v>110</v>
      </c>
      <c r="L371" s="3">
        <v>65</v>
      </c>
      <c r="M371" s="3">
        <v>105</v>
      </c>
      <c r="N371" s="3">
        <v>560</v>
      </c>
      <c r="O371" s="3">
        <v>7</v>
      </c>
      <c r="R371" s="3">
        <v>369</v>
      </c>
      <c r="S371" s="3" t="s">
        <v>1346</v>
      </c>
      <c r="T371" s="3" t="s">
        <v>1009</v>
      </c>
      <c r="U371" s="3" t="s">
        <v>1017</v>
      </c>
      <c r="W371" s="3">
        <v>289</v>
      </c>
      <c r="X371" s="3" t="s">
        <v>1284</v>
      </c>
      <c r="Y371" s="3" t="s">
        <v>807</v>
      </c>
    </row>
    <row r="372" spans="1:27" x14ac:dyDescent="0.3">
      <c r="A372" s="3">
        <v>320</v>
      </c>
      <c r="B372" s="3" t="s">
        <v>901</v>
      </c>
      <c r="C372" s="3" t="str">
        <f t="shared" si="32"/>
        <v>Water</v>
      </c>
      <c r="D372" s="3" t="str">
        <f t="shared" si="37"/>
        <v/>
      </c>
      <c r="E372" s="3" t="str">
        <f t="shared" si="33"/>
        <v>Water Veil</v>
      </c>
      <c r="F372" s="3" t="str">
        <f t="shared" si="34"/>
        <v>Oblivious</v>
      </c>
      <c r="G372" s="3" t="str">
        <f t="shared" si="35"/>
        <v>Pressure</v>
      </c>
      <c r="H372" s="3">
        <v>130</v>
      </c>
      <c r="I372" s="3">
        <v>70</v>
      </c>
      <c r="J372" s="3">
        <v>35</v>
      </c>
      <c r="K372" s="3">
        <v>70</v>
      </c>
      <c r="L372" s="3">
        <v>35</v>
      </c>
      <c r="M372" s="3">
        <v>60</v>
      </c>
      <c r="N372" s="3">
        <v>400</v>
      </c>
      <c r="O372" s="3">
        <v>7</v>
      </c>
      <c r="R372" s="3">
        <v>370</v>
      </c>
      <c r="S372" s="3" t="s">
        <v>1347</v>
      </c>
      <c r="T372" s="3" t="s">
        <v>1009</v>
      </c>
      <c r="W372" s="3">
        <v>290</v>
      </c>
      <c r="X372" s="3" t="s">
        <v>310</v>
      </c>
      <c r="Y372" s="3" t="s">
        <v>1674</v>
      </c>
      <c r="AA372" s="3" t="s">
        <v>44</v>
      </c>
    </row>
    <row r="373" spans="1:27" x14ac:dyDescent="0.3">
      <c r="A373" s="3">
        <v>321</v>
      </c>
      <c r="B373" s="3" t="s">
        <v>903</v>
      </c>
      <c r="C373" s="3" t="str">
        <f t="shared" si="32"/>
        <v>Water</v>
      </c>
      <c r="D373" s="3" t="str">
        <f t="shared" si="37"/>
        <v/>
      </c>
      <c r="E373" s="3" t="str">
        <f t="shared" si="33"/>
        <v>Water Veil</v>
      </c>
      <c r="F373" s="3" t="str">
        <f t="shared" si="34"/>
        <v>Oblivious</v>
      </c>
      <c r="G373" s="3" t="str">
        <f t="shared" si="35"/>
        <v>Pressure</v>
      </c>
      <c r="H373" s="3">
        <v>170</v>
      </c>
      <c r="I373" s="3">
        <v>90</v>
      </c>
      <c r="J373" s="3">
        <v>45</v>
      </c>
      <c r="K373" s="3">
        <v>90</v>
      </c>
      <c r="L373" s="3">
        <v>45</v>
      </c>
      <c r="M373" s="3">
        <v>60</v>
      </c>
      <c r="N373" s="3">
        <v>500</v>
      </c>
      <c r="O373" s="3">
        <v>7</v>
      </c>
      <c r="R373" s="3">
        <v>371</v>
      </c>
      <c r="S373" s="3" t="s">
        <v>1348</v>
      </c>
      <c r="T373" s="3" t="s">
        <v>1024</v>
      </c>
      <c r="W373" s="3">
        <v>291</v>
      </c>
      <c r="X373" s="3" t="s">
        <v>312</v>
      </c>
      <c r="Y373" s="3" t="s">
        <v>313</v>
      </c>
      <c r="AA373" s="3" t="s">
        <v>314</v>
      </c>
    </row>
    <row r="374" spans="1:27" x14ac:dyDescent="0.3">
      <c r="A374" s="3">
        <v>322</v>
      </c>
      <c r="B374" s="3" t="s">
        <v>1313</v>
      </c>
      <c r="C374" s="3" t="str">
        <f t="shared" si="32"/>
        <v>Fire</v>
      </c>
      <c r="D374" s="3" t="str">
        <f t="shared" si="37"/>
        <v>Ground</v>
      </c>
      <c r="E374" s="3" t="str">
        <f t="shared" si="33"/>
        <v>Oblivious</v>
      </c>
      <c r="F374" s="3" t="str">
        <f t="shared" si="34"/>
        <v>Simple*</v>
      </c>
      <c r="G374" s="3" t="str">
        <f t="shared" si="35"/>
        <v>Own Tempo</v>
      </c>
      <c r="H374" s="3">
        <v>60</v>
      </c>
      <c r="I374" s="3">
        <v>60</v>
      </c>
      <c r="J374" s="3">
        <v>40</v>
      </c>
      <c r="K374" s="3">
        <v>65</v>
      </c>
      <c r="L374" s="3">
        <v>45</v>
      </c>
      <c r="M374" s="3">
        <v>35</v>
      </c>
      <c r="N374" s="3">
        <v>305</v>
      </c>
      <c r="O374" s="3">
        <v>7</v>
      </c>
      <c r="R374" s="3">
        <v>372</v>
      </c>
      <c r="S374" s="3" t="s">
        <v>1349</v>
      </c>
      <c r="T374" s="3" t="s">
        <v>1024</v>
      </c>
      <c r="W374" s="3">
        <v>292</v>
      </c>
      <c r="X374" s="3" t="s">
        <v>316</v>
      </c>
      <c r="Y374" s="3" t="s">
        <v>317</v>
      </c>
    </row>
    <row r="375" spans="1:27" x14ac:dyDescent="0.3">
      <c r="A375" s="3">
        <v>323</v>
      </c>
      <c r="B375" s="3" t="s">
        <v>1314</v>
      </c>
      <c r="C375" s="3" t="str">
        <f t="shared" si="32"/>
        <v>Fire</v>
      </c>
      <c r="D375" s="3" t="str">
        <f t="shared" si="37"/>
        <v>Ground</v>
      </c>
      <c r="E375" s="3" t="str">
        <f t="shared" si="33"/>
        <v>Magma Armor</v>
      </c>
      <c r="F375" s="3" t="str">
        <f t="shared" si="34"/>
        <v>Solid Rock*</v>
      </c>
      <c r="G375" s="3" t="str">
        <f t="shared" si="35"/>
        <v>Anger Point</v>
      </c>
      <c r="H375" s="3">
        <v>70</v>
      </c>
      <c r="I375" s="3">
        <v>100</v>
      </c>
      <c r="J375" s="3">
        <v>70</v>
      </c>
      <c r="K375" s="3">
        <v>105</v>
      </c>
      <c r="L375" s="3">
        <v>75</v>
      </c>
      <c r="M375" s="3">
        <v>40</v>
      </c>
      <c r="N375" s="3">
        <v>460</v>
      </c>
      <c r="O375" s="3">
        <v>7</v>
      </c>
      <c r="R375" s="3">
        <v>373</v>
      </c>
      <c r="S375" s="3" t="s">
        <v>1350</v>
      </c>
      <c r="T375" s="3" t="s">
        <v>1024</v>
      </c>
      <c r="U375" s="3" t="s">
        <v>1012</v>
      </c>
      <c r="W375" s="3">
        <v>293</v>
      </c>
      <c r="X375" s="3" t="s">
        <v>1285</v>
      </c>
      <c r="Y375" s="3" t="s">
        <v>288</v>
      </c>
      <c r="AA375" s="3" t="s">
        <v>146</v>
      </c>
    </row>
    <row r="376" spans="1:27" x14ac:dyDescent="0.3">
      <c r="A376" s="3">
        <v>323</v>
      </c>
      <c r="B376" s="3" t="s">
        <v>1315</v>
      </c>
      <c r="C376" s="3" t="str">
        <f t="shared" si="32"/>
        <v>Fire</v>
      </c>
      <c r="D376" s="3" t="str">
        <f t="shared" si="37"/>
        <v>Ground</v>
      </c>
      <c r="E376" s="3" t="str">
        <f t="shared" si="33"/>
        <v>Magma Armor</v>
      </c>
      <c r="F376" s="3" t="str">
        <f t="shared" si="34"/>
        <v>Solid Rock*</v>
      </c>
      <c r="G376" s="3" t="str">
        <f t="shared" si="35"/>
        <v>Anger Point</v>
      </c>
      <c r="H376" s="3">
        <v>70</v>
      </c>
      <c r="I376" s="3">
        <v>120</v>
      </c>
      <c r="J376" s="3">
        <v>100</v>
      </c>
      <c r="K376" s="3">
        <v>145</v>
      </c>
      <c r="L376" s="3">
        <v>105</v>
      </c>
      <c r="M376" s="3">
        <v>20</v>
      </c>
      <c r="N376" s="3">
        <v>560</v>
      </c>
      <c r="O376" s="3">
        <v>7</v>
      </c>
      <c r="R376" s="3">
        <v>374</v>
      </c>
      <c r="S376" s="3" t="s">
        <v>1352</v>
      </c>
      <c r="T376" s="3" t="s">
        <v>1015</v>
      </c>
      <c r="U376" s="3" t="s">
        <v>1011</v>
      </c>
      <c r="W376" s="3">
        <v>294</v>
      </c>
      <c r="X376" s="3" t="s">
        <v>1286</v>
      </c>
      <c r="Y376" s="3" t="s">
        <v>288</v>
      </c>
      <c r="AA376" s="3" t="s">
        <v>329</v>
      </c>
    </row>
    <row r="377" spans="1:27" x14ac:dyDescent="0.3">
      <c r="A377" s="3">
        <v>324</v>
      </c>
      <c r="B377" s="3" t="s">
        <v>769</v>
      </c>
      <c r="C377" s="3" t="str">
        <f t="shared" si="32"/>
        <v>Fire</v>
      </c>
      <c r="D377" s="3" t="str">
        <f t="shared" si="37"/>
        <v/>
      </c>
      <c r="E377" s="3" t="str">
        <f t="shared" si="33"/>
        <v>White Smoke</v>
      </c>
      <c r="F377" s="3" t="str">
        <f t="shared" si="34"/>
        <v>Drought*</v>
      </c>
      <c r="G377" s="3" t="str">
        <f t="shared" si="35"/>
        <v>Shell Armor</v>
      </c>
      <c r="H377" s="3">
        <v>70</v>
      </c>
      <c r="I377" s="3">
        <v>85</v>
      </c>
      <c r="J377" s="3">
        <v>140</v>
      </c>
      <c r="K377" s="3">
        <v>85</v>
      </c>
      <c r="L377" s="3">
        <v>70</v>
      </c>
      <c r="M377" s="3">
        <v>20</v>
      </c>
      <c r="N377" s="3">
        <v>470</v>
      </c>
      <c r="O377" s="3">
        <v>7</v>
      </c>
      <c r="R377" s="3">
        <v>375</v>
      </c>
      <c r="S377" s="3" t="s">
        <v>1353</v>
      </c>
      <c r="T377" s="3" t="s">
        <v>1015</v>
      </c>
      <c r="U377" s="3" t="s">
        <v>1011</v>
      </c>
      <c r="W377" s="3">
        <v>295</v>
      </c>
      <c r="X377" s="3" t="s">
        <v>1287</v>
      </c>
      <c r="Y377" s="3" t="s">
        <v>288</v>
      </c>
      <c r="AA377" s="3" t="s">
        <v>329</v>
      </c>
    </row>
    <row r="378" spans="1:27" x14ac:dyDescent="0.3">
      <c r="A378" s="3">
        <v>325</v>
      </c>
      <c r="B378" s="3" t="s">
        <v>1316</v>
      </c>
      <c r="C378" s="3" t="str">
        <f t="shared" si="32"/>
        <v>Psychic</v>
      </c>
      <c r="D378" s="3" t="str">
        <f t="shared" si="37"/>
        <v/>
      </c>
      <c r="E378" s="3" t="str">
        <f t="shared" si="33"/>
        <v>Thick Fat</v>
      </c>
      <c r="F378" s="3" t="str">
        <f t="shared" si="34"/>
        <v>Own Tempo</v>
      </c>
      <c r="G378" s="3" t="str">
        <f t="shared" si="35"/>
        <v>Gluttony</v>
      </c>
      <c r="H378" s="3">
        <v>60</v>
      </c>
      <c r="I378" s="3">
        <v>25</v>
      </c>
      <c r="J378" s="3">
        <v>35</v>
      </c>
      <c r="K378" s="3">
        <v>70</v>
      </c>
      <c r="L378" s="3">
        <v>80</v>
      </c>
      <c r="M378" s="3">
        <v>60</v>
      </c>
      <c r="N378" s="3">
        <v>330</v>
      </c>
      <c r="O378" s="3">
        <v>7</v>
      </c>
      <c r="R378" s="3">
        <v>376</v>
      </c>
      <c r="S378" s="3" t="s">
        <v>1354</v>
      </c>
      <c r="T378" s="3" t="s">
        <v>1015</v>
      </c>
      <c r="U378" s="3" t="s">
        <v>1011</v>
      </c>
      <c r="W378" s="3">
        <v>296</v>
      </c>
      <c r="X378" s="3" t="s">
        <v>1288</v>
      </c>
      <c r="Y378" s="3" t="s">
        <v>232</v>
      </c>
      <c r="Z378" s="3" t="s">
        <v>104</v>
      </c>
      <c r="AA378" s="3" t="s">
        <v>294</v>
      </c>
    </row>
    <row r="379" spans="1:27" x14ac:dyDescent="0.3">
      <c r="A379" s="3">
        <v>326</v>
      </c>
      <c r="B379" s="3" t="s">
        <v>1317</v>
      </c>
      <c r="C379" s="3" t="str">
        <f t="shared" si="32"/>
        <v>Psychic</v>
      </c>
      <c r="D379" s="3" t="str">
        <f t="shared" si="37"/>
        <v/>
      </c>
      <c r="E379" s="3" t="str">
        <f t="shared" si="33"/>
        <v>Thick Fat</v>
      </c>
      <c r="F379" s="3" t="str">
        <f t="shared" si="34"/>
        <v>Own Tempo</v>
      </c>
      <c r="G379" s="3" t="str">
        <f t="shared" si="35"/>
        <v>Gluttony</v>
      </c>
      <c r="H379" s="3">
        <v>80</v>
      </c>
      <c r="I379" s="3">
        <v>45</v>
      </c>
      <c r="J379" s="3">
        <v>65</v>
      </c>
      <c r="K379" s="3">
        <v>90</v>
      </c>
      <c r="L379" s="3">
        <v>110</v>
      </c>
      <c r="M379" s="3">
        <v>80</v>
      </c>
      <c r="N379" s="3">
        <v>470</v>
      </c>
      <c r="O379" s="3">
        <v>7</v>
      </c>
      <c r="R379" s="3">
        <v>377</v>
      </c>
      <c r="S379" s="3" t="s">
        <v>1356</v>
      </c>
      <c r="T379" s="3" t="s">
        <v>1017</v>
      </c>
      <c r="W379" s="3">
        <v>297</v>
      </c>
      <c r="X379" s="3" t="s">
        <v>1289</v>
      </c>
      <c r="Y379" s="3" t="s">
        <v>232</v>
      </c>
      <c r="Z379" s="3" t="s">
        <v>104</v>
      </c>
      <c r="AA379" s="3" t="s">
        <v>294</v>
      </c>
    </row>
    <row r="380" spans="1:27" x14ac:dyDescent="0.3">
      <c r="A380" s="3">
        <v>327</v>
      </c>
      <c r="B380" s="3" t="s">
        <v>1318</v>
      </c>
      <c r="C380" s="3" t="str">
        <f t="shared" si="32"/>
        <v>Normal</v>
      </c>
      <c r="D380" s="3" t="str">
        <f t="shared" si="37"/>
        <v/>
      </c>
      <c r="E380" s="3" t="str">
        <f t="shared" si="33"/>
        <v>Own Tempo</v>
      </c>
      <c r="F380" s="3" t="str">
        <f t="shared" si="34"/>
        <v>Tangled Feet*</v>
      </c>
      <c r="G380" s="3" t="str">
        <f t="shared" si="35"/>
        <v>Contrary</v>
      </c>
      <c r="H380" s="3">
        <v>60</v>
      </c>
      <c r="I380" s="3">
        <v>60</v>
      </c>
      <c r="J380" s="3">
        <v>60</v>
      </c>
      <c r="K380" s="3">
        <v>60</v>
      </c>
      <c r="L380" s="3">
        <v>60</v>
      </c>
      <c r="M380" s="3">
        <v>60</v>
      </c>
      <c r="N380" s="3">
        <v>360</v>
      </c>
      <c r="O380" s="3">
        <v>7</v>
      </c>
      <c r="R380" s="3">
        <v>378</v>
      </c>
      <c r="S380" s="3" t="s">
        <v>1357</v>
      </c>
      <c r="T380" s="3" t="s">
        <v>1020</v>
      </c>
      <c r="W380" s="3">
        <v>299</v>
      </c>
      <c r="X380" s="3" t="s">
        <v>1291</v>
      </c>
      <c r="Y380" s="3" t="s">
        <v>261</v>
      </c>
      <c r="Z380" s="3" t="s">
        <v>1708</v>
      </c>
      <c r="AA380" s="3" t="s">
        <v>461</v>
      </c>
    </row>
    <row r="381" spans="1:27" x14ac:dyDescent="0.3">
      <c r="A381" s="3">
        <v>328</v>
      </c>
      <c r="B381" s="3" t="s">
        <v>818</v>
      </c>
      <c r="C381" s="3" t="str">
        <f t="shared" si="32"/>
        <v>Ground</v>
      </c>
      <c r="D381" s="3" t="str">
        <f t="shared" si="37"/>
        <v/>
      </c>
      <c r="E381" s="3" t="str">
        <f t="shared" si="33"/>
        <v>Hyper Cutter</v>
      </c>
      <c r="F381" s="3" t="str">
        <f t="shared" si="34"/>
        <v>Arena Trap</v>
      </c>
      <c r="G381" s="3" t="str">
        <f t="shared" si="35"/>
        <v>Sheer Force</v>
      </c>
      <c r="H381" s="3">
        <v>45</v>
      </c>
      <c r="I381" s="3">
        <v>100</v>
      </c>
      <c r="J381" s="3">
        <v>45</v>
      </c>
      <c r="K381" s="3">
        <v>45</v>
      </c>
      <c r="L381" s="3">
        <v>45</v>
      </c>
      <c r="M381" s="3">
        <v>10</v>
      </c>
      <c r="N381" s="3">
        <v>290</v>
      </c>
      <c r="O381" s="3">
        <v>7</v>
      </c>
      <c r="R381" s="3">
        <v>379</v>
      </c>
      <c r="S381" s="3" t="s">
        <v>1358</v>
      </c>
      <c r="T381" s="3" t="s">
        <v>1015</v>
      </c>
      <c r="W381" s="3">
        <v>476</v>
      </c>
      <c r="X381" s="3" t="s">
        <v>1435</v>
      </c>
      <c r="Y381" s="3" t="s">
        <v>261</v>
      </c>
      <c r="Z381" s="3" t="s">
        <v>1708</v>
      </c>
      <c r="AA381" s="3" t="s">
        <v>461</v>
      </c>
    </row>
    <row r="382" spans="1:27" x14ac:dyDescent="0.3">
      <c r="A382" s="3">
        <v>329</v>
      </c>
      <c r="B382" s="3" t="s">
        <v>820</v>
      </c>
      <c r="C382" s="3" t="str">
        <f t="shared" si="32"/>
        <v>Ground</v>
      </c>
      <c r="D382" s="3" t="str">
        <f t="shared" si="37"/>
        <v>Dragon</v>
      </c>
      <c r="E382" s="3" t="str">
        <f t="shared" si="33"/>
        <v>Levitate</v>
      </c>
      <c r="F382" s="3" t="str">
        <f t="shared" si="34"/>
        <v/>
      </c>
      <c r="G382" s="3" t="str">
        <f t="shared" si="35"/>
        <v/>
      </c>
      <c r="H382" s="3">
        <v>50</v>
      </c>
      <c r="I382" s="3">
        <v>70</v>
      </c>
      <c r="J382" s="3">
        <v>50</v>
      </c>
      <c r="K382" s="3">
        <v>50</v>
      </c>
      <c r="L382" s="3">
        <v>50</v>
      </c>
      <c r="M382" s="3">
        <v>70</v>
      </c>
      <c r="N382" s="3">
        <v>340</v>
      </c>
      <c r="O382" s="3">
        <v>7</v>
      </c>
      <c r="R382" s="3">
        <v>380</v>
      </c>
      <c r="S382" s="3" t="s">
        <v>1359</v>
      </c>
      <c r="T382" s="3" t="s">
        <v>1024</v>
      </c>
      <c r="U382" s="3" t="s">
        <v>1011</v>
      </c>
      <c r="W382" s="3">
        <v>300</v>
      </c>
      <c r="X382" s="3" t="s">
        <v>1292</v>
      </c>
      <c r="Y382" s="3" t="s">
        <v>157</v>
      </c>
      <c r="Z382" s="3" t="s">
        <v>1780</v>
      </c>
      <c r="AA382" s="3" t="s">
        <v>1694</v>
      </c>
    </row>
    <row r="383" spans="1:27" x14ac:dyDescent="0.3">
      <c r="A383" s="3">
        <v>330</v>
      </c>
      <c r="B383" s="3" t="s">
        <v>822</v>
      </c>
      <c r="C383" s="3" t="str">
        <f t="shared" si="32"/>
        <v>Ground</v>
      </c>
      <c r="D383" s="3" t="str">
        <f t="shared" si="37"/>
        <v>Dragon</v>
      </c>
      <c r="E383" s="3" t="str">
        <f t="shared" si="33"/>
        <v>Levitate</v>
      </c>
      <c r="F383" s="3" t="str">
        <f t="shared" si="34"/>
        <v/>
      </c>
      <c r="G383" s="3" t="str">
        <f t="shared" si="35"/>
        <v/>
      </c>
      <c r="H383" s="3">
        <v>80</v>
      </c>
      <c r="I383" s="3">
        <v>100</v>
      </c>
      <c r="J383" s="3">
        <v>80</v>
      </c>
      <c r="K383" s="3">
        <v>80</v>
      </c>
      <c r="L383" s="3">
        <v>80</v>
      </c>
      <c r="M383" s="3">
        <v>100</v>
      </c>
      <c r="N383" s="3">
        <v>520</v>
      </c>
      <c r="O383" s="3">
        <v>7</v>
      </c>
      <c r="R383" s="3">
        <v>381</v>
      </c>
      <c r="S383" s="3" t="s">
        <v>1361</v>
      </c>
      <c r="T383" s="3" t="s">
        <v>1024</v>
      </c>
      <c r="U383" s="3" t="s">
        <v>1011</v>
      </c>
      <c r="W383" s="3">
        <v>301</v>
      </c>
      <c r="X383" s="3" t="s">
        <v>1293</v>
      </c>
      <c r="Y383" s="3" t="s">
        <v>157</v>
      </c>
      <c r="Z383" s="3" t="s">
        <v>1780</v>
      </c>
      <c r="AA383" s="3" t="s">
        <v>1694</v>
      </c>
    </row>
    <row r="384" spans="1:27" x14ac:dyDescent="0.3">
      <c r="A384" s="3">
        <v>331</v>
      </c>
      <c r="B384" s="3" t="s">
        <v>1319</v>
      </c>
      <c r="C384" s="3" t="str">
        <f t="shared" si="32"/>
        <v>Grass</v>
      </c>
      <c r="D384" s="3" t="str">
        <f t="shared" si="37"/>
        <v/>
      </c>
      <c r="E384" s="3" t="str">
        <f t="shared" si="33"/>
        <v>Sand Veil</v>
      </c>
      <c r="F384" s="3" t="str">
        <f t="shared" si="34"/>
        <v/>
      </c>
      <c r="G384" s="3" t="str">
        <f t="shared" si="35"/>
        <v>Water Absorb</v>
      </c>
      <c r="H384" s="3">
        <v>50</v>
      </c>
      <c r="I384" s="3">
        <v>85</v>
      </c>
      <c r="J384" s="3">
        <v>40</v>
      </c>
      <c r="K384" s="3">
        <v>85</v>
      </c>
      <c r="L384" s="3">
        <v>40</v>
      </c>
      <c r="M384" s="3">
        <v>35</v>
      </c>
      <c r="N384" s="3">
        <v>335</v>
      </c>
      <c r="O384" s="3">
        <v>7</v>
      </c>
      <c r="R384" s="3">
        <v>382</v>
      </c>
      <c r="S384" s="3" t="s">
        <v>1363</v>
      </c>
      <c r="T384" s="3" t="s">
        <v>1009</v>
      </c>
      <c r="W384" s="3">
        <v>302</v>
      </c>
      <c r="X384" s="3" t="s">
        <v>755</v>
      </c>
      <c r="Y384" s="3" t="s">
        <v>62</v>
      </c>
      <c r="Z384" s="3" t="s">
        <v>1781</v>
      </c>
      <c r="AA384" s="3" t="s">
        <v>140</v>
      </c>
    </row>
    <row r="385" spans="1:27" x14ac:dyDescent="0.3">
      <c r="A385" s="3">
        <v>332</v>
      </c>
      <c r="B385" s="3" t="s">
        <v>1320</v>
      </c>
      <c r="C385" s="3" t="str">
        <f t="shared" si="32"/>
        <v>Grass</v>
      </c>
      <c r="D385" s="3" t="str">
        <f t="shared" si="37"/>
        <v>Dark</v>
      </c>
      <c r="E385" s="3" t="str">
        <f t="shared" si="33"/>
        <v>Sand Veil</v>
      </c>
      <c r="F385" s="3" t="str">
        <f t="shared" si="34"/>
        <v/>
      </c>
      <c r="G385" s="3" t="str">
        <f t="shared" si="35"/>
        <v>Water Absorb</v>
      </c>
      <c r="H385" s="3">
        <v>70</v>
      </c>
      <c r="I385" s="3">
        <v>115</v>
      </c>
      <c r="J385" s="3">
        <v>60</v>
      </c>
      <c r="K385" s="3">
        <v>115</v>
      </c>
      <c r="L385" s="3">
        <v>60</v>
      </c>
      <c r="M385" s="3">
        <v>55</v>
      </c>
      <c r="N385" s="3">
        <v>475</v>
      </c>
      <c r="O385" s="3">
        <v>7</v>
      </c>
      <c r="R385" s="3">
        <v>383</v>
      </c>
      <c r="S385" s="3" t="s">
        <v>1365</v>
      </c>
      <c r="T385" s="3" t="s">
        <v>1018</v>
      </c>
      <c r="W385" s="3">
        <v>302</v>
      </c>
      <c r="X385" s="3" t="s">
        <v>1782</v>
      </c>
      <c r="Y385" s="3" t="s">
        <v>279</v>
      </c>
    </row>
    <row r="386" spans="1:27" x14ac:dyDescent="0.3">
      <c r="A386" s="3">
        <v>333</v>
      </c>
      <c r="B386" s="3" t="s">
        <v>1321</v>
      </c>
      <c r="C386" s="3" t="str">
        <f t="shared" ref="C386:C449" si="38">VLOOKUP(A386, $R$3:$U$819, 3,TRUE)</f>
        <v>Normal</v>
      </c>
      <c r="D386" s="3" t="str">
        <f t="shared" si="37"/>
        <v>Flying</v>
      </c>
      <c r="E386" s="3" t="str">
        <f t="shared" si="33"/>
        <v>Natural Cure</v>
      </c>
      <c r="F386" s="3" t="str">
        <f t="shared" si="34"/>
        <v/>
      </c>
      <c r="G386" s="3" t="str">
        <f t="shared" si="35"/>
        <v>Cloud Nine</v>
      </c>
      <c r="H386" s="3">
        <v>45</v>
      </c>
      <c r="I386" s="3">
        <v>40</v>
      </c>
      <c r="J386" s="3">
        <v>60</v>
      </c>
      <c r="K386" s="3">
        <v>40</v>
      </c>
      <c r="L386" s="3">
        <v>75</v>
      </c>
      <c r="M386" s="3">
        <v>50</v>
      </c>
      <c r="N386" s="3">
        <v>310</v>
      </c>
      <c r="O386" s="3">
        <v>7</v>
      </c>
      <c r="R386" s="3">
        <v>384</v>
      </c>
      <c r="S386" s="3" t="s">
        <v>1367</v>
      </c>
      <c r="T386" s="3" t="s">
        <v>1024</v>
      </c>
      <c r="U386" s="3" t="s">
        <v>1012</v>
      </c>
      <c r="W386" s="3">
        <v>303</v>
      </c>
      <c r="X386" s="3" t="s">
        <v>758</v>
      </c>
      <c r="Y386" s="3" t="s">
        <v>293</v>
      </c>
      <c r="Z386" s="3" t="s">
        <v>216</v>
      </c>
      <c r="AA386" s="3" t="s">
        <v>294</v>
      </c>
    </row>
    <row r="387" spans="1:27" x14ac:dyDescent="0.3">
      <c r="A387" s="3">
        <v>334</v>
      </c>
      <c r="B387" s="3" t="s">
        <v>1322</v>
      </c>
      <c r="C387" s="3" t="str">
        <f t="shared" si="38"/>
        <v>Dragon</v>
      </c>
      <c r="D387" s="3" t="str">
        <f t="shared" si="37"/>
        <v>Flying</v>
      </c>
      <c r="E387" s="3" t="str">
        <f t="shared" ref="E387:E450" si="39">VLOOKUP(A387,$W$1:$AA$942,3,FALSE)</f>
        <v>Natural Cure</v>
      </c>
      <c r="F387" s="3" t="str">
        <f t="shared" ref="F387:F450" si="40">SUBSTITUTE(VLOOKUP(A387,$W$1:$AA$942,4,FALSE),0,"")</f>
        <v/>
      </c>
      <c r="G387" s="3" t="str">
        <f t="shared" ref="G387:G450" si="41">SUBSTITUTE(VLOOKUP(A387,$W$1:$AA$942,5,FALSE),0,"")</f>
        <v>Cloud Nine</v>
      </c>
      <c r="H387" s="3">
        <v>75</v>
      </c>
      <c r="I387" s="3">
        <v>70</v>
      </c>
      <c r="J387" s="3">
        <v>90</v>
      </c>
      <c r="K387" s="3">
        <v>70</v>
      </c>
      <c r="L387" s="3">
        <v>105</v>
      </c>
      <c r="M387" s="3">
        <v>80</v>
      </c>
      <c r="N387" s="3">
        <v>490</v>
      </c>
      <c r="O387" s="3">
        <v>7</v>
      </c>
      <c r="R387" s="3">
        <v>385</v>
      </c>
      <c r="S387" s="3" t="s">
        <v>1369</v>
      </c>
      <c r="T387" s="3" t="s">
        <v>1015</v>
      </c>
      <c r="U387" s="3" t="s">
        <v>1011</v>
      </c>
      <c r="W387" s="3">
        <v>303</v>
      </c>
      <c r="X387" s="3" t="s">
        <v>1783</v>
      </c>
      <c r="Y387" s="3" t="s">
        <v>152</v>
      </c>
    </row>
    <row r="388" spans="1:27" x14ac:dyDescent="0.3">
      <c r="A388" s="3">
        <v>334</v>
      </c>
      <c r="B388" s="3" t="s">
        <v>1323</v>
      </c>
      <c r="C388" s="3" t="str">
        <f t="shared" si="38"/>
        <v>Dragon</v>
      </c>
      <c r="D388" s="3" t="s">
        <v>1023</v>
      </c>
      <c r="E388" s="3" t="str">
        <f t="shared" si="39"/>
        <v>Natural Cure</v>
      </c>
      <c r="F388" s="3" t="str">
        <f t="shared" si="40"/>
        <v/>
      </c>
      <c r="G388" s="3" t="str">
        <f t="shared" si="41"/>
        <v>Cloud Nine</v>
      </c>
      <c r="H388" s="3">
        <v>75</v>
      </c>
      <c r="I388" s="3">
        <v>110</v>
      </c>
      <c r="J388" s="3">
        <v>110</v>
      </c>
      <c r="K388" s="3">
        <v>110</v>
      </c>
      <c r="L388" s="3">
        <v>105</v>
      </c>
      <c r="M388" s="3">
        <v>80</v>
      </c>
      <c r="N388" s="3">
        <v>590</v>
      </c>
      <c r="O388" s="3">
        <v>7</v>
      </c>
      <c r="R388" s="3">
        <v>386</v>
      </c>
      <c r="S388" s="3" t="s">
        <v>1655</v>
      </c>
      <c r="T388" s="3" t="s">
        <v>1011</v>
      </c>
      <c r="W388" s="3">
        <v>304</v>
      </c>
      <c r="X388" s="3" t="s">
        <v>1296</v>
      </c>
      <c r="Y388" s="3" t="s">
        <v>261</v>
      </c>
      <c r="Z388" s="3" t="s">
        <v>493</v>
      </c>
      <c r="AA388" s="3" t="s">
        <v>348</v>
      </c>
    </row>
    <row r="389" spans="1:27" x14ac:dyDescent="0.3">
      <c r="A389" s="3">
        <v>335</v>
      </c>
      <c r="B389" s="3" t="s">
        <v>1324</v>
      </c>
      <c r="C389" s="3" t="str">
        <f t="shared" si="38"/>
        <v>Normal</v>
      </c>
      <c r="D389" s="3" t="str">
        <f t="shared" ref="D389:D420" si="42">SUBSTITUTE(IFERROR(VLOOKUP(A389, $R$3:$U$819, 4,TRUE),""),0,"")</f>
        <v/>
      </c>
      <c r="E389" s="3" t="str">
        <f t="shared" si="39"/>
        <v>Immunity</v>
      </c>
      <c r="F389" s="3" t="str">
        <f t="shared" si="40"/>
        <v/>
      </c>
      <c r="G389" s="3" t="str">
        <f t="shared" si="41"/>
        <v>Toxic Boost</v>
      </c>
      <c r="H389" s="3">
        <v>73</v>
      </c>
      <c r="I389" s="3">
        <v>115</v>
      </c>
      <c r="J389" s="3">
        <v>60</v>
      </c>
      <c r="K389" s="3">
        <v>60</v>
      </c>
      <c r="L389" s="3">
        <v>60</v>
      </c>
      <c r="M389" s="3">
        <v>90</v>
      </c>
      <c r="N389" s="3">
        <v>458</v>
      </c>
      <c r="O389" s="3">
        <v>7</v>
      </c>
      <c r="R389" s="3">
        <v>387</v>
      </c>
      <c r="S389" s="3" t="s">
        <v>1374</v>
      </c>
      <c r="T389" s="3" t="s">
        <v>1007</v>
      </c>
      <c r="W389" s="3">
        <v>305</v>
      </c>
      <c r="X389" s="3" t="s">
        <v>1297</v>
      </c>
      <c r="Y389" s="3" t="s">
        <v>261</v>
      </c>
      <c r="Z389" s="3" t="s">
        <v>493</v>
      </c>
      <c r="AA389" s="3" t="s">
        <v>348</v>
      </c>
    </row>
    <row r="390" spans="1:27" x14ac:dyDescent="0.3">
      <c r="A390" s="3">
        <v>336</v>
      </c>
      <c r="B390" s="3" t="s">
        <v>1325</v>
      </c>
      <c r="C390" s="3" t="str">
        <f t="shared" si="38"/>
        <v>Poison</v>
      </c>
      <c r="D390" s="3" t="str">
        <f t="shared" si="42"/>
        <v/>
      </c>
      <c r="E390" s="3" t="str">
        <f t="shared" si="39"/>
        <v>Shed Skin</v>
      </c>
      <c r="F390" s="3" t="str">
        <f t="shared" si="40"/>
        <v/>
      </c>
      <c r="G390" s="3" t="str">
        <f t="shared" si="41"/>
        <v>Infiltrator</v>
      </c>
      <c r="H390" s="3">
        <v>73</v>
      </c>
      <c r="I390" s="3">
        <v>100</v>
      </c>
      <c r="J390" s="3">
        <v>60</v>
      </c>
      <c r="K390" s="3">
        <v>100</v>
      </c>
      <c r="L390" s="3">
        <v>60</v>
      </c>
      <c r="M390" s="3">
        <v>65</v>
      </c>
      <c r="N390" s="3">
        <v>458</v>
      </c>
      <c r="O390" s="3">
        <v>7</v>
      </c>
      <c r="R390" s="3">
        <v>388</v>
      </c>
      <c r="S390" s="3" t="s">
        <v>1375</v>
      </c>
      <c r="T390" s="3" t="s">
        <v>1007</v>
      </c>
      <c r="W390" s="3">
        <v>306</v>
      </c>
      <c r="X390" s="3" t="s">
        <v>1298</v>
      </c>
      <c r="Y390" s="3" t="s">
        <v>261</v>
      </c>
      <c r="Z390" s="3" t="s">
        <v>493</v>
      </c>
      <c r="AA390" s="3" t="s">
        <v>348</v>
      </c>
    </row>
    <row r="391" spans="1:27" x14ac:dyDescent="0.3">
      <c r="A391" s="3">
        <v>337</v>
      </c>
      <c r="B391" s="3" t="s">
        <v>914</v>
      </c>
      <c r="C391" s="3" t="str">
        <f t="shared" si="38"/>
        <v>Rock</v>
      </c>
      <c r="D391" s="3" t="str">
        <f t="shared" si="42"/>
        <v>Psychic</v>
      </c>
      <c r="E391" s="3" t="str">
        <f t="shared" si="39"/>
        <v>Levitate</v>
      </c>
      <c r="F391" s="3" t="str">
        <f t="shared" si="40"/>
        <v/>
      </c>
      <c r="G391" s="3" t="str">
        <f t="shared" si="41"/>
        <v/>
      </c>
      <c r="H391" s="3">
        <v>90</v>
      </c>
      <c r="I391" s="3">
        <v>55</v>
      </c>
      <c r="J391" s="3">
        <v>65</v>
      </c>
      <c r="K391" s="3">
        <v>95</v>
      </c>
      <c r="L391" s="3">
        <v>85</v>
      </c>
      <c r="M391" s="3">
        <v>70</v>
      </c>
      <c r="N391" s="3">
        <v>460</v>
      </c>
      <c r="O391" s="3">
        <v>7</v>
      </c>
      <c r="R391" s="3">
        <v>389</v>
      </c>
      <c r="S391" s="3" t="s">
        <v>1376</v>
      </c>
      <c r="T391" s="3" t="s">
        <v>1007</v>
      </c>
      <c r="U391" s="3" t="s">
        <v>1018</v>
      </c>
      <c r="W391" s="3">
        <v>306</v>
      </c>
      <c r="X391" s="3" t="s">
        <v>1784</v>
      </c>
      <c r="Y391" s="3" t="s">
        <v>919</v>
      </c>
    </row>
    <row r="392" spans="1:27" x14ac:dyDescent="0.3">
      <c r="A392" s="3">
        <v>338</v>
      </c>
      <c r="B392" s="3" t="s">
        <v>916</v>
      </c>
      <c r="C392" s="3" t="str">
        <f t="shared" si="38"/>
        <v>Rock</v>
      </c>
      <c r="D392" s="3" t="str">
        <f t="shared" si="42"/>
        <v>Psychic</v>
      </c>
      <c r="E392" s="3" t="str">
        <f t="shared" si="39"/>
        <v>Levitate</v>
      </c>
      <c r="F392" s="3" t="str">
        <f t="shared" si="40"/>
        <v/>
      </c>
      <c r="G392" s="3" t="str">
        <f t="shared" si="41"/>
        <v/>
      </c>
      <c r="H392" s="3">
        <v>90</v>
      </c>
      <c r="I392" s="3">
        <v>95</v>
      </c>
      <c r="J392" s="3">
        <v>85</v>
      </c>
      <c r="K392" s="3">
        <v>55</v>
      </c>
      <c r="L392" s="3">
        <v>65</v>
      </c>
      <c r="M392" s="3">
        <v>70</v>
      </c>
      <c r="N392" s="3">
        <v>460</v>
      </c>
      <c r="O392" s="3">
        <v>7</v>
      </c>
      <c r="R392" s="3">
        <v>390</v>
      </c>
      <c r="S392" s="3" t="s">
        <v>1377</v>
      </c>
      <c r="T392" s="3" t="s">
        <v>1008</v>
      </c>
      <c r="W392" s="3">
        <v>307</v>
      </c>
      <c r="X392" s="3" t="s">
        <v>1300</v>
      </c>
      <c r="Y392" s="3" t="s">
        <v>1785</v>
      </c>
      <c r="AA392" s="3" t="s">
        <v>35</v>
      </c>
    </row>
    <row r="393" spans="1:27" x14ac:dyDescent="0.3">
      <c r="A393" s="3">
        <v>339</v>
      </c>
      <c r="B393" s="3" t="s">
        <v>609</v>
      </c>
      <c r="C393" s="3" t="str">
        <f t="shared" si="38"/>
        <v>Water</v>
      </c>
      <c r="D393" s="3" t="str">
        <f t="shared" si="42"/>
        <v>Ground</v>
      </c>
      <c r="E393" s="3" t="str">
        <f t="shared" si="39"/>
        <v>Oblivious</v>
      </c>
      <c r="F393" s="3" t="str">
        <f t="shared" si="40"/>
        <v>Anticipation*</v>
      </c>
      <c r="G393" s="3" t="str">
        <f t="shared" si="41"/>
        <v>Hydration</v>
      </c>
      <c r="H393" s="3">
        <v>50</v>
      </c>
      <c r="I393" s="3">
        <v>48</v>
      </c>
      <c r="J393" s="3">
        <v>43</v>
      </c>
      <c r="K393" s="3">
        <v>46</v>
      </c>
      <c r="L393" s="3">
        <v>41</v>
      </c>
      <c r="M393" s="3">
        <v>60</v>
      </c>
      <c r="N393" s="3">
        <v>288</v>
      </c>
      <c r="O393" s="3">
        <v>7</v>
      </c>
      <c r="R393" s="3">
        <v>391</v>
      </c>
      <c r="S393" s="3" t="s">
        <v>1378</v>
      </c>
      <c r="T393" s="3" t="s">
        <v>1008</v>
      </c>
      <c r="U393" s="3" t="s">
        <v>1022</v>
      </c>
      <c r="W393" s="3">
        <v>308</v>
      </c>
      <c r="X393" s="3" t="s">
        <v>1301</v>
      </c>
      <c r="Y393" s="3" t="s">
        <v>1785</v>
      </c>
      <c r="AA393" s="3" t="s">
        <v>35</v>
      </c>
    </row>
    <row r="394" spans="1:27" x14ac:dyDescent="0.3">
      <c r="A394" s="3">
        <v>340</v>
      </c>
      <c r="B394" s="3" t="s">
        <v>611</v>
      </c>
      <c r="C394" s="3" t="str">
        <f t="shared" si="38"/>
        <v>Water</v>
      </c>
      <c r="D394" s="3" t="str">
        <f t="shared" si="42"/>
        <v>Ground</v>
      </c>
      <c r="E394" s="3" t="str">
        <f t="shared" si="39"/>
        <v>Oblivious</v>
      </c>
      <c r="F394" s="3" t="str">
        <f t="shared" si="40"/>
        <v>Anticipation*</v>
      </c>
      <c r="G394" s="3" t="str">
        <f t="shared" si="41"/>
        <v>Hydration</v>
      </c>
      <c r="H394" s="3">
        <v>110</v>
      </c>
      <c r="I394" s="3">
        <v>78</v>
      </c>
      <c r="J394" s="3">
        <v>73</v>
      </c>
      <c r="K394" s="3">
        <v>76</v>
      </c>
      <c r="L394" s="3">
        <v>71</v>
      </c>
      <c r="M394" s="3">
        <v>60</v>
      </c>
      <c r="N394" s="3">
        <v>468</v>
      </c>
      <c r="O394" s="3">
        <v>7</v>
      </c>
      <c r="R394" s="3">
        <v>392</v>
      </c>
      <c r="S394" s="3" t="s">
        <v>1379</v>
      </c>
      <c r="T394" s="3" t="s">
        <v>1008</v>
      </c>
      <c r="U394" s="3" t="s">
        <v>1022</v>
      </c>
      <c r="W394" s="3">
        <v>308</v>
      </c>
      <c r="X394" s="3" t="s">
        <v>1786</v>
      </c>
      <c r="Y394" s="3" t="s">
        <v>1785</v>
      </c>
    </row>
    <row r="395" spans="1:27" x14ac:dyDescent="0.3">
      <c r="A395" s="3">
        <v>341</v>
      </c>
      <c r="B395" s="3" t="s">
        <v>305</v>
      </c>
      <c r="C395" s="3" t="str">
        <f t="shared" si="38"/>
        <v>Water</v>
      </c>
      <c r="D395" s="3" t="str">
        <f t="shared" si="42"/>
        <v/>
      </c>
      <c r="E395" s="3" t="str">
        <f t="shared" si="39"/>
        <v>Hyper Cutter</v>
      </c>
      <c r="F395" s="3" t="str">
        <f t="shared" si="40"/>
        <v>Shell Armor</v>
      </c>
      <c r="G395" s="3" t="str">
        <f t="shared" si="41"/>
        <v>Adaptability</v>
      </c>
      <c r="H395" s="3">
        <v>43</v>
      </c>
      <c r="I395" s="3">
        <v>80</v>
      </c>
      <c r="J395" s="3">
        <v>65</v>
      </c>
      <c r="K395" s="3">
        <v>50</v>
      </c>
      <c r="L395" s="3">
        <v>35</v>
      </c>
      <c r="M395" s="3">
        <v>35</v>
      </c>
      <c r="N395" s="3">
        <v>308</v>
      </c>
      <c r="O395" s="3">
        <v>7</v>
      </c>
      <c r="R395" s="3">
        <v>393</v>
      </c>
      <c r="S395" s="3" t="s">
        <v>1380</v>
      </c>
      <c r="T395" s="3" t="s">
        <v>1009</v>
      </c>
      <c r="W395" s="3">
        <v>309</v>
      </c>
      <c r="X395" s="3" t="s">
        <v>202</v>
      </c>
      <c r="Y395" s="3" t="s">
        <v>203</v>
      </c>
      <c r="Z395" s="3" t="s">
        <v>204</v>
      </c>
      <c r="AA395" s="3" t="s">
        <v>205</v>
      </c>
    </row>
    <row r="396" spans="1:27" x14ac:dyDescent="0.3">
      <c r="A396" s="3">
        <v>342</v>
      </c>
      <c r="B396" s="3" t="s">
        <v>308</v>
      </c>
      <c r="C396" s="3" t="str">
        <f t="shared" si="38"/>
        <v>Water</v>
      </c>
      <c r="D396" s="3" t="str">
        <f t="shared" si="42"/>
        <v>Dark</v>
      </c>
      <c r="E396" s="3" t="str">
        <f t="shared" si="39"/>
        <v>Hyper Cutter</v>
      </c>
      <c r="F396" s="3" t="str">
        <f t="shared" si="40"/>
        <v>Shell Armor</v>
      </c>
      <c r="G396" s="3" t="str">
        <f t="shared" si="41"/>
        <v>Adaptability</v>
      </c>
      <c r="H396" s="3">
        <v>63</v>
      </c>
      <c r="I396" s="3">
        <v>120</v>
      </c>
      <c r="J396" s="3">
        <v>85</v>
      </c>
      <c r="K396" s="3">
        <v>90</v>
      </c>
      <c r="L396" s="3">
        <v>55</v>
      </c>
      <c r="M396" s="3">
        <v>55</v>
      </c>
      <c r="N396" s="3">
        <v>468</v>
      </c>
      <c r="O396" s="3">
        <v>7</v>
      </c>
      <c r="R396" s="3">
        <v>394</v>
      </c>
      <c r="S396" s="3" t="s">
        <v>1381</v>
      </c>
      <c r="T396" s="3" t="s">
        <v>1009</v>
      </c>
      <c r="W396" s="3">
        <v>310</v>
      </c>
      <c r="X396" s="3" t="s">
        <v>207</v>
      </c>
      <c r="Y396" s="3" t="s">
        <v>203</v>
      </c>
      <c r="Z396" s="3" t="s">
        <v>204</v>
      </c>
      <c r="AA396" s="3" t="s">
        <v>205</v>
      </c>
    </row>
    <row r="397" spans="1:27" x14ac:dyDescent="0.3">
      <c r="A397" s="3">
        <v>343</v>
      </c>
      <c r="B397" s="3" t="s">
        <v>251</v>
      </c>
      <c r="C397" s="3" t="str">
        <f t="shared" si="38"/>
        <v>Ground</v>
      </c>
      <c r="D397" s="3" t="str">
        <f t="shared" si="42"/>
        <v>Psychic</v>
      </c>
      <c r="E397" s="3" t="str">
        <f t="shared" si="39"/>
        <v>Levitate</v>
      </c>
      <c r="F397" s="3" t="str">
        <f t="shared" si="40"/>
        <v/>
      </c>
      <c r="G397" s="3" t="str">
        <f t="shared" si="41"/>
        <v/>
      </c>
      <c r="H397" s="3">
        <v>40</v>
      </c>
      <c r="I397" s="3">
        <v>40</v>
      </c>
      <c r="J397" s="3">
        <v>55</v>
      </c>
      <c r="K397" s="3">
        <v>40</v>
      </c>
      <c r="L397" s="3">
        <v>70</v>
      </c>
      <c r="M397" s="3">
        <v>55</v>
      </c>
      <c r="N397" s="3">
        <v>300</v>
      </c>
      <c r="O397" s="3">
        <v>7</v>
      </c>
      <c r="R397" s="3">
        <v>395</v>
      </c>
      <c r="S397" s="3" t="s">
        <v>1382</v>
      </c>
      <c r="T397" s="3" t="s">
        <v>1009</v>
      </c>
      <c r="U397" s="3" t="s">
        <v>1015</v>
      </c>
      <c r="W397" s="3">
        <v>310</v>
      </c>
      <c r="X397" s="3" t="s">
        <v>1787</v>
      </c>
      <c r="Y397" s="3" t="s">
        <v>216</v>
      </c>
    </row>
    <row r="398" spans="1:27" x14ac:dyDescent="0.3">
      <c r="A398" s="3">
        <v>344</v>
      </c>
      <c r="B398" s="3" t="s">
        <v>253</v>
      </c>
      <c r="C398" s="3" t="str">
        <f t="shared" si="38"/>
        <v>Ground</v>
      </c>
      <c r="D398" s="3" t="str">
        <f t="shared" si="42"/>
        <v>Psychic</v>
      </c>
      <c r="E398" s="3" t="str">
        <f t="shared" si="39"/>
        <v>Levitate</v>
      </c>
      <c r="F398" s="3" t="str">
        <f t="shared" si="40"/>
        <v/>
      </c>
      <c r="G398" s="3" t="str">
        <f t="shared" si="41"/>
        <v/>
      </c>
      <c r="H398" s="3">
        <v>60</v>
      </c>
      <c r="I398" s="3">
        <v>70</v>
      </c>
      <c r="J398" s="3">
        <v>105</v>
      </c>
      <c r="K398" s="3">
        <v>70</v>
      </c>
      <c r="L398" s="3">
        <v>120</v>
      </c>
      <c r="M398" s="3">
        <v>75</v>
      </c>
      <c r="N398" s="3">
        <v>500</v>
      </c>
      <c r="O398" s="3">
        <v>7</v>
      </c>
      <c r="R398" s="3">
        <v>396</v>
      </c>
      <c r="S398" s="3" t="s">
        <v>1383</v>
      </c>
      <c r="T398" s="3" t="s">
        <v>1014</v>
      </c>
      <c r="U398" s="3" t="s">
        <v>1012</v>
      </c>
      <c r="W398" s="3">
        <v>311</v>
      </c>
      <c r="X398" s="3" t="s">
        <v>1304</v>
      </c>
      <c r="Y398" s="3" t="s">
        <v>334</v>
      </c>
      <c r="AA398" s="3" t="s">
        <v>1788</v>
      </c>
    </row>
    <row r="399" spans="1:27" x14ac:dyDescent="0.3">
      <c r="A399" s="3">
        <v>345</v>
      </c>
      <c r="B399" s="3" t="s">
        <v>1326</v>
      </c>
      <c r="C399" s="3" t="str">
        <f t="shared" si="38"/>
        <v>Rock</v>
      </c>
      <c r="D399" s="3" t="str">
        <f t="shared" si="42"/>
        <v>Grass</v>
      </c>
      <c r="E399" s="3" t="str">
        <f t="shared" si="39"/>
        <v>Suction Cups</v>
      </c>
      <c r="F399" s="3" t="str">
        <f t="shared" si="40"/>
        <v/>
      </c>
      <c r="G399" s="3" t="str">
        <f t="shared" si="41"/>
        <v>Storm Drain</v>
      </c>
      <c r="H399" s="3">
        <v>66</v>
      </c>
      <c r="I399" s="3">
        <v>41</v>
      </c>
      <c r="J399" s="3">
        <v>77</v>
      </c>
      <c r="K399" s="3">
        <v>61</v>
      </c>
      <c r="L399" s="3">
        <v>87</v>
      </c>
      <c r="M399" s="3">
        <v>23</v>
      </c>
      <c r="N399" s="3">
        <v>355</v>
      </c>
      <c r="O399" s="3">
        <v>7</v>
      </c>
      <c r="R399" s="3">
        <v>397</v>
      </c>
      <c r="S399" s="3" t="s">
        <v>1384</v>
      </c>
      <c r="T399" s="3" t="s">
        <v>1014</v>
      </c>
      <c r="U399" s="3" t="s">
        <v>1012</v>
      </c>
      <c r="W399" s="3">
        <v>312</v>
      </c>
      <c r="X399" s="3" t="s">
        <v>1305</v>
      </c>
      <c r="Y399" s="3" t="s">
        <v>205</v>
      </c>
      <c r="AA399" s="3" t="s">
        <v>1789</v>
      </c>
    </row>
    <row r="400" spans="1:27" x14ac:dyDescent="0.3">
      <c r="A400" s="3">
        <v>346</v>
      </c>
      <c r="B400" s="3" t="s">
        <v>1327</v>
      </c>
      <c r="C400" s="3" t="str">
        <f t="shared" si="38"/>
        <v>Rock</v>
      </c>
      <c r="D400" s="3" t="str">
        <f t="shared" si="42"/>
        <v>Grass</v>
      </c>
      <c r="E400" s="3" t="str">
        <f t="shared" si="39"/>
        <v>Suction Cups</v>
      </c>
      <c r="F400" s="3" t="str">
        <f t="shared" si="40"/>
        <v/>
      </c>
      <c r="G400" s="3" t="str">
        <f t="shared" si="41"/>
        <v>Storm Drain</v>
      </c>
      <c r="H400" s="3">
        <v>86</v>
      </c>
      <c r="I400" s="3">
        <v>81</v>
      </c>
      <c r="J400" s="3">
        <v>97</v>
      </c>
      <c r="K400" s="3">
        <v>81</v>
      </c>
      <c r="L400" s="3">
        <v>107</v>
      </c>
      <c r="M400" s="3">
        <v>43</v>
      </c>
      <c r="N400" s="3">
        <v>495</v>
      </c>
      <c r="O400" s="3">
        <v>7</v>
      </c>
      <c r="R400" s="3">
        <v>398</v>
      </c>
      <c r="S400" s="3" t="s">
        <v>1385</v>
      </c>
      <c r="T400" s="3" t="s">
        <v>1014</v>
      </c>
      <c r="U400" s="3" t="s">
        <v>1012</v>
      </c>
      <c r="W400" s="3">
        <v>313</v>
      </c>
      <c r="X400" s="3" t="s">
        <v>1306</v>
      </c>
      <c r="Y400" s="3" t="s">
        <v>590</v>
      </c>
      <c r="Z400" s="3" t="s">
        <v>33</v>
      </c>
      <c r="AA400" s="3" t="s">
        <v>140</v>
      </c>
    </row>
    <row r="401" spans="1:27" x14ac:dyDescent="0.3">
      <c r="A401" s="3">
        <v>347</v>
      </c>
      <c r="B401" s="3" t="s">
        <v>1328</v>
      </c>
      <c r="C401" s="3" t="str">
        <f t="shared" si="38"/>
        <v>Rock</v>
      </c>
      <c r="D401" s="3" t="str">
        <f t="shared" si="42"/>
        <v>Bug</v>
      </c>
      <c r="E401" s="3" t="str">
        <f t="shared" si="39"/>
        <v>Battle Armor</v>
      </c>
      <c r="F401" s="3" t="str">
        <f t="shared" si="40"/>
        <v/>
      </c>
      <c r="G401" s="3" t="str">
        <f t="shared" si="41"/>
        <v>Swift Swim</v>
      </c>
      <c r="H401" s="3">
        <v>45</v>
      </c>
      <c r="I401" s="3">
        <v>95</v>
      </c>
      <c r="J401" s="3">
        <v>50</v>
      </c>
      <c r="K401" s="3">
        <v>40</v>
      </c>
      <c r="L401" s="3">
        <v>50</v>
      </c>
      <c r="M401" s="3">
        <v>75</v>
      </c>
      <c r="N401" s="3">
        <v>355</v>
      </c>
      <c r="O401" s="3">
        <v>7</v>
      </c>
      <c r="R401" s="3">
        <v>399</v>
      </c>
      <c r="S401" s="3" t="s">
        <v>1386</v>
      </c>
      <c r="T401" s="3" t="s">
        <v>1014</v>
      </c>
      <c r="W401" s="3">
        <v>314</v>
      </c>
      <c r="X401" s="3" t="s">
        <v>1307</v>
      </c>
      <c r="Y401" s="3" t="s">
        <v>165</v>
      </c>
      <c r="Z401" s="3" t="s">
        <v>1693</v>
      </c>
      <c r="AA401" s="3" t="s">
        <v>140</v>
      </c>
    </row>
    <row r="402" spans="1:27" x14ac:dyDescent="0.3">
      <c r="A402" s="3">
        <v>348</v>
      </c>
      <c r="B402" s="3" t="s">
        <v>1329</v>
      </c>
      <c r="C402" s="3" t="str">
        <f t="shared" si="38"/>
        <v>Rock</v>
      </c>
      <c r="D402" s="3" t="str">
        <f t="shared" si="42"/>
        <v>Bug</v>
      </c>
      <c r="E402" s="3" t="str">
        <f t="shared" si="39"/>
        <v>Battle Armor</v>
      </c>
      <c r="F402" s="3" t="str">
        <f t="shared" si="40"/>
        <v/>
      </c>
      <c r="G402" s="3" t="str">
        <f t="shared" si="41"/>
        <v>Swift Swim</v>
      </c>
      <c r="H402" s="3">
        <v>75</v>
      </c>
      <c r="I402" s="3">
        <v>125</v>
      </c>
      <c r="J402" s="3">
        <v>100</v>
      </c>
      <c r="K402" s="3">
        <v>70</v>
      </c>
      <c r="L402" s="3">
        <v>80</v>
      </c>
      <c r="M402" s="3">
        <v>45</v>
      </c>
      <c r="N402" s="3">
        <v>495</v>
      </c>
      <c r="O402" s="3">
        <v>7</v>
      </c>
      <c r="R402" s="3">
        <v>400</v>
      </c>
      <c r="S402" s="3" t="s">
        <v>1387</v>
      </c>
      <c r="T402" s="3" t="s">
        <v>1014</v>
      </c>
      <c r="U402" s="3" t="s">
        <v>1009</v>
      </c>
      <c r="W402" s="3">
        <v>406</v>
      </c>
      <c r="X402" s="3" t="s">
        <v>184</v>
      </c>
      <c r="Y402" s="3" t="s">
        <v>185</v>
      </c>
      <c r="Z402" s="3" t="s">
        <v>186</v>
      </c>
      <c r="AA402" s="3" t="s">
        <v>164</v>
      </c>
    </row>
    <row r="403" spans="1:27" x14ac:dyDescent="0.3">
      <c r="A403" s="3">
        <v>349</v>
      </c>
      <c r="B403" s="3" t="s">
        <v>427</v>
      </c>
      <c r="C403" s="3" t="str">
        <f t="shared" si="38"/>
        <v>Water</v>
      </c>
      <c r="D403" s="3" t="str">
        <f t="shared" si="42"/>
        <v/>
      </c>
      <c r="E403" s="3" t="str">
        <f t="shared" si="39"/>
        <v>Swift Swim</v>
      </c>
      <c r="F403" s="3" t="str">
        <f t="shared" si="40"/>
        <v>Oblivious*</v>
      </c>
      <c r="G403" s="3" t="str">
        <f t="shared" si="41"/>
        <v>Adaptability</v>
      </c>
      <c r="H403" s="3">
        <v>20</v>
      </c>
      <c r="I403" s="3">
        <v>15</v>
      </c>
      <c r="J403" s="3">
        <v>20</v>
      </c>
      <c r="K403" s="3">
        <v>10</v>
      </c>
      <c r="L403" s="3">
        <v>55</v>
      </c>
      <c r="M403" s="3">
        <v>80</v>
      </c>
      <c r="N403" s="3">
        <v>200</v>
      </c>
      <c r="O403" s="3">
        <v>7</v>
      </c>
      <c r="R403" s="3">
        <v>401</v>
      </c>
      <c r="S403" s="3" t="s">
        <v>1388</v>
      </c>
      <c r="T403" s="3" t="s">
        <v>1010</v>
      </c>
      <c r="W403" s="3">
        <v>315</v>
      </c>
      <c r="X403" s="3" t="s">
        <v>188</v>
      </c>
      <c r="Y403" s="3" t="s">
        <v>185</v>
      </c>
      <c r="Z403" s="3" t="s">
        <v>186</v>
      </c>
      <c r="AA403" s="3" t="s">
        <v>164</v>
      </c>
    </row>
    <row r="404" spans="1:27" x14ac:dyDescent="0.3">
      <c r="A404" s="3">
        <v>350</v>
      </c>
      <c r="B404" s="3" t="s">
        <v>429</v>
      </c>
      <c r="C404" s="3" t="str">
        <f t="shared" si="38"/>
        <v>Water</v>
      </c>
      <c r="D404" s="3" t="str">
        <f t="shared" si="42"/>
        <v/>
      </c>
      <c r="E404" s="3" t="str">
        <f t="shared" si="39"/>
        <v>Marvel Scale</v>
      </c>
      <c r="F404" s="3" t="str">
        <f t="shared" si="40"/>
        <v>Competitive*</v>
      </c>
      <c r="G404" s="3" t="str">
        <f t="shared" si="41"/>
        <v>Cute Charm</v>
      </c>
      <c r="H404" s="3">
        <v>95</v>
      </c>
      <c r="I404" s="3">
        <v>60</v>
      </c>
      <c r="J404" s="3">
        <v>79</v>
      </c>
      <c r="K404" s="3">
        <v>100</v>
      </c>
      <c r="L404" s="3">
        <v>125</v>
      </c>
      <c r="M404" s="3">
        <v>81</v>
      </c>
      <c r="N404" s="3">
        <v>540</v>
      </c>
      <c r="O404" s="3">
        <v>7</v>
      </c>
      <c r="R404" s="3">
        <v>402</v>
      </c>
      <c r="S404" s="3" t="s">
        <v>1389</v>
      </c>
      <c r="T404" s="3" t="s">
        <v>1010</v>
      </c>
      <c r="W404" s="3">
        <v>407</v>
      </c>
      <c r="X404" s="3" t="s">
        <v>190</v>
      </c>
      <c r="Y404" s="3" t="s">
        <v>185</v>
      </c>
      <c r="Z404" s="3" t="s">
        <v>186</v>
      </c>
      <c r="AA404" s="3" t="s">
        <v>158</v>
      </c>
    </row>
    <row r="405" spans="1:27" x14ac:dyDescent="0.3">
      <c r="A405" s="3">
        <v>351</v>
      </c>
      <c r="B405" s="3" t="s">
        <v>1330</v>
      </c>
      <c r="C405" s="3" t="str">
        <f t="shared" si="38"/>
        <v>Normal</v>
      </c>
      <c r="D405" s="3" t="str">
        <f t="shared" si="42"/>
        <v/>
      </c>
      <c r="E405" s="3" t="str">
        <f t="shared" si="39"/>
        <v>Forecast</v>
      </c>
      <c r="F405" s="3" t="str">
        <f t="shared" si="40"/>
        <v/>
      </c>
      <c r="G405" s="3" t="str">
        <f t="shared" si="41"/>
        <v/>
      </c>
      <c r="H405" s="3">
        <v>70</v>
      </c>
      <c r="I405" s="3">
        <v>70</v>
      </c>
      <c r="J405" s="3">
        <v>70</v>
      </c>
      <c r="K405" s="3">
        <v>70</v>
      </c>
      <c r="L405" s="3">
        <v>70</v>
      </c>
      <c r="M405" s="3">
        <v>70</v>
      </c>
      <c r="N405" s="3">
        <v>420</v>
      </c>
      <c r="O405" s="3">
        <v>7</v>
      </c>
      <c r="R405" s="3">
        <v>403</v>
      </c>
      <c r="S405" s="3" t="s">
        <v>1390</v>
      </c>
      <c r="T405" s="3" t="s">
        <v>1013</v>
      </c>
      <c r="W405" s="3">
        <v>316</v>
      </c>
      <c r="X405" s="3" t="s">
        <v>1308</v>
      </c>
      <c r="Y405" s="3" t="s">
        <v>1706</v>
      </c>
      <c r="Z405" s="3" t="s">
        <v>441</v>
      </c>
      <c r="AA405" s="3" t="s">
        <v>78</v>
      </c>
    </row>
    <row r="406" spans="1:27" x14ac:dyDescent="0.3">
      <c r="A406" s="3">
        <v>352</v>
      </c>
      <c r="B406" s="3" t="s">
        <v>1331</v>
      </c>
      <c r="C406" s="3" t="str">
        <f t="shared" si="38"/>
        <v>Normal</v>
      </c>
      <c r="D406" s="3" t="str">
        <f t="shared" si="42"/>
        <v/>
      </c>
      <c r="E406" s="3" t="str">
        <f t="shared" si="39"/>
        <v>Color Change</v>
      </c>
      <c r="F406" s="3" t="str">
        <f t="shared" si="40"/>
        <v/>
      </c>
      <c r="G406" s="3" t="str">
        <f t="shared" si="41"/>
        <v>Protean*</v>
      </c>
      <c r="H406" s="3">
        <v>60</v>
      </c>
      <c r="I406" s="3">
        <v>90</v>
      </c>
      <c r="J406" s="3">
        <v>70</v>
      </c>
      <c r="K406" s="3">
        <v>60</v>
      </c>
      <c r="L406" s="3">
        <v>120</v>
      </c>
      <c r="M406" s="3">
        <v>40</v>
      </c>
      <c r="N406" s="3">
        <v>440</v>
      </c>
      <c r="O406" s="3">
        <v>7</v>
      </c>
      <c r="R406" s="3">
        <v>404</v>
      </c>
      <c r="S406" s="3" t="s">
        <v>1391</v>
      </c>
      <c r="T406" s="3" t="s">
        <v>1013</v>
      </c>
      <c r="W406" s="3">
        <v>317</v>
      </c>
      <c r="X406" s="3" t="s">
        <v>1309</v>
      </c>
      <c r="Y406" s="3" t="s">
        <v>1706</v>
      </c>
      <c r="Z406" s="3" t="s">
        <v>441</v>
      </c>
      <c r="AA406" s="3" t="s">
        <v>78</v>
      </c>
    </row>
    <row r="407" spans="1:27" x14ac:dyDescent="0.3">
      <c r="A407" s="3">
        <v>353</v>
      </c>
      <c r="B407" s="3" t="s">
        <v>1332</v>
      </c>
      <c r="C407" s="3" t="str">
        <f t="shared" si="38"/>
        <v>Ghost</v>
      </c>
      <c r="D407" s="3" t="str">
        <f t="shared" si="42"/>
        <v/>
      </c>
      <c r="E407" s="3" t="str">
        <f t="shared" si="39"/>
        <v>Insomnia</v>
      </c>
      <c r="F407" s="3" t="str">
        <f t="shared" si="40"/>
        <v>Frisk*</v>
      </c>
      <c r="G407" s="3" t="str">
        <f t="shared" si="41"/>
        <v>Cursed Body</v>
      </c>
      <c r="H407" s="3">
        <v>44</v>
      </c>
      <c r="I407" s="3">
        <v>75</v>
      </c>
      <c r="J407" s="3">
        <v>35</v>
      </c>
      <c r="K407" s="3">
        <v>63</v>
      </c>
      <c r="L407" s="3">
        <v>33</v>
      </c>
      <c r="M407" s="3">
        <v>45</v>
      </c>
      <c r="N407" s="3">
        <v>295</v>
      </c>
      <c r="O407" s="3">
        <v>7</v>
      </c>
      <c r="R407" s="3">
        <v>405</v>
      </c>
      <c r="S407" s="3" t="s">
        <v>1392</v>
      </c>
      <c r="T407" s="3" t="s">
        <v>1013</v>
      </c>
      <c r="W407" s="3">
        <v>318</v>
      </c>
      <c r="X407" s="3" t="s">
        <v>1310</v>
      </c>
      <c r="Y407" s="3" t="s">
        <v>1790</v>
      </c>
      <c r="AA407" s="3" t="s">
        <v>313</v>
      </c>
    </row>
    <row r="408" spans="1:27" x14ac:dyDescent="0.3">
      <c r="A408" s="3">
        <v>354</v>
      </c>
      <c r="B408" s="3" t="s">
        <v>1333</v>
      </c>
      <c r="C408" s="3" t="str">
        <f t="shared" si="38"/>
        <v>Ghost</v>
      </c>
      <c r="D408" s="3" t="str">
        <f t="shared" si="42"/>
        <v/>
      </c>
      <c r="E408" s="3" t="str">
        <f t="shared" si="39"/>
        <v>Insomnia</v>
      </c>
      <c r="F408" s="3" t="str">
        <f t="shared" si="40"/>
        <v>Frisk*</v>
      </c>
      <c r="G408" s="3" t="str">
        <f t="shared" si="41"/>
        <v>Cursed Body</v>
      </c>
      <c r="H408" s="3">
        <v>64</v>
      </c>
      <c r="I408" s="3">
        <v>115</v>
      </c>
      <c r="J408" s="3">
        <v>65</v>
      </c>
      <c r="K408" s="3">
        <v>83</v>
      </c>
      <c r="L408" s="3">
        <v>63</v>
      </c>
      <c r="M408" s="3">
        <v>65</v>
      </c>
      <c r="N408" s="3">
        <v>455</v>
      </c>
      <c r="O408" s="3">
        <v>7</v>
      </c>
      <c r="R408" s="3">
        <v>406</v>
      </c>
      <c r="S408" s="3" t="s">
        <v>184</v>
      </c>
      <c r="T408" s="3" t="s">
        <v>1007</v>
      </c>
      <c r="U408" s="3" t="s">
        <v>1019</v>
      </c>
      <c r="W408" s="3">
        <v>319</v>
      </c>
      <c r="X408" s="3" t="s">
        <v>1311</v>
      </c>
      <c r="Y408" s="3" t="s">
        <v>1790</v>
      </c>
      <c r="AA408" s="3" t="s">
        <v>313</v>
      </c>
    </row>
    <row r="409" spans="1:27" x14ac:dyDescent="0.3">
      <c r="A409" s="3">
        <v>354</v>
      </c>
      <c r="B409" s="3" t="s">
        <v>1334</v>
      </c>
      <c r="C409" s="3" t="str">
        <f t="shared" si="38"/>
        <v>Ghost</v>
      </c>
      <c r="D409" s="3" t="str">
        <f t="shared" si="42"/>
        <v/>
      </c>
      <c r="E409" s="3" t="str">
        <f t="shared" si="39"/>
        <v>Insomnia</v>
      </c>
      <c r="F409" s="3" t="str">
        <f t="shared" si="40"/>
        <v>Frisk*</v>
      </c>
      <c r="G409" s="3" t="str">
        <f t="shared" si="41"/>
        <v>Cursed Body</v>
      </c>
      <c r="H409" s="3">
        <v>64</v>
      </c>
      <c r="I409" s="3">
        <v>165</v>
      </c>
      <c r="J409" s="3">
        <v>75</v>
      </c>
      <c r="K409" s="3">
        <v>93</v>
      </c>
      <c r="L409" s="3">
        <v>83</v>
      </c>
      <c r="M409" s="3">
        <v>75</v>
      </c>
      <c r="N409" s="3">
        <v>555</v>
      </c>
      <c r="O409" s="3">
        <v>7</v>
      </c>
      <c r="R409" s="3">
        <v>407</v>
      </c>
      <c r="S409" s="3" t="s">
        <v>190</v>
      </c>
      <c r="T409" s="3" t="s">
        <v>1007</v>
      </c>
      <c r="U409" s="3" t="s">
        <v>1019</v>
      </c>
      <c r="W409" s="3">
        <v>319</v>
      </c>
      <c r="X409" s="3" t="s">
        <v>1791</v>
      </c>
      <c r="Y409" s="3" t="s">
        <v>133</v>
      </c>
    </row>
    <row r="410" spans="1:27" x14ac:dyDescent="0.3">
      <c r="A410" s="3">
        <v>355</v>
      </c>
      <c r="B410" s="3" t="s">
        <v>389</v>
      </c>
      <c r="C410" s="3" t="str">
        <f t="shared" si="38"/>
        <v>Ghost</v>
      </c>
      <c r="D410" s="3" t="str">
        <f t="shared" si="42"/>
        <v/>
      </c>
      <c r="E410" s="3" t="str">
        <f t="shared" si="39"/>
        <v>Levitate</v>
      </c>
      <c r="F410" s="3" t="str">
        <f t="shared" si="40"/>
        <v/>
      </c>
      <c r="G410" s="3" t="str">
        <f t="shared" si="41"/>
        <v>Frisk*</v>
      </c>
      <c r="H410" s="3">
        <v>20</v>
      </c>
      <c r="I410" s="3">
        <v>40</v>
      </c>
      <c r="J410" s="3">
        <v>90</v>
      </c>
      <c r="K410" s="3">
        <v>30</v>
      </c>
      <c r="L410" s="3">
        <v>90</v>
      </c>
      <c r="M410" s="3">
        <v>25</v>
      </c>
      <c r="N410" s="3">
        <v>295</v>
      </c>
      <c r="O410" s="3">
        <v>7</v>
      </c>
      <c r="R410" s="3">
        <v>408</v>
      </c>
      <c r="S410" s="3" t="s">
        <v>1393</v>
      </c>
      <c r="T410" s="3" t="s">
        <v>1017</v>
      </c>
      <c r="W410" s="3">
        <v>320</v>
      </c>
      <c r="X410" s="3" t="s">
        <v>901</v>
      </c>
      <c r="Y410" s="3" t="s">
        <v>413</v>
      </c>
      <c r="Z410" s="3" t="s">
        <v>165</v>
      </c>
      <c r="AA410" s="3" t="s">
        <v>73</v>
      </c>
    </row>
    <row r="411" spans="1:27" x14ac:dyDescent="0.3">
      <c r="A411" s="3">
        <v>356</v>
      </c>
      <c r="B411" s="3" t="s">
        <v>391</v>
      </c>
      <c r="C411" s="3" t="str">
        <f t="shared" si="38"/>
        <v>Ghost</v>
      </c>
      <c r="D411" s="3" t="str">
        <f t="shared" si="42"/>
        <v/>
      </c>
      <c r="E411" s="3" t="str">
        <f t="shared" si="39"/>
        <v>Pressure</v>
      </c>
      <c r="F411" s="3" t="str">
        <f t="shared" si="40"/>
        <v/>
      </c>
      <c r="G411" s="3" t="str">
        <f t="shared" si="41"/>
        <v>Frisk*</v>
      </c>
      <c r="H411" s="3">
        <v>40</v>
      </c>
      <c r="I411" s="3">
        <v>70</v>
      </c>
      <c r="J411" s="3">
        <v>130</v>
      </c>
      <c r="K411" s="3">
        <v>60</v>
      </c>
      <c r="L411" s="3">
        <v>130</v>
      </c>
      <c r="M411" s="3">
        <v>25</v>
      </c>
      <c r="N411" s="3">
        <v>455</v>
      </c>
      <c r="O411" s="3">
        <v>7</v>
      </c>
      <c r="R411" s="3">
        <v>409</v>
      </c>
      <c r="S411" s="3" t="s">
        <v>1394</v>
      </c>
      <c r="T411" s="3" t="s">
        <v>1017</v>
      </c>
      <c r="W411" s="3">
        <v>321</v>
      </c>
      <c r="X411" s="3" t="s">
        <v>903</v>
      </c>
      <c r="Y411" s="3" t="s">
        <v>413</v>
      </c>
      <c r="Z411" s="3" t="s">
        <v>165</v>
      </c>
      <c r="AA411" s="3" t="s">
        <v>73</v>
      </c>
    </row>
    <row r="412" spans="1:27" x14ac:dyDescent="0.3">
      <c r="A412" s="3">
        <v>357</v>
      </c>
      <c r="B412" s="3" t="s">
        <v>1335</v>
      </c>
      <c r="C412" s="3" t="str">
        <f t="shared" si="38"/>
        <v>Grass</v>
      </c>
      <c r="D412" s="3" t="str">
        <f t="shared" si="42"/>
        <v>Flying</v>
      </c>
      <c r="E412" s="3" t="str">
        <f t="shared" si="39"/>
        <v>Chlorophyll</v>
      </c>
      <c r="F412" s="3" t="str">
        <f t="shared" si="40"/>
        <v>Solar Power*</v>
      </c>
      <c r="G412" s="3" t="str">
        <f t="shared" si="41"/>
        <v>Harvest</v>
      </c>
      <c r="H412" s="3">
        <v>99</v>
      </c>
      <c r="I412" s="3">
        <v>68</v>
      </c>
      <c r="J412" s="3">
        <v>83</v>
      </c>
      <c r="K412" s="3">
        <v>72</v>
      </c>
      <c r="L412" s="3">
        <v>87</v>
      </c>
      <c r="M412" s="3">
        <v>51</v>
      </c>
      <c r="N412" s="3">
        <v>460</v>
      </c>
      <c r="O412" s="3">
        <v>7</v>
      </c>
      <c r="R412" s="3">
        <v>410</v>
      </c>
      <c r="S412" s="3" t="s">
        <v>1395</v>
      </c>
      <c r="T412" s="3" t="s">
        <v>1017</v>
      </c>
      <c r="U412" s="3" t="s">
        <v>1015</v>
      </c>
      <c r="W412" s="3">
        <v>322</v>
      </c>
      <c r="X412" s="3" t="s">
        <v>1313</v>
      </c>
      <c r="Y412" s="3" t="s">
        <v>165</v>
      </c>
      <c r="Z412" s="3" t="s">
        <v>1792</v>
      </c>
      <c r="AA412" s="3" t="s">
        <v>117</v>
      </c>
    </row>
    <row r="413" spans="1:27" x14ac:dyDescent="0.3">
      <c r="A413" s="3">
        <v>358</v>
      </c>
      <c r="B413" s="3" t="s">
        <v>1336</v>
      </c>
      <c r="C413" s="3" t="str">
        <f t="shared" si="38"/>
        <v>Psychic</v>
      </c>
      <c r="D413" s="3" t="str">
        <f t="shared" si="42"/>
        <v/>
      </c>
      <c r="E413" s="3" t="str">
        <f t="shared" si="39"/>
        <v>Levitate</v>
      </c>
      <c r="F413" s="3" t="str">
        <f t="shared" si="40"/>
        <v/>
      </c>
      <c r="G413" s="3" t="str">
        <f t="shared" si="41"/>
        <v/>
      </c>
      <c r="H413" s="3">
        <v>75</v>
      </c>
      <c r="I413" s="3">
        <v>50</v>
      </c>
      <c r="J413" s="3">
        <v>80</v>
      </c>
      <c r="K413" s="3">
        <v>95</v>
      </c>
      <c r="L413" s="3">
        <v>90</v>
      </c>
      <c r="M413" s="3">
        <v>65</v>
      </c>
      <c r="N413" s="3">
        <v>455</v>
      </c>
      <c r="O413" s="3">
        <v>7</v>
      </c>
      <c r="R413" s="3">
        <v>411</v>
      </c>
      <c r="S413" s="3" t="s">
        <v>1396</v>
      </c>
      <c r="T413" s="3" t="s">
        <v>1017</v>
      </c>
      <c r="U413" s="3" t="s">
        <v>1015</v>
      </c>
      <c r="W413" s="3">
        <v>323</v>
      </c>
      <c r="X413" s="3" t="s">
        <v>1314</v>
      </c>
      <c r="Y413" s="3" t="s">
        <v>1762</v>
      </c>
      <c r="Z413" s="3" t="s">
        <v>1793</v>
      </c>
      <c r="AA413" s="3" t="s">
        <v>1794</v>
      </c>
    </row>
    <row r="414" spans="1:27" x14ac:dyDescent="0.3">
      <c r="A414" s="3">
        <v>359</v>
      </c>
      <c r="B414" s="3" t="s">
        <v>1337</v>
      </c>
      <c r="C414" s="3" t="str">
        <f t="shared" si="38"/>
        <v>Dark</v>
      </c>
      <c r="D414" s="3" t="str">
        <f t="shared" si="42"/>
        <v/>
      </c>
      <c r="E414" s="3" t="str">
        <f t="shared" si="39"/>
        <v>Pressure</v>
      </c>
      <c r="F414" s="3" t="str">
        <f t="shared" si="40"/>
        <v>Super Luck*</v>
      </c>
      <c r="G414" s="3" t="str">
        <f t="shared" si="41"/>
        <v>Justified</v>
      </c>
      <c r="H414" s="3">
        <v>65</v>
      </c>
      <c r="I414" s="3">
        <v>130</v>
      </c>
      <c r="J414" s="3">
        <v>60</v>
      </c>
      <c r="K414" s="3">
        <v>75</v>
      </c>
      <c r="L414" s="3">
        <v>60</v>
      </c>
      <c r="M414" s="3">
        <v>75</v>
      </c>
      <c r="N414" s="3">
        <v>465</v>
      </c>
      <c r="O414" s="3">
        <v>7</v>
      </c>
      <c r="R414" s="3">
        <v>412</v>
      </c>
      <c r="S414" s="3" t="s">
        <v>1397</v>
      </c>
      <c r="T414" s="3" t="s">
        <v>1010</v>
      </c>
      <c r="W414" s="3">
        <v>323</v>
      </c>
      <c r="X414" s="3" t="s">
        <v>1795</v>
      </c>
      <c r="Y414" s="3" t="s">
        <v>294</v>
      </c>
    </row>
    <row r="415" spans="1:27" x14ac:dyDescent="0.3">
      <c r="A415" s="3">
        <v>359</v>
      </c>
      <c r="B415" s="3" t="s">
        <v>1338</v>
      </c>
      <c r="C415" s="3" t="str">
        <f t="shared" si="38"/>
        <v>Dark</v>
      </c>
      <c r="D415" s="3" t="str">
        <f t="shared" si="42"/>
        <v/>
      </c>
      <c r="E415" s="3" t="str">
        <f t="shared" si="39"/>
        <v>Pressure</v>
      </c>
      <c r="F415" s="3" t="str">
        <f t="shared" si="40"/>
        <v>Super Luck*</v>
      </c>
      <c r="G415" s="3" t="str">
        <f t="shared" si="41"/>
        <v>Justified</v>
      </c>
      <c r="H415" s="3">
        <v>65</v>
      </c>
      <c r="I415" s="3">
        <v>150</v>
      </c>
      <c r="J415" s="3">
        <v>60</v>
      </c>
      <c r="K415" s="3">
        <v>115</v>
      </c>
      <c r="L415" s="3">
        <v>60</v>
      </c>
      <c r="M415" s="3">
        <v>115</v>
      </c>
      <c r="N415" s="3">
        <v>565</v>
      </c>
      <c r="O415" s="3">
        <v>7</v>
      </c>
      <c r="R415" s="3">
        <v>413</v>
      </c>
      <c r="S415" s="3" t="s">
        <v>1656</v>
      </c>
      <c r="T415" s="3" t="s">
        <v>1010</v>
      </c>
      <c r="U415" s="3" t="s">
        <v>1007</v>
      </c>
      <c r="W415" s="3">
        <v>324</v>
      </c>
      <c r="X415" s="3" t="s">
        <v>769</v>
      </c>
      <c r="Y415" s="3" t="s">
        <v>446</v>
      </c>
      <c r="Z415" s="3" t="s">
        <v>1796</v>
      </c>
      <c r="AA415" s="3" t="s">
        <v>134</v>
      </c>
    </row>
    <row r="416" spans="1:27" x14ac:dyDescent="0.3">
      <c r="A416" s="3">
        <v>360</v>
      </c>
      <c r="B416" s="3" t="s">
        <v>580</v>
      </c>
      <c r="C416" s="3" t="str">
        <f t="shared" si="38"/>
        <v>Psychic</v>
      </c>
      <c r="D416" s="3" t="str">
        <f t="shared" si="42"/>
        <v/>
      </c>
      <c r="E416" s="3" t="str">
        <f t="shared" si="39"/>
        <v>Shadow Tag</v>
      </c>
      <c r="F416" s="3" t="str">
        <f t="shared" si="40"/>
        <v/>
      </c>
      <c r="G416" s="3" t="str">
        <f t="shared" si="41"/>
        <v>Telepathy</v>
      </c>
      <c r="H416" s="3">
        <v>95</v>
      </c>
      <c r="I416" s="3">
        <v>23</v>
      </c>
      <c r="J416" s="3">
        <v>48</v>
      </c>
      <c r="K416" s="3">
        <v>23</v>
      </c>
      <c r="L416" s="3">
        <v>48</v>
      </c>
      <c r="M416" s="3">
        <v>23</v>
      </c>
      <c r="N416" s="3">
        <v>260</v>
      </c>
      <c r="O416" s="3">
        <v>7</v>
      </c>
      <c r="R416" s="3">
        <v>413</v>
      </c>
      <c r="S416" s="3" t="s">
        <v>1656</v>
      </c>
      <c r="T416" s="3" t="s">
        <v>1010</v>
      </c>
      <c r="U416" s="3" t="s">
        <v>1018</v>
      </c>
      <c r="W416" s="3">
        <v>325</v>
      </c>
      <c r="X416" s="3" t="s">
        <v>1316</v>
      </c>
      <c r="Y416" s="3" t="s">
        <v>232</v>
      </c>
      <c r="Z416" s="3" t="s">
        <v>117</v>
      </c>
      <c r="AA416" s="3" t="s">
        <v>78</v>
      </c>
    </row>
    <row r="417" spans="1:27" x14ac:dyDescent="0.3">
      <c r="A417" s="3">
        <v>361</v>
      </c>
      <c r="B417" s="3" t="s">
        <v>242</v>
      </c>
      <c r="C417" s="3" t="str">
        <f t="shared" si="38"/>
        <v>Ice</v>
      </c>
      <c r="D417" s="3" t="str">
        <f t="shared" si="42"/>
        <v/>
      </c>
      <c r="E417" s="3" t="str">
        <f t="shared" si="39"/>
        <v>Inner Focus</v>
      </c>
      <c r="F417" s="3" t="str">
        <f t="shared" si="40"/>
        <v>Ice Body*</v>
      </c>
      <c r="G417" s="3" t="str">
        <f t="shared" si="41"/>
        <v>Moody</v>
      </c>
      <c r="H417" s="3">
        <v>50</v>
      </c>
      <c r="I417" s="3">
        <v>50</v>
      </c>
      <c r="J417" s="3">
        <v>50</v>
      </c>
      <c r="K417" s="3">
        <v>50</v>
      </c>
      <c r="L417" s="3">
        <v>50</v>
      </c>
      <c r="M417" s="3">
        <v>50</v>
      </c>
      <c r="N417" s="3">
        <v>300</v>
      </c>
      <c r="O417" s="3">
        <v>7</v>
      </c>
      <c r="R417" s="3">
        <v>413</v>
      </c>
      <c r="S417" s="3" t="s">
        <v>1656</v>
      </c>
      <c r="T417" s="3" t="s">
        <v>1010</v>
      </c>
      <c r="U417" s="3" t="s">
        <v>1015</v>
      </c>
      <c r="W417" s="3">
        <v>326</v>
      </c>
      <c r="X417" s="3" t="s">
        <v>1317</v>
      </c>
      <c r="Y417" s="3" t="s">
        <v>232</v>
      </c>
      <c r="Z417" s="3" t="s">
        <v>117</v>
      </c>
      <c r="AA417" s="3" t="s">
        <v>78</v>
      </c>
    </row>
    <row r="418" spans="1:27" x14ac:dyDescent="0.3">
      <c r="A418" s="3">
        <v>362</v>
      </c>
      <c r="B418" s="3" t="s">
        <v>246</v>
      </c>
      <c r="C418" s="3" t="str">
        <f t="shared" si="38"/>
        <v>Ice</v>
      </c>
      <c r="D418" s="3" t="str">
        <f t="shared" si="42"/>
        <v/>
      </c>
      <c r="E418" s="3" t="str">
        <f t="shared" si="39"/>
        <v>Inner Focus</v>
      </c>
      <c r="F418" s="3" t="str">
        <f t="shared" si="40"/>
        <v>Ice Body*</v>
      </c>
      <c r="G418" s="3" t="str">
        <f t="shared" si="41"/>
        <v>Moody</v>
      </c>
      <c r="H418" s="3">
        <v>80</v>
      </c>
      <c r="I418" s="3">
        <v>80</v>
      </c>
      <c r="J418" s="3">
        <v>80</v>
      </c>
      <c r="K418" s="3">
        <v>80</v>
      </c>
      <c r="L418" s="3">
        <v>80</v>
      </c>
      <c r="M418" s="3">
        <v>80</v>
      </c>
      <c r="N418" s="3">
        <v>480</v>
      </c>
      <c r="O418" s="3">
        <v>7</v>
      </c>
      <c r="R418" s="3">
        <v>414</v>
      </c>
      <c r="S418" s="3" t="s">
        <v>1401</v>
      </c>
      <c r="T418" s="3" t="s">
        <v>1010</v>
      </c>
      <c r="U418" s="3" t="s">
        <v>1012</v>
      </c>
      <c r="W418" s="3">
        <v>327</v>
      </c>
      <c r="X418" s="3" t="s">
        <v>1318</v>
      </c>
      <c r="Y418" s="3" t="s">
        <v>117</v>
      </c>
      <c r="Z418" s="3" t="s">
        <v>1676</v>
      </c>
      <c r="AA418" s="3" t="s">
        <v>607</v>
      </c>
    </row>
    <row r="419" spans="1:27" x14ac:dyDescent="0.3">
      <c r="A419" s="3">
        <v>362</v>
      </c>
      <c r="B419" s="3" t="s">
        <v>1339</v>
      </c>
      <c r="C419" s="3" t="str">
        <f t="shared" si="38"/>
        <v>Ice</v>
      </c>
      <c r="D419" s="3" t="str">
        <f t="shared" si="42"/>
        <v/>
      </c>
      <c r="E419" s="3" t="str">
        <f t="shared" si="39"/>
        <v>Inner Focus</v>
      </c>
      <c r="F419" s="3" t="str">
        <f t="shared" si="40"/>
        <v>Ice Body*</v>
      </c>
      <c r="G419" s="3" t="str">
        <f t="shared" si="41"/>
        <v>Moody</v>
      </c>
      <c r="H419" s="3">
        <v>80</v>
      </c>
      <c r="I419" s="3">
        <v>120</v>
      </c>
      <c r="J419" s="3">
        <v>80</v>
      </c>
      <c r="K419" s="3">
        <v>120</v>
      </c>
      <c r="L419" s="3">
        <v>80</v>
      </c>
      <c r="M419" s="3">
        <v>100</v>
      </c>
      <c r="N419" s="3">
        <v>580</v>
      </c>
      <c r="O419" s="3">
        <v>7</v>
      </c>
      <c r="R419" s="3">
        <v>415</v>
      </c>
      <c r="S419" s="3" t="s">
        <v>341</v>
      </c>
      <c r="T419" s="3" t="s">
        <v>1010</v>
      </c>
      <c r="U419" s="3" t="s">
        <v>1012</v>
      </c>
      <c r="W419" s="3">
        <v>328</v>
      </c>
      <c r="X419" s="3" t="s">
        <v>818</v>
      </c>
      <c r="Y419" s="3" t="s">
        <v>293</v>
      </c>
      <c r="Z419" s="3" t="s">
        <v>460</v>
      </c>
      <c r="AA419" s="3" t="s">
        <v>294</v>
      </c>
    </row>
    <row r="420" spans="1:27" x14ac:dyDescent="0.3">
      <c r="A420" s="3">
        <v>363</v>
      </c>
      <c r="B420" s="3" t="s">
        <v>1340</v>
      </c>
      <c r="C420" s="3" t="str">
        <f t="shared" si="38"/>
        <v>Ice</v>
      </c>
      <c r="D420" s="3" t="str">
        <f t="shared" si="42"/>
        <v>Water</v>
      </c>
      <c r="E420" s="3" t="str">
        <f t="shared" si="39"/>
        <v>Thick Fat</v>
      </c>
      <c r="F420" s="3" t="str">
        <f t="shared" si="40"/>
        <v>Ice Body*</v>
      </c>
      <c r="G420" s="3" t="str">
        <f t="shared" si="41"/>
        <v>Oblivious</v>
      </c>
      <c r="H420" s="3">
        <v>70</v>
      </c>
      <c r="I420" s="3">
        <v>40</v>
      </c>
      <c r="J420" s="3">
        <v>50</v>
      </c>
      <c r="K420" s="3">
        <v>55</v>
      </c>
      <c r="L420" s="3">
        <v>50</v>
      </c>
      <c r="M420" s="3">
        <v>25</v>
      </c>
      <c r="N420" s="3">
        <v>290</v>
      </c>
      <c r="O420" s="3">
        <v>7</v>
      </c>
      <c r="R420" s="3">
        <v>416</v>
      </c>
      <c r="S420" s="3" t="s">
        <v>344</v>
      </c>
      <c r="T420" s="3" t="s">
        <v>1010</v>
      </c>
      <c r="U420" s="3" t="s">
        <v>1012</v>
      </c>
      <c r="W420" s="3">
        <v>329</v>
      </c>
      <c r="X420" s="3" t="s">
        <v>820</v>
      </c>
      <c r="Y420" s="3" t="s">
        <v>58</v>
      </c>
    </row>
    <row r="421" spans="1:27" x14ac:dyDescent="0.3">
      <c r="A421" s="3">
        <v>364</v>
      </c>
      <c r="B421" s="3" t="s">
        <v>1341</v>
      </c>
      <c r="C421" s="3" t="str">
        <f t="shared" si="38"/>
        <v>Ice</v>
      </c>
      <c r="D421" s="3" t="str">
        <f t="shared" ref="D421:D445" si="43">SUBSTITUTE(IFERROR(VLOOKUP(A421, $R$3:$U$819, 4,TRUE),""),0,"")</f>
        <v>Water</v>
      </c>
      <c r="E421" s="3" t="str">
        <f t="shared" si="39"/>
        <v>Thick Fat</v>
      </c>
      <c r="F421" s="3" t="str">
        <f t="shared" si="40"/>
        <v>Ice Body*</v>
      </c>
      <c r="G421" s="3" t="str">
        <f t="shared" si="41"/>
        <v>Oblivious</v>
      </c>
      <c r="H421" s="3">
        <v>90</v>
      </c>
      <c r="I421" s="3">
        <v>60</v>
      </c>
      <c r="J421" s="3">
        <v>70</v>
      </c>
      <c r="K421" s="3">
        <v>75</v>
      </c>
      <c r="L421" s="3">
        <v>70</v>
      </c>
      <c r="M421" s="3">
        <v>45</v>
      </c>
      <c r="N421" s="3">
        <v>410</v>
      </c>
      <c r="O421" s="3">
        <v>7</v>
      </c>
      <c r="R421" s="3">
        <v>417</v>
      </c>
      <c r="S421" s="3" t="s">
        <v>1402</v>
      </c>
      <c r="T421" s="3" t="s">
        <v>1013</v>
      </c>
      <c r="W421" s="3">
        <v>330</v>
      </c>
      <c r="X421" s="3" t="s">
        <v>822</v>
      </c>
      <c r="Y421" s="3" t="s">
        <v>58</v>
      </c>
    </row>
    <row r="422" spans="1:27" x14ac:dyDescent="0.3">
      <c r="A422" s="3">
        <v>365</v>
      </c>
      <c r="B422" s="3" t="s">
        <v>1342</v>
      </c>
      <c r="C422" s="3" t="str">
        <f t="shared" si="38"/>
        <v>Ice</v>
      </c>
      <c r="D422" s="3" t="str">
        <f t="shared" si="43"/>
        <v>Water</v>
      </c>
      <c r="E422" s="3" t="str">
        <f t="shared" si="39"/>
        <v>Thick Fat</v>
      </c>
      <c r="F422" s="3" t="str">
        <f t="shared" si="40"/>
        <v>Ice Body*</v>
      </c>
      <c r="G422" s="3" t="str">
        <f t="shared" si="41"/>
        <v>Oblivious</v>
      </c>
      <c r="H422" s="3">
        <v>110</v>
      </c>
      <c r="I422" s="3">
        <v>80</v>
      </c>
      <c r="J422" s="3">
        <v>90</v>
      </c>
      <c r="K422" s="3">
        <v>95</v>
      </c>
      <c r="L422" s="3">
        <v>90</v>
      </c>
      <c r="M422" s="3">
        <v>65</v>
      </c>
      <c r="N422" s="3">
        <v>530</v>
      </c>
      <c r="O422" s="3">
        <v>7</v>
      </c>
      <c r="R422" s="3">
        <v>418</v>
      </c>
      <c r="S422" s="3" t="s">
        <v>1403</v>
      </c>
      <c r="T422" s="3" t="s">
        <v>1009</v>
      </c>
      <c r="W422" s="3">
        <v>331</v>
      </c>
      <c r="X422" s="3" t="s">
        <v>1319</v>
      </c>
      <c r="Y422" s="3" t="s">
        <v>459</v>
      </c>
      <c r="AA422" s="3" t="s">
        <v>300</v>
      </c>
    </row>
    <row r="423" spans="1:27" x14ac:dyDescent="0.3">
      <c r="A423" s="3">
        <v>366</v>
      </c>
      <c r="B423" s="3" t="s">
        <v>1343</v>
      </c>
      <c r="C423" s="3" t="str">
        <f t="shared" si="38"/>
        <v>Water</v>
      </c>
      <c r="D423" s="3" t="str">
        <f t="shared" si="43"/>
        <v/>
      </c>
      <c r="E423" s="3" t="str">
        <f t="shared" si="39"/>
        <v>Shell Armor</v>
      </c>
      <c r="F423" s="3" t="str">
        <f t="shared" si="40"/>
        <v/>
      </c>
      <c r="G423" s="3" t="str">
        <f t="shared" si="41"/>
        <v>Rattled</v>
      </c>
      <c r="H423" s="3">
        <v>35</v>
      </c>
      <c r="I423" s="3">
        <v>64</v>
      </c>
      <c r="J423" s="3">
        <v>85</v>
      </c>
      <c r="K423" s="3">
        <v>74</v>
      </c>
      <c r="L423" s="3">
        <v>55</v>
      </c>
      <c r="M423" s="3">
        <v>32</v>
      </c>
      <c r="N423" s="3">
        <v>345</v>
      </c>
      <c r="O423" s="3">
        <v>7</v>
      </c>
      <c r="R423" s="3">
        <v>419</v>
      </c>
      <c r="S423" s="3" t="s">
        <v>1404</v>
      </c>
      <c r="T423" s="3" t="s">
        <v>1009</v>
      </c>
      <c r="W423" s="3">
        <v>332</v>
      </c>
      <c r="X423" s="3" t="s">
        <v>1320</v>
      </c>
      <c r="Y423" s="3" t="s">
        <v>459</v>
      </c>
      <c r="AA423" s="3" t="s">
        <v>300</v>
      </c>
    </row>
    <row r="424" spans="1:27" x14ac:dyDescent="0.3">
      <c r="A424" s="3">
        <v>367</v>
      </c>
      <c r="B424" s="3" t="s">
        <v>1344</v>
      </c>
      <c r="C424" s="3" t="str">
        <f t="shared" si="38"/>
        <v>Water</v>
      </c>
      <c r="D424" s="3" t="str">
        <f t="shared" si="43"/>
        <v/>
      </c>
      <c r="E424" s="3" t="str">
        <f t="shared" si="39"/>
        <v>Swift Swim</v>
      </c>
      <c r="F424" s="3" t="str">
        <f t="shared" si="40"/>
        <v/>
      </c>
      <c r="G424" s="3" t="str">
        <f t="shared" si="41"/>
        <v>Water Veil</v>
      </c>
      <c r="H424" s="3">
        <v>55</v>
      </c>
      <c r="I424" s="3">
        <v>104</v>
      </c>
      <c r="J424" s="3">
        <v>105</v>
      </c>
      <c r="K424" s="3">
        <v>94</v>
      </c>
      <c r="L424" s="3">
        <v>75</v>
      </c>
      <c r="M424" s="3">
        <v>52</v>
      </c>
      <c r="N424" s="3">
        <v>485</v>
      </c>
      <c r="O424" s="3">
        <v>7</v>
      </c>
      <c r="R424" s="3">
        <v>420</v>
      </c>
      <c r="S424" s="3" t="s">
        <v>373</v>
      </c>
      <c r="T424" s="3" t="s">
        <v>1007</v>
      </c>
      <c r="W424" s="3">
        <v>333</v>
      </c>
      <c r="X424" s="3" t="s">
        <v>1321</v>
      </c>
      <c r="Y424" s="3" t="s">
        <v>185</v>
      </c>
      <c r="AA424" s="3" t="s">
        <v>879</v>
      </c>
    </row>
    <row r="425" spans="1:27" x14ac:dyDescent="0.3">
      <c r="A425" s="3">
        <v>368</v>
      </c>
      <c r="B425" s="3" t="s">
        <v>1345</v>
      </c>
      <c r="C425" s="3" t="str">
        <f t="shared" si="38"/>
        <v>Water</v>
      </c>
      <c r="D425" s="3" t="str">
        <f t="shared" si="43"/>
        <v/>
      </c>
      <c r="E425" s="3" t="str">
        <f t="shared" si="39"/>
        <v>Swift Swim</v>
      </c>
      <c r="F425" s="3" t="str">
        <f t="shared" si="40"/>
        <v/>
      </c>
      <c r="G425" s="3" t="str">
        <f t="shared" si="41"/>
        <v>Hydration</v>
      </c>
      <c r="H425" s="3">
        <v>55</v>
      </c>
      <c r="I425" s="3">
        <v>84</v>
      </c>
      <c r="J425" s="3">
        <v>105</v>
      </c>
      <c r="K425" s="3">
        <v>114</v>
      </c>
      <c r="L425" s="3">
        <v>75</v>
      </c>
      <c r="M425" s="3">
        <v>52</v>
      </c>
      <c r="N425" s="3">
        <v>485</v>
      </c>
      <c r="O425" s="3">
        <v>7</v>
      </c>
      <c r="R425" s="3">
        <v>421</v>
      </c>
      <c r="S425" s="3" t="s">
        <v>375</v>
      </c>
      <c r="T425" s="3" t="s">
        <v>1007</v>
      </c>
      <c r="W425" s="3">
        <v>334</v>
      </c>
      <c r="X425" s="3" t="s">
        <v>1322</v>
      </c>
      <c r="Y425" s="3" t="s">
        <v>185</v>
      </c>
      <c r="AA425" s="3" t="s">
        <v>879</v>
      </c>
    </row>
    <row r="426" spans="1:27" x14ac:dyDescent="0.3">
      <c r="A426" s="3">
        <v>369</v>
      </c>
      <c r="B426" s="3" t="s">
        <v>1346</v>
      </c>
      <c r="C426" s="3" t="str">
        <f t="shared" si="38"/>
        <v>Water</v>
      </c>
      <c r="D426" s="3" t="str">
        <f t="shared" si="43"/>
        <v>Rock</v>
      </c>
      <c r="E426" s="3" t="str">
        <f t="shared" si="39"/>
        <v>Swift Swim</v>
      </c>
      <c r="F426" s="3" t="str">
        <f t="shared" si="40"/>
        <v>Rock Head</v>
      </c>
      <c r="G426" s="3" t="str">
        <f t="shared" si="41"/>
        <v>Sturdy</v>
      </c>
      <c r="H426" s="3">
        <v>100</v>
      </c>
      <c r="I426" s="3">
        <v>90</v>
      </c>
      <c r="J426" s="3">
        <v>130</v>
      </c>
      <c r="K426" s="3">
        <v>45</v>
      </c>
      <c r="L426" s="3">
        <v>65</v>
      </c>
      <c r="M426" s="3">
        <v>55</v>
      </c>
      <c r="N426" s="3">
        <v>485</v>
      </c>
      <c r="O426" s="3">
        <v>7</v>
      </c>
      <c r="R426" s="3">
        <v>422</v>
      </c>
      <c r="S426" s="3" t="s">
        <v>613</v>
      </c>
      <c r="T426" s="3" t="s">
        <v>1009</v>
      </c>
      <c r="W426" s="3">
        <v>334</v>
      </c>
      <c r="X426" s="3" t="s">
        <v>1797</v>
      </c>
      <c r="Y426" s="3" t="s">
        <v>554</v>
      </c>
    </row>
    <row r="427" spans="1:27" x14ac:dyDescent="0.3">
      <c r="A427" s="3">
        <v>370</v>
      </c>
      <c r="B427" s="3" t="s">
        <v>1347</v>
      </c>
      <c r="C427" s="3" t="str">
        <f t="shared" si="38"/>
        <v>Water</v>
      </c>
      <c r="D427" s="3" t="str">
        <f t="shared" si="43"/>
        <v/>
      </c>
      <c r="E427" s="3" t="str">
        <f t="shared" si="39"/>
        <v>Swift Swim</v>
      </c>
      <c r="F427" s="3" t="str">
        <f t="shared" si="40"/>
        <v/>
      </c>
      <c r="G427" s="3" t="str">
        <f t="shared" si="41"/>
        <v>Hydration</v>
      </c>
      <c r="H427" s="3">
        <v>43</v>
      </c>
      <c r="I427" s="3">
        <v>30</v>
      </c>
      <c r="J427" s="3">
        <v>55</v>
      </c>
      <c r="K427" s="3">
        <v>40</v>
      </c>
      <c r="L427" s="3">
        <v>65</v>
      </c>
      <c r="M427" s="3">
        <v>97</v>
      </c>
      <c r="N427" s="3">
        <v>330</v>
      </c>
      <c r="O427" s="3">
        <v>7</v>
      </c>
      <c r="R427" s="3">
        <v>423</v>
      </c>
      <c r="S427" s="3" t="s">
        <v>616</v>
      </c>
      <c r="T427" s="3" t="s">
        <v>1009</v>
      </c>
      <c r="U427" s="3" t="s">
        <v>1018</v>
      </c>
      <c r="W427" s="3">
        <v>335</v>
      </c>
      <c r="X427" s="3" t="s">
        <v>1324</v>
      </c>
      <c r="Y427" s="3" t="s">
        <v>686</v>
      </c>
      <c r="AA427" s="3" t="s">
        <v>1798</v>
      </c>
    </row>
    <row r="428" spans="1:27" x14ac:dyDescent="0.3">
      <c r="A428" s="3">
        <v>371</v>
      </c>
      <c r="B428" s="3" t="s">
        <v>1348</v>
      </c>
      <c r="C428" s="3" t="str">
        <f t="shared" si="38"/>
        <v>Dragon</v>
      </c>
      <c r="D428" s="3" t="str">
        <f t="shared" si="43"/>
        <v/>
      </c>
      <c r="E428" s="3" t="str">
        <f t="shared" si="39"/>
        <v>Rock Head</v>
      </c>
      <c r="F428" s="3" t="str">
        <f t="shared" si="40"/>
        <v/>
      </c>
      <c r="G428" s="3" t="str">
        <f t="shared" si="41"/>
        <v>Sheer Force</v>
      </c>
      <c r="H428" s="3">
        <v>45</v>
      </c>
      <c r="I428" s="3">
        <v>75</v>
      </c>
      <c r="J428" s="3">
        <v>60</v>
      </c>
      <c r="K428" s="3">
        <v>40</v>
      </c>
      <c r="L428" s="3">
        <v>30</v>
      </c>
      <c r="M428" s="3">
        <v>50</v>
      </c>
      <c r="N428" s="3">
        <v>300</v>
      </c>
      <c r="O428" s="3">
        <v>7</v>
      </c>
      <c r="R428" s="3">
        <v>424</v>
      </c>
      <c r="S428" s="3" t="s">
        <v>1405</v>
      </c>
      <c r="T428" s="3" t="s">
        <v>1014</v>
      </c>
      <c r="W428" s="3">
        <v>336</v>
      </c>
      <c r="X428" s="3" t="s">
        <v>1325</v>
      </c>
      <c r="Y428" s="3" t="s">
        <v>47</v>
      </c>
      <c r="AA428" s="3" t="s">
        <v>314</v>
      </c>
    </row>
    <row r="429" spans="1:27" x14ac:dyDescent="0.3">
      <c r="A429" s="3">
        <v>372</v>
      </c>
      <c r="B429" s="3" t="s">
        <v>1349</v>
      </c>
      <c r="C429" s="3" t="str">
        <f t="shared" si="38"/>
        <v>Dragon</v>
      </c>
      <c r="D429" s="3" t="str">
        <f t="shared" si="43"/>
        <v/>
      </c>
      <c r="E429" s="3" t="str">
        <f t="shared" si="39"/>
        <v>Rock Head</v>
      </c>
      <c r="F429" s="3" t="str">
        <f t="shared" si="40"/>
        <v/>
      </c>
      <c r="G429" s="3" t="str">
        <f t="shared" si="41"/>
        <v>Overcoat</v>
      </c>
      <c r="H429" s="3">
        <v>65</v>
      </c>
      <c r="I429" s="3">
        <v>95</v>
      </c>
      <c r="J429" s="3">
        <v>100</v>
      </c>
      <c r="K429" s="3">
        <v>60</v>
      </c>
      <c r="L429" s="3">
        <v>50</v>
      </c>
      <c r="M429" s="3">
        <v>50</v>
      </c>
      <c r="N429" s="3">
        <v>420</v>
      </c>
      <c r="O429" s="3">
        <v>7</v>
      </c>
      <c r="R429" s="3">
        <v>425</v>
      </c>
      <c r="S429" s="3" t="s">
        <v>361</v>
      </c>
      <c r="T429" s="3" t="s">
        <v>1021</v>
      </c>
      <c r="U429" s="3" t="s">
        <v>1012</v>
      </c>
      <c r="W429" s="3">
        <v>337</v>
      </c>
      <c r="X429" s="3" t="s">
        <v>914</v>
      </c>
      <c r="Y429" s="3" t="s">
        <v>58</v>
      </c>
    </row>
    <row r="430" spans="1:27" x14ac:dyDescent="0.3">
      <c r="A430" s="3">
        <v>373</v>
      </c>
      <c r="B430" s="3" t="s">
        <v>1350</v>
      </c>
      <c r="C430" s="3" t="str">
        <f t="shared" si="38"/>
        <v>Dragon</v>
      </c>
      <c r="D430" s="3" t="str">
        <f t="shared" si="43"/>
        <v>Flying</v>
      </c>
      <c r="E430" s="3" t="str">
        <f t="shared" si="39"/>
        <v>Intimidate</v>
      </c>
      <c r="F430" s="3" t="str">
        <f t="shared" si="40"/>
        <v/>
      </c>
      <c r="G430" s="3" t="str">
        <f t="shared" si="41"/>
        <v>Moxie</v>
      </c>
      <c r="H430" s="3">
        <v>95</v>
      </c>
      <c r="I430" s="3">
        <v>135</v>
      </c>
      <c r="J430" s="3">
        <v>80</v>
      </c>
      <c r="K430" s="3">
        <v>110</v>
      </c>
      <c r="L430" s="3">
        <v>80</v>
      </c>
      <c r="M430" s="3">
        <v>100</v>
      </c>
      <c r="N430" s="3">
        <v>600</v>
      </c>
      <c r="O430" s="3">
        <v>7</v>
      </c>
      <c r="R430" s="3">
        <v>426</v>
      </c>
      <c r="S430" s="3" t="s">
        <v>365</v>
      </c>
      <c r="T430" s="3" t="s">
        <v>1021</v>
      </c>
      <c r="U430" s="3" t="s">
        <v>1012</v>
      </c>
      <c r="W430" s="3">
        <v>338</v>
      </c>
      <c r="X430" s="3" t="s">
        <v>916</v>
      </c>
      <c r="Y430" s="3" t="s">
        <v>58</v>
      </c>
    </row>
    <row r="431" spans="1:27" x14ac:dyDescent="0.3">
      <c r="A431" s="3">
        <v>373</v>
      </c>
      <c r="B431" s="3" t="s">
        <v>1351</v>
      </c>
      <c r="C431" s="3" t="str">
        <f t="shared" si="38"/>
        <v>Dragon</v>
      </c>
      <c r="D431" s="3" t="str">
        <f t="shared" si="43"/>
        <v>Flying</v>
      </c>
      <c r="E431" s="3" t="str">
        <f t="shared" si="39"/>
        <v>Intimidate</v>
      </c>
      <c r="F431" s="3" t="str">
        <f t="shared" si="40"/>
        <v/>
      </c>
      <c r="G431" s="3" t="str">
        <f t="shared" si="41"/>
        <v>Moxie</v>
      </c>
      <c r="H431" s="3">
        <v>95</v>
      </c>
      <c r="I431" s="3">
        <v>145</v>
      </c>
      <c r="J431" s="3">
        <v>130</v>
      </c>
      <c r="K431" s="3">
        <v>120</v>
      </c>
      <c r="L431" s="3">
        <v>90</v>
      </c>
      <c r="M431" s="3">
        <v>120</v>
      </c>
      <c r="N431" s="3">
        <v>700</v>
      </c>
      <c r="O431" s="3">
        <v>7</v>
      </c>
      <c r="R431" s="3">
        <v>427</v>
      </c>
      <c r="S431" s="3" t="s">
        <v>1406</v>
      </c>
      <c r="T431" s="3" t="s">
        <v>1014</v>
      </c>
      <c r="W431" s="3">
        <v>339</v>
      </c>
      <c r="X431" s="3" t="s">
        <v>609</v>
      </c>
      <c r="Y431" s="3" t="s">
        <v>165</v>
      </c>
      <c r="Z431" s="3" t="s">
        <v>1799</v>
      </c>
      <c r="AA431" s="3" t="s">
        <v>193</v>
      </c>
    </row>
    <row r="432" spans="1:27" x14ac:dyDescent="0.3">
      <c r="A432" s="3">
        <v>374</v>
      </c>
      <c r="B432" s="3" t="s">
        <v>1352</v>
      </c>
      <c r="C432" s="3" t="str">
        <f t="shared" si="38"/>
        <v>Steel</v>
      </c>
      <c r="D432" s="3" t="str">
        <f t="shared" si="43"/>
        <v>Psychic</v>
      </c>
      <c r="E432" s="3" t="str">
        <f t="shared" si="39"/>
        <v>Clear Body</v>
      </c>
      <c r="F432" s="3" t="str">
        <f t="shared" si="40"/>
        <v/>
      </c>
      <c r="G432" s="3" t="str">
        <f t="shared" si="41"/>
        <v>Light Metal</v>
      </c>
      <c r="H432" s="3">
        <v>40</v>
      </c>
      <c r="I432" s="3">
        <v>55</v>
      </c>
      <c r="J432" s="3">
        <v>80</v>
      </c>
      <c r="K432" s="3">
        <v>35</v>
      </c>
      <c r="L432" s="3">
        <v>60</v>
      </c>
      <c r="M432" s="3">
        <v>30</v>
      </c>
      <c r="N432" s="3">
        <v>300</v>
      </c>
      <c r="O432" s="3">
        <v>7</v>
      </c>
      <c r="R432" s="3">
        <v>428</v>
      </c>
      <c r="S432" s="3" t="s">
        <v>1407</v>
      </c>
      <c r="T432" s="3" t="s">
        <v>1014</v>
      </c>
      <c r="W432" s="3">
        <v>340</v>
      </c>
      <c r="X432" s="3" t="s">
        <v>611</v>
      </c>
      <c r="Y432" s="3" t="s">
        <v>165</v>
      </c>
      <c r="Z432" s="3" t="s">
        <v>1799</v>
      </c>
      <c r="AA432" s="3" t="s">
        <v>193</v>
      </c>
    </row>
    <row r="433" spans="1:27" x14ac:dyDescent="0.3">
      <c r="A433" s="3">
        <v>375</v>
      </c>
      <c r="B433" s="3" t="s">
        <v>1353</v>
      </c>
      <c r="C433" s="3" t="str">
        <f t="shared" si="38"/>
        <v>Steel</v>
      </c>
      <c r="D433" s="3" t="str">
        <f t="shared" si="43"/>
        <v>Psychic</v>
      </c>
      <c r="E433" s="3" t="str">
        <f t="shared" si="39"/>
        <v>Clear Body</v>
      </c>
      <c r="F433" s="3" t="str">
        <f t="shared" si="40"/>
        <v/>
      </c>
      <c r="G433" s="3" t="str">
        <f t="shared" si="41"/>
        <v>Light Metal</v>
      </c>
      <c r="H433" s="3">
        <v>60</v>
      </c>
      <c r="I433" s="3">
        <v>75</v>
      </c>
      <c r="J433" s="3">
        <v>100</v>
      </c>
      <c r="K433" s="3">
        <v>55</v>
      </c>
      <c r="L433" s="3">
        <v>80</v>
      </c>
      <c r="M433" s="3">
        <v>50</v>
      </c>
      <c r="N433" s="3">
        <v>420</v>
      </c>
      <c r="O433" s="3">
        <v>7</v>
      </c>
      <c r="R433" s="3">
        <v>429</v>
      </c>
      <c r="S433" s="3" t="s">
        <v>1409</v>
      </c>
      <c r="T433" s="3" t="s">
        <v>1021</v>
      </c>
      <c r="W433" s="3">
        <v>341</v>
      </c>
      <c r="X433" s="3" t="s">
        <v>305</v>
      </c>
      <c r="Y433" s="3" t="s">
        <v>293</v>
      </c>
      <c r="Z433" s="3" t="s">
        <v>134</v>
      </c>
      <c r="AA433" s="3" t="s">
        <v>306</v>
      </c>
    </row>
    <row r="434" spans="1:27" x14ac:dyDescent="0.3">
      <c r="A434" s="3">
        <v>376</v>
      </c>
      <c r="B434" s="3" t="s">
        <v>1354</v>
      </c>
      <c r="C434" s="3" t="str">
        <f t="shared" si="38"/>
        <v>Steel</v>
      </c>
      <c r="D434" s="3" t="str">
        <f t="shared" si="43"/>
        <v>Psychic</v>
      </c>
      <c r="E434" s="3" t="str">
        <f t="shared" si="39"/>
        <v>Clear Body</v>
      </c>
      <c r="F434" s="3" t="str">
        <f t="shared" si="40"/>
        <v/>
      </c>
      <c r="G434" s="3" t="str">
        <f t="shared" si="41"/>
        <v>Light Metal</v>
      </c>
      <c r="H434" s="3">
        <v>80</v>
      </c>
      <c r="I434" s="3">
        <v>135</v>
      </c>
      <c r="J434" s="3">
        <v>130</v>
      </c>
      <c r="K434" s="3">
        <v>95</v>
      </c>
      <c r="L434" s="3">
        <v>90</v>
      </c>
      <c r="M434" s="3">
        <v>70</v>
      </c>
      <c r="N434" s="3">
        <v>600</v>
      </c>
      <c r="O434" s="3">
        <v>7</v>
      </c>
      <c r="R434" s="3">
        <v>430</v>
      </c>
      <c r="S434" s="3" t="s">
        <v>1410</v>
      </c>
      <c r="T434" s="3" t="s">
        <v>1016</v>
      </c>
      <c r="U434" s="3" t="s">
        <v>1012</v>
      </c>
      <c r="W434" s="3">
        <v>342</v>
      </c>
      <c r="X434" s="3" t="s">
        <v>308</v>
      </c>
      <c r="Y434" s="3" t="s">
        <v>293</v>
      </c>
      <c r="Z434" s="3" t="s">
        <v>134</v>
      </c>
      <c r="AA434" s="3" t="s">
        <v>306</v>
      </c>
    </row>
    <row r="435" spans="1:27" x14ac:dyDescent="0.3">
      <c r="A435" s="3">
        <v>376</v>
      </c>
      <c r="B435" s="3" t="s">
        <v>1355</v>
      </c>
      <c r="C435" s="3" t="str">
        <f t="shared" si="38"/>
        <v>Steel</v>
      </c>
      <c r="D435" s="3" t="str">
        <f t="shared" si="43"/>
        <v>Psychic</v>
      </c>
      <c r="E435" s="3" t="str">
        <f t="shared" si="39"/>
        <v>Clear Body</v>
      </c>
      <c r="F435" s="3" t="str">
        <f t="shared" si="40"/>
        <v/>
      </c>
      <c r="G435" s="3" t="str">
        <f t="shared" si="41"/>
        <v>Light Metal</v>
      </c>
      <c r="H435" s="3">
        <v>80</v>
      </c>
      <c r="I435" s="3">
        <v>145</v>
      </c>
      <c r="J435" s="3">
        <v>150</v>
      </c>
      <c r="K435" s="3">
        <v>105</v>
      </c>
      <c r="L435" s="3">
        <v>110</v>
      </c>
      <c r="M435" s="3">
        <v>110</v>
      </c>
      <c r="N435" s="3">
        <v>700</v>
      </c>
      <c r="O435" s="3">
        <v>7</v>
      </c>
      <c r="R435" s="3">
        <v>431</v>
      </c>
      <c r="S435" s="3" t="s">
        <v>1411</v>
      </c>
      <c r="T435" s="3" t="s">
        <v>1014</v>
      </c>
      <c r="W435" s="3">
        <v>343</v>
      </c>
      <c r="X435" s="3" t="s">
        <v>251</v>
      </c>
      <c r="Y435" s="3" t="s">
        <v>58</v>
      </c>
    </row>
    <row r="436" spans="1:27" x14ac:dyDescent="0.3">
      <c r="A436" s="3">
        <v>377</v>
      </c>
      <c r="B436" s="3" t="s">
        <v>1356</v>
      </c>
      <c r="C436" s="3" t="str">
        <f t="shared" si="38"/>
        <v>Rock</v>
      </c>
      <c r="D436" s="3" t="str">
        <f t="shared" si="43"/>
        <v/>
      </c>
      <c r="E436" s="3" t="str">
        <f t="shared" si="39"/>
        <v>Clear Body</v>
      </c>
      <c r="F436" s="3" t="str">
        <f t="shared" si="40"/>
        <v/>
      </c>
      <c r="G436" s="3" t="str">
        <f t="shared" si="41"/>
        <v>Sturdy</v>
      </c>
      <c r="H436" s="3">
        <v>80</v>
      </c>
      <c r="I436" s="3">
        <v>100</v>
      </c>
      <c r="J436" s="3">
        <v>200</v>
      </c>
      <c r="K436" s="3">
        <v>50</v>
      </c>
      <c r="L436" s="3">
        <v>100</v>
      </c>
      <c r="M436" s="3">
        <v>50</v>
      </c>
      <c r="N436" s="3">
        <v>580</v>
      </c>
      <c r="O436" s="3">
        <v>7</v>
      </c>
      <c r="R436" s="3">
        <v>432</v>
      </c>
      <c r="S436" s="3" t="s">
        <v>1412</v>
      </c>
      <c r="T436" s="3" t="s">
        <v>1014</v>
      </c>
      <c r="W436" s="3">
        <v>344</v>
      </c>
      <c r="X436" s="3" t="s">
        <v>253</v>
      </c>
      <c r="Y436" s="3" t="s">
        <v>58</v>
      </c>
    </row>
    <row r="437" spans="1:27" x14ac:dyDescent="0.3">
      <c r="A437" s="3">
        <v>378</v>
      </c>
      <c r="B437" s="3" t="s">
        <v>1357</v>
      </c>
      <c r="C437" s="3" t="str">
        <f t="shared" si="38"/>
        <v>Ice</v>
      </c>
      <c r="D437" s="3" t="str">
        <f t="shared" si="43"/>
        <v/>
      </c>
      <c r="E437" s="3" t="str">
        <f t="shared" si="39"/>
        <v>Clear Body</v>
      </c>
      <c r="F437" s="3" t="str">
        <f t="shared" si="40"/>
        <v/>
      </c>
      <c r="G437" s="3" t="str">
        <f t="shared" si="41"/>
        <v>Ice Body</v>
      </c>
      <c r="H437" s="3">
        <v>80</v>
      </c>
      <c r="I437" s="3">
        <v>50</v>
      </c>
      <c r="J437" s="3">
        <v>100</v>
      </c>
      <c r="K437" s="3">
        <v>100</v>
      </c>
      <c r="L437" s="3">
        <v>200</v>
      </c>
      <c r="M437" s="3">
        <v>50</v>
      </c>
      <c r="N437" s="3">
        <v>580</v>
      </c>
      <c r="O437" s="3">
        <v>7</v>
      </c>
      <c r="R437" s="3">
        <v>433</v>
      </c>
      <c r="S437" s="3" t="s">
        <v>1413</v>
      </c>
      <c r="T437" s="3" t="s">
        <v>1011</v>
      </c>
      <c r="W437" s="3">
        <v>345</v>
      </c>
      <c r="X437" s="3" t="s">
        <v>1326</v>
      </c>
      <c r="Y437" s="3" t="s">
        <v>420</v>
      </c>
      <c r="AA437" s="3" t="s">
        <v>614</v>
      </c>
    </row>
    <row r="438" spans="1:27" x14ac:dyDescent="0.3">
      <c r="A438" s="3">
        <v>379</v>
      </c>
      <c r="B438" s="3" t="s">
        <v>1358</v>
      </c>
      <c r="C438" s="3" t="str">
        <f t="shared" si="38"/>
        <v>Steel</v>
      </c>
      <c r="D438" s="3" t="str">
        <f t="shared" si="43"/>
        <v/>
      </c>
      <c r="E438" s="3" t="str">
        <f t="shared" si="39"/>
        <v>Clear Body</v>
      </c>
      <c r="F438" s="3" t="str">
        <f t="shared" si="40"/>
        <v/>
      </c>
      <c r="G438" s="3" t="str">
        <f t="shared" si="41"/>
        <v>Light Metal</v>
      </c>
      <c r="H438" s="3">
        <v>80</v>
      </c>
      <c r="I438" s="3">
        <v>75</v>
      </c>
      <c r="J438" s="3">
        <v>150</v>
      </c>
      <c r="K438" s="3">
        <v>75</v>
      </c>
      <c r="L438" s="3">
        <v>150</v>
      </c>
      <c r="M438" s="3">
        <v>50</v>
      </c>
      <c r="N438" s="3">
        <v>580</v>
      </c>
      <c r="O438" s="3">
        <v>7</v>
      </c>
      <c r="R438" s="3">
        <v>434</v>
      </c>
      <c r="S438" s="3" t="s">
        <v>378</v>
      </c>
      <c r="T438" s="3" t="s">
        <v>1019</v>
      </c>
      <c r="U438" s="3" t="s">
        <v>1016</v>
      </c>
      <c r="W438" s="3">
        <v>346</v>
      </c>
      <c r="X438" s="3" t="s">
        <v>1327</v>
      </c>
      <c r="Y438" s="3" t="s">
        <v>420</v>
      </c>
      <c r="AA438" s="3" t="s">
        <v>614</v>
      </c>
    </row>
    <row r="439" spans="1:27" x14ac:dyDescent="0.3">
      <c r="A439" s="3">
        <v>380</v>
      </c>
      <c r="B439" s="3" t="s">
        <v>1359</v>
      </c>
      <c r="C439" s="3" t="str">
        <f t="shared" si="38"/>
        <v>Dragon</v>
      </c>
      <c r="D439" s="3" t="str">
        <f t="shared" si="43"/>
        <v>Psychic</v>
      </c>
      <c r="E439" s="3" t="str">
        <f t="shared" si="39"/>
        <v>Levitate</v>
      </c>
      <c r="F439" s="3" t="str">
        <f t="shared" si="40"/>
        <v/>
      </c>
      <c r="G439" s="3" t="str">
        <f t="shared" si="41"/>
        <v/>
      </c>
      <c r="H439" s="3">
        <v>80</v>
      </c>
      <c r="I439" s="3">
        <v>80</v>
      </c>
      <c r="J439" s="3">
        <v>90</v>
      </c>
      <c r="K439" s="3">
        <v>110</v>
      </c>
      <c r="L439" s="3">
        <v>130</v>
      </c>
      <c r="M439" s="3">
        <v>110</v>
      </c>
      <c r="N439" s="3">
        <v>600</v>
      </c>
      <c r="O439" s="3">
        <v>7</v>
      </c>
      <c r="R439" s="3">
        <v>435</v>
      </c>
      <c r="S439" s="3" t="s">
        <v>380</v>
      </c>
      <c r="T439" s="3" t="s">
        <v>1019</v>
      </c>
      <c r="U439" s="3" t="s">
        <v>1016</v>
      </c>
      <c r="W439" s="3">
        <v>347</v>
      </c>
      <c r="X439" s="3" t="s">
        <v>1328</v>
      </c>
      <c r="Y439" s="3" t="s">
        <v>506</v>
      </c>
      <c r="AA439" s="3" t="s">
        <v>115</v>
      </c>
    </row>
    <row r="440" spans="1:27" x14ac:dyDescent="0.3">
      <c r="A440" s="3">
        <v>380</v>
      </c>
      <c r="B440" s="3" t="s">
        <v>1360</v>
      </c>
      <c r="C440" s="3" t="str">
        <f t="shared" si="38"/>
        <v>Dragon</v>
      </c>
      <c r="D440" s="3" t="str">
        <f t="shared" si="43"/>
        <v>Psychic</v>
      </c>
      <c r="E440" s="3" t="str">
        <f t="shared" si="39"/>
        <v>Levitate</v>
      </c>
      <c r="F440" s="3" t="str">
        <f t="shared" si="40"/>
        <v/>
      </c>
      <c r="G440" s="3" t="str">
        <f t="shared" si="41"/>
        <v/>
      </c>
      <c r="H440" s="3">
        <v>80</v>
      </c>
      <c r="I440" s="3">
        <v>100</v>
      </c>
      <c r="J440" s="3">
        <v>120</v>
      </c>
      <c r="K440" s="3">
        <v>140</v>
      </c>
      <c r="L440" s="3">
        <v>150</v>
      </c>
      <c r="M440" s="3">
        <v>110</v>
      </c>
      <c r="N440" s="3">
        <v>700</v>
      </c>
      <c r="O440" s="3">
        <v>7</v>
      </c>
      <c r="R440" s="3">
        <v>436</v>
      </c>
      <c r="S440" s="3" t="s">
        <v>346</v>
      </c>
      <c r="T440" s="3" t="s">
        <v>1015</v>
      </c>
      <c r="U440" s="3" t="s">
        <v>1011</v>
      </c>
      <c r="W440" s="3">
        <v>348</v>
      </c>
      <c r="X440" s="3" t="s">
        <v>1329</v>
      </c>
      <c r="Y440" s="3" t="s">
        <v>506</v>
      </c>
      <c r="AA440" s="3" t="s">
        <v>115</v>
      </c>
    </row>
    <row r="441" spans="1:27" x14ac:dyDescent="0.3">
      <c r="A441" s="3">
        <v>381</v>
      </c>
      <c r="B441" s="3" t="s">
        <v>1361</v>
      </c>
      <c r="C441" s="3" t="str">
        <f t="shared" si="38"/>
        <v>Dragon</v>
      </c>
      <c r="D441" s="3" t="str">
        <f t="shared" si="43"/>
        <v>Psychic</v>
      </c>
      <c r="E441" s="3" t="str">
        <f t="shared" si="39"/>
        <v>Levitate</v>
      </c>
      <c r="F441" s="3" t="str">
        <f t="shared" si="40"/>
        <v/>
      </c>
      <c r="G441" s="3" t="str">
        <f t="shared" si="41"/>
        <v/>
      </c>
      <c r="H441" s="3">
        <v>80</v>
      </c>
      <c r="I441" s="3">
        <v>90</v>
      </c>
      <c r="J441" s="3">
        <v>80</v>
      </c>
      <c r="K441" s="3">
        <v>130</v>
      </c>
      <c r="L441" s="3">
        <v>110</v>
      </c>
      <c r="M441" s="3">
        <v>110</v>
      </c>
      <c r="N441" s="3">
        <v>600</v>
      </c>
      <c r="O441" s="3">
        <v>7</v>
      </c>
      <c r="R441" s="3">
        <v>437</v>
      </c>
      <c r="S441" s="3" t="s">
        <v>350</v>
      </c>
      <c r="T441" s="3" t="s">
        <v>1015</v>
      </c>
      <c r="U441" s="3" t="s">
        <v>1011</v>
      </c>
      <c r="W441" s="3">
        <v>349</v>
      </c>
      <c r="X441" s="3" t="s">
        <v>427</v>
      </c>
      <c r="Y441" s="3" t="s">
        <v>115</v>
      </c>
      <c r="Z441" s="3" t="s">
        <v>1800</v>
      </c>
      <c r="AA441" s="3" t="s">
        <v>306</v>
      </c>
    </row>
    <row r="442" spans="1:27" x14ac:dyDescent="0.3">
      <c r="A442" s="3">
        <v>381</v>
      </c>
      <c r="B442" s="3" t="s">
        <v>1362</v>
      </c>
      <c r="C442" s="3" t="str">
        <f t="shared" si="38"/>
        <v>Dragon</v>
      </c>
      <c r="D442" s="3" t="str">
        <f t="shared" si="43"/>
        <v>Psychic</v>
      </c>
      <c r="E442" s="3" t="str">
        <f t="shared" si="39"/>
        <v>Levitate</v>
      </c>
      <c r="F442" s="3" t="str">
        <f t="shared" si="40"/>
        <v/>
      </c>
      <c r="G442" s="3" t="str">
        <f t="shared" si="41"/>
        <v/>
      </c>
      <c r="H442" s="3">
        <v>80</v>
      </c>
      <c r="I442" s="3">
        <v>130</v>
      </c>
      <c r="J442" s="3">
        <v>100</v>
      </c>
      <c r="K442" s="3">
        <v>160</v>
      </c>
      <c r="L442" s="3">
        <v>120</v>
      </c>
      <c r="M442" s="3">
        <v>110</v>
      </c>
      <c r="N442" s="3">
        <v>700</v>
      </c>
      <c r="O442" s="3">
        <v>7</v>
      </c>
      <c r="R442" s="3">
        <v>438</v>
      </c>
      <c r="S442" s="3" t="s">
        <v>664</v>
      </c>
      <c r="T442" s="3" t="s">
        <v>1017</v>
      </c>
      <c r="W442" s="3">
        <v>350</v>
      </c>
      <c r="X442" s="3" t="s">
        <v>429</v>
      </c>
      <c r="Y442" s="3" t="s">
        <v>430</v>
      </c>
      <c r="Z442" s="3" t="s">
        <v>1691</v>
      </c>
      <c r="AA442" s="3" t="s">
        <v>157</v>
      </c>
    </row>
    <row r="443" spans="1:27" x14ac:dyDescent="0.3">
      <c r="A443" s="3">
        <v>382</v>
      </c>
      <c r="B443" s="3" t="s">
        <v>1363</v>
      </c>
      <c r="C443" s="3" t="str">
        <f t="shared" si="38"/>
        <v>Water</v>
      </c>
      <c r="D443" s="3" t="str">
        <f t="shared" si="43"/>
        <v/>
      </c>
      <c r="E443" s="3" t="str">
        <f t="shared" si="39"/>
        <v>Drizzle</v>
      </c>
      <c r="F443" s="3" t="str">
        <f t="shared" si="40"/>
        <v/>
      </c>
      <c r="G443" s="3" t="str">
        <f t="shared" si="41"/>
        <v/>
      </c>
      <c r="H443" s="3">
        <v>100</v>
      </c>
      <c r="I443" s="3">
        <v>100</v>
      </c>
      <c r="J443" s="3">
        <v>90</v>
      </c>
      <c r="K443" s="3">
        <v>150</v>
      </c>
      <c r="L443" s="3">
        <v>140</v>
      </c>
      <c r="M443" s="3">
        <v>90</v>
      </c>
      <c r="N443" s="3">
        <v>670</v>
      </c>
      <c r="O443" s="3">
        <v>7</v>
      </c>
      <c r="R443" s="3">
        <v>439</v>
      </c>
      <c r="S443" s="3" t="s">
        <v>918</v>
      </c>
      <c r="T443" s="3" t="s">
        <v>1011</v>
      </c>
      <c r="U443" s="3" t="s">
        <v>1023</v>
      </c>
      <c r="W443" s="3">
        <v>351</v>
      </c>
      <c r="X443" s="3" t="s">
        <v>1330</v>
      </c>
      <c r="Y443" s="3" t="s">
        <v>1801</v>
      </c>
    </row>
    <row r="444" spans="1:27" x14ac:dyDescent="0.3">
      <c r="A444" s="3">
        <v>382</v>
      </c>
      <c r="B444" s="3" t="s">
        <v>1364</v>
      </c>
      <c r="C444" s="3" t="str">
        <f t="shared" si="38"/>
        <v>Water</v>
      </c>
      <c r="D444" s="3" t="str">
        <f t="shared" si="43"/>
        <v/>
      </c>
      <c r="E444" s="3" t="str">
        <f t="shared" si="39"/>
        <v>Drizzle</v>
      </c>
      <c r="F444" s="3" t="str">
        <f t="shared" si="40"/>
        <v/>
      </c>
      <c r="G444" s="3" t="str">
        <f t="shared" si="41"/>
        <v/>
      </c>
      <c r="H444" s="3">
        <v>100</v>
      </c>
      <c r="I444" s="3">
        <v>150</v>
      </c>
      <c r="J444" s="3">
        <v>90</v>
      </c>
      <c r="K444" s="3">
        <v>180</v>
      </c>
      <c r="L444" s="3">
        <v>160</v>
      </c>
      <c r="M444" s="3">
        <v>90</v>
      </c>
      <c r="N444" s="3">
        <v>770</v>
      </c>
      <c r="O444" s="3">
        <v>7</v>
      </c>
      <c r="R444" s="3">
        <v>440</v>
      </c>
      <c r="S444" s="3" t="s">
        <v>1414</v>
      </c>
      <c r="T444" s="3" t="s">
        <v>1014</v>
      </c>
      <c r="W444" s="3">
        <v>351</v>
      </c>
      <c r="X444" s="3" t="s">
        <v>1330</v>
      </c>
      <c r="Y444" s="3" t="s">
        <v>1801</v>
      </c>
    </row>
    <row r="445" spans="1:27" x14ac:dyDescent="0.3">
      <c r="A445" s="3">
        <v>383</v>
      </c>
      <c r="B445" s="3" t="s">
        <v>1365</v>
      </c>
      <c r="C445" s="3" t="str">
        <f t="shared" si="38"/>
        <v>Ground</v>
      </c>
      <c r="D445" s="3" t="str">
        <f t="shared" si="43"/>
        <v/>
      </c>
      <c r="E445" s="3" t="str">
        <f t="shared" si="39"/>
        <v>Drought</v>
      </c>
      <c r="F445" s="3" t="str">
        <f t="shared" si="40"/>
        <v/>
      </c>
      <c r="G445" s="3" t="str">
        <f t="shared" si="41"/>
        <v/>
      </c>
      <c r="H445" s="3">
        <v>100</v>
      </c>
      <c r="I445" s="3">
        <v>150</v>
      </c>
      <c r="J445" s="3">
        <v>140</v>
      </c>
      <c r="K445" s="3">
        <v>100</v>
      </c>
      <c r="L445" s="3">
        <v>90</v>
      </c>
      <c r="M445" s="3">
        <v>90</v>
      </c>
      <c r="N445" s="3">
        <v>670</v>
      </c>
      <c r="O445" s="3">
        <v>7</v>
      </c>
      <c r="R445" s="3">
        <v>441</v>
      </c>
      <c r="S445" s="3" t="s">
        <v>1415</v>
      </c>
      <c r="T445" s="3" t="s">
        <v>1014</v>
      </c>
      <c r="U445" s="3" t="s">
        <v>1012</v>
      </c>
      <c r="W445" s="3">
        <v>351</v>
      </c>
      <c r="X445" s="3" t="s">
        <v>1330</v>
      </c>
      <c r="Y445" s="3" t="s">
        <v>1801</v>
      </c>
    </row>
    <row r="446" spans="1:27" x14ac:dyDescent="0.3">
      <c r="A446" s="3">
        <v>383</v>
      </c>
      <c r="B446" s="3" t="s">
        <v>1366</v>
      </c>
      <c r="C446" s="3" t="str">
        <f t="shared" si="38"/>
        <v>Ground</v>
      </c>
      <c r="D446" s="3" t="s">
        <v>1008</v>
      </c>
      <c r="E446" s="3" t="str">
        <f t="shared" si="39"/>
        <v>Drought</v>
      </c>
      <c r="F446" s="3" t="str">
        <f t="shared" si="40"/>
        <v/>
      </c>
      <c r="G446" s="3" t="str">
        <f t="shared" si="41"/>
        <v/>
      </c>
      <c r="H446" s="3">
        <v>100</v>
      </c>
      <c r="I446" s="3">
        <v>180</v>
      </c>
      <c r="J446" s="3">
        <v>160</v>
      </c>
      <c r="K446" s="3">
        <v>150</v>
      </c>
      <c r="L446" s="3">
        <v>90</v>
      </c>
      <c r="M446" s="3">
        <v>90</v>
      </c>
      <c r="N446" s="3">
        <v>770</v>
      </c>
      <c r="O446" s="3">
        <v>7</v>
      </c>
      <c r="R446" s="3">
        <v>442</v>
      </c>
      <c r="S446" s="3" t="s">
        <v>1416</v>
      </c>
      <c r="T446" s="3" t="s">
        <v>1021</v>
      </c>
      <c r="U446" s="3" t="s">
        <v>1016</v>
      </c>
      <c r="W446" s="3">
        <v>351</v>
      </c>
      <c r="X446" s="3" t="s">
        <v>1330</v>
      </c>
      <c r="Y446" s="3" t="s">
        <v>1801</v>
      </c>
    </row>
    <row r="447" spans="1:27" x14ac:dyDescent="0.3">
      <c r="A447" s="3">
        <v>384</v>
      </c>
      <c r="B447" s="3" t="s">
        <v>1367</v>
      </c>
      <c r="C447" s="3" t="str">
        <f t="shared" si="38"/>
        <v>Dragon</v>
      </c>
      <c r="D447" s="3" t="str">
        <f t="shared" ref="D447:D478" si="44">SUBSTITUTE(IFERROR(VLOOKUP(A447, $R$3:$U$819, 4,TRUE),""),0,"")</f>
        <v>Flying</v>
      </c>
      <c r="E447" s="3" t="str">
        <f t="shared" si="39"/>
        <v>Air Lock</v>
      </c>
      <c r="F447" s="3" t="str">
        <f t="shared" si="40"/>
        <v/>
      </c>
      <c r="G447" s="3" t="str">
        <f t="shared" si="41"/>
        <v/>
      </c>
      <c r="H447" s="3">
        <v>105</v>
      </c>
      <c r="I447" s="3">
        <v>150</v>
      </c>
      <c r="J447" s="3">
        <v>90</v>
      </c>
      <c r="K447" s="3">
        <v>150</v>
      </c>
      <c r="L447" s="3">
        <v>90</v>
      </c>
      <c r="M447" s="3">
        <v>95</v>
      </c>
      <c r="N447" s="3">
        <v>680</v>
      </c>
      <c r="O447" s="3">
        <v>7</v>
      </c>
      <c r="R447" s="3">
        <v>443</v>
      </c>
      <c r="S447" s="3" t="s">
        <v>1417</v>
      </c>
      <c r="T447" s="3" t="s">
        <v>1024</v>
      </c>
      <c r="U447" s="3" t="s">
        <v>1018</v>
      </c>
      <c r="W447" s="3">
        <v>352</v>
      </c>
      <c r="X447" s="3" t="s">
        <v>1331</v>
      </c>
      <c r="Y447" s="3" t="s">
        <v>1802</v>
      </c>
      <c r="AA447" s="3" t="s">
        <v>1803</v>
      </c>
    </row>
    <row r="448" spans="1:27" x14ac:dyDescent="0.3">
      <c r="A448" s="3">
        <v>384</v>
      </c>
      <c r="B448" s="3" t="s">
        <v>1368</v>
      </c>
      <c r="C448" s="3" t="str">
        <f t="shared" si="38"/>
        <v>Dragon</v>
      </c>
      <c r="D448" s="3" t="str">
        <f t="shared" si="44"/>
        <v>Flying</v>
      </c>
      <c r="E448" s="3" t="str">
        <f t="shared" si="39"/>
        <v>Air Lock</v>
      </c>
      <c r="F448" s="3" t="str">
        <f t="shared" si="40"/>
        <v/>
      </c>
      <c r="G448" s="3" t="str">
        <f t="shared" si="41"/>
        <v/>
      </c>
      <c r="H448" s="3">
        <v>105</v>
      </c>
      <c r="I448" s="3">
        <v>180</v>
      </c>
      <c r="J448" s="3">
        <v>100</v>
      </c>
      <c r="K448" s="3">
        <v>180</v>
      </c>
      <c r="L448" s="3">
        <v>100</v>
      </c>
      <c r="M448" s="3">
        <v>115</v>
      </c>
      <c r="N448" s="3">
        <v>780</v>
      </c>
      <c r="O448" s="3">
        <v>7</v>
      </c>
      <c r="R448" s="3">
        <v>444</v>
      </c>
      <c r="S448" s="3" t="s">
        <v>1418</v>
      </c>
      <c r="T448" s="3" t="s">
        <v>1024</v>
      </c>
      <c r="U448" s="3" t="s">
        <v>1018</v>
      </c>
      <c r="W448" s="3">
        <v>353</v>
      </c>
      <c r="X448" s="3" t="s">
        <v>1332</v>
      </c>
      <c r="Y448" s="3" t="s">
        <v>61</v>
      </c>
      <c r="Z448" s="3" t="s">
        <v>1766</v>
      </c>
      <c r="AA448" s="3" t="s">
        <v>249</v>
      </c>
    </row>
    <row r="449" spans="1:27" x14ac:dyDescent="0.3">
      <c r="A449" s="3">
        <v>385</v>
      </c>
      <c r="B449" s="3" t="s">
        <v>1369</v>
      </c>
      <c r="C449" s="3" t="str">
        <f t="shared" si="38"/>
        <v>Steel</v>
      </c>
      <c r="D449" s="3" t="str">
        <f t="shared" si="44"/>
        <v>Psychic</v>
      </c>
      <c r="E449" s="3" t="str">
        <f t="shared" si="39"/>
        <v>Serene Grace</v>
      </c>
      <c r="F449" s="3" t="str">
        <f t="shared" si="40"/>
        <v/>
      </c>
      <c r="G449" s="3" t="str">
        <f t="shared" si="41"/>
        <v/>
      </c>
      <c r="H449" s="3">
        <v>100</v>
      </c>
      <c r="I449" s="3">
        <v>100</v>
      </c>
      <c r="J449" s="3">
        <v>100</v>
      </c>
      <c r="K449" s="3">
        <v>100</v>
      </c>
      <c r="L449" s="3">
        <v>100</v>
      </c>
      <c r="M449" s="3">
        <v>100</v>
      </c>
      <c r="N449" s="3">
        <v>600</v>
      </c>
      <c r="O449" s="3">
        <v>7</v>
      </c>
      <c r="R449" s="3">
        <v>445</v>
      </c>
      <c r="S449" s="3" t="s">
        <v>1419</v>
      </c>
      <c r="T449" s="3" t="s">
        <v>1024</v>
      </c>
      <c r="U449" s="3" t="s">
        <v>1018</v>
      </c>
      <c r="W449" s="3">
        <v>354</v>
      </c>
      <c r="X449" s="3" t="s">
        <v>1333</v>
      </c>
      <c r="Y449" s="3" t="s">
        <v>61</v>
      </c>
      <c r="Z449" s="3" t="s">
        <v>1766</v>
      </c>
      <c r="AA449" s="3" t="s">
        <v>249</v>
      </c>
    </row>
    <row r="450" spans="1:27" x14ac:dyDescent="0.3">
      <c r="A450" s="3">
        <v>386</v>
      </c>
      <c r="B450" s="3" t="s">
        <v>1370</v>
      </c>
      <c r="C450" s="3" t="str">
        <f t="shared" ref="C450:C496" si="45">VLOOKUP(A450, $R$3:$U$819, 3,TRUE)</f>
        <v>Psychic</v>
      </c>
      <c r="D450" s="3" t="str">
        <f t="shared" si="44"/>
        <v/>
      </c>
      <c r="E450" s="3" t="str">
        <f t="shared" si="39"/>
        <v>Pressure</v>
      </c>
      <c r="F450" s="3" t="str">
        <f t="shared" si="40"/>
        <v/>
      </c>
      <c r="G450" s="3" t="str">
        <f t="shared" si="41"/>
        <v/>
      </c>
      <c r="H450" s="3">
        <v>50</v>
      </c>
      <c r="I450" s="3">
        <v>150</v>
      </c>
      <c r="J450" s="3">
        <v>50</v>
      </c>
      <c r="K450" s="3">
        <v>150</v>
      </c>
      <c r="L450" s="3">
        <v>50</v>
      </c>
      <c r="M450" s="3">
        <v>150</v>
      </c>
      <c r="N450" s="3">
        <v>600</v>
      </c>
      <c r="O450" s="3">
        <v>7</v>
      </c>
      <c r="R450" s="3">
        <v>446</v>
      </c>
      <c r="S450" s="3" t="s">
        <v>683</v>
      </c>
      <c r="T450" s="3" t="s">
        <v>1014</v>
      </c>
      <c r="W450" s="3">
        <v>354</v>
      </c>
      <c r="X450" s="3" t="s">
        <v>1804</v>
      </c>
      <c r="Y450" s="3" t="s">
        <v>140</v>
      </c>
    </row>
    <row r="451" spans="1:27" x14ac:dyDescent="0.3">
      <c r="A451" s="3">
        <v>386</v>
      </c>
      <c r="B451" s="3" t="s">
        <v>1371</v>
      </c>
      <c r="C451" s="3" t="str">
        <f t="shared" si="45"/>
        <v>Psychic</v>
      </c>
      <c r="D451" s="3" t="str">
        <f t="shared" si="44"/>
        <v/>
      </c>
      <c r="E451" s="3" t="str">
        <f t="shared" ref="E451:E514" si="46">VLOOKUP(A451,$W$1:$AA$942,3,FALSE)</f>
        <v>Pressure</v>
      </c>
      <c r="F451" s="3" t="str">
        <f t="shared" ref="F451:F514" si="47">SUBSTITUTE(VLOOKUP(A451,$W$1:$AA$942,4,FALSE),0,"")</f>
        <v/>
      </c>
      <c r="G451" s="3" t="str">
        <f t="shared" ref="G451:G514" si="48">SUBSTITUTE(VLOOKUP(A451,$W$1:$AA$942,5,FALSE),0,"")</f>
        <v/>
      </c>
      <c r="H451" s="3">
        <v>50</v>
      </c>
      <c r="I451" s="3">
        <v>180</v>
      </c>
      <c r="J451" s="3">
        <v>20</v>
      </c>
      <c r="K451" s="3">
        <v>180</v>
      </c>
      <c r="L451" s="3">
        <v>20</v>
      </c>
      <c r="M451" s="3">
        <v>150</v>
      </c>
      <c r="N451" s="3">
        <v>600</v>
      </c>
      <c r="O451" s="3">
        <v>7</v>
      </c>
      <c r="R451" s="3">
        <v>447</v>
      </c>
      <c r="S451" s="3" t="s">
        <v>765</v>
      </c>
      <c r="T451" s="3" t="s">
        <v>1022</v>
      </c>
      <c r="W451" s="3">
        <v>355</v>
      </c>
      <c r="X451" s="3" t="s">
        <v>389</v>
      </c>
      <c r="Y451" s="3" t="s">
        <v>58</v>
      </c>
      <c r="AA451" s="3" t="s">
        <v>1766</v>
      </c>
    </row>
    <row r="452" spans="1:27" x14ac:dyDescent="0.3">
      <c r="A452" s="3">
        <v>386</v>
      </c>
      <c r="B452" s="3" t="s">
        <v>1372</v>
      </c>
      <c r="C452" s="3" t="str">
        <f t="shared" si="45"/>
        <v>Psychic</v>
      </c>
      <c r="D452" s="3" t="str">
        <f t="shared" si="44"/>
        <v/>
      </c>
      <c r="E452" s="3" t="str">
        <f t="shared" si="46"/>
        <v>Pressure</v>
      </c>
      <c r="F452" s="3" t="str">
        <f t="shared" si="47"/>
        <v/>
      </c>
      <c r="G452" s="3" t="str">
        <f t="shared" si="48"/>
        <v/>
      </c>
      <c r="H452" s="3">
        <v>50</v>
      </c>
      <c r="I452" s="3">
        <v>70</v>
      </c>
      <c r="J452" s="3">
        <v>160</v>
      </c>
      <c r="K452" s="3">
        <v>70</v>
      </c>
      <c r="L452" s="3">
        <v>160</v>
      </c>
      <c r="M452" s="3">
        <v>90</v>
      </c>
      <c r="N452" s="3">
        <v>600</v>
      </c>
      <c r="O452" s="3">
        <v>7</v>
      </c>
      <c r="R452" s="3">
        <v>448</v>
      </c>
      <c r="S452" s="3" t="s">
        <v>767</v>
      </c>
      <c r="T452" s="3" t="s">
        <v>1022</v>
      </c>
      <c r="U452" s="3" t="s">
        <v>1015</v>
      </c>
      <c r="W452" s="3">
        <v>356</v>
      </c>
      <c r="X452" s="3" t="s">
        <v>391</v>
      </c>
      <c r="Y452" s="3" t="s">
        <v>73</v>
      </c>
      <c r="AA452" s="3" t="s">
        <v>1766</v>
      </c>
    </row>
    <row r="453" spans="1:27" x14ac:dyDescent="0.3">
      <c r="A453" s="3">
        <v>386</v>
      </c>
      <c r="B453" s="3" t="s">
        <v>1373</v>
      </c>
      <c r="C453" s="3" t="str">
        <f t="shared" si="45"/>
        <v>Psychic</v>
      </c>
      <c r="D453" s="3" t="str">
        <f t="shared" si="44"/>
        <v/>
      </c>
      <c r="E453" s="3" t="str">
        <f t="shared" si="46"/>
        <v>Pressure</v>
      </c>
      <c r="F453" s="3" t="str">
        <f t="shared" si="47"/>
        <v/>
      </c>
      <c r="G453" s="3" t="str">
        <f t="shared" si="48"/>
        <v/>
      </c>
      <c r="H453" s="3">
        <v>50</v>
      </c>
      <c r="I453" s="3">
        <v>95</v>
      </c>
      <c r="J453" s="3">
        <v>90</v>
      </c>
      <c r="K453" s="3">
        <v>95</v>
      </c>
      <c r="L453" s="3">
        <v>90</v>
      </c>
      <c r="M453" s="3">
        <v>180</v>
      </c>
      <c r="N453" s="3">
        <v>600</v>
      </c>
      <c r="O453" s="3">
        <v>7</v>
      </c>
      <c r="R453" s="3">
        <v>449</v>
      </c>
      <c r="S453" s="3" t="s">
        <v>802</v>
      </c>
      <c r="T453" s="3" t="s">
        <v>1018</v>
      </c>
      <c r="W453" s="3">
        <v>477</v>
      </c>
      <c r="X453" s="3" t="s">
        <v>393</v>
      </c>
      <c r="Y453" s="3" t="s">
        <v>73</v>
      </c>
      <c r="AA453" s="3" t="s">
        <v>1766</v>
      </c>
    </row>
    <row r="454" spans="1:27" x14ac:dyDescent="0.3">
      <c r="A454" s="3">
        <v>387</v>
      </c>
      <c r="B454" s="3" t="s">
        <v>1374</v>
      </c>
      <c r="C454" s="3" t="str">
        <f t="shared" si="45"/>
        <v>Grass</v>
      </c>
      <c r="D454" s="3" t="str">
        <f t="shared" si="44"/>
        <v/>
      </c>
      <c r="E454" s="3" t="str">
        <f t="shared" si="46"/>
        <v>Overgrow</v>
      </c>
      <c r="F454" s="3" t="str">
        <f t="shared" si="47"/>
        <v/>
      </c>
      <c r="G454" s="3" t="str">
        <f t="shared" si="48"/>
        <v>Shell Armor</v>
      </c>
      <c r="H454" s="3">
        <v>55</v>
      </c>
      <c r="I454" s="3">
        <v>68</v>
      </c>
      <c r="J454" s="3">
        <v>64</v>
      </c>
      <c r="K454" s="3">
        <v>45</v>
      </c>
      <c r="L454" s="3">
        <v>55</v>
      </c>
      <c r="M454" s="3">
        <v>31</v>
      </c>
      <c r="N454" s="3">
        <v>318</v>
      </c>
      <c r="O454" s="3">
        <v>7</v>
      </c>
      <c r="R454" s="3">
        <v>450</v>
      </c>
      <c r="S454" s="3" t="s">
        <v>804</v>
      </c>
      <c r="T454" s="3" t="s">
        <v>1018</v>
      </c>
      <c r="W454" s="3">
        <v>357</v>
      </c>
      <c r="X454" s="3" t="s">
        <v>1335</v>
      </c>
      <c r="Y454" s="3" t="s">
        <v>124</v>
      </c>
      <c r="Z454" s="3" t="s">
        <v>1756</v>
      </c>
      <c r="AA454" s="3" t="s">
        <v>857</v>
      </c>
    </row>
    <row r="455" spans="1:27" x14ac:dyDescent="0.3">
      <c r="A455" s="3">
        <v>388</v>
      </c>
      <c r="B455" s="3" t="s">
        <v>1375</v>
      </c>
      <c r="C455" s="3" t="str">
        <f t="shared" si="45"/>
        <v>Grass</v>
      </c>
      <c r="D455" s="3" t="str">
        <f t="shared" si="44"/>
        <v/>
      </c>
      <c r="E455" s="3" t="str">
        <f t="shared" si="46"/>
        <v>Overgrow</v>
      </c>
      <c r="F455" s="3" t="str">
        <f t="shared" si="47"/>
        <v/>
      </c>
      <c r="G455" s="3" t="str">
        <f t="shared" si="48"/>
        <v>Shell Armor</v>
      </c>
      <c r="H455" s="3">
        <v>75</v>
      </c>
      <c r="I455" s="3">
        <v>89</v>
      </c>
      <c r="J455" s="3">
        <v>85</v>
      </c>
      <c r="K455" s="3">
        <v>55</v>
      </c>
      <c r="L455" s="3">
        <v>65</v>
      </c>
      <c r="M455" s="3">
        <v>36</v>
      </c>
      <c r="N455" s="3">
        <v>405</v>
      </c>
      <c r="O455" s="3">
        <v>7</v>
      </c>
      <c r="R455" s="3">
        <v>451</v>
      </c>
      <c r="S455" s="3" t="s">
        <v>737</v>
      </c>
      <c r="T455" s="3" t="s">
        <v>1019</v>
      </c>
      <c r="U455" s="3" t="s">
        <v>1010</v>
      </c>
      <c r="W455" s="3">
        <v>433</v>
      </c>
      <c r="X455" s="3" t="s">
        <v>1413</v>
      </c>
      <c r="Y455" s="3" t="s">
        <v>58</v>
      </c>
    </row>
    <row r="456" spans="1:27" x14ac:dyDescent="0.3">
      <c r="A456" s="3">
        <v>389</v>
      </c>
      <c r="B456" s="3" t="s">
        <v>1376</v>
      </c>
      <c r="C456" s="3" t="str">
        <f t="shared" si="45"/>
        <v>Grass</v>
      </c>
      <c r="D456" s="3" t="str">
        <f t="shared" si="44"/>
        <v>Ground</v>
      </c>
      <c r="E456" s="3" t="str">
        <f t="shared" si="46"/>
        <v>Overgrow</v>
      </c>
      <c r="F456" s="3" t="str">
        <f t="shared" si="47"/>
        <v/>
      </c>
      <c r="G456" s="3" t="str">
        <f t="shared" si="48"/>
        <v>Shell Armor</v>
      </c>
      <c r="H456" s="3">
        <v>95</v>
      </c>
      <c r="I456" s="3">
        <v>109</v>
      </c>
      <c r="J456" s="3">
        <v>105</v>
      </c>
      <c r="K456" s="3">
        <v>75</v>
      </c>
      <c r="L456" s="3">
        <v>85</v>
      </c>
      <c r="M456" s="3">
        <v>56</v>
      </c>
      <c r="N456" s="3">
        <v>525</v>
      </c>
      <c r="O456" s="3">
        <v>7</v>
      </c>
      <c r="R456" s="3">
        <v>452</v>
      </c>
      <c r="S456" s="3" t="s">
        <v>739</v>
      </c>
      <c r="T456" s="3" t="s">
        <v>1019</v>
      </c>
      <c r="U456" s="3" t="s">
        <v>1016</v>
      </c>
      <c r="W456" s="3">
        <v>358</v>
      </c>
      <c r="X456" s="3" t="s">
        <v>1336</v>
      </c>
      <c r="Y456" s="3" t="s">
        <v>58</v>
      </c>
    </row>
    <row r="457" spans="1:27" x14ac:dyDescent="0.3">
      <c r="A457" s="3">
        <v>390</v>
      </c>
      <c r="B457" s="3" t="s">
        <v>1377</v>
      </c>
      <c r="C457" s="3" t="str">
        <f t="shared" si="45"/>
        <v>Fire</v>
      </c>
      <c r="D457" s="3" t="str">
        <f t="shared" si="44"/>
        <v/>
      </c>
      <c r="E457" s="3" t="str">
        <f t="shared" si="46"/>
        <v>Blaze</v>
      </c>
      <c r="F457" s="3" t="str">
        <f t="shared" si="47"/>
        <v/>
      </c>
      <c r="G457" s="3" t="str">
        <f t="shared" si="48"/>
        <v>Iron Fist</v>
      </c>
      <c r="H457" s="3">
        <v>44</v>
      </c>
      <c r="I457" s="3">
        <v>58</v>
      </c>
      <c r="J457" s="3">
        <v>44</v>
      </c>
      <c r="K457" s="3">
        <v>58</v>
      </c>
      <c r="L457" s="3">
        <v>44</v>
      </c>
      <c r="M457" s="3">
        <v>61</v>
      </c>
      <c r="N457" s="3">
        <v>309</v>
      </c>
      <c r="O457" s="3">
        <v>7</v>
      </c>
      <c r="R457" s="3">
        <v>453</v>
      </c>
      <c r="S457" s="3" t="s">
        <v>594</v>
      </c>
      <c r="T457" s="3" t="s">
        <v>1019</v>
      </c>
      <c r="U457" s="3" t="s">
        <v>1022</v>
      </c>
      <c r="W457" s="3">
        <v>359</v>
      </c>
      <c r="X457" s="3" t="s">
        <v>1337</v>
      </c>
      <c r="Y457" s="3" t="s">
        <v>73</v>
      </c>
      <c r="Z457" s="3" t="s">
        <v>1757</v>
      </c>
      <c r="AA457" s="3" t="s">
        <v>217</v>
      </c>
    </row>
    <row r="458" spans="1:27" x14ac:dyDescent="0.3">
      <c r="A458" s="3">
        <v>391</v>
      </c>
      <c r="B458" s="3" t="s">
        <v>1378</v>
      </c>
      <c r="C458" s="3" t="str">
        <f t="shared" si="45"/>
        <v>Fire</v>
      </c>
      <c r="D458" s="3" t="str">
        <f t="shared" si="44"/>
        <v>Fighting</v>
      </c>
      <c r="E458" s="3" t="str">
        <f t="shared" si="46"/>
        <v>Blaze</v>
      </c>
      <c r="F458" s="3" t="str">
        <f t="shared" si="47"/>
        <v/>
      </c>
      <c r="G458" s="3" t="str">
        <f t="shared" si="48"/>
        <v>Iron Fist</v>
      </c>
      <c r="H458" s="3">
        <v>64</v>
      </c>
      <c r="I458" s="3">
        <v>78</v>
      </c>
      <c r="J458" s="3">
        <v>52</v>
      </c>
      <c r="K458" s="3">
        <v>78</v>
      </c>
      <c r="L458" s="3">
        <v>52</v>
      </c>
      <c r="M458" s="3">
        <v>81</v>
      </c>
      <c r="N458" s="3">
        <v>405</v>
      </c>
      <c r="O458" s="3">
        <v>7</v>
      </c>
      <c r="R458" s="3">
        <v>454</v>
      </c>
      <c r="S458" s="3" t="s">
        <v>597</v>
      </c>
      <c r="T458" s="3" t="s">
        <v>1019</v>
      </c>
      <c r="U458" s="3" t="s">
        <v>1022</v>
      </c>
      <c r="W458" s="3">
        <v>359</v>
      </c>
      <c r="X458" s="3" t="s">
        <v>1805</v>
      </c>
      <c r="Y458" s="3" t="s">
        <v>279</v>
      </c>
    </row>
    <row r="459" spans="1:27" x14ac:dyDescent="0.3">
      <c r="A459" s="3">
        <v>392</v>
      </c>
      <c r="B459" s="3" t="s">
        <v>1379</v>
      </c>
      <c r="C459" s="3" t="str">
        <f t="shared" si="45"/>
        <v>Fire</v>
      </c>
      <c r="D459" s="3" t="str">
        <f t="shared" si="44"/>
        <v>Fighting</v>
      </c>
      <c r="E459" s="3" t="str">
        <f t="shared" si="46"/>
        <v>Blaze</v>
      </c>
      <c r="F459" s="3" t="str">
        <f t="shared" si="47"/>
        <v/>
      </c>
      <c r="G459" s="3" t="str">
        <f t="shared" si="48"/>
        <v>Iron Fist</v>
      </c>
      <c r="H459" s="3">
        <v>76</v>
      </c>
      <c r="I459" s="3">
        <v>104</v>
      </c>
      <c r="J459" s="3">
        <v>71</v>
      </c>
      <c r="K459" s="3">
        <v>104</v>
      </c>
      <c r="L459" s="3">
        <v>71</v>
      </c>
      <c r="M459" s="3">
        <v>108</v>
      </c>
      <c r="N459" s="3">
        <v>534</v>
      </c>
      <c r="O459" s="3">
        <v>7</v>
      </c>
      <c r="R459" s="3">
        <v>455</v>
      </c>
      <c r="S459" s="3" t="s">
        <v>1422</v>
      </c>
      <c r="T459" s="3" t="s">
        <v>1007</v>
      </c>
      <c r="W459" s="3">
        <v>361</v>
      </c>
      <c r="X459" s="3" t="s">
        <v>242</v>
      </c>
      <c r="Y459" s="3" t="s">
        <v>243</v>
      </c>
      <c r="Z459" s="3" t="s">
        <v>1806</v>
      </c>
      <c r="AA459" s="3" t="s">
        <v>244</v>
      </c>
    </row>
    <row r="460" spans="1:27" x14ac:dyDescent="0.3">
      <c r="A460" s="3">
        <v>393</v>
      </c>
      <c r="B460" s="3" t="s">
        <v>1380</v>
      </c>
      <c r="C460" s="3" t="str">
        <f t="shared" si="45"/>
        <v>Water</v>
      </c>
      <c r="D460" s="3" t="str">
        <f t="shared" si="44"/>
        <v/>
      </c>
      <c r="E460" s="3" t="str">
        <f t="shared" si="46"/>
        <v>Torrent</v>
      </c>
      <c r="F460" s="3" t="str">
        <f t="shared" si="47"/>
        <v/>
      </c>
      <c r="G460" s="3" t="str">
        <f t="shared" si="48"/>
        <v>Defiant</v>
      </c>
      <c r="H460" s="3">
        <v>53</v>
      </c>
      <c r="I460" s="3">
        <v>51</v>
      </c>
      <c r="J460" s="3">
        <v>53</v>
      </c>
      <c r="K460" s="3">
        <v>61</v>
      </c>
      <c r="L460" s="3">
        <v>56</v>
      </c>
      <c r="M460" s="3">
        <v>40</v>
      </c>
      <c r="N460" s="3">
        <v>314</v>
      </c>
      <c r="O460" s="3">
        <v>7</v>
      </c>
      <c r="R460" s="3">
        <v>456</v>
      </c>
      <c r="S460" s="3" t="s">
        <v>1423</v>
      </c>
      <c r="T460" s="3" t="s">
        <v>1009</v>
      </c>
      <c r="W460" s="3">
        <v>362</v>
      </c>
      <c r="X460" s="3" t="s">
        <v>246</v>
      </c>
      <c r="Y460" s="3" t="s">
        <v>243</v>
      </c>
      <c r="Z460" s="3" t="s">
        <v>1806</v>
      </c>
      <c r="AA460" s="3" t="s">
        <v>244</v>
      </c>
    </row>
    <row r="461" spans="1:27" x14ac:dyDescent="0.3">
      <c r="A461" s="3">
        <v>394</v>
      </c>
      <c r="B461" s="3" t="s">
        <v>1381</v>
      </c>
      <c r="C461" s="3" t="str">
        <f t="shared" si="45"/>
        <v>Water</v>
      </c>
      <c r="D461" s="3" t="str">
        <f t="shared" si="44"/>
        <v/>
      </c>
      <c r="E461" s="3" t="str">
        <f t="shared" si="46"/>
        <v>Torrent</v>
      </c>
      <c r="F461" s="3" t="str">
        <f t="shared" si="47"/>
        <v/>
      </c>
      <c r="G461" s="3" t="str">
        <f t="shared" si="48"/>
        <v>Defiant</v>
      </c>
      <c r="H461" s="3">
        <v>64</v>
      </c>
      <c r="I461" s="3">
        <v>66</v>
      </c>
      <c r="J461" s="3">
        <v>68</v>
      </c>
      <c r="K461" s="3">
        <v>81</v>
      </c>
      <c r="L461" s="3">
        <v>76</v>
      </c>
      <c r="M461" s="3">
        <v>50</v>
      </c>
      <c r="N461" s="3">
        <v>405</v>
      </c>
      <c r="O461" s="3">
        <v>7</v>
      </c>
      <c r="R461" s="3">
        <v>457</v>
      </c>
      <c r="S461" s="3" t="s">
        <v>1424</v>
      </c>
      <c r="T461" s="3" t="s">
        <v>1009</v>
      </c>
      <c r="W461" s="3">
        <v>362</v>
      </c>
      <c r="X461" s="3" t="s">
        <v>1807</v>
      </c>
      <c r="Y461" s="3" t="s">
        <v>1808</v>
      </c>
    </row>
    <row r="462" spans="1:27" x14ac:dyDescent="0.3">
      <c r="A462" s="3">
        <v>395</v>
      </c>
      <c r="B462" s="3" t="s">
        <v>1382</v>
      </c>
      <c r="C462" s="3" t="str">
        <f t="shared" si="45"/>
        <v>Water</v>
      </c>
      <c r="D462" s="3" t="str">
        <f t="shared" si="44"/>
        <v>Steel</v>
      </c>
      <c r="E462" s="3" t="str">
        <f t="shared" si="46"/>
        <v>Torrent</v>
      </c>
      <c r="F462" s="3" t="str">
        <f t="shared" si="47"/>
        <v/>
      </c>
      <c r="G462" s="3" t="str">
        <f t="shared" si="48"/>
        <v>Defiant</v>
      </c>
      <c r="H462" s="3">
        <v>84</v>
      </c>
      <c r="I462" s="3">
        <v>86</v>
      </c>
      <c r="J462" s="3">
        <v>88</v>
      </c>
      <c r="K462" s="3">
        <v>111</v>
      </c>
      <c r="L462" s="3">
        <v>101</v>
      </c>
      <c r="M462" s="3">
        <v>60</v>
      </c>
      <c r="N462" s="3">
        <v>530</v>
      </c>
      <c r="O462" s="3">
        <v>7</v>
      </c>
      <c r="R462" s="3">
        <v>458</v>
      </c>
      <c r="S462" s="3" t="s">
        <v>897</v>
      </c>
      <c r="T462" s="3" t="s">
        <v>1009</v>
      </c>
      <c r="U462" s="3" t="s">
        <v>1012</v>
      </c>
      <c r="W462" s="3">
        <v>478</v>
      </c>
      <c r="X462" s="3" t="s">
        <v>248</v>
      </c>
      <c r="Y462" s="3" t="s">
        <v>223</v>
      </c>
      <c r="AA462" s="3" t="s">
        <v>249</v>
      </c>
    </row>
    <row r="463" spans="1:27" x14ac:dyDescent="0.3">
      <c r="A463" s="3">
        <v>396</v>
      </c>
      <c r="B463" s="3" t="s">
        <v>1383</v>
      </c>
      <c r="C463" s="3" t="str">
        <f t="shared" si="45"/>
        <v>Normal</v>
      </c>
      <c r="D463" s="3" t="str">
        <f t="shared" si="44"/>
        <v>Flying</v>
      </c>
      <c r="E463" s="3" t="str">
        <f t="shared" si="46"/>
        <v>Keen Eye</v>
      </c>
      <c r="F463" s="3" t="str">
        <f t="shared" si="47"/>
        <v/>
      </c>
      <c r="G463" s="3" t="str">
        <f t="shared" si="48"/>
        <v>Reckless*</v>
      </c>
      <c r="H463" s="3">
        <v>40</v>
      </c>
      <c r="I463" s="3">
        <v>55</v>
      </c>
      <c r="J463" s="3">
        <v>30</v>
      </c>
      <c r="K463" s="3">
        <v>30</v>
      </c>
      <c r="L463" s="3">
        <v>30</v>
      </c>
      <c r="M463" s="3">
        <v>60</v>
      </c>
      <c r="N463" s="3">
        <v>245</v>
      </c>
      <c r="O463" s="3">
        <v>7</v>
      </c>
      <c r="R463" s="3">
        <v>459</v>
      </c>
      <c r="S463" s="3" t="s">
        <v>287</v>
      </c>
      <c r="T463" s="3" t="s">
        <v>1007</v>
      </c>
      <c r="U463" s="3" t="s">
        <v>1020</v>
      </c>
      <c r="W463" s="3">
        <v>363</v>
      </c>
      <c r="X463" s="3" t="s">
        <v>1340</v>
      </c>
      <c r="Y463" s="3" t="s">
        <v>232</v>
      </c>
      <c r="Z463" s="3" t="s">
        <v>1806</v>
      </c>
      <c r="AA463" s="3" t="s">
        <v>165</v>
      </c>
    </row>
    <row r="464" spans="1:27" x14ac:dyDescent="0.3">
      <c r="A464" s="3">
        <v>397</v>
      </c>
      <c r="B464" s="3" t="s">
        <v>1384</v>
      </c>
      <c r="C464" s="3" t="str">
        <f t="shared" si="45"/>
        <v>Normal</v>
      </c>
      <c r="D464" s="3" t="str">
        <f t="shared" si="44"/>
        <v>Flying</v>
      </c>
      <c r="E464" s="3" t="str">
        <f t="shared" si="46"/>
        <v>Intimidate</v>
      </c>
      <c r="F464" s="3" t="str">
        <f t="shared" si="47"/>
        <v/>
      </c>
      <c r="G464" s="3" t="str">
        <f t="shared" si="48"/>
        <v>Reckless</v>
      </c>
      <c r="H464" s="3">
        <v>55</v>
      </c>
      <c r="I464" s="3">
        <v>75</v>
      </c>
      <c r="J464" s="3">
        <v>50</v>
      </c>
      <c r="K464" s="3">
        <v>40</v>
      </c>
      <c r="L464" s="3">
        <v>40</v>
      </c>
      <c r="M464" s="3">
        <v>80</v>
      </c>
      <c r="N464" s="3">
        <v>340</v>
      </c>
      <c r="O464" s="3">
        <v>7</v>
      </c>
      <c r="R464" s="3">
        <v>460</v>
      </c>
      <c r="S464" s="3" t="s">
        <v>290</v>
      </c>
      <c r="T464" s="3" t="s">
        <v>1007</v>
      </c>
      <c r="U464" s="3" t="s">
        <v>1020</v>
      </c>
      <c r="W464" s="3">
        <v>364</v>
      </c>
      <c r="X464" s="3" t="s">
        <v>1341</v>
      </c>
      <c r="Y464" s="3" t="s">
        <v>232</v>
      </c>
      <c r="Z464" s="3" t="s">
        <v>1806</v>
      </c>
      <c r="AA464" s="3" t="s">
        <v>165</v>
      </c>
    </row>
    <row r="465" spans="1:27" x14ac:dyDescent="0.3">
      <c r="A465" s="3">
        <v>398</v>
      </c>
      <c r="B465" s="3" t="s">
        <v>1385</v>
      </c>
      <c r="C465" s="3" t="str">
        <f t="shared" si="45"/>
        <v>Normal</v>
      </c>
      <c r="D465" s="3" t="str">
        <f t="shared" si="44"/>
        <v>Flying</v>
      </c>
      <c r="E465" s="3" t="str">
        <f t="shared" si="46"/>
        <v>Intimidate</v>
      </c>
      <c r="F465" s="3" t="str">
        <f t="shared" si="47"/>
        <v/>
      </c>
      <c r="G465" s="3" t="str">
        <f t="shared" si="48"/>
        <v>Reckless</v>
      </c>
      <c r="H465" s="3">
        <v>85</v>
      </c>
      <c r="I465" s="3">
        <v>120</v>
      </c>
      <c r="J465" s="3">
        <v>70</v>
      </c>
      <c r="K465" s="3">
        <v>50</v>
      </c>
      <c r="L465" s="3">
        <v>60</v>
      </c>
      <c r="M465" s="3">
        <v>100</v>
      </c>
      <c r="N465" s="3">
        <v>485</v>
      </c>
      <c r="O465" s="3">
        <v>7</v>
      </c>
      <c r="R465" s="3">
        <v>461</v>
      </c>
      <c r="S465" s="3" t="s">
        <v>753</v>
      </c>
      <c r="T465" s="3" t="s">
        <v>1016</v>
      </c>
      <c r="U465" s="3" t="s">
        <v>1020</v>
      </c>
      <c r="W465" s="3">
        <v>365</v>
      </c>
      <c r="X465" s="3" t="s">
        <v>1342</v>
      </c>
      <c r="Y465" s="3" t="s">
        <v>232</v>
      </c>
      <c r="Z465" s="3" t="s">
        <v>1806</v>
      </c>
      <c r="AA465" s="3" t="s">
        <v>165</v>
      </c>
    </row>
    <row r="466" spans="1:27" x14ac:dyDescent="0.3">
      <c r="A466" s="3">
        <v>399</v>
      </c>
      <c r="B466" s="3" t="s">
        <v>1386</v>
      </c>
      <c r="C466" s="3" t="str">
        <f t="shared" si="45"/>
        <v>Normal</v>
      </c>
      <c r="D466" s="3" t="str">
        <f t="shared" si="44"/>
        <v/>
      </c>
      <c r="E466" s="3" t="str">
        <f t="shared" si="46"/>
        <v>Simple</v>
      </c>
      <c r="F466" s="3" t="str">
        <f t="shared" si="47"/>
        <v>Unaware</v>
      </c>
      <c r="G466" s="3" t="str">
        <f t="shared" si="48"/>
        <v>Moody</v>
      </c>
      <c r="H466" s="3">
        <v>59</v>
      </c>
      <c r="I466" s="3">
        <v>45</v>
      </c>
      <c r="J466" s="3">
        <v>40</v>
      </c>
      <c r="K466" s="3">
        <v>35</v>
      </c>
      <c r="L466" s="3">
        <v>40</v>
      </c>
      <c r="M466" s="3">
        <v>31</v>
      </c>
      <c r="N466" s="3">
        <v>250</v>
      </c>
      <c r="O466" s="3">
        <v>7</v>
      </c>
      <c r="R466" s="3">
        <v>462</v>
      </c>
      <c r="S466" s="3" t="s">
        <v>1426</v>
      </c>
      <c r="T466" s="3" t="s">
        <v>1013</v>
      </c>
      <c r="U466" s="3" t="s">
        <v>1015</v>
      </c>
      <c r="W466" s="3">
        <v>366</v>
      </c>
      <c r="X466" s="3" t="s">
        <v>1343</v>
      </c>
      <c r="Y466" s="3" t="s">
        <v>134</v>
      </c>
      <c r="AA466" s="3" t="s">
        <v>146</v>
      </c>
    </row>
    <row r="467" spans="1:27" x14ac:dyDescent="0.3">
      <c r="A467" s="3">
        <v>400</v>
      </c>
      <c r="B467" s="3" t="s">
        <v>1387</v>
      </c>
      <c r="C467" s="3" t="str">
        <f t="shared" si="45"/>
        <v>Normal</v>
      </c>
      <c r="D467" s="3" t="str">
        <f t="shared" si="44"/>
        <v>Water</v>
      </c>
      <c r="E467" s="3" t="str">
        <f t="shared" si="46"/>
        <v>Simple</v>
      </c>
      <c r="F467" s="3" t="str">
        <f t="shared" si="47"/>
        <v>Unaware</v>
      </c>
      <c r="G467" s="3" t="str">
        <f t="shared" si="48"/>
        <v>Moody</v>
      </c>
      <c r="H467" s="3">
        <v>79</v>
      </c>
      <c r="I467" s="3">
        <v>85</v>
      </c>
      <c r="J467" s="3">
        <v>60</v>
      </c>
      <c r="K467" s="3">
        <v>55</v>
      </c>
      <c r="L467" s="3">
        <v>60</v>
      </c>
      <c r="M467" s="3">
        <v>71</v>
      </c>
      <c r="N467" s="3">
        <v>410</v>
      </c>
      <c r="O467" s="3">
        <v>7</v>
      </c>
      <c r="R467" s="3">
        <v>463</v>
      </c>
      <c r="S467" s="3" t="s">
        <v>1427</v>
      </c>
      <c r="T467" s="3" t="s">
        <v>1014</v>
      </c>
      <c r="W467" s="3">
        <v>367</v>
      </c>
      <c r="X467" s="3" t="s">
        <v>1344</v>
      </c>
      <c r="Y467" s="3" t="s">
        <v>115</v>
      </c>
      <c r="AA467" s="3" t="s">
        <v>413</v>
      </c>
    </row>
    <row r="468" spans="1:27" x14ac:dyDescent="0.3">
      <c r="A468" s="3">
        <v>401</v>
      </c>
      <c r="B468" s="3" t="s">
        <v>1388</v>
      </c>
      <c r="C468" s="3" t="str">
        <f t="shared" si="45"/>
        <v>Bug</v>
      </c>
      <c r="D468" s="3" t="str">
        <f t="shared" si="44"/>
        <v/>
      </c>
      <c r="E468" s="3" t="str">
        <f t="shared" si="46"/>
        <v>Shed Skin</v>
      </c>
      <c r="F468" s="3" t="str">
        <f t="shared" si="47"/>
        <v/>
      </c>
      <c r="G468" s="3" t="str">
        <f t="shared" si="48"/>
        <v>Run Away</v>
      </c>
      <c r="H468" s="3">
        <v>37</v>
      </c>
      <c r="I468" s="3">
        <v>25</v>
      </c>
      <c r="J468" s="3">
        <v>41</v>
      </c>
      <c r="K468" s="3">
        <v>25</v>
      </c>
      <c r="L468" s="3">
        <v>41</v>
      </c>
      <c r="M468" s="3">
        <v>25</v>
      </c>
      <c r="N468" s="3">
        <v>194</v>
      </c>
      <c r="O468" s="3">
        <v>7</v>
      </c>
      <c r="R468" s="3">
        <v>464</v>
      </c>
      <c r="S468" s="3" t="s">
        <v>696</v>
      </c>
      <c r="T468" s="3" t="s">
        <v>1018</v>
      </c>
      <c r="U468" s="3" t="s">
        <v>1017</v>
      </c>
      <c r="W468" s="3">
        <v>368</v>
      </c>
      <c r="X468" s="3" t="s">
        <v>1345</v>
      </c>
      <c r="Y468" s="3" t="s">
        <v>115</v>
      </c>
      <c r="AA468" s="3" t="s">
        <v>193</v>
      </c>
    </row>
    <row r="469" spans="1:27" x14ac:dyDescent="0.3">
      <c r="A469" s="3">
        <v>402</v>
      </c>
      <c r="B469" s="3" t="s">
        <v>1389</v>
      </c>
      <c r="C469" s="3" t="str">
        <f t="shared" si="45"/>
        <v>Bug</v>
      </c>
      <c r="D469" s="3" t="str">
        <f t="shared" si="44"/>
        <v/>
      </c>
      <c r="E469" s="3" t="str">
        <f t="shared" si="46"/>
        <v>Swarm</v>
      </c>
      <c r="F469" s="3" t="str">
        <f t="shared" si="47"/>
        <v/>
      </c>
      <c r="G469" s="3" t="str">
        <f t="shared" si="48"/>
        <v>Technician</v>
      </c>
      <c r="H469" s="3">
        <v>77</v>
      </c>
      <c r="I469" s="3">
        <v>85</v>
      </c>
      <c r="J469" s="3">
        <v>51</v>
      </c>
      <c r="K469" s="3">
        <v>55</v>
      </c>
      <c r="L469" s="3">
        <v>51</v>
      </c>
      <c r="M469" s="3">
        <v>65</v>
      </c>
      <c r="N469" s="3">
        <v>384</v>
      </c>
      <c r="O469" s="3">
        <v>7</v>
      </c>
      <c r="R469" s="3">
        <v>465</v>
      </c>
      <c r="S469" s="3" t="s">
        <v>1428</v>
      </c>
      <c r="T469" s="3" t="s">
        <v>1007</v>
      </c>
      <c r="W469" s="3">
        <v>369</v>
      </c>
      <c r="X469" s="3" t="s">
        <v>1346</v>
      </c>
      <c r="Y469" s="3" t="s">
        <v>115</v>
      </c>
      <c r="Z469" s="3" t="s">
        <v>493</v>
      </c>
      <c r="AA469" s="3" t="s">
        <v>261</v>
      </c>
    </row>
    <row r="470" spans="1:27" x14ac:dyDescent="0.3">
      <c r="A470" s="3">
        <v>403</v>
      </c>
      <c r="B470" s="3" t="s">
        <v>1390</v>
      </c>
      <c r="C470" s="3" t="str">
        <f t="shared" si="45"/>
        <v>Electric</v>
      </c>
      <c r="D470" s="3" t="str">
        <f t="shared" si="44"/>
        <v/>
      </c>
      <c r="E470" s="3" t="str">
        <f t="shared" si="46"/>
        <v>Rivalry</v>
      </c>
      <c r="F470" s="3" t="str">
        <f t="shared" si="47"/>
        <v>Intimidate</v>
      </c>
      <c r="G470" s="3" t="str">
        <f t="shared" si="48"/>
        <v>Guts</v>
      </c>
      <c r="H470" s="3">
        <v>45</v>
      </c>
      <c r="I470" s="3">
        <v>65</v>
      </c>
      <c r="J470" s="3">
        <v>34</v>
      </c>
      <c r="K470" s="3">
        <v>40</v>
      </c>
      <c r="L470" s="3">
        <v>34</v>
      </c>
      <c r="M470" s="3">
        <v>45</v>
      </c>
      <c r="N470" s="3">
        <v>263</v>
      </c>
      <c r="O470" s="3">
        <v>7</v>
      </c>
      <c r="R470" s="3">
        <v>466</v>
      </c>
      <c r="S470" s="3" t="s">
        <v>1429</v>
      </c>
      <c r="T470" s="3" t="s">
        <v>1013</v>
      </c>
      <c r="W470" s="3">
        <v>370</v>
      </c>
      <c r="X470" s="3" t="s">
        <v>1347</v>
      </c>
      <c r="Y470" s="3" t="s">
        <v>115</v>
      </c>
      <c r="AA470" s="3" t="s">
        <v>193</v>
      </c>
    </row>
    <row r="471" spans="1:27" x14ac:dyDescent="0.3">
      <c r="A471" s="3">
        <v>404</v>
      </c>
      <c r="B471" s="3" t="s">
        <v>1391</v>
      </c>
      <c r="C471" s="3" t="str">
        <f t="shared" si="45"/>
        <v>Electric</v>
      </c>
      <c r="D471" s="3" t="str">
        <f t="shared" si="44"/>
        <v/>
      </c>
      <c r="E471" s="3" t="str">
        <f t="shared" si="46"/>
        <v>Rivalry</v>
      </c>
      <c r="F471" s="3" t="str">
        <f t="shared" si="47"/>
        <v>Intimidate</v>
      </c>
      <c r="G471" s="3" t="str">
        <f t="shared" si="48"/>
        <v>Guts</v>
      </c>
      <c r="H471" s="3">
        <v>60</v>
      </c>
      <c r="I471" s="3">
        <v>85</v>
      </c>
      <c r="J471" s="3">
        <v>49</v>
      </c>
      <c r="K471" s="3">
        <v>60</v>
      </c>
      <c r="L471" s="3">
        <v>49</v>
      </c>
      <c r="M471" s="3">
        <v>60</v>
      </c>
      <c r="N471" s="3">
        <v>363</v>
      </c>
      <c r="O471" s="3">
        <v>7</v>
      </c>
      <c r="R471" s="3">
        <v>467</v>
      </c>
      <c r="S471" s="3" t="s">
        <v>1430</v>
      </c>
      <c r="T471" s="3" t="s">
        <v>1008</v>
      </c>
      <c r="W471" s="3">
        <v>371</v>
      </c>
      <c r="X471" s="3" t="s">
        <v>1348</v>
      </c>
      <c r="Y471" s="3" t="s">
        <v>493</v>
      </c>
      <c r="AA471" s="3" t="s">
        <v>294</v>
      </c>
    </row>
    <row r="472" spans="1:27" x14ac:dyDescent="0.3">
      <c r="A472" s="3">
        <v>405</v>
      </c>
      <c r="B472" s="3" t="s">
        <v>1392</v>
      </c>
      <c r="C472" s="3" t="str">
        <f t="shared" si="45"/>
        <v>Electric</v>
      </c>
      <c r="D472" s="3" t="str">
        <f t="shared" si="44"/>
        <v/>
      </c>
      <c r="E472" s="3" t="str">
        <f t="shared" si="46"/>
        <v>Rivalry</v>
      </c>
      <c r="F472" s="3" t="str">
        <f t="shared" si="47"/>
        <v>Intimidate</v>
      </c>
      <c r="G472" s="3" t="str">
        <f t="shared" si="48"/>
        <v>Guts</v>
      </c>
      <c r="H472" s="3">
        <v>80</v>
      </c>
      <c r="I472" s="3">
        <v>120</v>
      </c>
      <c r="J472" s="3">
        <v>79</v>
      </c>
      <c r="K472" s="3">
        <v>95</v>
      </c>
      <c r="L472" s="3">
        <v>79</v>
      </c>
      <c r="M472" s="3">
        <v>70</v>
      </c>
      <c r="N472" s="3">
        <v>523</v>
      </c>
      <c r="O472" s="3">
        <v>7</v>
      </c>
      <c r="R472" s="3">
        <v>468</v>
      </c>
      <c r="S472" s="3" t="s">
        <v>681</v>
      </c>
      <c r="T472" s="3" t="s">
        <v>1023</v>
      </c>
      <c r="U472" s="3" t="s">
        <v>1012</v>
      </c>
      <c r="W472" s="3">
        <v>372</v>
      </c>
      <c r="X472" s="3" t="s">
        <v>1349</v>
      </c>
      <c r="Y472" s="3" t="s">
        <v>493</v>
      </c>
      <c r="AA472" s="3" t="s">
        <v>423</v>
      </c>
    </row>
    <row r="473" spans="1:27" x14ac:dyDescent="0.3">
      <c r="A473" s="3">
        <v>406</v>
      </c>
      <c r="B473" s="3" t="s">
        <v>184</v>
      </c>
      <c r="C473" s="3" t="str">
        <f t="shared" si="45"/>
        <v>Grass</v>
      </c>
      <c r="D473" s="3" t="str">
        <f t="shared" si="44"/>
        <v>Poison</v>
      </c>
      <c r="E473" s="3" t="str">
        <f t="shared" si="46"/>
        <v>Natural Cure</v>
      </c>
      <c r="F473" s="3" t="str">
        <f t="shared" si="47"/>
        <v>Poison Point</v>
      </c>
      <c r="G473" s="3" t="str">
        <f t="shared" si="48"/>
        <v>Leaf Guard</v>
      </c>
      <c r="H473" s="3">
        <v>40</v>
      </c>
      <c r="I473" s="3">
        <v>30</v>
      </c>
      <c r="J473" s="3">
        <v>35</v>
      </c>
      <c r="K473" s="3">
        <v>50</v>
      </c>
      <c r="L473" s="3">
        <v>70</v>
      </c>
      <c r="M473" s="3">
        <v>55</v>
      </c>
      <c r="N473" s="3">
        <v>280</v>
      </c>
      <c r="O473" s="3">
        <v>7</v>
      </c>
      <c r="R473" s="3">
        <v>469</v>
      </c>
      <c r="S473" s="3" t="s">
        <v>1431</v>
      </c>
      <c r="T473" s="3" t="s">
        <v>1010</v>
      </c>
      <c r="U473" s="3" t="s">
        <v>1012</v>
      </c>
      <c r="W473" s="3">
        <v>373</v>
      </c>
      <c r="X473" s="3" t="s">
        <v>1350</v>
      </c>
      <c r="Y473" s="3" t="s">
        <v>216</v>
      </c>
      <c r="AA473" s="3" t="s">
        <v>410</v>
      </c>
    </row>
    <row r="474" spans="1:27" x14ac:dyDescent="0.3">
      <c r="A474" s="3">
        <v>407</v>
      </c>
      <c r="B474" s="3" t="s">
        <v>190</v>
      </c>
      <c r="C474" s="3" t="str">
        <f t="shared" si="45"/>
        <v>Grass</v>
      </c>
      <c r="D474" s="3" t="str">
        <f t="shared" si="44"/>
        <v>Poison</v>
      </c>
      <c r="E474" s="3" t="str">
        <f t="shared" si="46"/>
        <v>Natural Cure</v>
      </c>
      <c r="F474" s="3" t="str">
        <f t="shared" si="47"/>
        <v>Poison Point</v>
      </c>
      <c r="G474" s="3" t="str">
        <f t="shared" si="48"/>
        <v>Technician</v>
      </c>
      <c r="H474" s="3">
        <v>60</v>
      </c>
      <c r="I474" s="3">
        <v>70</v>
      </c>
      <c r="J474" s="3">
        <v>65</v>
      </c>
      <c r="K474" s="3">
        <v>125</v>
      </c>
      <c r="L474" s="3">
        <v>105</v>
      </c>
      <c r="M474" s="3">
        <v>90</v>
      </c>
      <c r="N474" s="3">
        <v>515</v>
      </c>
      <c r="O474" s="3">
        <v>7</v>
      </c>
      <c r="R474" s="3">
        <v>470</v>
      </c>
      <c r="S474" s="3" t="s">
        <v>549</v>
      </c>
      <c r="T474" s="3" t="s">
        <v>1007</v>
      </c>
      <c r="W474" s="3">
        <v>373</v>
      </c>
      <c r="X474" s="3" t="s">
        <v>1809</v>
      </c>
      <c r="Y474" s="3" t="s">
        <v>1744</v>
      </c>
    </row>
    <row r="475" spans="1:27" x14ac:dyDescent="0.3">
      <c r="A475" s="3">
        <v>408</v>
      </c>
      <c r="B475" s="3" t="s">
        <v>1393</v>
      </c>
      <c r="C475" s="3" t="str">
        <f t="shared" si="45"/>
        <v>Rock</v>
      </c>
      <c r="D475" s="3" t="str">
        <f t="shared" si="44"/>
        <v/>
      </c>
      <c r="E475" s="3" t="str">
        <f t="shared" si="46"/>
        <v>Mold Breaker</v>
      </c>
      <c r="F475" s="3" t="str">
        <f t="shared" si="47"/>
        <v/>
      </c>
      <c r="G475" s="3" t="str">
        <f t="shared" si="48"/>
        <v>Sheer Force</v>
      </c>
      <c r="H475" s="3">
        <v>67</v>
      </c>
      <c r="I475" s="3">
        <v>125</v>
      </c>
      <c r="J475" s="3">
        <v>40</v>
      </c>
      <c r="K475" s="3">
        <v>30</v>
      </c>
      <c r="L475" s="3">
        <v>30</v>
      </c>
      <c r="M475" s="3">
        <v>58</v>
      </c>
      <c r="N475" s="3">
        <v>350</v>
      </c>
      <c r="O475" s="3">
        <v>7</v>
      </c>
      <c r="R475" s="3">
        <v>471</v>
      </c>
      <c r="S475" s="3" t="s">
        <v>551</v>
      </c>
      <c r="T475" s="3" t="s">
        <v>1020</v>
      </c>
      <c r="W475" s="3">
        <v>374</v>
      </c>
      <c r="X475" s="3" t="s">
        <v>1352</v>
      </c>
      <c r="Y475" s="3" t="s">
        <v>335</v>
      </c>
      <c r="AA475" s="3" t="s">
        <v>940</v>
      </c>
    </row>
    <row r="476" spans="1:27" x14ac:dyDescent="0.3">
      <c r="A476" s="3">
        <v>409</v>
      </c>
      <c r="B476" s="3" t="s">
        <v>1394</v>
      </c>
      <c r="C476" s="3" t="str">
        <f t="shared" si="45"/>
        <v>Rock</v>
      </c>
      <c r="D476" s="3" t="str">
        <f t="shared" si="44"/>
        <v/>
      </c>
      <c r="E476" s="3" t="str">
        <f t="shared" si="46"/>
        <v>Mold Breaker</v>
      </c>
      <c r="F476" s="3" t="str">
        <f t="shared" si="47"/>
        <v/>
      </c>
      <c r="G476" s="3" t="str">
        <f t="shared" si="48"/>
        <v>Sheer Force</v>
      </c>
      <c r="H476" s="3">
        <v>97</v>
      </c>
      <c r="I476" s="3">
        <v>165</v>
      </c>
      <c r="J476" s="3">
        <v>60</v>
      </c>
      <c r="K476" s="3">
        <v>65</v>
      </c>
      <c r="L476" s="3">
        <v>50</v>
      </c>
      <c r="M476" s="3">
        <v>58</v>
      </c>
      <c r="N476" s="3">
        <v>495</v>
      </c>
      <c r="O476" s="3">
        <v>7</v>
      </c>
      <c r="R476" s="3">
        <v>472</v>
      </c>
      <c r="S476" s="3" t="s">
        <v>1432</v>
      </c>
      <c r="T476" s="3" t="s">
        <v>1018</v>
      </c>
      <c r="U476" s="3" t="s">
        <v>1012</v>
      </c>
      <c r="W476" s="3">
        <v>375</v>
      </c>
      <c r="X476" s="3" t="s">
        <v>1353</v>
      </c>
      <c r="Y476" s="3" t="s">
        <v>335</v>
      </c>
      <c r="AA476" s="3" t="s">
        <v>940</v>
      </c>
    </row>
    <row r="477" spans="1:27" x14ac:dyDescent="0.3">
      <c r="A477" s="3">
        <v>410</v>
      </c>
      <c r="B477" s="3" t="s">
        <v>1395</v>
      </c>
      <c r="C477" s="3" t="str">
        <f t="shared" si="45"/>
        <v>Rock</v>
      </c>
      <c r="D477" s="3" t="str">
        <f t="shared" si="44"/>
        <v>Steel</v>
      </c>
      <c r="E477" s="3" t="str">
        <f t="shared" si="46"/>
        <v>Sturdy</v>
      </c>
      <c r="F477" s="3" t="str">
        <f t="shared" si="47"/>
        <v/>
      </c>
      <c r="G477" s="3" t="str">
        <f t="shared" si="48"/>
        <v>Soundproof</v>
      </c>
      <c r="H477" s="3">
        <v>30</v>
      </c>
      <c r="I477" s="3">
        <v>42</v>
      </c>
      <c r="J477" s="3">
        <v>118</v>
      </c>
      <c r="K477" s="3">
        <v>42</v>
      </c>
      <c r="L477" s="3">
        <v>88</v>
      </c>
      <c r="M477" s="3">
        <v>30</v>
      </c>
      <c r="N477" s="3">
        <v>350</v>
      </c>
      <c r="O477" s="3">
        <v>7</v>
      </c>
      <c r="R477" s="3">
        <v>473</v>
      </c>
      <c r="S477" s="3" t="s">
        <v>236</v>
      </c>
      <c r="T477" s="3" t="s">
        <v>1020</v>
      </c>
      <c r="U477" s="3" t="s">
        <v>1018</v>
      </c>
      <c r="W477" s="3">
        <v>376</v>
      </c>
      <c r="X477" s="3" t="s">
        <v>1354</v>
      </c>
      <c r="Y477" s="3" t="s">
        <v>335</v>
      </c>
      <c r="AA477" s="3" t="s">
        <v>940</v>
      </c>
    </row>
    <row r="478" spans="1:27" x14ac:dyDescent="0.3">
      <c r="A478" s="3">
        <v>411</v>
      </c>
      <c r="B478" s="3" t="s">
        <v>1396</v>
      </c>
      <c r="C478" s="3" t="str">
        <f t="shared" si="45"/>
        <v>Rock</v>
      </c>
      <c r="D478" s="3" t="str">
        <f t="shared" si="44"/>
        <v>Steel</v>
      </c>
      <c r="E478" s="3" t="str">
        <f t="shared" si="46"/>
        <v>Sturdy</v>
      </c>
      <c r="F478" s="3" t="str">
        <f t="shared" si="47"/>
        <v/>
      </c>
      <c r="G478" s="3" t="str">
        <f t="shared" si="48"/>
        <v>Soundproof</v>
      </c>
      <c r="H478" s="3">
        <v>60</v>
      </c>
      <c r="I478" s="3">
        <v>52</v>
      </c>
      <c r="J478" s="3">
        <v>168</v>
      </c>
      <c r="K478" s="3">
        <v>47</v>
      </c>
      <c r="L478" s="3">
        <v>138</v>
      </c>
      <c r="M478" s="3">
        <v>30</v>
      </c>
      <c r="N478" s="3">
        <v>495</v>
      </c>
      <c r="O478" s="3">
        <v>7</v>
      </c>
      <c r="R478" s="3">
        <v>474</v>
      </c>
      <c r="S478" s="3" t="s">
        <v>1433</v>
      </c>
      <c r="T478" s="3" t="s">
        <v>1014</v>
      </c>
      <c r="W478" s="3">
        <v>376</v>
      </c>
      <c r="X478" s="3" t="s">
        <v>1810</v>
      </c>
      <c r="Y478" s="3" t="s">
        <v>503</v>
      </c>
    </row>
    <row r="479" spans="1:27" x14ac:dyDescent="0.3">
      <c r="A479" s="3">
        <v>412</v>
      </c>
      <c r="B479" s="3" t="s">
        <v>1397</v>
      </c>
      <c r="C479" s="3" t="str">
        <f t="shared" si="45"/>
        <v>Bug</v>
      </c>
      <c r="D479" s="3" t="str">
        <f t="shared" ref="D479:D496" si="49">SUBSTITUTE(IFERROR(VLOOKUP(A479, $R$3:$U$819, 4,TRUE),""),0,"")</f>
        <v/>
      </c>
      <c r="E479" s="3" t="str">
        <f t="shared" si="46"/>
        <v>Shed Skin</v>
      </c>
      <c r="F479" s="3" t="str">
        <f t="shared" si="47"/>
        <v/>
      </c>
      <c r="G479" s="3" t="str">
        <f t="shared" si="48"/>
        <v>Overcoat</v>
      </c>
      <c r="H479" s="3">
        <v>40</v>
      </c>
      <c r="I479" s="3">
        <v>29</v>
      </c>
      <c r="J479" s="3">
        <v>45</v>
      </c>
      <c r="K479" s="3">
        <v>29</v>
      </c>
      <c r="L479" s="3">
        <v>45</v>
      </c>
      <c r="M479" s="3">
        <v>36</v>
      </c>
      <c r="N479" s="3">
        <v>224</v>
      </c>
      <c r="O479" s="3">
        <v>7</v>
      </c>
      <c r="R479" s="3">
        <v>475</v>
      </c>
      <c r="S479" s="3" t="s">
        <v>359</v>
      </c>
      <c r="T479" s="3" t="s">
        <v>1011</v>
      </c>
      <c r="U479" s="3" t="s">
        <v>1022</v>
      </c>
      <c r="W479" s="3">
        <v>377</v>
      </c>
      <c r="X479" s="3" t="s">
        <v>1356</v>
      </c>
      <c r="Y479" s="3" t="s">
        <v>335</v>
      </c>
      <c r="AA479" s="3" t="s">
        <v>261</v>
      </c>
    </row>
    <row r="480" spans="1:27" x14ac:dyDescent="0.3">
      <c r="A480" s="3">
        <v>413</v>
      </c>
      <c r="B480" s="3" t="s">
        <v>1398</v>
      </c>
      <c r="C480" s="3" t="str">
        <f t="shared" si="45"/>
        <v>Bug</v>
      </c>
      <c r="D480" s="3" t="str">
        <f t="shared" si="49"/>
        <v>Steel</v>
      </c>
      <c r="E480" s="3" t="str">
        <f t="shared" si="46"/>
        <v>Anticipation</v>
      </c>
      <c r="F480" s="3" t="str">
        <f t="shared" si="47"/>
        <v/>
      </c>
      <c r="G480" s="3" t="str">
        <f t="shared" si="48"/>
        <v>Overcoat</v>
      </c>
      <c r="H480" s="3">
        <v>60</v>
      </c>
      <c r="I480" s="3">
        <v>59</v>
      </c>
      <c r="J480" s="3">
        <v>85</v>
      </c>
      <c r="K480" s="3">
        <v>79</v>
      </c>
      <c r="L480" s="3">
        <v>105</v>
      </c>
      <c r="M480" s="3">
        <v>36</v>
      </c>
      <c r="N480" s="3">
        <v>424</v>
      </c>
      <c r="O480" s="3">
        <v>7</v>
      </c>
      <c r="R480" s="3">
        <v>476</v>
      </c>
      <c r="S480" s="3" t="s">
        <v>1435</v>
      </c>
      <c r="T480" s="3" t="s">
        <v>1017</v>
      </c>
      <c r="U480" s="3" t="s">
        <v>1015</v>
      </c>
      <c r="W480" s="3">
        <v>378</v>
      </c>
      <c r="X480" s="3" t="s">
        <v>1357</v>
      </c>
      <c r="Y480" s="3" t="s">
        <v>335</v>
      </c>
      <c r="AA480" s="3" t="s">
        <v>222</v>
      </c>
    </row>
    <row r="481" spans="1:27" x14ac:dyDescent="0.3">
      <c r="A481" s="3">
        <v>413</v>
      </c>
      <c r="B481" s="3" t="s">
        <v>1399</v>
      </c>
      <c r="C481" s="3" t="str">
        <f t="shared" si="45"/>
        <v>Bug</v>
      </c>
      <c r="D481" s="3" t="str">
        <f t="shared" si="49"/>
        <v>Steel</v>
      </c>
      <c r="E481" s="3" t="str">
        <f t="shared" si="46"/>
        <v>Anticipation</v>
      </c>
      <c r="F481" s="3" t="str">
        <f t="shared" si="47"/>
        <v/>
      </c>
      <c r="G481" s="3" t="str">
        <f t="shared" si="48"/>
        <v>Overcoat</v>
      </c>
      <c r="H481" s="3">
        <v>60</v>
      </c>
      <c r="I481" s="3">
        <v>79</v>
      </c>
      <c r="J481" s="3">
        <v>105</v>
      </c>
      <c r="K481" s="3">
        <v>59</v>
      </c>
      <c r="L481" s="3">
        <v>85</v>
      </c>
      <c r="M481" s="3">
        <v>36</v>
      </c>
      <c r="N481" s="3">
        <v>424</v>
      </c>
      <c r="O481" s="3">
        <v>7</v>
      </c>
      <c r="R481" s="3">
        <v>477</v>
      </c>
      <c r="S481" s="3" t="s">
        <v>393</v>
      </c>
      <c r="T481" s="3" t="s">
        <v>1021</v>
      </c>
      <c r="W481" s="3">
        <v>379</v>
      </c>
      <c r="X481" s="3" t="s">
        <v>1358</v>
      </c>
      <c r="Y481" s="3" t="s">
        <v>335</v>
      </c>
      <c r="AA481" s="3" t="s">
        <v>940</v>
      </c>
    </row>
    <row r="482" spans="1:27" x14ac:dyDescent="0.3">
      <c r="A482" s="3">
        <v>413</v>
      </c>
      <c r="B482" s="3" t="s">
        <v>1400</v>
      </c>
      <c r="C482" s="3" t="str">
        <f t="shared" si="45"/>
        <v>Bug</v>
      </c>
      <c r="D482" s="3" t="str">
        <f t="shared" si="49"/>
        <v>Steel</v>
      </c>
      <c r="E482" s="3" t="str">
        <f t="shared" si="46"/>
        <v>Anticipation</v>
      </c>
      <c r="F482" s="3" t="str">
        <f t="shared" si="47"/>
        <v/>
      </c>
      <c r="G482" s="3" t="str">
        <f t="shared" si="48"/>
        <v>Overcoat</v>
      </c>
      <c r="H482" s="3">
        <v>60</v>
      </c>
      <c r="I482" s="3">
        <v>69</v>
      </c>
      <c r="J482" s="3">
        <v>95</v>
      </c>
      <c r="K482" s="3">
        <v>69</v>
      </c>
      <c r="L482" s="3">
        <v>95</v>
      </c>
      <c r="M482" s="3">
        <v>36</v>
      </c>
      <c r="N482" s="3">
        <v>424</v>
      </c>
      <c r="O482" s="3">
        <v>7</v>
      </c>
      <c r="R482" s="3">
        <v>478</v>
      </c>
      <c r="S482" s="3" t="s">
        <v>248</v>
      </c>
      <c r="T482" s="3" t="s">
        <v>1020</v>
      </c>
      <c r="U482" s="3" t="s">
        <v>1021</v>
      </c>
      <c r="W482" s="3">
        <v>380</v>
      </c>
      <c r="X482" s="3" t="s">
        <v>1359</v>
      </c>
      <c r="Y482" s="3" t="s">
        <v>58</v>
      </c>
    </row>
    <row r="483" spans="1:27" x14ac:dyDescent="0.3">
      <c r="A483" s="3">
        <v>414</v>
      </c>
      <c r="B483" s="3" t="s">
        <v>1401</v>
      </c>
      <c r="C483" s="3" t="str">
        <f t="shared" si="45"/>
        <v>Bug</v>
      </c>
      <c r="D483" s="3" t="str">
        <f t="shared" si="49"/>
        <v>Flying</v>
      </c>
      <c r="E483" s="3" t="str">
        <f t="shared" si="46"/>
        <v>Swarm</v>
      </c>
      <c r="F483" s="3" t="str">
        <f t="shared" si="47"/>
        <v/>
      </c>
      <c r="G483" s="3" t="str">
        <f t="shared" si="48"/>
        <v>Tinted Lens</v>
      </c>
      <c r="H483" s="3">
        <v>70</v>
      </c>
      <c r="I483" s="3">
        <v>94</v>
      </c>
      <c r="J483" s="3">
        <v>50</v>
      </c>
      <c r="K483" s="3">
        <v>94</v>
      </c>
      <c r="L483" s="3">
        <v>50</v>
      </c>
      <c r="M483" s="3">
        <v>66</v>
      </c>
      <c r="N483" s="3">
        <v>424</v>
      </c>
      <c r="O483" s="3">
        <v>7</v>
      </c>
      <c r="R483" s="3">
        <v>479</v>
      </c>
      <c r="S483" s="3" t="s">
        <v>943</v>
      </c>
      <c r="T483" s="3" t="s">
        <v>1013</v>
      </c>
      <c r="U483" s="3" t="s">
        <v>1021</v>
      </c>
      <c r="W483" s="3">
        <v>380</v>
      </c>
      <c r="X483" s="3" t="s">
        <v>1811</v>
      </c>
      <c r="Y483" s="3" t="s">
        <v>58</v>
      </c>
    </row>
    <row r="484" spans="1:27" x14ac:dyDescent="0.3">
      <c r="A484" s="3">
        <v>415</v>
      </c>
      <c r="B484" s="3" t="s">
        <v>341</v>
      </c>
      <c r="C484" s="3" t="str">
        <f t="shared" si="45"/>
        <v>Bug</v>
      </c>
      <c r="D484" s="3" t="str">
        <f t="shared" si="49"/>
        <v>Flying</v>
      </c>
      <c r="E484" s="3" t="str">
        <f t="shared" si="46"/>
        <v>Honey Gather</v>
      </c>
      <c r="F484" s="3" t="str">
        <f t="shared" si="47"/>
        <v/>
      </c>
      <c r="G484" s="3" t="str">
        <f t="shared" si="48"/>
        <v>Hustle</v>
      </c>
      <c r="H484" s="3">
        <v>30</v>
      </c>
      <c r="I484" s="3">
        <v>30</v>
      </c>
      <c r="J484" s="3">
        <v>42</v>
      </c>
      <c r="K484" s="3">
        <v>30</v>
      </c>
      <c r="L484" s="3">
        <v>42</v>
      </c>
      <c r="M484" s="3">
        <v>70</v>
      </c>
      <c r="N484" s="3">
        <v>244</v>
      </c>
      <c r="O484" s="3">
        <v>7</v>
      </c>
      <c r="R484" s="3">
        <v>479</v>
      </c>
      <c r="S484" s="3" t="s">
        <v>943</v>
      </c>
      <c r="T484" s="3" t="s">
        <v>1013</v>
      </c>
      <c r="U484" s="3" t="s">
        <v>1008</v>
      </c>
      <c r="W484" s="3">
        <v>381</v>
      </c>
      <c r="X484" s="3" t="s">
        <v>1361</v>
      </c>
      <c r="Y484" s="3" t="s">
        <v>58</v>
      </c>
    </row>
    <row r="485" spans="1:27" x14ac:dyDescent="0.3">
      <c r="A485" s="3">
        <v>416</v>
      </c>
      <c r="B485" s="3" t="s">
        <v>344</v>
      </c>
      <c r="C485" s="3" t="str">
        <f t="shared" si="45"/>
        <v>Bug</v>
      </c>
      <c r="D485" s="3" t="str">
        <f t="shared" si="49"/>
        <v>Flying</v>
      </c>
      <c r="E485" s="3" t="str">
        <f t="shared" si="46"/>
        <v>Pressure</v>
      </c>
      <c r="F485" s="3" t="str">
        <f t="shared" si="47"/>
        <v/>
      </c>
      <c r="G485" s="3" t="str">
        <f t="shared" si="48"/>
        <v>Unnerve</v>
      </c>
      <c r="H485" s="3">
        <v>70</v>
      </c>
      <c r="I485" s="3">
        <v>80</v>
      </c>
      <c r="J485" s="3">
        <v>102</v>
      </c>
      <c r="K485" s="3">
        <v>80</v>
      </c>
      <c r="L485" s="3">
        <v>102</v>
      </c>
      <c r="M485" s="3">
        <v>40</v>
      </c>
      <c r="N485" s="3">
        <v>474</v>
      </c>
      <c r="O485" s="3">
        <v>7</v>
      </c>
      <c r="R485" s="3">
        <v>479</v>
      </c>
      <c r="S485" s="3" t="s">
        <v>943</v>
      </c>
      <c r="T485" s="3" t="s">
        <v>1013</v>
      </c>
      <c r="U485" s="3" t="s">
        <v>1009</v>
      </c>
      <c r="W485" s="3">
        <v>381</v>
      </c>
      <c r="X485" s="3" t="s">
        <v>1812</v>
      </c>
      <c r="Y485" s="3" t="s">
        <v>58</v>
      </c>
    </row>
    <row r="486" spans="1:27" x14ac:dyDescent="0.3">
      <c r="A486" s="3">
        <v>417</v>
      </c>
      <c r="B486" s="3" t="s">
        <v>1402</v>
      </c>
      <c r="C486" s="3" t="str">
        <f t="shared" si="45"/>
        <v>Electric</v>
      </c>
      <c r="D486" s="3" t="str">
        <f t="shared" si="49"/>
        <v/>
      </c>
      <c r="E486" s="3" t="str">
        <f t="shared" si="46"/>
        <v>Run Away</v>
      </c>
      <c r="F486" s="3" t="str">
        <f t="shared" si="47"/>
        <v>Pickup</v>
      </c>
      <c r="G486" s="3" t="str">
        <f t="shared" si="48"/>
        <v>Volt Absorb</v>
      </c>
      <c r="H486" s="3">
        <v>60</v>
      </c>
      <c r="I486" s="3">
        <v>45</v>
      </c>
      <c r="J486" s="3">
        <v>70</v>
      </c>
      <c r="K486" s="3">
        <v>45</v>
      </c>
      <c r="L486" s="3">
        <v>90</v>
      </c>
      <c r="M486" s="3">
        <v>95</v>
      </c>
      <c r="N486" s="3">
        <v>405</v>
      </c>
      <c r="O486" s="3">
        <v>7</v>
      </c>
      <c r="R486" s="3">
        <v>479</v>
      </c>
      <c r="S486" s="3" t="s">
        <v>943</v>
      </c>
      <c r="T486" s="3" t="s">
        <v>1013</v>
      </c>
      <c r="U486" s="3" t="s">
        <v>1020</v>
      </c>
      <c r="W486" s="3">
        <v>382</v>
      </c>
      <c r="X486" s="3" t="s">
        <v>1363</v>
      </c>
      <c r="Y486" s="3" t="s">
        <v>196</v>
      </c>
    </row>
    <row r="487" spans="1:27" x14ac:dyDescent="0.3">
      <c r="A487" s="3">
        <v>418</v>
      </c>
      <c r="B487" s="3" t="s">
        <v>1403</v>
      </c>
      <c r="C487" s="3" t="str">
        <f t="shared" si="45"/>
        <v>Water</v>
      </c>
      <c r="D487" s="3" t="str">
        <f t="shared" si="49"/>
        <v/>
      </c>
      <c r="E487" s="3" t="str">
        <f t="shared" si="46"/>
        <v>Swift Swim</v>
      </c>
      <c r="F487" s="3" t="str">
        <f t="shared" si="47"/>
        <v/>
      </c>
      <c r="G487" s="3" t="str">
        <f t="shared" si="48"/>
        <v>Water Veil</v>
      </c>
      <c r="H487" s="3">
        <v>55</v>
      </c>
      <c r="I487" s="3">
        <v>65</v>
      </c>
      <c r="J487" s="3">
        <v>35</v>
      </c>
      <c r="K487" s="3">
        <v>60</v>
      </c>
      <c r="L487" s="3">
        <v>30</v>
      </c>
      <c r="M487" s="3">
        <v>85</v>
      </c>
      <c r="N487" s="3">
        <v>330</v>
      </c>
      <c r="O487" s="3">
        <v>7</v>
      </c>
      <c r="R487" s="3">
        <v>479</v>
      </c>
      <c r="S487" s="3" t="s">
        <v>943</v>
      </c>
      <c r="T487" s="3" t="s">
        <v>1013</v>
      </c>
      <c r="U487" s="3" t="s">
        <v>1012</v>
      </c>
      <c r="W487" s="3">
        <v>382</v>
      </c>
      <c r="X487" s="3" t="s">
        <v>1813</v>
      </c>
      <c r="Y487" s="3" t="s">
        <v>1814</v>
      </c>
    </row>
    <row r="488" spans="1:27" x14ac:dyDescent="0.3">
      <c r="A488" s="3">
        <v>419</v>
      </c>
      <c r="B488" s="3" t="s">
        <v>1404</v>
      </c>
      <c r="C488" s="3" t="str">
        <f t="shared" si="45"/>
        <v>Water</v>
      </c>
      <c r="D488" s="3" t="str">
        <f t="shared" si="49"/>
        <v/>
      </c>
      <c r="E488" s="3" t="str">
        <f t="shared" si="46"/>
        <v>Swift Swim</v>
      </c>
      <c r="F488" s="3" t="str">
        <f t="shared" si="47"/>
        <v/>
      </c>
      <c r="G488" s="3" t="str">
        <f t="shared" si="48"/>
        <v>Water Veil</v>
      </c>
      <c r="H488" s="3">
        <v>85</v>
      </c>
      <c r="I488" s="3">
        <v>105</v>
      </c>
      <c r="J488" s="3">
        <v>55</v>
      </c>
      <c r="K488" s="3">
        <v>85</v>
      </c>
      <c r="L488" s="3">
        <v>50</v>
      </c>
      <c r="M488" s="3">
        <v>115</v>
      </c>
      <c r="N488" s="3">
        <v>495</v>
      </c>
      <c r="O488" s="3">
        <v>7</v>
      </c>
      <c r="R488" s="3">
        <v>479</v>
      </c>
      <c r="S488" s="3" t="s">
        <v>943</v>
      </c>
      <c r="T488" s="3" t="s">
        <v>1013</v>
      </c>
      <c r="U488" s="3" t="s">
        <v>1007</v>
      </c>
      <c r="W488" s="3">
        <v>383</v>
      </c>
      <c r="X488" s="3" t="s">
        <v>1365</v>
      </c>
      <c r="Y488" s="3" t="s">
        <v>211</v>
      </c>
    </row>
    <row r="489" spans="1:27" x14ac:dyDescent="0.3">
      <c r="A489" s="3">
        <v>420</v>
      </c>
      <c r="B489" s="3" t="s">
        <v>373</v>
      </c>
      <c r="C489" s="3" t="str">
        <f t="shared" si="45"/>
        <v>Grass</v>
      </c>
      <c r="D489" s="3" t="str">
        <f t="shared" si="49"/>
        <v/>
      </c>
      <c r="E489" s="3" t="str">
        <f t="shared" si="46"/>
        <v>Chlorophyll</v>
      </c>
      <c r="F489" s="3" t="str">
        <f t="shared" si="47"/>
        <v/>
      </c>
      <c r="G489" s="3" t="str">
        <f t="shared" si="48"/>
        <v/>
      </c>
      <c r="H489" s="3">
        <v>45</v>
      </c>
      <c r="I489" s="3">
        <v>35</v>
      </c>
      <c r="J489" s="3">
        <v>45</v>
      </c>
      <c r="K489" s="3">
        <v>62</v>
      </c>
      <c r="L489" s="3">
        <v>53</v>
      </c>
      <c r="M489" s="3">
        <v>35</v>
      </c>
      <c r="N489" s="3">
        <v>275</v>
      </c>
      <c r="O489" s="3">
        <v>7</v>
      </c>
      <c r="R489" s="3">
        <v>480</v>
      </c>
      <c r="S489" s="3" t="s">
        <v>1441</v>
      </c>
      <c r="T489" s="3" t="s">
        <v>1011</v>
      </c>
      <c r="W489" s="3">
        <v>383</v>
      </c>
      <c r="X489" s="3" t="s">
        <v>1815</v>
      </c>
      <c r="Y489" s="3" t="s">
        <v>1816</v>
      </c>
    </row>
    <row r="490" spans="1:27" x14ac:dyDescent="0.3">
      <c r="A490" s="3">
        <v>421</v>
      </c>
      <c r="B490" s="3" t="s">
        <v>375</v>
      </c>
      <c r="C490" s="3" t="str">
        <f t="shared" si="45"/>
        <v>Grass</v>
      </c>
      <c r="D490" s="3" t="str">
        <f t="shared" si="49"/>
        <v/>
      </c>
      <c r="E490" s="3" t="str">
        <f t="shared" si="46"/>
        <v>Flower Gift</v>
      </c>
      <c r="F490" s="3" t="str">
        <f t="shared" si="47"/>
        <v/>
      </c>
      <c r="G490" s="3" t="str">
        <f t="shared" si="48"/>
        <v/>
      </c>
      <c r="H490" s="3">
        <v>70</v>
      </c>
      <c r="I490" s="3">
        <v>60</v>
      </c>
      <c r="J490" s="3">
        <v>70</v>
      </c>
      <c r="K490" s="3">
        <v>87</v>
      </c>
      <c r="L490" s="3">
        <v>78</v>
      </c>
      <c r="M490" s="3">
        <v>85</v>
      </c>
      <c r="N490" s="3">
        <v>450</v>
      </c>
      <c r="O490" s="3">
        <v>7</v>
      </c>
      <c r="R490" s="3">
        <v>481</v>
      </c>
      <c r="S490" s="3" t="s">
        <v>1442</v>
      </c>
      <c r="T490" s="3" t="s">
        <v>1011</v>
      </c>
      <c r="W490" s="3">
        <v>384</v>
      </c>
      <c r="X490" s="3" t="s">
        <v>1367</v>
      </c>
      <c r="Y490" s="3" t="s">
        <v>1817</v>
      </c>
    </row>
    <row r="491" spans="1:27" x14ac:dyDescent="0.3">
      <c r="A491" s="3">
        <v>422</v>
      </c>
      <c r="B491" s="3" t="s">
        <v>613</v>
      </c>
      <c r="C491" s="3" t="str">
        <f t="shared" si="45"/>
        <v>Water</v>
      </c>
      <c r="D491" s="3" t="str">
        <f t="shared" si="49"/>
        <v/>
      </c>
      <c r="E491" s="3" t="str">
        <f t="shared" si="46"/>
        <v>Sticky Hold</v>
      </c>
      <c r="F491" s="3" t="str">
        <f t="shared" si="47"/>
        <v>Storm Drain</v>
      </c>
      <c r="G491" s="3" t="str">
        <f t="shared" si="48"/>
        <v>Sand Force</v>
      </c>
      <c r="H491" s="3">
        <v>76</v>
      </c>
      <c r="I491" s="3">
        <v>48</v>
      </c>
      <c r="J491" s="3">
        <v>48</v>
      </c>
      <c r="K491" s="3">
        <v>57</v>
      </c>
      <c r="L491" s="3">
        <v>62</v>
      </c>
      <c r="M491" s="3">
        <v>34</v>
      </c>
      <c r="N491" s="3">
        <v>325</v>
      </c>
      <c r="O491" s="3">
        <v>7</v>
      </c>
      <c r="R491" s="3">
        <v>482</v>
      </c>
      <c r="S491" s="3" t="s">
        <v>1443</v>
      </c>
      <c r="T491" s="3" t="s">
        <v>1011</v>
      </c>
      <c r="W491" s="3">
        <v>384</v>
      </c>
      <c r="X491" s="3" t="s">
        <v>1818</v>
      </c>
      <c r="Y491" s="3" t="s">
        <v>1819</v>
      </c>
    </row>
    <row r="492" spans="1:27" x14ac:dyDescent="0.3">
      <c r="A492" s="3">
        <v>423</v>
      </c>
      <c r="B492" s="3" t="s">
        <v>616</v>
      </c>
      <c r="C492" s="3" t="str">
        <f t="shared" si="45"/>
        <v>Water</v>
      </c>
      <c r="D492" s="3" t="str">
        <f t="shared" si="49"/>
        <v>Ground</v>
      </c>
      <c r="E492" s="3" t="str">
        <f t="shared" si="46"/>
        <v>Sticky Hold</v>
      </c>
      <c r="F492" s="3" t="str">
        <f t="shared" si="47"/>
        <v>Storm Drain</v>
      </c>
      <c r="G492" s="3" t="str">
        <f t="shared" si="48"/>
        <v>Sand Force</v>
      </c>
      <c r="H492" s="3">
        <v>111</v>
      </c>
      <c r="I492" s="3">
        <v>83</v>
      </c>
      <c r="J492" s="3">
        <v>68</v>
      </c>
      <c r="K492" s="3">
        <v>92</v>
      </c>
      <c r="L492" s="3">
        <v>82</v>
      </c>
      <c r="M492" s="3">
        <v>39</v>
      </c>
      <c r="N492" s="3">
        <v>475</v>
      </c>
      <c r="O492" s="3">
        <v>7</v>
      </c>
      <c r="R492" s="3">
        <v>483</v>
      </c>
      <c r="S492" s="3" t="s">
        <v>1444</v>
      </c>
      <c r="T492" s="3" t="s">
        <v>1015</v>
      </c>
      <c r="U492" s="3" t="s">
        <v>1024</v>
      </c>
      <c r="W492" s="3">
        <v>385</v>
      </c>
      <c r="X492" s="3" t="s">
        <v>1369</v>
      </c>
      <c r="Y492" s="3" t="s">
        <v>677</v>
      </c>
    </row>
    <row r="493" spans="1:27" x14ac:dyDescent="0.3">
      <c r="A493" s="3">
        <v>424</v>
      </c>
      <c r="B493" s="3" t="s">
        <v>1405</v>
      </c>
      <c r="C493" s="3" t="str">
        <f t="shared" si="45"/>
        <v>Normal</v>
      </c>
      <c r="D493" s="3" t="str">
        <f t="shared" si="49"/>
        <v/>
      </c>
      <c r="E493" s="3" t="str">
        <f t="shared" si="46"/>
        <v>Technician</v>
      </c>
      <c r="F493" s="3" t="str">
        <f t="shared" si="47"/>
        <v>Pickup</v>
      </c>
      <c r="G493" s="3" t="str">
        <f t="shared" si="48"/>
        <v>Skill Link</v>
      </c>
      <c r="H493" s="3">
        <v>75</v>
      </c>
      <c r="I493" s="3">
        <v>100</v>
      </c>
      <c r="J493" s="3">
        <v>66</v>
      </c>
      <c r="K493" s="3">
        <v>60</v>
      </c>
      <c r="L493" s="3">
        <v>66</v>
      </c>
      <c r="M493" s="3">
        <v>115</v>
      </c>
      <c r="N493" s="3">
        <v>482</v>
      </c>
      <c r="O493" s="3">
        <v>7</v>
      </c>
      <c r="R493" s="3">
        <v>484</v>
      </c>
      <c r="S493" s="3" t="s">
        <v>1445</v>
      </c>
      <c r="T493" s="3" t="s">
        <v>1009</v>
      </c>
      <c r="U493" s="3" t="s">
        <v>1024</v>
      </c>
      <c r="W493" s="3">
        <v>386</v>
      </c>
      <c r="X493" s="3" t="s">
        <v>1655</v>
      </c>
      <c r="Y493" s="3" t="s">
        <v>73</v>
      </c>
    </row>
    <row r="494" spans="1:27" x14ac:dyDescent="0.3">
      <c r="A494" s="3">
        <v>425</v>
      </c>
      <c r="B494" s="3" t="s">
        <v>361</v>
      </c>
      <c r="C494" s="3" t="str">
        <f t="shared" si="45"/>
        <v>Ghost</v>
      </c>
      <c r="D494" s="3" t="str">
        <f t="shared" si="49"/>
        <v>Flying</v>
      </c>
      <c r="E494" s="3" t="str">
        <f t="shared" si="46"/>
        <v>Aftermath</v>
      </c>
      <c r="F494" s="3" t="str">
        <f t="shared" si="47"/>
        <v>Unburden</v>
      </c>
      <c r="G494" s="3" t="str">
        <f t="shared" si="48"/>
        <v>Flare Boost</v>
      </c>
      <c r="H494" s="3">
        <v>90</v>
      </c>
      <c r="I494" s="3">
        <v>50</v>
      </c>
      <c r="J494" s="3">
        <v>34</v>
      </c>
      <c r="K494" s="3">
        <v>60</v>
      </c>
      <c r="L494" s="3">
        <v>44</v>
      </c>
      <c r="M494" s="3">
        <v>70</v>
      </c>
      <c r="N494" s="3">
        <v>348</v>
      </c>
      <c r="O494" s="3">
        <v>7</v>
      </c>
      <c r="R494" s="3">
        <v>485</v>
      </c>
      <c r="S494" s="3" t="s">
        <v>1446</v>
      </c>
      <c r="T494" s="3" t="s">
        <v>1008</v>
      </c>
      <c r="U494" s="3" t="s">
        <v>1015</v>
      </c>
      <c r="W494" s="3">
        <v>386</v>
      </c>
      <c r="X494" s="3" t="s">
        <v>1655</v>
      </c>
      <c r="Y494" s="3" t="s">
        <v>73</v>
      </c>
    </row>
    <row r="495" spans="1:27" x14ac:dyDescent="0.3">
      <c r="A495" s="3">
        <v>426</v>
      </c>
      <c r="B495" s="3" t="s">
        <v>365</v>
      </c>
      <c r="C495" s="3" t="str">
        <f t="shared" si="45"/>
        <v>Ghost</v>
      </c>
      <c r="D495" s="3" t="str">
        <f t="shared" si="49"/>
        <v>Flying</v>
      </c>
      <c r="E495" s="3" t="str">
        <f t="shared" si="46"/>
        <v>Aftermath</v>
      </c>
      <c r="F495" s="3" t="str">
        <f t="shared" si="47"/>
        <v>Unburden</v>
      </c>
      <c r="G495" s="3" t="str">
        <f t="shared" si="48"/>
        <v>Flare Boost</v>
      </c>
      <c r="H495" s="3">
        <v>150</v>
      </c>
      <c r="I495" s="3">
        <v>80</v>
      </c>
      <c r="J495" s="3">
        <v>44</v>
      </c>
      <c r="K495" s="3">
        <v>90</v>
      </c>
      <c r="L495" s="3">
        <v>54</v>
      </c>
      <c r="M495" s="3">
        <v>80</v>
      </c>
      <c r="N495" s="3">
        <v>498</v>
      </c>
      <c r="O495" s="3">
        <v>7</v>
      </c>
      <c r="R495" s="3">
        <v>486</v>
      </c>
      <c r="S495" s="3" t="s">
        <v>1447</v>
      </c>
      <c r="T495" s="3" t="s">
        <v>1014</v>
      </c>
      <c r="W495" s="3">
        <v>386</v>
      </c>
      <c r="X495" s="3" t="s">
        <v>1655</v>
      </c>
      <c r="Y495" s="3" t="s">
        <v>73</v>
      </c>
    </row>
    <row r="496" spans="1:27" x14ac:dyDescent="0.3">
      <c r="A496" s="3">
        <v>427</v>
      </c>
      <c r="B496" s="3" t="s">
        <v>1406</v>
      </c>
      <c r="C496" s="3" t="str">
        <f t="shared" si="45"/>
        <v>Normal</v>
      </c>
      <c r="D496" s="3" t="str">
        <f t="shared" si="49"/>
        <v/>
      </c>
      <c r="E496" s="3" t="str">
        <f t="shared" si="46"/>
        <v>Run Away</v>
      </c>
      <c r="F496" s="3" t="str">
        <f t="shared" si="47"/>
        <v>Klutz</v>
      </c>
      <c r="G496" s="3" t="str">
        <f t="shared" si="48"/>
        <v>Limber</v>
      </c>
      <c r="H496" s="3">
        <v>55</v>
      </c>
      <c r="I496" s="3">
        <v>66</v>
      </c>
      <c r="J496" s="3">
        <v>44</v>
      </c>
      <c r="K496" s="3">
        <v>44</v>
      </c>
      <c r="L496" s="3">
        <v>56</v>
      </c>
      <c r="M496" s="3">
        <v>85</v>
      </c>
      <c r="N496" s="3">
        <v>350</v>
      </c>
      <c r="O496" s="3">
        <v>7</v>
      </c>
      <c r="R496" s="3">
        <v>487</v>
      </c>
      <c r="S496" s="3" t="s">
        <v>1657</v>
      </c>
      <c r="T496" s="3" t="s">
        <v>1021</v>
      </c>
      <c r="U496" s="3" t="s">
        <v>1024</v>
      </c>
      <c r="W496" s="3">
        <v>386</v>
      </c>
      <c r="X496" s="3" t="s">
        <v>1655</v>
      </c>
      <c r="Y496" s="3" t="s">
        <v>73</v>
      </c>
    </row>
    <row r="497" spans="1:27" x14ac:dyDescent="0.3">
      <c r="A497" s="3">
        <v>428</v>
      </c>
      <c r="B497" s="3" t="s">
        <v>1407</v>
      </c>
      <c r="C497" s="3" t="str">
        <f t="shared" ref="C497:C500" si="50">VLOOKUP(A497, $R$3:$U$819, 3,TRUE)</f>
        <v>Normal</v>
      </c>
      <c r="D497" s="3" t="str">
        <f t="shared" ref="D497:D500" si="51">SUBSTITUTE(IFERROR(VLOOKUP(A497, $R$3:$U$819, 4,TRUE),""),0,"")</f>
        <v/>
      </c>
      <c r="E497" s="3" t="str">
        <f t="shared" si="46"/>
        <v>Cute Charm</v>
      </c>
      <c r="F497" s="3" t="str">
        <f t="shared" si="47"/>
        <v>Klutz</v>
      </c>
      <c r="G497" s="3" t="str">
        <f t="shared" si="48"/>
        <v>Limber</v>
      </c>
      <c r="H497" s="3">
        <v>65</v>
      </c>
      <c r="I497" s="3">
        <v>76</v>
      </c>
      <c r="J497" s="3">
        <v>84</v>
      </c>
      <c r="K497" s="3">
        <v>54</v>
      </c>
      <c r="L497" s="3">
        <v>96</v>
      </c>
      <c r="M497" s="3">
        <v>105</v>
      </c>
      <c r="N497" s="3">
        <v>480</v>
      </c>
      <c r="O497" s="3">
        <v>7</v>
      </c>
      <c r="R497" s="3">
        <v>488</v>
      </c>
      <c r="S497" s="3" t="s">
        <v>1450</v>
      </c>
      <c r="T497" s="3" t="s">
        <v>1011</v>
      </c>
      <c r="W497" s="3">
        <v>387</v>
      </c>
      <c r="X497" s="3" t="s">
        <v>1374</v>
      </c>
      <c r="Y497" s="3" t="s">
        <v>9</v>
      </c>
      <c r="AA497" s="3" t="s">
        <v>134</v>
      </c>
    </row>
    <row r="498" spans="1:27" x14ac:dyDescent="0.3">
      <c r="A498" s="3">
        <v>428</v>
      </c>
      <c r="B498" s="3" t="s">
        <v>1408</v>
      </c>
      <c r="C498" s="3" t="str">
        <f t="shared" si="50"/>
        <v>Normal</v>
      </c>
      <c r="D498" s="3" t="s">
        <v>1022</v>
      </c>
      <c r="E498" s="3" t="str">
        <f t="shared" si="46"/>
        <v>Cute Charm</v>
      </c>
      <c r="F498" s="3" t="str">
        <f t="shared" si="47"/>
        <v>Klutz</v>
      </c>
      <c r="G498" s="3" t="str">
        <f t="shared" si="48"/>
        <v>Limber</v>
      </c>
      <c r="H498" s="3">
        <v>65</v>
      </c>
      <c r="I498" s="3">
        <v>136</v>
      </c>
      <c r="J498" s="3">
        <v>94</v>
      </c>
      <c r="K498" s="3">
        <v>54</v>
      </c>
      <c r="L498" s="3">
        <v>96</v>
      </c>
      <c r="M498" s="3">
        <v>135</v>
      </c>
      <c r="N498" s="3">
        <v>580</v>
      </c>
      <c r="O498" s="3">
        <v>7</v>
      </c>
      <c r="R498" s="3">
        <v>489</v>
      </c>
      <c r="S498" s="3" t="s">
        <v>1451</v>
      </c>
      <c r="T498" s="3" t="s">
        <v>1009</v>
      </c>
      <c r="W498" s="3">
        <v>388</v>
      </c>
      <c r="X498" s="3" t="s">
        <v>1375</v>
      </c>
      <c r="Y498" s="3" t="s">
        <v>9</v>
      </c>
      <c r="AA498" s="3" t="s">
        <v>134</v>
      </c>
    </row>
    <row r="499" spans="1:27" x14ac:dyDescent="0.3">
      <c r="A499" s="3">
        <v>429</v>
      </c>
      <c r="B499" s="3" t="s">
        <v>1409</v>
      </c>
      <c r="C499" s="3" t="str">
        <f t="shared" si="50"/>
        <v>Ghost</v>
      </c>
      <c r="D499" s="3" t="str">
        <f t="shared" si="51"/>
        <v/>
      </c>
      <c r="E499" s="3" t="str">
        <f t="shared" si="46"/>
        <v>Levitate</v>
      </c>
      <c r="F499" s="3" t="str">
        <f t="shared" si="47"/>
        <v/>
      </c>
      <c r="G499" s="3" t="str">
        <f t="shared" si="48"/>
        <v/>
      </c>
      <c r="H499" s="3">
        <v>60</v>
      </c>
      <c r="I499" s="3">
        <v>60</v>
      </c>
      <c r="J499" s="3">
        <v>60</v>
      </c>
      <c r="K499" s="3">
        <v>105</v>
      </c>
      <c r="L499" s="3">
        <v>105</v>
      </c>
      <c r="M499" s="3">
        <v>105</v>
      </c>
      <c r="N499" s="3">
        <v>495</v>
      </c>
      <c r="O499" s="3">
        <v>7</v>
      </c>
      <c r="R499" s="3">
        <v>490</v>
      </c>
      <c r="S499" s="3" t="s">
        <v>1452</v>
      </c>
      <c r="T499" s="3" t="s">
        <v>1009</v>
      </c>
      <c r="W499" s="3">
        <v>389</v>
      </c>
      <c r="X499" s="3" t="s">
        <v>1376</v>
      </c>
      <c r="Y499" s="3" t="s">
        <v>9</v>
      </c>
      <c r="AA499" s="3" t="s">
        <v>134</v>
      </c>
    </row>
    <row r="500" spans="1:27" x14ac:dyDescent="0.3">
      <c r="A500" s="3">
        <v>430</v>
      </c>
      <c r="B500" s="3" t="s">
        <v>1410</v>
      </c>
      <c r="C500" s="3" t="str">
        <f t="shared" si="50"/>
        <v>Dark</v>
      </c>
      <c r="D500" s="3" t="str">
        <f t="shared" si="51"/>
        <v>Flying</v>
      </c>
      <c r="E500" s="3" t="str">
        <f t="shared" si="46"/>
        <v>Insomnia</v>
      </c>
      <c r="F500" s="3" t="str">
        <f t="shared" si="47"/>
        <v>Super Luck</v>
      </c>
      <c r="G500" s="3" t="str">
        <f t="shared" si="48"/>
        <v>Moxie</v>
      </c>
      <c r="H500" s="3">
        <v>100</v>
      </c>
      <c r="I500" s="3">
        <v>125</v>
      </c>
      <c r="J500" s="3">
        <v>52</v>
      </c>
      <c r="K500" s="3">
        <v>105</v>
      </c>
      <c r="L500" s="3">
        <v>52</v>
      </c>
      <c r="M500" s="3">
        <v>71</v>
      </c>
      <c r="N500" s="3">
        <v>505</v>
      </c>
      <c r="O500" s="3">
        <v>7</v>
      </c>
      <c r="R500" s="3">
        <v>491</v>
      </c>
      <c r="S500" s="3" t="s">
        <v>1453</v>
      </c>
      <c r="T500" s="3" t="s">
        <v>1016</v>
      </c>
      <c r="W500" s="3">
        <v>390</v>
      </c>
      <c r="X500" s="3" t="s">
        <v>1377</v>
      </c>
      <c r="Y500" s="3" t="s">
        <v>17</v>
      </c>
      <c r="AA500" s="3" t="s">
        <v>266</v>
      </c>
    </row>
    <row r="501" spans="1:27" x14ac:dyDescent="0.3">
      <c r="A501" s="3">
        <v>431</v>
      </c>
      <c r="B501" s="3" t="s">
        <v>1411</v>
      </c>
      <c r="C501" s="3" t="str">
        <f t="shared" ref="C501:C564" si="52">VLOOKUP(A501, $R$3:$U$819, 3,TRUE)</f>
        <v>Normal</v>
      </c>
      <c r="D501" s="3" t="str">
        <f t="shared" ref="D501:D532" si="53">SUBSTITUTE(IFERROR(VLOOKUP(A501, $R$3:$U$819, 4,TRUE),""),0,"")</f>
        <v/>
      </c>
      <c r="E501" s="3" t="str">
        <f t="shared" si="46"/>
        <v>Limber</v>
      </c>
      <c r="F501" s="3" t="str">
        <f t="shared" si="47"/>
        <v>Own Tempo</v>
      </c>
      <c r="G501" s="3" t="str">
        <f t="shared" si="48"/>
        <v>Keen Eye</v>
      </c>
      <c r="H501" s="3">
        <v>49</v>
      </c>
      <c r="I501" s="3">
        <v>55</v>
      </c>
      <c r="J501" s="3">
        <v>42</v>
      </c>
      <c r="K501" s="3">
        <v>42</v>
      </c>
      <c r="L501" s="3">
        <v>37</v>
      </c>
      <c r="M501" s="3">
        <v>85</v>
      </c>
      <c r="N501" s="3">
        <v>310</v>
      </c>
      <c r="O501" s="3">
        <v>7</v>
      </c>
      <c r="R501" s="3">
        <v>492</v>
      </c>
      <c r="S501" s="3" t="s">
        <v>1658</v>
      </c>
      <c r="T501" s="3" t="s">
        <v>1007</v>
      </c>
      <c r="W501" s="3">
        <v>391</v>
      </c>
      <c r="X501" s="3" t="s">
        <v>1378</v>
      </c>
      <c r="Y501" s="3" t="s">
        <v>17</v>
      </c>
      <c r="AA501" s="3" t="s">
        <v>266</v>
      </c>
    </row>
    <row r="502" spans="1:27" x14ac:dyDescent="0.3">
      <c r="A502" s="3">
        <v>432</v>
      </c>
      <c r="B502" s="3" t="s">
        <v>1412</v>
      </c>
      <c r="C502" s="3" t="str">
        <f t="shared" si="52"/>
        <v>Normal</v>
      </c>
      <c r="D502" s="3" t="str">
        <f t="shared" si="53"/>
        <v/>
      </c>
      <c r="E502" s="3" t="str">
        <f t="shared" si="46"/>
        <v>Thick Fat</v>
      </c>
      <c r="F502" s="3" t="str">
        <f t="shared" si="47"/>
        <v>Own Tempo</v>
      </c>
      <c r="G502" s="3" t="str">
        <f t="shared" si="48"/>
        <v>Defiant</v>
      </c>
      <c r="H502" s="3">
        <v>71</v>
      </c>
      <c r="I502" s="3">
        <v>82</v>
      </c>
      <c r="J502" s="3">
        <v>64</v>
      </c>
      <c r="K502" s="3">
        <v>64</v>
      </c>
      <c r="L502" s="3">
        <v>59</v>
      </c>
      <c r="M502" s="3">
        <v>112</v>
      </c>
      <c r="N502" s="3">
        <v>452</v>
      </c>
      <c r="O502" s="3">
        <v>7</v>
      </c>
      <c r="R502" s="3">
        <v>492</v>
      </c>
      <c r="S502" s="3" t="s">
        <v>1658</v>
      </c>
      <c r="T502" s="3" t="s">
        <v>1007</v>
      </c>
      <c r="U502" s="3" t="s">
        <v>1012</v>
      </c>
      <c r="W502" s="3">
        <v>392</v>
      </c>
      <c r="X502" s="3" t="s">
        <v>1379</v>
      </c>
      <c r="Y502" s="3" t="s">
        <v>17</v>
      </c>
      <c r="AA502" s="3" t="s">
        <v>266</v>
      </c>
    </row>
    <row r="503" spans="1:27" x14ac:dyDescent="0.3">
      <c r="A503" s="3">
        <v>433</v>
      </c>
      <c r="B503" s="3" t="s">
        <v>1413</v>
      </c>
      <c r="C503" s="3" t="str">
        <f t="shared" si="52"/>
        <v>Psychic</v>
      </c>
      <c r="D503" s="3" t="str">
        <f t="shared" si="53"/>
        <v/>
      </c>
      <c r="E503" s="3" t="str">
        <f t="shared" si="46"/>
        <v>Levitate</v>
      </c>
      <c r="F503" s="3" t="str">
        <f t="shared" si="47"/>
        <v/>
      </c>
      <c r="G503" s="3" t="str">
        <f t="shared" si="48"/>
        <v/>
      </c>
      <c r="H503" s="3">
        <v>45</v>
      </c>
      <c r="I503" s="3">
        <v>30</v>
      </c>
      <c r="J503" s="3">
        <v>50</v>
      </c>
      <c r="K503" s="3">
        <v>65</v>
      </c>
      <c r="L503" s="3">
        <v>50</v>
      </c>
      <c r="M503" s="3">
        <v>45</v>
      </c>
      <c r="N503" s="3">
        <v>285</v>
      </c>
      <c r="O503" s="3">
        <v>7</v>
      </c>
      <c r="R503" s="3">
        <v>493</v>
      </c>
      <c r="S503" s="3" t="s">
        <v>1456</v>
      </c>
      <c r="T503" s="3" t="s">
        <v>1014</v>
      </c>
      <c r="W503" s="3">
        <v>393</v>
      </c>
      <c r="X503" s="3" t="s">
        <v>1380</v>
      </c>
      <c r="Y503" s="3" t="s">
        <v>25</v>
      </c>
      <c r="AA503" s="3" t="s">
        <v>105</v>
      </c>
    </row>
    <row r="504" spans="1:27" x14ac:dyDescent="0.3">
      <c r="A504" s="3">
        <v>434</v>
      </c>
      <c r="B504" s="3" t="s">
        <v>378</v>
      </c>
      <c r="C504" s="3" t="str">
        <f t="shared" si="52"/>
        <v>Poison</v>
      </c>
      <c r="D504" s="3" t="str">
        <f t="shared" si="53"/>
        <v>Dark</v>
      </c>
      <c r="E504" s="3" t="str">
        <f t="shared" si="46"/>
        <v>Stench</v>
      </c>
      <c r="F504" s="3" t="str">
        <f t="shared" si="47"/>
        <v>Aftermath</v>
      </c>
      <c r="G504" s="3" t="str">
        <f t="shared" si="48"/>
        <v>Keen Eye</v>
      </c>
      <c r="H504" s="3">
        <v>63</v>
      </c>
      <c r="I504" s="3">
        <v>63</v>
      </c>
      <c r="J504" s="3">
        <v>47</v>
      </c>
      <c r="K504" s="3">
        <v>41</v>
      </c>
      <c r="L504" s="3">
        <v>41</v>
      </c>
      <c r="M504" s="3">
        <v>74</v>
      </c>
      <c r="N504" s="3">
        <v>329</v>
      </c>
      <c r="O504" s="3">
        <v>7</v>
      </c>
      <c r="R504" s="3">
        <v>494</v>
      </c>
      <c r="S504" s="3" t="s">
        <v>1457</v>
      </c>
      <c r="T504" s="3" t="s">
        <v>1011</v>
      </c>
      <c r="U504" s="3" t="s">
        <v>1008</v>
      </c>
      <c r="W504" s="3">
        <v>394</v>
      </c>
      <c r="X504" s="3" t="s">
        <v>1381</v>
      </c>
      <c r="Y504" s="3" t="s">
        <v>25</v>
      </c>
      <c r="AA504" s="3" t="s">
        <v>105</v>
      </c>
    </row>
    <row r="505" spans="1:27" x14ac:dyDescent="0.3">
      <c r="A505" s="3">
        <v>435</v>
      </c>
      <c r="B505" s="3" t="s">
        <v>380</v>
      </c>
      <c r="C505" s="3" t="str">
        <f t="shared" si="52"/>
        <v>Poison</v>
      </c>
      <c r="D505" s="3" t="str">
        <f t="shared" si="53"/>
        <v>Dark</v>
      </c>
      <c r="E505" s="3" t="str">
        <f t="shared" si="46"/>
        <v>Stench</v>
      </c>
      <c r="F505" s="3" t="str">
        <f t="shared" si="47"/>
        <v>Aftermath</v>
      </c>
      <c r="G505" s="3" t="str">
        <f t="shared" si="48"/>
        <v>Keen Eye</v>
      </c>
      <c r="H505" s="3">
        <v>103</v>
      </c>
      <c r="I505" s="3">
        <v>93</v>
      </c>
      <c r="J505" s="3">
        <v>67</v>
      </c>
      <c r="K505" s="3">
        <v>71</v>
      </c>
      <c r="L505" s="3">
        <v>61</v>
      </c>
      <c r="M505" s="3">
        <v>84</v>
      </c>
      <c r="N505" s="3">
        <v>479</v>
      </c>
      <c r="O505" s="3">
        <v>7</v>
      </c>
      <c r="R505" s="3">
        <v>495</v>
      </c>
      <c r="S505" s="3" t="s">
        <v>1458</v>
      </c>
      <c r="T505" s="3" t="s">
        <v>1007</v>
      </c>
      <c r="W505" s="3">
        <v>395</v>
      </c>
      <c r="X505" s="3" t="s">
        <v>1382</v>
      </c>
      <c r="Y505" s="3" t="s">
        <v>25</v>
      </c>
      <c r="AA505" s="3" t="s">
        <v>105</v>
      </c>
    </row>
    <row r="506" spans="1:27" x14ac:dyDescent="0.3">
      <c r="A506" s="3">
        <v>436</v>
      </c>
      <c r="B506" s="3" t="s">
        <v>346</v>
      </c>
      <c r="C506" s="3" t="str">
        <f t="shared" si="52"/>
        <v>Steel</v>
      </c>
      <c r="D506" s="3" t="str">
        <f t="shared" si="53"/>
        <v>Psychic</v>
      </c>
      <c r="E506" s="3" t="str">
        <f t="shared" si="46"/>
        <v>Levitate</v>
      </c>
      <c r="F506" s="3" t="str">
        <f t="shared" si="47"/>
        <v>Heatproof</v>
      </c>
      <c r="G506" s="3" t="str">
        <f t="shared" si="48"/>
        <v>Heavy Metal</v>
      </c>
      <c r="H506" s="3">
        <v>57</v>
      </c>
      <c r="I506" s="3">
        <v>24</v>
      </c>
      <c r="J506" s="3">
        <v>86</v>
      </c>
      <c r="K506" s="3">
        <v>24</v>
      </c>
      <c r="L506" s="3">
        <v>86</v>
      </c>
      <c r="M506" s="3">
        <v>23</v>
      </c>
      <c r="N506" s="3">
        <v>300</v>
      </c>
      <c r="O506" s="3">
        <v>7</v>
      </c>
      <c r="R506" s="3">
        <v>496</v>
      </c>
      <c r="S506" s="3" t="s">
        <v>1459</v>
      </c>
      <c r="T506" s="3" t="s">
        <v>1007</v>
      </c>
      <c r="W506" s="3">
        <v>396</v>
      </c>
      <c r="X506" s="3" t="s">
        <v>1383</v>
      </c>
      <c r="Y506" s="3" t="s">
        <v>62</v>
      </c>
      <c r="AA506" s="3" t="s">
        <v>1728</v>
      </c>
    </row>
    <row r="507" spans="1:27" x14ac:dyDescent="0.3">
      <c r="A507" s="3">
        <v>437</v>
      </c>
      <c r="B507" s="3" t="s">
        <v>350</v>
      </c>
      <c r="C507" s="3" t="str">
        <f t="shared" si="52"/>
        <v>Steel</v>
      </c>
      <c r="D507" s="3" t="str">
        <f t="shared" si="53"/>
        <v>Psychic</v>
      </c>
      <c r="E507" s="3" t="str">
        <f t="shared" si="46"/>
        <v>Levitate</v>
      </c>
      <c r="F507" s="3" t="str">
        <f t="shared" si="47"/>
        <v>Heatproof</v>
      </c>
      <c r="G507" s="3" t="str">
        <f t="shared" si="48"/>
        <v>Heavy Metal</v>
      </c>
      <c r="H507" s="3">
        <v>67</v>
      </c>
      <c r="I507" s="3">
        <v>89</v>
      </c>
      <c r="J507" s="3">
        <v>116</v>
      </c>
      <c r="K507" s="3">
        <v>79</v>
      </c>
      <c r="L507" s="3">
        <v>116</v>
      </c>
      <c r="M507" s="3">
        <v>33</v>
      </c>
      <c r="N507" s="3">
        <v>500</v>
      </c>
      <c r="O507" s="3">
        <v>7</v>
      </c>
      <c r="R507" s="3">
        <v>497</v>
      </c>
      <c r="S507" s="3" t="s">
        <v>1460</v>
      </c>
      <c r="T507" s="3" t="s">
        <v>1007</v>
      </c>
      <c r="W507" s="3">
        <v>397</v>
      </c>
      <c r="X507" s="3" t="s">
        <v>1384</v>
      </c>
      <c r="Y507" s="3" t="s">
        <v>216</v>
      </c>
      <c r="AA507" s="3" t="s">
        <v>103</v>
      </c>
    </row>
    <row r="508" spans="1:27" x14ac:dyDescent="0.3">
      <c r="A508" s="3">
        <v>438</v>
      </c>
      <c r="B508" s="3" t="s">
        <v>664</v>
      </c>
      <c r="C508" s="3" t="str">
        <f t="shared" si="52"/>
        <v>Rock</v>
      </c>
      <c r="D508" s="3" t="str">
        <f t="shared" si="53"/>
        <v/>
      </c>
      <c r="E508" s="3" t="str">
        <f t="shared" si="46"/>
        <v>Sturdy</v>
      </c>
      <c r="F508" s="3" t="str">
        <f t="shared" si="47"/>
        <v>Rock Head</v>
      </c>
      <c r="G508" s="3" t="str">
        <f t="shared" si="48"/>
        <v>Rattled</v>
      </c>
      <c r="H508" s="3">
        <v>50</v>
      </c>
      <c r="I508" s="3">
        <v>80</v>
      </c>
      <c r="J508" s="3">
        <v>95</v>
      </c>
      <c r="K508" s="3">
        <v>10</v>
      </c>
      <c r="L508" s="3">
        <v>45</v>
      </c>
      <c r="M508" s="3">
        <v>10</v>
      </c>
      <c r="N508" s="3">
        <v>290</v>
      </c>
      <c r="O508" s="3">
        <v>7</v>
      </c>
      <c r="R508" s="3">
        <v>498</v>
      </c>
      <c r="S508" s="3" t="s">
        <v>1461</v>
      </c>
      <c r="T508" s="3" t="s">
        <v>1008</v>
      </c>
      <c r="W508" s="3">
        <v>398</v>
      </c>
      <c r="X508" s="3" t="s">
        <v>1385</v>
      </c>
      <c r="Y508" s="3" t="s">
        <v>216</v>
      </c>
      <c r="AA508" s="3" t="s">
        <v>103</v>
      </c>
    </row>
    <row r="509" spans="1:27" x14ac:dyDescent="0.3">
      <c r="A509" s="3">
        <v>439</v>
      </c>
      <c r="B509" s="3" t="s">
        <v>918</v>
      </c>
      <c r="C509" s="3" t="str">
        <f t="shared" si="52"/>
        <v>Psychic</v>
      </c>
      <c r="D509" s="3" t="str">
        <f t="shared" si="53"/>
        <v>Fairy</v>
      </c>
      <c r="E509" s="3" t="str">
        <f t="shared" si="46"/>
        <v>Soundproof</v>
      </c>
      <c r="F509" s="3" t="str">
        <f t="shared" si="47"/>
        <v>Filter</v>
      </c>
      <c r="G509" s="3" t="str">
        <f t="shared" si="48"/>
        <v>Technician</v>
      </c>
      <c r="H509" s="3">
        <v>20</v>
      </c>
      <c r="I509" s="3">
        <v>25</v>
      </c>
      <c r="J509" s="3">
        <v>45</v>
      </c>
      <c r="K509" s="3">
        <v>70</v>
      </c>
      <c r="L509" s="3">
        <v>90</v>
      </c>
      <c r="M509" s="3">
        <v>60</v>
      </c>
      <c r="N509" s="3">
        <v>310</v>
      </c>
      <c r="O509" s="3">
        <v>7</v>
      </c>
      <c r="R509" s="3">
        <v>499</v>
      </c>
      <c r="S509" s="3" t="s">
        <v>1462</v>
      </c>
      <c r="T509" s="3" t="s">
        <v>1008</v>
      </c>
      <c r="U509" s="3" t="s">
        <v>1022</v>
      </c>
      <c r="W509" s="3">
        <v>399</v>
      </c>
      <c r="X509" s="3" t="s">
        <v>1386</v>
      </c>
      <c r="Y509" s="3" t="s">
        <v>484</v>
      </c>
      <c r="Z509" s="3" t="s">
        <v>301</v>
      </c>
      <c r="AA509" s="3" t="s">
        <v>244</v>
      </c>
    </row>
    <row r="510" spans="1:27" x14ac:dyDescent="0.3">
      <c r="A510" s="3">
        <v>440</v>
      </c>
      <c r="B510" s="3" t="s">
        <v>1414</v>
      </c>
      <c r="C510" s="3" t="str">
        <f t="shared" si="52"/>
        <v>Normal</v>
      </c>
      <c r="D510" s="3" t="str">
        <f t="shared" si="53"/>
        <v/>
      </c>
      <c r="E510" s="3" t="str">
        <f t="shared" si="46"/>
        <v>Natural Cure</v>
      </c>
      <c r="F510" s="3" t="str">
        <f t="shared" si="47"/>
        <v>Serene Grace</v>
      </c>
      <c r="G510" s="3" t="str">
        <f t="shared" si="48"/>
        <v>Friend Guard</v>
      </c>
      <c r="H510" s="3">
        <v>100</v>
      </c>
      <c r="I510" s="3">
        <v>5</v>
      </c>
      <c r="J510" s="3">
        <v>5</v>
      </c>
      <c r="K510" s="3">
        <v>15</v>
      </c>
      <c r="L510" s="3">
        <v>65</v>
      </c>
      <c r="M510" s="3">
        <v>30</v>
      </c>
      <c r="N510" s="3">
        <v>220</v>
      </c>
      <c r="O510" s="3">
        <v>7</v>
      </c>
      <c r="R510" s="3">
        <v>500</v>
      </c>
      <c r="S510" s="3" t="s">
        <v>1463</v>
      </c>
      <c r="T510" s="3" t="s">
        <v>1008</v>
      </c>
      <c r="U510" s="3" t="s">
        <v>1022</v>
      </c>
      <c r="W510" s="3">
        <v>400</v>
      </c>
      <c r="X510" s="3" t="s">
        <v>1387</v>
      </c>
      <c r="Y510" s="3" t="s">
        <v>484</v>
      </c>
      <c r="Z510" s="3" t="s">
        <v>301</v>
      </c>
      <c r="AA510" s="3" t="s">
        <v>244</v>
      </c>
    </row>
    <row r="511" spans="1:27" x14ac:dyDescent="0.3">
      <c r="A511" s="3">
        <v>441</v>
      </c>
      <c r="B511" s="3" t="s">
        <v>1415</v>
      </c>
      <c r="C511" s="3" t="str">
        <f t="shared" si="52"/>
        <v>Normal</v>
      </c>
      <c r="D511" s="3" t="str">
        <f t="shared" si="53"/>
        <v>Flying</v>
      </c>
      <c r="E511" s="3" t="str">
        <f t="shared" si="46"/>
        <v>Keen Eye</v>
      </c>
      <c r="F511" s="3" t="str">
        <f t="shared" si="47"/>
        <v>Tangled Feet</v>
      </c>
      <c r="G511" s="3" t="str">
        <f t="shared" si="48"/>
        <v>Big Pecks</v>
      </c>
      <c r="H511" s="3">
        <v>76</v>
      </c>
      <c r="I511" s="3">
        <v>65</v>
      </c>
      <c r="J511" s="3">
        <v>45</v>
      </c>
      <c r="K511" s="3">
        <v>92</v>
      </c>
      <c r="L511" s="3">
        <v>42</v>
      </c>
      <c r="M511" s="3">
        <v>91</v>
      </c>
      <c r="N511" s="3">
        <v>411</v>
      </c>
      <c r="O511" s="3">
        <v>7</v>
      </c>
      <c r="R511" s="3">
        <v>501</v>
      </c>
      <c r="S511" s="3" t="s">
        <v>1464</v>
      </c>
      <c r="T511" s="3" t="s">
        <v>1009</v>
      </c>
      <c r="W511" s="3">
        <v>401</v>
      </c>
      <c r="X511" s="3" t="s">
        <v>1388</v>
      </c>
      <c r="Y511" s="3" t="s">
        <v>47</v>
      </c>
      <c r="AA511" s="3" t="s">
        <v>44</v>
      </c>
    </row>
    <row r="512" spans="1:27" x14ac:dyDescent="0.3">
      <c r="A512" s="3">
        <v>442</v>
      </c>
      <c r="B512" s="3" t="s">
        <v>1416</v>
      </c>
      <c r="C512" s="3" t="str">
        <f t="shared" si="52"/>
        <v>Ghost</v>
      </c>
      <c r="D512" s="3" t="str">
        <f t="shared" si="53"/>
        <v>Dark</v>
      </c>
      <c r="E512" s="3" t="str">
        <f t="shared" si="46"/>
        <v>Pressure</v>
      </c>
      <c r="F512" s="3" t="str">
        <f t="shared" si="47"/>
        <v/>
      </c>
      <c r="G512" s="3" t="str">
        <f t="shared" si="48"/>
        <v>Infiltrator</v>
      </c>
      <c r="H512" s="3">
        <v>50</v>
      </c>
      <c r="I512" s="3">
        <v>92</v>
      </c>
      <c r="J512" s="3">
        <v>108</v>
      </c>
      <c r="K512" s="3">
        <v>92</v>
      </c>
      <c r="L512" s="3">
        <v>108</v>
      </c>
      <c r="M512" s="3">
        <v>35</v>
      </c>
      <c r="N512" s="3">
        <v>485</v>
      </c>
      <c r="O512" s="3">
        <v>7</v>
      </c>
      <c r="R512" s="3">
        <v>502</v>
      </c>
      <c r="S512" s="3" t="s">
        <v>1465</v>
      </c>
      <c r="T512" s="3" t="s">
        <v>1009</v>
      </c>
      <c r="W512" s="3">
        <v>402</v>
      </c>
      <c r="X512" s="3" t="s">
        <v>1389</v>
      </c>
      <c r="Y512" s="3" t="s">
        <v>33</v>
      </c>
      <c r="AA512" s="3" t="s">
        <v>158</v>
      </c>
    </row>
    <row r="513" spans="1:27" x14ac:dyDescent="0.3">
      <c r="A513" s="3">
        <v>443</v>
      </c>
      <c r="B513" s="3" t="s">
        <v>1417</v>
      </c>
      <c r="C513" s="3" t="str">
        <f t="shared" si="52"/>
        <v>Dragon</v>
      </c>
      <c r="D513" s="3" t="str">
        <f t="shared" si="53"/>
        <v>Ground</v>
      </c>
      <c r="E513" s="3" t="str">
        <f t="shared" si="46"/>
        <v>Sand Veil</v>
      </c>
      <c r="F513" s="3" t="str">
        <f t="shared" si="47"/>
        <v/>
      </c>
      <c r="G513" s="3" t="str">
        <f t="shared" si="48"/>
        <v>Rough Skin</v>
      </c>
      <c r="H513" s="3">
        <v>58</v>
      </c>
      <c r="I513" s="3">
        <v>70</v>
      </c>
      <c r="J513" s="3">
        <v>45</v>
      </c>
      <c r="K513" s="3">
        <v>40</v>
      </c>
      <c r="L513" s="3">
        <v>45</v>
      </c>
      <c r="M513" s="3">
        <v>42</v>
      </c>
      <c r="N513" s="3">
        <v>300</v>
      </c>
      <c r="O513" s="3">
        <v>7</v>
      </c>
      <c r="R513" s="3">
        <v>503</v>
      </c>
      <c r="S513" s="3" t="s">
        <v>1466</v>
      </c>
      <c r="T513" s="3" t="s">
        <v>1009</v>
      </c>
      <c r="W513" s="3">
        <v>403</v>
      </c>
      <c r="X513" s="3" t="s">
        <v>1390</v>
      </c>
      <c r="Y513" s="3" t="s">
        <v>84</v>
      </c>
      <c r="Z513" s="3" t="s">
        <v>216</v>
      </c>
      <c r="AA513" s="3" t="s">
        <v>104</v>
      </c>
    </row>
    <row r="514" spans="1:27" x14ac:dyDescent="0.3">
      <c r="A514" s="3">
        <v>444</v>
      </c>
      <c r="B514" s="3" t="s">
        <v>1418</v>
      </c>
      <c r="C514" s="3" t="str">
        <f t="shared" si="52"/>
        <v>Dragon</v>
      </c>
      <c r="D514" s="3" t="str">
        <f t="shared" si="53"/>
        <v>Ground</v>
      </c>
      <c r="E514" s="3" t="str">
        <f t="shared" si="46"/>
        <v>Sand Veil</v>
      </c>
      <c r="F514" s="3" t="str">
        <f t="shared" si="47"/>
        <v/>
      </c>
      <c r="G514" s="3" t="str">
        <f t="shared" si="48"/>
        <v>Rough Skin</v>
      </c>
      <c r="H514" s="3">
        <v>68</v>
      </c>
      <c r="I514" s="3">
        <v>90</v>
      </c>
      <c r="J514" s="3">
        <v>65</v>
      </c>
      <c r="K514" s="3">
        <v>50</v>
      </c>
      <c r="L514" s="3">
        <v>55</v>
      </c>
      <c r="M514" s="3">
        <v>82</v>
      </c>
      <c r="N514" s="3">
        <v>410</v>
      </c>
      <c r="O514" s="3">
        <v>7</v>
      </c>
      <c r="R514" s="3">
        <v>504</v>
      </c>
      <c r="S514" s="3" t="s">
        <v>1467</v>
      </c>
      <c r="T514" s="3" t="s">
        <v>1014</v>
      </c>
      <c r="W514" s="3">
        <v>404</v>
      </c>
      <c r="X514" s="3" t="s">
        <v>1391</v>
      </c>
      <c r="Y514" s="3" t="s">
        <v>84</v>
      </c>
      <c r="Z514" s="3" t="s">
        <v>216</v>
      </c>
      <c r="AA514" s="3" t="s">
        <v>104</v>
      </c>
    </row>
    <row r="515" spans="1:27" x14ac:dyDescent="0.3">
      <c r="A515" s="3">
        <v>445</v>
      </c>
      <c r="B515" s="3" t="s">
        <v>1419</v>
      </c>
      <c r="C515" s="3" t="str">
        <f t="shared" si="52"/>
        <v>Dragon</v>
      </c>
      <c r="D515" s="3" t="str">
        <f t="shared" si="53"/>
        <v>Ground</v>
      </c>
      <c r="E515" s="3" t="str">
        <f t="shared" ref="E515:E578" si="54">VLOOKUP(A515,$W$1:$AA$942,3,FALSE)</f>
        <v>Sand Veil</v>
      </c>
      <c r="F515" s="3" t="str">
        <f t="shared" ref="F515:F578" si="55">SUBSTITUTE(VLOOKUP(A515,$W$1:$AA$942,4,FALSE),0,"")</f>
        <v/>
      </c>
      <c r="G515" s="3" t="str">
        <f t="shared" ref="G515:G578" si="56">SUBSTITUTE(VLOOKUP(A515,$W$1:$AA$942,5,FALSE),0,"")</f>
        <v>Rough Skin</v>
      </c>
      <c r="H515" s="3">
        <v>108</v>
      </c>
      <c r="I515" s="3">
        <v>130</v>
      </c>
      <c r="J515" s="3">
        <v>95</v>
      </c>
      <c r="K515" s="3">
        <v>80</v>
      </c>
      <c r="L515" s="3">
        <v>85</v>
      </c>
      <c r="M515" s="3">
        <v>102</v>
      </c>
      <c r="N515" s="3">
        <v>600</v>
      </c>
      <c r="O515" s="3">
        <v>7</v>
      </c>
      <c r="R515" s="3">
        <v>505</v>
      </c>
      <c r="S515" s="3" t="s">
        <v>1468</v>
      </c>
      <c r="T515" s="3" t="s">
        <v>1014</v>
      </c>
      <c r="W515" s="3">
        <v>405</v>
      </c>
      <c r="X515" s="3" t="s">
        <v>1392</v>
      </c>
      <c r="Y515" s="3" t="s">
        <v>84</v>
      </c>
      <c r="Z515" s="3" t="s">
        <v>216</v>
      </c>
      <c r="AA515" s="3" t="s">
        <v>104</v>
      </c>
    </row>
    <row r="516" spans="1:27" x14ac:dyDescent="0.3">
      <c r="A516" s="3">
        <v>445</v>
      </c>
      <c r="B516" s="3" t="s">
        <v>1420</v>
      </c>
      <c r="C516" s="3" t="str">
        <f t="shared" si="52"/>
        <v>Dragon</v>
      </c>
      <c r="D516" s="3" t="str">
        <f t="shared" si="53"/>
        <v>Ground</v>
      </c>
      <c r="E516" s="3" t="str">
        <f t="shared" si="54"/>
        <v>Sand Veil</v>
      </c>
      <c r="F516" s="3" t="str">
        <f t="shared" si="55"/>
        <v/>
      </c>
      <c r="G516" s="3" t="str">
        <f t="shared" si="56"/>
        <v>Rough Skin</v>
      </c>
      <c r="H516" s="3">
        <v>108</v>
      </c>
      <c r="I516" s="3">
        <v>170</v>
      </c>
      <c r="J516" s="3">
        <v>115</v>
      </c>
      <c r="K516" s="3">
        <v>120</v>
      </c>
      <c r="L516" s="3">
        <v>95</v>
      </c>
      <c r="M516" s="3">
        <v>92</v>
      </c>
      <c r="N516" s="3">
        <v>700</v>
      </c>
      <c r="O516" s="3">
        <v>7</v>
      </c>
      <c r="R516" s="3">
        <v>506</v>
      </c>
      <c r="S516" s="3" t="s">
        <v>1469</v>
      </c>
      <c r="T516" s="3" t="s">
        <v>1014</v>
      </c>
      <c r="W516" s="3">
        <v>408</v>
      </c>
      <c r="X516" s="3" t="s">
        <v>1393</v>
      </c>
      <c r="Y516" s="3" t="s">
        <v>328</v>
      </c>
      <c r="AA516" s="3" t="s">
        <v>294</v>
      </c>
    </row>
    <row r="517" spans="1:27" x14ac:dyDescent="0.3">
      <c r="A517" s="3">
        <v>446</v>
      </c>
      <c r="B517" s="3" t="s">
        <v>683</v>
      </c>
      <c r="C517" s="3" t="str">
        <f t="shared" si="52"/>
        <v>Normal</v>
      </c>
      <c r="D517" s="3" t="str">
        <f t="shared" si="53"/>
        <v/>
      </c>
      <c r="E517" s="3" t="str">
        <f t="shared" si="54"/>
        <v>Pickup</v>
      </c>
      <c r="F517" s="3" t="str">
        <f t="shared" si="55"/>
        <v>Thick Fat</v>
      </c>
      <c r="G517" s="3" t="str">
        <f t="shared" si="56"/>
        <v>Gluttony</v>
      </c>
      <c r="H517" s="3">
        <v>135</v>
      </c>
      <c r="I517" s="3">
        <v>85</v>
      </c>
      <c r="J517" s="3">
        <v>40</v>
      </c>
      <c r="K517" s="3">
        <v>40</v>
      </c>
      <c r="L517" s="3">
        <v>85</v>
      </c>
      <c r="M517" s="3">
        <v>5</v>
      </c>
      <c r="N517" s="3">
        <v>390</v>
      </c>
      <c r="O517" s="3">
        <v>7</v>
      </c>
      <c r="R517" s="3">
        <v>507</v>
      </c>
      <c r="S517" s="3" t="s">
        <v>1470</v>
      </c>
      <c r="T517" s="3" t="s">
        <v>1014</v>
      </c>
      <c r="W517" s="3">
        <v>409</v>
      </c>
      <c r="X517" s="3" t="s">
        <v>1394</v>
      </c>
      <c r="Y517" s="3" t="s">
        <v>328</v>
      </c>
      <c r="AA517" s="3" t="s">
        <v>294</v>
      </c>
    </row>
    <row r="518" spans="1:27" x14ac:dyDescent="0.3">
      <c r="A518" s="3">
        <v>447</v>
      </c>
      <c r="B518" s="3" t="s">
        <v>765</v>
      </c>
      <c r="C518" s="3" t="str">
        <f t="shared" si="52"/>
        <v>Fighting</v>
      </c>
      <c r="D518" s="3" t="str">
        <f t="shared" si="53"/>
        <v/>
      </c>
      <c r="E518" s="3" t="str">
        <f t="shared" si="54"/>
        <v>Steadfast</v>
      </c>
      <c r="F518" s="3" t="str">
        <f t="shared" si="55"/>
        <v>Inner Focus</v>
      </c>
      <c r="G518" s="3" t="str">
        <f t="shared" si="56"/>
        <v>Prankster</v>
      </c>
      <c r="H518" s="3">
        <v>40</v>
      </c>
      <c r="I518" s="3">
        <v>70</v>
      </c>
      <c r="J518" s="3">
        <v>40</v>
      </c>
      <c r="K518" s="3">
        <v>35</v>
      </c>
      <c r="L518" s="3">
        <v>40</v>
      </c>
      <c r="M518" s="3">
        <v>60</v>
      </c>
      <c r="N518" s="3">
        <v>285</v>
      </c>
      <c r="O518" s="3">
        <v>7</v>
      </c>
      <c r="R518" s="3">
        <v>508</v>
      </c>
      <c r="S518" s="3" t="s">
        <v>1471</v>
      </c>
      <c r="T518" s="3" t="s">
        <v>1014</v>
      </c>
      <c r="W518" s="3">
        <v>410</v>
      </c>
      <c r="X518" s="3" t="s">
        <v>1395</v>
      </c>
      <c r="Y518" s="3" t="s">
        <v>261</v>
      </c>
      <c r="AA518" s="3" t="s">
        <v>288</v>
      </c>
    </row>
    <row r="519" spans="1:27" x14ac:dyDescent="0.3">
      <c r="A519" s="3">
        <v>448</v>
      </c>
      <c r="B519" s="3" t="s">
        <v>767</v>
      </c>
      <c r="C519" s="3" t="str">
        <f t="shared" si="52"/>
        <v>Fighting</v>
      </c>
      <c r="D519" s="3" t="str">
        <f t="shared" si="53"/>
        <v>Steel</v>
      </c>
      <c r="E519" s="3" t="str">
        <f t="shared" si="54"/>
        <v>Steadfast</v>
      </c>
      <c r="F519" s="3" t="str">
        <f t="shared" si="55"/>
        <v>Inner Focus</v>
      </c>
      <c r="G519" s="3" t="str">
        <f t="shared" si="56"/>
        <v>Justified</v>
      </c>
      <c r="H519" s="3">
        <v>70</v>
      </c>
      <c r="I519" s="3">
        <v>110</v>
      </c>
      <c r="J519" s="3">
        <v>70</v>
      </c>
      <c r="K519" s="3">
        <v>115</v>
      </c>
      <c r="L519" s="3">
        <v>70</v>
      </c>
      <c r="M519" s="3">
        <v>90</v>
      </c>
      <c r="N519" s="3">
        <v>525</v>
      </c>
      <c r="O519" s="3">
        <v>7</v>
      </c>
      <c r="R519" s="3">
        <v>509</v>
      </c>
      <c r="S519" s="3" t="s">
        <v>138</v>
      </c>
      <c r="T519" s="3" t="s">
        <v>1016</v>
      </c>
      <c r="W519" s="3">
        <v>411</v>
      </c>
      <c r="X519" s="3" t="s">
        <v>1396</v>
      </c>
      <c r="Y519" s="3" t="s">
        <v>261</v>
      </c>
      <c r="AA519" s="3" t="s">
        <v>288</v>
      </c>
    </row>
    <row r="520" spans="1:27" x14ac:dyDescent="0.3">
      <c r="A520" s="3">
        <v>448</v>
      </c>
      <c r="B520" s="3" t="s">
        <v>1421</v>
      </c>
      <c r="C520" s="3" t="str">
        <f t="shared" si="52"/>
        <v>Fighting</v>
      </c>
      <c r="D520" s="3" t="str">
        <f t="shared" si="53"/>
        <v>Steel</v>
      </c>
      <c r="E520" s="3" t="str">
        <f t="shared" si="54"/>
        <v>Steadfast</v>
      </c>
      <c r="F520" s="3" t="str">
        <f t="shared" si="55"/>
        <v>Inner Focus</v>
      </c>
      <c r="G520" s="3" t="str">
        <f t="shared" si="56"/>
        <v>Justified</v>
      </c>
      <c r="H520" s="3">
        <v>70</v>
      </c>
      <c r="I520" s="3">
        <v>145</v>
      </c>
      <c r="J520" s="3">
        <v>88</v>
      </c>
      <c r="K520" s="3">
        <v>140</v>
      </c>
      <c r="L520" s="3">
        <v>70</v>
      </c>
      <c r="M520" s="3">
        <v>112</v>
      </c>
      <c r="N520" s="3">
        <v>625</v>
      </c>
      <c r="O520" s="3">
        <v>7</v>
      </c>
      <c r="R520" s="3">
        <v>510</v>
      </c>
      <c r="S520" s="3" t="s">
        <v>142</v>
      </c>
      <c r="T520" s="3" t="s">
        <v>1016</v>
      </c>
      <c r="W520" s="3">
        <v>412</v>
      </c>
      <c r="X520" s="3" t="s">
        <v>1397</v>
      </c>
      <c r="Y520" s="3" t="s">
        <v>47</v>
      </c>
      <c r="AA520" s="3" t="s">
        <v>423</v>
      </c>
    </row>
    <row r="521" spans="1:27" x14ac:dyDescent="0.3">
      <c r="A521" s="3">
        <v>449</v>
      </c>
      <c r="B521" s="3" t="s">
        <v>802</v>
      </c>
      <c r="C521" s="3" t="str">
        <f t="shared" si="52"/>
        <v>Ground</v>
      </c>
      <c r="D521" s="3" t="str">
        <f t="shared" si="53"/>
        <v/>
      </c>
      <c r="E521" s="3" t="str">
        <f t="shared" si="54"/>
        <v>Sand Stream</v>
      </c>
      <c r="F521" s="3" t="str">
        <f t="shared" si="55"/>
        <v/>
      </c>
      <c r="G521" s="3" t="str">
        <f t="shared" si="56"/>
        <v>Sand Force</v>
      </c>
      <c r="H521" s="3">
        <v>68</v>
      </c>
      <c r="I521" s="3">
        <v>72</v>
      </c>
      <c r="J521" s="3">
        <v>78</v>
      </c>
      <c r="K521" s="3">
        <v>38</v>
      </c>
      <c r="L521" s="3">
        <v>42</v>
      </c>
      <c r="M521" s="3">
        <v>32</v>
      </c>
      <c r="N521" s="3">
        <v>330</v>
      </c>
      <c r="O521" s="3">
        <v>7</v>
      </c>
      <c r="R521" s="3">
        <v>511</v>
      </c>
      <c r="S521" s="3" t="s">
        <v>1472</v>
      </c>
      <c r="T521" s="3" t="s">
        <v>1007</v>
      </c>
      <c r="W521" s="3">
        <v>412</v>
      </c>
      <c r="X521" s="3" t="s">
        <v>1397</v>
      </c>
      <c r="Y521" s="3" t="s">
        <v>47</v>
      </c>
      <c r="AA521" s="3" t="s">
        <v>423</v>
      </c>
    </row>
    <row r="522" spans="1:27" x14ac:dyDescent="0.3">
      <c r="A522" s="3">
        <v>450</v>
      </c>
      <c r="B522" s="3" t="s">
        <v>804</v>
      </c>
      <c r="C522" s="3" t="str">
        <f t="shared" si="52"/>
        <v>Ground</v>
      </c>
      <c r="D522" s="3" t="str">
        <f t="shared" si="53"/>
        <v/>
      </c>
      <c r="E522" s="3" t="str">
        <f t="shared" si="54"/>
        <v>Sand Stream</v>
      </c>
      <c r="F522" s="3" t="str">
        <f t="shared" si="55"/>
        <v/>
      </c>
      <c r="G522" s="3" t="str">
        <f t="shared" si="56"/>
        <v>Sand Force</v>
      </c>
      <c r="H522" s="3">
        <v>108</v>
      </c>
      <c r="I522" s="3">
        <v>112</v>
      </c>
      <c r="J522" s="3">
        <v>118</v>
      </c>
      <c r="K522" s="3">
        <v>68</v>
      </c>
      <c r="L522" s="3">
        <v>72</v>
      </c>
      <c r="M522" s="3">
        <v>47</v>
      </c>
      <c r="N522" s="3">
        <v>525</v>
      </c>
      <c r="O522" s="3">
        <v>7</v>
      </c>
      <c r="R522" s="3">
        <v>512</v>
      </c>
      <c r="S522" s="3" t="s">
        <v>1473</v>
      </c>
      <c r="T522" s="3" t="s">
        <v>1007</v>
      </c>
      <c r="W522" s="3">
        <v>412</v>
      </c>
      <c r="X522" s="3" t="s">
        <v>1397</v>
      </c>
      <c r="Y522" s="3" t="s">
        <v>47</v>
      </c>
      <c r="AA522" s="3" t="s">
        <v>423</v>
      </c>
    </row>
    <row r="523" spans="1:27" x14ac:dyDescent="0.3">
      <c r="A523" s="3">
        <v>451</v>
      </c>
      <c r="B523" s="3" t="s">
        <v>737</v>
      </c>
      <c r="C523" s="3" t="str">
        <f t="shared" si="52"/>
        <v>Poison</v>
      </c>
      <c r="D523" s="3" t="str">
        <f t="shared" si="53"/>
        <v>Bug</v>
      </c>
      <c r="E523" s="3" t="str">
        <f t="shared" si="54"/>
        <v>Battle Armor</v>
      </c>
      <c r="F523" s="3" t="str">
        <f t="shared" si="55"/>
        <v>Sniper</v>
      </c>
      <c r="G523" s="3" t="str">
        <f t="shared" si="56"/>
        <v>Keen Eye</v>
      </c>
      <c r="H523" s="3">
        <v>40</v>
      </c>
      <c r="I523" s="3">
        <v>50</v>
      </c>
      <c r="J523" s="3">
        <v>90</v>
      </c>
      <c r="K523" s="3">
        <v>30</v>
      </c>
      <c r="L523" s="3">
        <v>55</v>
      </c>
      <c r="M523" s="3">
        <v>65</v>
      </c>
      <c r="N523" s="3">
        <v>330</v>
      </c>
      <c r="O523" s="3">
        <v>7</v>
      </c>
      <c r="R523" s="3">
        <v>513</v>
      </c>
      <c r="S523" s="3" t="s">
        <v>1474</v>
      </c>
      <c r="T523" s="3" t="s">
        <v>1008</v>
      </c>
      <c r="W523" s="3">
        <v>413</v>
      </c>
      <c r="X523" s="3" t="s">
        <v>1656</v>
      </c>
      <c r="Y523" s="3" t="s">
        <v>524</v>
      </c>
      <c r="AA523" s="3" t="s">
        <v>423</v>
      </c>
    </row>
    <row r="524" spans="1:27" x14ac:dyDescent="0.3">
      <c r="A524" s="3">
        <v>452</v>
      </c>
      <c r="B524" s="3" t="s">
        <v>739</v>
      </c>
      <c r="C524" s="3" t="str">
        <f t="shared" si="52"/>
        <v>Poison</v>
      </c>
      <c r="D524" s="3" t="str">
        <f t="shared" si="53"/>
        <v>Dark</v>
      </c>
      <c r="E524" s="3" t="str">
        <f t="shared" si="54"/>
        <v>Battle Armor</v>
      </c>
      <c r="F524" s="3" t="str">
        <f t="shared" si="55"/>
        <v>Sniper</v>
      </c>
      <c r="G524" s="3" t="str">
        <f t="shared" si="56"/>
        <v>Keen Eye</v>
      </c>
      <c r="H524" s="3">
        <v>70</v>
      </c>
      <c r="I524" s="3">
        <v>90</v>
      </c>
      <c r="J524" s="3">
        <v>110</v>
      </c>
      <c r="K524" s="3">
        <v>60</v>
      </c>
      <c r="L524" s="3">
        <v>75</v>
      </c>
      <c r="M524" s="3">
        <v>95</v>
      </c>
      <c r="N524" s="3">
        <v>500</v>
      </c>
      <c r="O524" s="3">
        <v>7</v>
      </c>
      <c r="R524" s="3">
        <v>514</v>
      </c>
      <c r="S524" s="3" t="s">
        <v>1475</v>
      </c>
      <c r="T524" s="3" t="s">
        <v>1008</v>
      </c>
      <c r="W524" s="3">
        <v>413</v>
      </c>
      <c r="X524" s="3" t="s">
        <v>1656</v>
      </c>
      <c r="Y524" s="3" t="s">
        <v>524</v>
      </c>
      <c r="AA524" s="3" t="s">
        <v>423</v>
      </c>
    </row>
    <row r="525" spans="1:27" x14ac:dyDescent="0.3">
      <c r="A525" s="3">
        <v>453</v>
      </c>
      <c r="B525" s="3" t="s">
        <v>594</v>
      </c>
      <c r="C525" s="3" t="str">
        <f t="shared" si="52"/>
        <v>Poison</v>
      </c>
      <c r="D525" s="3" t="str">
        <f t="shared" si="53"/>
        <v>Fighting</v>
      </c>
      <c r="E525" s="3" t="str">
        <f t="shared" si="54"/>
        <v>Anticipation</v>
      </c>
      <c r="F525" s="3" t="str">
        <f t="shared" si="55"/>
        <v>Dry Skin</v>
      </c>
      <c r="G525" s="3" t="str">
        <f t="shared" si="56"/>
        <v>Poison Touch</v>
      </c>
      <c r="H525" s="3">
        <v>48</v>
      </c>
      <c r="I525" s="3">
        <v>61</v>
      </c>
      <c r="J525" s="3">
        <v>40</v>
      </c>
      <c r="K525" s="3">
        <v>61</v>
      </c>
      <c r="L525" s="3">
        <v>40</v>
      </c>
      <c r="M525" s="3">
        <v>50</v>
      </c>
      <c r="N525" s="3">
        <v>300</v>
      </c>
      <c r="O525" s="3">
        <v>7</v>
      </c>
      <c r="R525" s="3">
        <v>515</v>
      </c>
      <c r="S525" s="3" t="s">
        <v>1476</v>
      </c>
      <c r="T525" s="3" t="s">
        <v>1009</v>
      </c>
      <c r="W525" s="3">
        <v>413</v>
      </c>
      <c r="X525" s="3" t="s">
        <v>1656</v>
      </c>
      <c r="Y525" s="3" t="s">
        <v>524</v>
      </c>
      <c r="AA525" s="3" t="s">
        <v>423</v>
      </c>
    </row>
    <row r="526" spans="1:27" x14ac:dyDescent="0.3">
      <c r="A526" s="3">
        <v>454</v>
      </c>
      <c r="B526" s="3" t="s">
        <v>597</v>
      </c>
      <c r="C526" s="3" t="str">
        <f t="shared" si="52"/>
        <v>Poison</v>
      </c>
      <c r="D526" s="3" t="str">
        <f t="shared" si="53"/>
        <v>Fighting</v>
      </c>
      <c r="E526" s="3" t="str">
        <f t="shared" si="54"/>
        <v>Anticipation</v>
      </c>
      <c r="F526" s="3" t="str">
        <f t="shared" si="55"/>
        <v>Dry Skin</v>
      </c>
      <c r="G526" s="3" t="str">
        <f t="shared" si="56"/>
        <v>Poison Touch</v>
      </c>
      <c r="H526" s="3">
        <v>83</v>
      </c>
      <c r="I526" s="3">
        <v>106</v>
      </c>
      <c r="J526" s="3">
        <v>65</v>
      </c>
      <c r="K526" s="3">
        <v>86</v>
      </c>
      <c r="L526" s="3">
        <v>65</v>
      </c>
      <c r="M526" s="3">
        <v>85</v>
      </c>
      <c r="N526" s="3">
        <v>490</v>
      </c>
      <c r="O526" s="3">
        <v>7</v>
      </c>
      <c r="R526" s="3">
        <v>516</v>
      </c>
      <c r="S526" s="3" t="s">
        <v>1477</v>
      </c>
      <c r="T526" s="3" t="s">
        <v>1009</v>
      </c>
      <c r="W526" s="3">
        <v>414</v>
      </c>
      <c r="X526" s="3" t="s">
        <v>1401</v>
      </c>
      <c r="Y526" s="3" t="s">
        <v>33</v>
      </c>
      <c r="AA526" s="3" t="s">
        <v>50</v>
      </c>
    </row>
    <row r="527" spans="1:27" x14ac:dyDescent="0.3">
      <c r="A527" s="3">
        <v>455</v>
      </c>
      <c r="B527" s="3" t="s">
        <v>1422</v>
      </c>
      <c r="C527" s="3" t="str">
        <f t="shared" si="52"/>
        <v>Grass</v>
      </c>
      <c r="D527" s="3" t="str">
        <f t="shared" si="53"/>
        <v/>
      </c>
      <c r="E527" s="3" t="str">
        <f t="shared" si="54"/>
        <v>Levitate</v>
      </c>
      <c r="F527" s="3" t="str">
        <f t="shared" si="55"/>
        <v/>
      </c>
      <c r="G527" s="3" t="str">
        <f t="shared" si="56"/>
        <v/>
      </c>
      <c r="H527" s="3">
        <v>74</v>
      </c>
      <c r="I527" s="3">
        <v>100</v>
      </c>
      <c r="J527" s="3">
        <v>72</v>
      </c>
      <c r="K527" s="3">
        <v>90</v>
      </c>
      <c r="L527" s="3">
        <v>72</v>
      </c>
      <c r="M527" s="3">
        <v>46</v>
      </c>
      <c r="N527" s="3">
        <v>454</v>
      </c>
      <c r="O527" s="3">
        <v>7</v>
      </c>
      <c r="R527" s="3">
        <v>517</v>
      </c>
      <c r="S527" s="3" t="s">
        <v>272</v>
      </c>
      <c r="T527" s="3" t="s">
        <v>1011</v>
      </c>
      <c r="W527" s="3">
        <v>415</v>
      </c>
      <c r="X527" s="3" t="s">
        <v>341</v>
      </c>
      <c r="Y527" s="3" t="s">
        <v>342</v>
      </c>
      <c r="AA527" s="3" t="s">
        <v>240</v>
      </c>
    </row>
    <row r="528" spans="1:27" x14ac:dyDescent="0.3">
      <c r="A528" s="3">
        <v>456</v>
      </c>
      <c r="B528" s="3" t="s">
        <v>1423</v>
      </c>
      <c r="C528" s="3" t="str">
        <f t="shared" si="52"/>
        <v>Water</v>
      </c>
      <c r="D528" s="3" t="str">
        <f t="shared" si="53"/>
        <v/>
      </c>
      <c r="E528" s="3" t="str">
        <f t="shared" si="54"/>
        <v>Swift Swim</v>
      </c>
      <c r="F528" s="3" t="str">
        <f t="shared" si="55"/>
        <v>Storm Drain</v>
      </c>
      <c r="G528" s="3" t="str">
        <f t="shared" si="56"/>
        <v>Water Veil</v>
      </c>
      <c r="H528" s="3">
        <v>49</v>
      </c>
      <c r="I528" s="3">
        <v>49</v>
      </c>
      <c r="J528" s="3">
        <v>56</v>
      </c>
      <c r="K528" s="3">
        <v>49</v>
      </c>
      <c r="L528" s="3">
        <v>61</v>
      </c>
      <c r="M528" s="3">
        <v>66</v>
      </c>
      <c r="N528" s="3">
        <v>330</v>
      </c>
      <c r="O528" s="3">
        <v>7</v>
      </c>
      <c r="R528" s="3">
        <v>518</v>
      </c>
      <c r="S528" s="3" t="s">
        <v>276</v>
      </c>
      <c r="T528" s="3" t="s">
        <v>1011</v>
      </c>
      <c r="W528" s="3">
        <v>416</v>
      </c>
      <c r="X528" s="3" t="s">
        <v>344</v>
      </c>
      <c r="Y528" s="3" t="s">
        <v>73</v>
      </c>
      <c r="AA528" s="3" t="s">
        <v>67</v>
      </c>
    </row>
    <row r="529" spans="1:27" x14ac:dyDescent="0.3">
      <c r="A529" s="3">
        <v>457</v>
      </c>
      <c r="B529" s="3" t="s">
        <v>1424</v>
      </c>
      <c r="C529" s="3" t="str">
        <f t="shared" si="52"/>
        <v>Water</v>
      </c>
      <c r="D529" s="3" t="str">
        <f t="shared" si="53"/>
        <v/>
      </c>
      <c r="E529" s="3" t="str">
        <f t="shared" si="54"/>
        <v>Swift Swim</v>
      </c>
      <c r="F529" s="3" t="str">
        <f t="shared" si="55"/>
        <v>Storm Drain</v>
      </c>
      <c r="G529" s="3" t="str">
        <f t="shared" si="56"/>
        <v>Water Veil</v>
      </c>
      <c r="H529" s="3">
        <v>69</v>
      </c>
      <c r="I529" s="3">
        <v>69</v>
      </c>
      <c r="J529" s="3">
        <v>76</v>
      </c>
      <c r="K529" s="3">
        <v>69</v>
      </c>
      <c r="L529" s="3">
        <v>86</v>
      </c>
      <c r="M529" s="3">
        <v>91</v>
      </c>
      <c r="N529" s="3">
        <v>460</v>
      </c>
      <c r="O529" s="3">
        <v>7</v>
      </c>
      <c r="R529" s="3">
        <v>519</v>
      </c>
      <c r="S529" s="3" t="s">
        <v>82</v>
      </c>
      <c r="T529" s="3" t="s">
        <v>1014</v>
      </c>
      <c r="U529" s="3" t="s">
        <v>1012</v>
      </c>
      <c r="W529" s="3">
        <v>417</v>
      </c>
      <c r="X529" s="3" t="s">
        <v>1402</v>
      </c>
      <c r="Y529" s="3" t="s">
        <v>44</v>
      </c>
      <c r="Z529" s="3" t="s">
        <v>97</v>
      </c>
      <c r="AA529" s="3" t="s">
        <v>541</v>
      </c>
    </row>
    <row r="530" spans="1:27" x14ac:dyDescent="0.3">
      <c r="A530" s="3">
        <v>458</v>
      </c>
      <c r="B530" s="3" t="s">
        <v>897</v>
      </c>
      <c r="C530" s="3" t="str">
        <f t="shared" si="52"/>
        <v>Water</v>
      </c>
      <c r="D530" s="3" t="str">
        <f t="shared" si="53"/>
        <v>Flying</v>
      </c>
      <c r="E530" s="3" t="str">
        <f t="shared" si="54"/>
        <v>Swift Swim</v>
      </c>
      <c r="F530" s="3" t="str">
        <f t="shared" si="55"/>
        <v>Water Absorb</v>
      </c>
      <c r="G530" s="3" t="str">
        <f t="shared" si="56"/>
        <v>Water Veil</v>
      </c>
      <c r="H530" s="3">
        <v>45</v>
      </c>
      <c r="I530" s="3">
        <v>20</v>
      </c>
      <c r="J530" s="3">
        <v>50</v>
      </c>
      <c r="K530" s="3">
        <v>60</v>
      </c>
      <c r="L530" s="3">
        <v>120</v>
      </c>
      <c r="M530" s="3">
        <v>50</v>
      </c>
      <c r="N530" s="3">
        <v>345</v>
      </c>
      <c r="O530" s="3">
        <v>7</v>
      </c>
      <c r="R530" s="3">
        <v>520</v>
      </c>
      <c r="S530" s="3" t="s">
        <v>86</v>
      </c>
      <c r="T530" s="3" t="s">
        <v>1014</v>
      </c>
      <c r="U530" s="3" t="s">
        <v>1012</v>
      </c>
      <c r="W530" s="3">
        <v>418</v>
      </c>
      <c r="X530" s="3" t="s">
        <v>1403</v>
      </c>
      <c r="Y530" s="3" t="s">
        <v>115</v>
      </c>
      <c r="AA530" s="3" t="s">
        <v>413</v>
      </c>
    </row>
    <row r="531" spans="1:27" x14ac:dyDescent="0.3">
      <c r="A531" s="3">
        <v>459</v>
      </c>
      <c r="B531" s="3" t="s">
        <v>287</v>
      </c>
      <c r="C531" s="3" t="str">
        <f t="shared" si="52"/>
        <v>Grass</v>
      </c>
      <c r="D531" s="3" t="str">
        <f t="shared" si="53"/>
        <v>Ice</v>
      </c>
      <c r="E531" s="3" t="str">
        <f t="shared" si="54"/>
        <v>Snow Warning</v>
      </c>
      <c r="F531" s="3" t="str">
        <f t="shared" si="55"/>
        <v/>
      </c>
      <c r="G531" s="3" t="str">
        <f t="shared" si="56"/>
        <v>Soundproof</v>
      </c>
      <c r="H531" s="3">
        <v>60</v>
      </c>
      <c r="I531" s="3">
        <v>62</v>
      </c>
      <c r="J531" s="3">
        <v>50</v>
      </c>
      <c r="K531" s="3">
        <v>62</v>
      </c>
      <c r="L531" s="3">
        <v>60</v>
      </c>
      <c r="M531" s="3">
        <v>40</v>
      </c>
      <c r="N531" s="3">
        <v>334</v>
      </c>
      <c r="O531" s="3">
        <v>7</v>
      </c>
      <c r="R531" s="3">
        <v>521</v>
      </c>
      <c r="S531" s="3" t="s">
        <v>88</v>
      </c>
      <c r="T531" s="3" t="s">
        <v>1014</v>
      </c>
      <c r="U531" s="3" t="s">
        <v>1012</v>
      </c>
      <c r="W531" s="3">
        <v>419</v>
      </c>
      <c r="X531" s="3" t="s">
        <v>1404</v>
      </c>
      <c r="Y531" s="3" t="s">
        <v>115</v>
      </c>
      <c r="AA531" s="3" t="s">
        <v>413</v>
      </c>
    </row>
    <row r="532" spans="1:27" x14ac:dyDescent="0.3">
      <c r="A532" s="3">
        <v>460</v>
      </c>
      <c r="B532" s="3" t="s">
        <v>290</v>
      </c>
      <c r="C532" s="3" t="str">
        <f t="shared" si="52"/>
        <v>Grass</v>
      </c>
      <c r="D532" s="3" t="str">
        <f t="shared" si="53"/>
        <v>Ice</v>
      </c>
      <c r="E532" s="3" t="str">
        <f t="shared" si="54"/>
        <v>Snow Warning</v>
      </c>
      <c r="F532" s="3" t="str">
        <f t="shared" si="55"/>
        <v/>
      </c>
      <c r="G532" s="3" t="str">
        <f t="shared" si="56"/>
        <v>Soundproof</v>
      </c>
      <c r="H532" s="3">
        <v>90</v>
      </c>
      <c r="I532" s="3">
        <v>92</v>
      </c>
      <c r="J532" s="3">
        <v>75</v>
      </c>
      <c r="K532" s="3">
        <v>92</v>
      </c>
      <c r="L532" s="3">
        <v>85</v>
      </c>
      <c r="M532" s="3">
        <v>60</v>
      </c>
      <c r="N532" s="3">
        <v>494</v>
      </c>
      <c r="O532" s="3">
        <v>7</v>
      </c>
      <c r="R532" s="3">
        <v>522</v>
      </c>
      <c r="S532" s="3" t="s">
        <v>1478</v>
      </c>
      <c r="T532" s="3" t="s">
        <v>1013</v>
      </c>
      <c r="W532" s="3">
        <v>420</v>
      </c>
      <c r="X532" s="3" t="s">
        <v>373</v>
      </c>
      <c r="Y532" s="3" t="s">
        <v>124</v>
      </c>
    </row>
    <row r="533" spans="1:27" x14ac:dyDescent="0.3">
      <c r="A533" s="3">
        <v>460</v>
      </c>
      <c r="B533" s="3" t="s">
        <v>1425</v>
      </c>
      <c r="C533" s="3" t="str">
        <f t="shared" si="52"/>
        <v>Grass</v>
      </c>
      <c r="D533" s="3" t="str">
        <f t="shared" ref="D533:D564" si="57">SUBSTITUTE(IFERROR(VLOOKUP(A533, $R$3:$U$819, 4,TRUE),""),0,"")</f>
        <v>Ice</v>
      </c>
      <c r="E533" s="3" t="str">
        <f t="shared" si="54"/>
        <v>Snow Warning</v>
      </c>
      <c r="F533" s="3" t="str">
        <f t="shared" si="55"/>
        <v/>
      </c>
      <c r="G533" s="3" t="str">
        <f t="shared" si="56"/>
        <v>Soundproof</v>
      </c>
      <c r="H533" s="3">
        <v>90</v>
      </c>
      <c r="I533" s="3">
        <v>132</v>
      </c>
      <c r="J533" s="3">
        <v>105</v>
      </c>
      <c r="K533" s="3">
        <v>132</v>
      </c>
      <c r="L533" s="3">
        <v>105</v>
      </c>
      <c r="M533" s="3">
        <v>30</v>
      </c>
      <c r="N533" s="3">
        <v>594</v>
      </c>
      <c r="O533" s="3">
        <v>7</v>
      </c>
      <c r="R533" s="3">
        <v>523</v>
      </c>
      <c r="S533" s="3" t="s">
        <v>1479</v>
      </c>
      <c r="T533" s="3" t="s">
        <v>1013</v>
      </c>
      <c r="W533" s="3">
        <v>421</v>
      </c>
      <c r="X533" s="3" t="s">
        <v>375</v>
      </c>
      <c r="Y533" s="3" t="s">
        <v>376</v>
      </c>
    </row>
    <row r="534" spans="1:27" x14ac:dyDescent="0.3">
      <c r="A534" s="3">
        <v>461</v>
      </c>
      <c r="B534" s="3" t="s">
        <v>753</v>
      </c>
      <c r="C534" s="3" t="str">
        <f t="shared" si="52"/>
        <v>Dark</v>
      </c>
      <c r="D534" s="3" t="str">
        <f t="shared" si="57"/>
        <v>Ice</v>
      </c>
      <c r="E534" s="3" t="str">
        <f t="shared" si="54"/>
        <v>Pressure</v>
      </c>
      <c r="F534" s="3" t="str">
        <f t="shared" si="55"/>
        <v/>
      </c>
      <c r="G534" s="3" t="str">
        <f t="shared" si="56"/>
        <v>Pickpocket</v>
      </c>
      <c r="H534" s="3">
        <v>70</v>
      </c>
      <c r="I534" s="3">
        <v>120</v>
      </c>
      <c r="J534" s="3">
        <v>65</v>
      </c>
      <c r="K534" s="3">
        <v>45</v>
      </c>
      <c r="L534" s="3">
        <v>85</v>
      </c>
      <c r="M534" s="3">
        <v>125</v>
      </c>
      <c r="N534" s="3">
        <v>510</v>
      </c>
      <c r="O534" s="3">
        <v>7</v>
      </c>
      <c r="R534" s="3">
        <v>524</v>
      </c>
      <c r="S534" s="3" t="s">
        <v>470</v>
      </c>
      <c r="T534" s="3" t="s">
        <v>1017</v>
      </c>
      <c r="W534" s="3">
        <v>421</v>
      </c>
      <c r="X534" s="3" t="s">
        <v>375</v>
      </c>
      <c r="Y534" s="3" t="s">
        <v>376</v>
      </c>
    </row>
    <row r="535" spans="1:27" x14ac:dyDescent="0.3">
      <c r="A535" s="3">
        <v>462</v>
      </c>
      <c r="B535" s="3" t="s">
        <v>1426</v>
      </c>
      <c r="C535" s="3" t="str">
        <f t="shared" si="52"/>
        <v>Electric</v>
      </c>
      <c r="D535" s="3" t="str">
        <f t="shared" si="57"/>
        <v>Steel</v>
      </c>
      <c r="E535" s="3" t="str">
        <f t="shared" si="54"/>
        <v>Magnet Pull</v>
      </c>
      <c r="F535" s="3" t="str">
        <f t="shared" si="55"/>
        <v>Sturdy</v>
      </c>
      <c r="G535" s="3" t="str">
        <f t="shared" si="56"/>
        <v>Analytic</v>
      </c>
      <c r="H535" s="3">
        <v>70</v>
      </c>
      <c r="I535" s="3">
        <v>70</v>
      </c>
      <c r="J535" s="3">
        <v>115</v>
      </c>
      <c r="K535" s="3">
        <v>130</v>
      </c>
      <c r="L535" s="3">
        <v>90</v>
      </c>
      <c r="M535" s="3">
        <v>60</v>
      </c>
      <c r="N535" s="3">
        <v>535</v>
      </c>
      <c r="O535" s="3">
        <v>7</v>
      </c>
      <c r="R535" s="3">
        <v>525</v>
      </c>
      <c r="S535" s="3" t="s">
        <v>472</v>
      </c>
      <c r="T535" s="3" t="s">
        <v>1017</v>
      </c>
      <c r="W535" s="3">
        <v>422</v>
      </c>
      <c r="X535" s="3" t="s">
        <v>613</v>
      </c>
      <c r="Y535" s="3" t="s">
        <v>441</v>
      </c>
      <c r="Z535" s="3" t="s">
        <v>614</v>
      </c>
      <c r="AA535" s="3" t="s">
        <v>461</v>
      </c>
    </row>
    <row r="536" spans="1:27" x14ac:dyDescent="0.3">
      <c r="A536" s="3">
        <v>463</v>
      </c>
      <c r="B536" s="3" t="s">
        <v>1427</v>
      </c>
      <c r="C536" s="3" t="str">
        <f t="shared" si="52"/>
        <v>Normal</v>
      </c>
      <c r="D536" s="3" t="str">
        <f t="shared" si="57"/>
        <v/>
      </c>
      <c r="E536" s="3" t="str">
        <f t="shared" si="54"/>
        <v>Own Tempo</v>
      </c>
      <c r="F536" s="3" t="str">
        <f t="shared" si="55"/>
        <v>Oblivious</v>
      </c>
      <c r="G536" s="3" t="str">
        <f t="shared" si="56"/>
        <v>Cloud Nine</v>
      </c>
      <c r="H536" s="3">
        <v>110</v>
      </c>
      <c r="I536" s="3">
        <v>85</v>
      </c>
      <c r="J536" s="3">
        <v>95</v>
      </c>
      <c r="K536" s="3">
        <v>80</v>
      </c>
      <c r="L536" s="3">
        <v>95</v>
      </c>
      <c r="M536" s="3">
        <v>50</v>
      </c>
      <c r="N536" s="3">
        <v>515</v>
      </c>
      <c r="O536" s="3">
        <v>7</v>
      </c>
      <c r="R536" s="3">
        <v>526</v>
      </c>
      <c r="S536" s="3" t="s">
        <v>474</v>
      </c>
      <c r="T536" s="3" t="s">
        <v>1017</v>
      </c>
      <c r="W536" s="3">
        <v>422</v>
      </c>
      <c r="X536" s="3" t="s">
        <v>613</v>
      </c>
      <c r="Y536" s="3" t="s">
        <v>441</v>
      </c>
      <c r="Z536" s="3" t="s">
        <v>614</v>
      </c>
      <c r="AA536" s="3" t="s">
        <v>461</v>
      </c>
    </row>
    <row r="537" spans="1:27" x14ac:dyDescent="0.3">
      <c r="A537" s="3">
        <v>464</v>
      </c>
      <c r="B537" s="3" t="s">
        <v>696</v>
      </c>
      <c r="C537" s="3" t="str">
        <f t="shared" si="52"/>
        <v>Ground</v>
      </c>
      <c r="D537" s="3" t="str">
        <f t="shared" si="57"/>
        <v>Rock</v>
      </c>
      <c r="E537" s="3" t="str">
        <f t="shared" si="54"/>
        <v>Lightning Rod</v>
      </c>
      <c r="F537" s="3" t="str">
        <f t="shared" si="55"/>
        <v>Solid Rock</v>
      </c>
      <c r="G537" s="3" t="str">
        <f t="shared" si="56"/>
        <v>Reckless</v>
      </c>
      <c r="H537" s="3">
        <v>115</v>
      </c>
      <c r="I537" s="3">
        <v>140</v>
      </c>
      <c r="J537" s="3">
        <v>130</v>
      </c>
      <c r="K537" s="3">
        <v>55</v>
      </c>
      <c r="L537" s="3">
        <v>55</v>
      </c>
      <c r="M537" s="3">
        <v>40</v>
      </c>
      <c r="N537" s="3">
        <v>535</v>
      </c>
      <c r="O537" s="3">
        <v>7</v>
      </c>
      <c r="R537" s="3">
        <v>527</v>
      </c>
      <c r="S537" s="3" t="s">
        <v>483</v>
      </c>
      <c r="T537" s="3" t="s">
        <v>1011</v>
      </c>
      <c r="U537" s="3" t="s">
        <v>1012</v>
      </c>
      <c r="W537" s="3">
        <v>423</v>
      </c>
      <c r="X537" s="3" t="s">
        <v>616</v>
      </c>
      <c r="Y537" s="3" t="s">
        <v>441</v>
      </c>
      <c r="Z537" s="3" t="s">
        <v>614</v>
      </c>
      <c r="AA537" s="3" t="s">
        <v>461</v>
      </c>
    </row>
    <row r="538" spans="1:27" x14ac:dyDescent="0.3">
      <c r="A538" s="3">
        <v>465</v>
      </c>
      <c r="B538" s="3" t="s">
        <v>1428</v>
      </c>
      <c r="C538" s="3" t="str">
        <f t="shared" si="52"/>
        <v>Grass</v>
      </c>
      <c r="D538" s="3" t="str">
        <f t="shared" si="57"/>
        <v/>
      </c>
      <c r="E538" s="3" t="str">
        <f t="shared" si="54"/>
        <v>Chlorophyll</v>
      </c>
      <c r="F538" s="3" t="str">
        <f t="shared" si="55"/>
        <v>Leaf Guard</v>
      </c>
      <c r="G538" s="3" t="str">
        <f t="shared" si="56"/>
        <v>Regenerator</v>
      </c>
      <c r="H538" s="3">
        <v>100</v>
      </c>
      <c r="I538" s="3">
        <v>100</v>
      </c>
      <c r="J538" s="3">
        <v>125</v>
      </c>
      <c r="K538" s="3">
        <v>110</v>
      </c>
      <c r="L538" s="3">
        <v>50</v>
      </c>
      <c r="M538" s="3">
        <v>50</v>
      </c>
      <c r="N538" s="3">
        <v>535</v>
      </c>
      <c r="O538" s="3">
        <v>7</v>
      </c>
      <c r="R538" s="3">
        <v>528</v>
      </c>
      <c r="S538" s="3" t="s">
        <v>486</v>
      </c>
      <c r="T538" s="3" t="s">
        <v>1011</v>
      </c>
      <c r="U538" s="3" t="s">
        <v>1012</v>
      </c>
      <c r="W538" s="3">
        <v>423</v>
      </c>
      <c r="X538" s="3" t="s">
        <v>616</v>
      </c>
      <c r="Y538" s="3" t="s">
        <v>441</v>
      </c>
      <c r="Z538" s="3" t="s">
        <v>614</v>
      </c>
      <c r="AA538" s="3" t="s">
        <v>461</v>
      </c>
    </row>
    <row r="539" spans="1:27" x14ac:dyDescent="0.3">
      <c r="A539" s="3">
        <v>466</v>
      </c>
      <c r="B539" s="3" t="s">
        <v>1429</v>
      </c>
      <c r="C539" s="3" t="str">
        <f t="shared" si="52"/>
        <v>Electric</v>
      </c>
      <c r="D539" s="3" t="str">
        <f t="shared" si="57"/>
        <v/>
      </c>
      <c r="E539" s="3" t="str">
        <f t="shared" si="54"/>
        <v>Motor Drive</v>
      </c>
      <c r="F539" s="3" t="str">
        <f t="shared" si="55"/>
        <v/>
      </c>
      <c r="G539" s="3" t="str">
        <f t="shared" si="56"/>
        <v>Vital Spirit</v>
      </c>
      <c r="H539" s="3">
        <v>75</v>
      </c>
      <c r="I539" s="3">
        <v>123</v>
      </c>
      <c r="J539" s="3">
        <v>67</v>
      </c>
      <c r="K539" s="3">
        <v>95</v>
      </c>
      <c r="L539" s="3">
        <v>85</v>
      </c>
      <c r="M539" s="3">
        <v>95</v>
      </c>
      <c r="N539" s="3">
        <v>540</v>
      </c>
      <c r="O539" s="3">
        <v>7</v>
      </c>
      <c r="R539" s="3">
        <v>529</v>
      </c>
      <c r="S539" s="3" t="s">
        <v>465</v>
      </c>
      <c r="T539" s="3" t="s">
        <v>1018</v>
      </c>
      <c r="W539" s="3">
        <v>425</v>
      </c>
      <c r="X539" s="3" t="s">
        <v>361</v>
      </c>
      <c r="Y539" s="3" t="s">
        <v>362</v>
      </c>
      <c r="Z539" s="3" t="s">
        <v>91</v>
      </c>
      <c r="AA539" s="3" t="s">
        <v>363</v>
      </c>
    </row>
    <row r="540" spans="1:27" x14ac:dyDescent="0.3">
      <c r="A540" s="3">
        <v>467</v>
      </c>
      <c r="B540" s="3" t="s">
        <v>1430</v>
      </c>
      <c r="C540" s="3" t="str">
        <f t="shared" si="52"/>
        <v>Fire</v>
      </c>
      <c r="D540" s="3" t="str">
        <f t="shared" si="57"/>
        <v/>
      </c>
      <c r="E540" s="3" t="str">
        <f t="shared" si="54"/>
        <v>Flame Body</v>
      </c>
      <c r="F540" s="3" t="str">
        <f t="shared" si="55"/>
        <v/>
      </c>
      <c r="G540" s="3" t="str">
        <f t="shared" si="56"/>
        <v>Vital Spirit</v>
      </c>
      <c r="H540" s="3">
        <v>75</v>
      </c>
      <c r="I540" s="3">
        <v>95</v>
      </c>
      <c r="J540" s="3">
        <v>67</v>
      </c>
      <c r="K540" s="3">
        <v>125</v>
      </c>
      <c r="L540" s="3">
        <v>95</v>
      </c>
      <c r="M540" s="3">
        <v>83</v>
      </c>
      <c r="N540" s="3">
        <v>540</v>
      </c>
      <c r="O540" s="3">
        <v>7</v>
      </c>
      <c r="R540" s="3">
        <v>530</v>
      </c>
      <c r="S540" s="3" t="s">
        <v>468</v>
      </c>
      <c r="T540" s="3" t="s">
        <v>1018</v>
      </c>
      <c r="U540" s="3" t="s">
        <v>1015</v>
      </c>
      <c r="W540" s="3">
        <v>426</v>
      </c>
      <c r="X540" s="3" t="s">
        <v>365</v>
      </c>
      <c r="Y540" s="3" t="s">
        <v>362</v>
      </c>
      <c r="Z540" s="3" t="s">
        <v>91</v>
      </c>
      <c r="AA540" s="3" t="s">
        <v>363</v>
      </c>
    </row>
    <row r="541" spans="1:27" x14ac:dyDescent="0.3">
      <c r="A541" s="3">
        <v>468</v>
      </c>
      <c r="B541" s="3" t="s">
        <v>681</v>
      </c>
      <c r="C541" s="3" t="str">
        <f t="shared" si="52"/>
        <v>Fairy</v>
      </c>
      <c r="D541" s="3" t="str">
        <f t="shared" si="57"/>
        <v>Flying</v>
      </c>
      <c r="E541" s="3" t="str">
        <f t="shared" si="54"/>
        <v>Hustle</v>
      </c>
      <c r="F541" s="3" t="str">
        <f t="shared" si="55"/>
        <v>Serene Grace</v>
      </c>
      <c r="G541" s="3" t="str">
        <f t="shared" si="56"/>
        <v>Super Luck</v>
      </c>
      <c r="H541" s="3">
        <v>85</v>
      </c>
      <c r="I541" s="3">
        <v>50</v>
      </c>
      <c r="J541" s="3">
        <v>95</v>
      </c>
      <c r="K541" s="3">
        <v>120</v>
      </c>
      <c r="L541" s="3">
        <v>115</v>
      </c>
      <c r="M541" s="3">
        <v>80</v>
      </c>
      <c r="N541" s="3">
        <v>545</v>
      </c>
      <c r="O541" s="3">
        <v>7</v>
      </c>
      <c r="R541" s="3">
        <v>531</v>
      </c>
      <c r="S541" s="3" t="s">
        <v>1480</v>
      </c>
      <c r="T541" s="3" t="s">
        <v>1014</v>
      </c>
      <c r="W541" s="3">
        <v>427</v>
      </c>
      <c r="X541" s="3" t="s">
        <v>1406</v>
      </c>
      <c r="Y541" s="3" t="s">
        <v>44</v>
      </c>
      <c r="Z541" s="3" t="s">
        <v>267</v>
      </c>
      <c r="AA541" s="3" t="s">
        <v>139</v>
      </c>
    </row>
    <row r="542" spans="1:27" x14ac:dyDescent="0.3">
      <c r="A542" s="3">
        <v>469</v>
      </c>
      <c r="B542" s="3" t="s">
        <v>1431</v>
      </c>
      <c r="C542" s="3" t="str">
        <f t="shared" si="52"/>
        <v>Bug</v>
      </c>
      <c r="D542" s="3" t="str">
        <f t="shared" si="57"/>
        <v>Flying</v>
      </c>
      <c r="E542" s="3" t="str">
        <f t="shared" si="54"/>
        <v>Speed Boost</v>
      </c>
      <c r="F542" s="3" t="str">
        <f t="shared" si="55"/>
        <v>Tinted Lens</v>
      </c>
      <c r="G542" s="3" t="str">
        <f t="shared" si="56"/>
        <v>Frisk</v>
      </c>
      <c r="H542" s="3">
        <v>86</v>
      </c>
      <c r="I542" s="3">
        <v>76</v>
      </c>
      <c r="J542" s="3">
        <v>86</v>
      </c>
      <c r="K542" s="3">
        <v>116</v>
      </c>
      <c r="L542" s="3">
        <v>56</v>
      </c>
      <c r="M542" s="3">
        <v>95</v>
      </c>
      <c r="N542" s="3">
        <v>515</v>
      </c>
      <c r="O542" s="3">
        <v>7</v>
      </c>
      <c r="R542" s="3">
        <v>532</v>
      </c>
      <c r="S542" s="3" t="s">
        <v>477</v>
      </c>
      <c r="T542" s="3" t="s">
        <v>1022</v>
      </c>
      <c r="W542" s="3">
        <v>428</v>
      </c>
      <c r="X542" s="3" t="s">
        <v>1407</v>
      </c>
      <c r="Y542" s="3" t="s">
        <v>157</v>
      </c>
      <c r="Z542" s="3" t="s">
        <v>267</v>
      </c>
      <c r="AA542" s="3" t="s">
        <v>139</v>
      </c>
    </row>
    <row r="543" spans="1:27" x14ac:dyDescent="0.3">
      <c r="A543" s="3">
        <v>470</v>
      </c>
      <c r="B543" s="3" t="s">
        <v>549</v>
      </c>
      <c r="C543" s="3" t="str">
        <f t="shared" si="52"/>
        <v>Grass</v>
      </c>
      <c r="D543" s="3" t="str">
        <f t="shared" si="57"/>
        <v/>
      </c>
      <c r="E543" s="3" t="str">
        <f t="shared" si="54"/>
        <v>Leaf Guard</v>
      </c>
      <c r="F543" s="3" t="str">
        <f t="shared" si="55"/>
        <v/>
      </c>
      <c r="G543" s="3" t="str">
        <f t="shared" si="56"/>
        <v>Chlorophyll</v>
      </c>
      <c r="H543" s="3">
        <v>65</v>
      </c>
      <c r="I543" s="3">
        <v>110</v>
      </c>
      <c r="J543" s="3">
        <v>130</v>
      </c>
      <c r="K543" s="3">
        <v>60</v>
      </c>
      <c r="L543" s="3">
        <v>65</v>
      </c>
      <c r="M543" s="3">
        <v>95</v>
      </c>
      <c r="N543" s="3">
        <v>525</v>
      </c>
      <c r="O543" s="3">
        <v>7</v>
      </c>
      <c r="R543" s="3">
        <v>533</v>
      </c>
      <c r="S543" s="3" t="s">
        <v>479</v>
      </c>
      <c r="T543" s="3" t="s">
        <v>1022</v>
      </c>
      <c r="W543" s="3">
        <v>428</v>
      </c>
      <c r="X543" s="3" t="s">
        <v>1820</v>
      </c>
      <c r="Y543" s="3" t="s">
        <v>329</v>
      </c>
    </row>
    <row r="544" spans="1:27" x14ac:dyDescent="0.3">
      <c r="A544" s="3">
        <v>471</v>
      </c>
      <c r="B544" s="3" t="s">
        <v>551</v>
      </c>
      <c r="C544" s="3" t="str">
        <f t="shared" si="52"/>
        <v>Ice</v>
      </c>
      <c r="D544" s="3" t="str">
        <f t="shared" si="57"/>
        <v/>
      </c>
      <c r="E544" s="3" t="str">
        <f t="shared" si="54"/>
        <v>Snow Cloak</v>
      </c>
      <c r="F544" s="3" t="str">
        <f t="shared" si="55"/>
        <v/>
      </c>
      <c r="G544" s="3" t="str">
        <f t="shared" si="56"/>
        <v>Ice Body</v>
      </c>
      <c r="H544" s="3">
        <v>65</v>
      </c>
      <c r="I544" s="3">
        <v>60</v>
      </c>
      <c r="J544" s="3">
        <v>110</v>
      </c>
      <c r="K544" s="3">
        <v>130</v>
      </c>
      <c r="L544" s="3">
        <v>95</v>
      </c>
      <c r="M544" s="3">
        <v>65</v>
      </c>
      <c r="N544" s="3">
        <v>525</v>
      </c>
      <c r="O544" s="3">
        <v>7</v>
      </c>
      <c r="R544" s="3">
        <v>534</v>
      </c>
      <c r="S544" s="3" t="s">
        <v>481</v>
      </c>
      <c r="T544" s="3" t="s">
        <v>1022</v>
      </c>
      <c r="W544" s="3">
        <v>431</v>
      </c>
      <c r="X544" s="3" t="s">
        <v>1411</v>
      </c>
      <c r="Y544" s="3" t="s">
        <v>139</v>
      </c>
      <c r="Z544" s="3" t="s">
        <v>117</v>
      </c>
      <c r="AA544" s="3" t="s">
        <v>62</v>
      </c>
    </row>
    <row r="545" spans="1:27" x14ac:dyDescent="0.3">
      <c r="A545" s="3">
        <v>472</v>
      </c>
      <c r="B545" s="3" t="s">
        <v>1432</v>
      </c>
      <c r="C545" s="3" t="str">
        <f t="shared" si="52"/>
        <v>Ground</v>
      </c>
      <c r="D545" s="3" t="str">
        <f t="shared" si="57"/>
        <v>Flying</v>
      </c>
      <c r="E545" s="3" t="str">
        <f t="shared" si="54"/>
        <v>Hyper Cutter</v>
      </c>
      <c r="F545" s="3" t="str">
        <f t="shared" si="55"/>
        <v>Sand Veil</v>
      </c>
      <c r="G545" s="3" t="str">
        <f t="shared" si="56"/>
        <v>Poison Heal</v>
      </c>
      <c r="H545" s="3">
        <v>75</v>
      </c>
      <c r="I545" s="3">
        <v>95</v>
      </c>
      <c r="J545" s="3">
        <v>125</v>
      </c>
      <c r="K545" s="3">
        <v>45</v>
      </c>
      <c r="L545" s="3">
        <v>75</v>
      </c>
      <c r="M545" s="3">
        <v>95</v>
      </c>
      <c r="N545" s="3">
        <v>510</v>
      </c>
      <c r="O545" s="3">
        <v>7</v>
      </c>
      <c r="R545" s="3">
        <v>535</v>
      </c>
      <c r="S545" s="3" t="s">
        <v>382</v>
      </c>
      <c r="T545" s="3" t="s">
        <v>1009</v>
      </c>
      <c r="W545" s="3">
        <v>432</v>
      </c>
      <c r="X545" s="3" t="s">
        <v>1412</v>
      </c>
      <c r="Y545" s="3" t="s">
        <v>232</v>
      </c>
      <c r="Z545" s="3" t="s">
        <v>117</v>
      </c>
      <c r="AA545" s="3" t="s">
        <v>105</v>
      </c>
    </row>
    <row r="546" spans="1:27" x14ac:dyDescent="0.3">
      <c r="A546" s="3">
        <v>473</v>
      </c>
      <c r="B546" s="3" t="s">
        <v>236</v>
      </c>
      <c r="C546" s="3" t="str">
        <f t="shared" si="52"/>
        <v>Ice</v>
      </c>
      <c r="D546" s="3" t="str">
        <f t="shared" si="57"/>
        <v>Ground</v>
      </c>
      <c r="E546" s="3" t="str">
        <f t="shared" si="54"/>
        <v>Oblivious</v>
      </c>
      <c r="F546" s="3" t="str">
        <f t="shared" si="55"/>
        <v>Snow Cloak</v>
      </c>
      <c r="G546" s="3" t="str">
        <f t="shared" si="56"/>
        <v>Thick Fat</v>
      </c>
      <c r="H546" s="3">
        <v>110</v>
      </c>
      <c r="I546" s="3">
        <v>130</v>
      </c>
      <c r="J546" s="3">
        <v>80</v>
      </c>
      <c r="K546" s="3">
        <v>70</v>
      </c>
      <c r="L546" s="3">
        <v>60</v>
      </c>
      <c r="M546" s="3">
        <v>80</v>
      </c>
      <c r="N546" s="3">
        <v>530</v>
      </c>
      <c r="O546" s="3">
        <v>7</v>
      </c>
      <c r="R546" s="3">
        <v>536</v>
      </c>
      <c r="S546" s="3" t="s">
        <v>384</v>
      </c>
      <c r="T546" s="3" t="s">
        <v>1009</v>
      </c>
      <c r="U546" s="3" t="s">
        <v>1018</v>
      </c>
      <c r="W546" s="3">
        <v>434</v>
      </c>
      <c r="X546" s="3" t="s">
        <v>378</v>
      </c>
      <c r="Y546" s="3" t="s">
        <v>176</v>
      </c>
      <c r="Z546" s="3" t="s">
        <v>362</v>
      </c>
      <c r="AA546" s="3" t="s">
        <v>62</v>
      </c>
    </row>
    <row r="547" spans="1:27" x14ac:dyDescent="0.3">
      <c r="A547" s="3">
        <v>474</v>
      </c>
      <c r="B547" s="3" t="s">
        <v>1433</v>
      </c>
      <c r="C547" s="3" t="str">
        <f t="shared" si="52"/>
        <v>Normal</v>
      </c>
      <c r="D547" s="3" t="str">
        <f t="shared" si="57"/>
        <v/>
      </c>
      <c r="E547" s="3" t="str">
        <f t="shared" si="54"/>
        <v>Adaptability</v>
      </c>
      <c r="F547" s="3" t="str">
        <f t="shared" si="55"/>
        <v>Download</v>
      </c>
      <c r="G547" s="3" t="str">
        <f t="shared" si="56"/>
        <v>Analytic</v>
      </c>
      <c r="H547" s="3">
        <v>85</v>
      </c>
      <c r="I547" s="3">
        <v>80</v>
      </c>
      <c r="J547" s="3">
        <v>70</v>
      </c>
      <c r="K547" s="3">
        <v>135</v>
      </c>
      <c r="L547" s="3">
        <v>75</v>
      </c>
      <c r="M547" s="3">
        <v>90</v>
      </c>
      <c r="N547" s="3">
        <v>535</v>
      </c>
      <c r="O547" s="3">
        <v>7</v>
      </c>
      <c r="R547" s="3">
        <v>537</v>
      </c>
      <c r="S547" s="3" t="s">
        <v>386</v>
      </c>
      <c r="T547" s="3" t="s">
        <v>1009</v>
      </c>
      <c r="U547" s="3" t="s">
        <v>1018</v>
      </c>
      <c r="W547" s="3">
        <v>435</v>
      </c>
      <c r="X547" s="3" t="s">
        <v>380</v>
      </c>
      <c r="Y547" s="3" t="s">
        <v>176</v>
      </c>
      <c r="Z547" s="3" t="s">
        <v>362</v>
      </c>
      <c r="AA547" s="3" t="s">
        <v>62</v>
      </c>
    </row>
    <row r="548" spans="1:27" x14ac:dyDescent="0.3">
      <c r="A548" s="3">
        <v>475</v>
      </c>
      <c r="B548" s="3" t="s">
        <v>359</v>
      </c>
      <c r="C548" s="3" t="str">
        <f t="shared" si="52"/>
        <v>Psychic</v>
      </c>
      <c r="D548" s="3" t="str">
        <f t="shared" si="57"/>
        <v>Fighting</v>
      </c>
      <c r="E548" s="3" t="str">
        <f t="shared" si="54"/>
        <v>Steadfast</v>
      </c>
      <c r="F548" s="3" t="str">
        <f t="shared" si="55"/>
        <v/>
      </c>
      <c r="G548" s="3" t="str">
        <f t="shared" si="56"/>
        <v>Justified</v>
      </c>
      <c r="H548" s="3">
        <v>68</v>
      </c>
      <c r="I548" s="3">
        <v>125</v>
      </c>
      <c r="J548" s="3">
        <v>65</v>
      </c>
      <c r="K548" s="3">
        <v>65</v>
      </c>
      <c r="L548" s="3">
        <v>115</v>
      </c>
      <c r="M548" s="3">
        <v>80</v>
      </c>
      <c r="N548" s="3">
        <v>518</v>
      </c>
      <c r="O548" s="3">
        <v>7</v>
      </c>
      <c r="R548" s="3">
        <v>538</v>
      </c>
      <c r="S548" s="3" t="s">
        <v>654</v>
      </c>
      <c r="T548" s="3" t="s">
        <v>1022</v>
      </c>
      <c r="W548" s="3">
        <v>436</v>
      </c>
      <c r="X548" s="3" t="s">
        <v>346</v>
      </c>
      <c r="Y548" s="3" t="s">
        <v>58</v>
      </c>
      <c r="Z548" s="3" t="s">
        <v>347</v>
      </c>
      <c r="AA548" s="3" t="s">
        <v>348</v>
      </c>
    </row>
    <row r="549" spans="1:27" x14ac:dyDescent="0.3">
      <c r="A549" s="3">
        <v>475</v>
      </c>
      <c r="B549" s="3" t="s">
        <v>1434</v>
      </c>
      <c r="C549" s="3" t="str">
        <f t="shared" si="52"/>
        <v>Psychic</v>
      </c>
      <c r="D549" s="3" t="str">
        <f t="shared" si="57"/>
        <v>Fighting</v>
      </c>
      <c r="E549" s="3" t="str">
        <f t="shared" si="54"/>
        <v>Steadfast</v>
      </c>
      <c r="F549" s="3" t="str">
        <f t="shared" si="55"/>
        <v/>
      </c>
      <c r="G549" s="3" t="str">
        <f t="shared" si="56"/>
        <v>Justified</v>
      </c>
      <c r="H549" s="3">
        <v>68</v>
      </c>
      <c r="I549" s="3">
        <v>165</v>
      </c>
      <c r="J549" s="3">
        <v>95</v>
      </c>
      <c r="K549" s="3">
        <v>65</v>
      </c>
      <c r="L549" s="3">
        <v>115</v>
      </c>
      <c r="M549" s="3">
        <v>110</v>
      </c>
      <c r="N549" s="3">
        <v>618</v>
      </c>
      <c r="O549" s="3">
        <v>7</v>
      </c>
      <c r="R549" s="3">
        <v>539</v>
      </c>
      <c r="S549" s="3" t="s">
        <v>656</v>
      </c>
      <c r="T549" s="3" t="s">
        <v>1022</v>
      </c>
      <c r="W549" s="3">
        <v>437</v>
      </c>
      <c r="X549" s="3" t="s">
        <v>350</v>
      </c>
      <c r="Y549" s="3" t="s">
        <v>58</v>
      </c>
      <c r="Z549" s="3" t="s">
        <v>347</v>
      </c>
      <c r="AA549" s="3" t="s">
        <v>348</v>
      </c>
    </row>
    <row r="550" spans="1:27" x14ac:dyDescent="0.3">
      <c r="A550" s="3">
        <v>476</v>
      </c>
      <c r="B550" s="3" t="s">
        <v>1435</v>
      </c>
      <c r="C550" s="3" t="str">
        <f t="shared" si="52"/>
        <v>Rock</v>
      </c>
      <c r="D550" s="3" t="str">
        <f t="shared" si="57"/>
        <v>Steel</v>
      </c>
      <c r="E550" s="3" t="str">
        <f t="shared" si="54"/>
        <v>Sturdy</v>
      </c>
      <c r="F550" s="3" t="str">
        <f t="shared" si="55"/>
        <v>Magnet Pull</v>
      </c>
      <c r="G550" s="3" t="str">
        <f t="shared" si="56"/>
        <v>Sand Force</v>
      </c>
      <c r="H550" s="3">
        <v>60</v>
      </c>
      <c r="I550" s="3">
        <v>55</v>
      </c>
      <c r="J550" s="3">
        <v>145</v>
      </c>
      <c r="K550" s="3">
        <v>75</v>
      </c>
      <c r="L550" s="3">
        <v>150</v>
      </c>
      <c r="M550" s="3">
        <v>40</v>
      </c>
      <c r="N550" s="3">
        <v>525</v>
      </c>
      <c r="O550" s="3">
        <v>7</v>
      </c>
      <c r="R550" s="3">
        <v>540</v>
      </c>
      <c r="S550" s="3" t="s">
        <v>1482</v>
      </c>
      <c r="T550" s="3" t="s">
        <v>1010</v>
      </c>
      <c r="U550" s="3" t="s">
        <v>1007</v>
      </c>
      <c r="W550" s="3">
        <v>441</v>
      </c>
      <c r="X550" s="3" t="s">
        <v>1415</v>
      </c>
      <c r="Y550" s="3" t="s">
        <v>62</v>
      </c>
      <c r="Z550" s="3" t="s">
        <v>925</v>
      </c>
      <c r="AA550" s="3" t="s">
        <v>68</v>
      </c>
    </row>
    <row r="551" spans="1:27" x14ac:dyDescent="0.3">
      <c r="A551" s="3">
        <v>477</v>
      </c>
      <c r="B551" s="3" t="s">
        <v>393</v>
      </c>
      <c r="C551" s="3" t="str">
        <f t="shared" si="52"/>
        <v>Ghost</v>
      </c>
      <c r="D551" s="3" t="str">
        <f t="shared" si="57"/>
        <v/>
      </c>
      <c r="E551" s="3" t="str">
        <f t="shared" si="54"/>
        <v>Pressure</v>
      </c>
      <c r="F551" s="3" t="str">
        <f t="shared" si="55"/>
        <v/>
      </c>
      <c r="G551" s="3" t="str">
        <f t="shared" si="56"/>
        <v>Frisk*</v>
      </c>
      <c r="H551" s="3">
        <v>45</v>
      </c>
      <c r="I551" s="3">
        <v>100</v>
      </c>
      <c r="J551" s="3">
        <v>135</v>
      </c>
      <c r="K551" s="3">
        <v>65</v>
      </c>
      <c r="L551" s="3">
        <v>135</v>
      </c>
      <c r="M551" s="3">
        <v>45</v>
      </c>
      <c r="N551" s="3">
        <v>525</v>
      </c>
      <c r="O551" s="3">
        <v>7</v>
      </c>
      <c r="R551" s="3">
        <v>541</v>
      </c>
      <c r="S551" s="3" t="s">
        <v>1483</v>
      </c>
      <c r="T551" s="3" t="s">
        <v>1010</v>
      </c>
      <c r="U551" s="3" t="s">
        <v>1007</v>
      </c>
      <c r="W551" s="3">
        <v>442</v>
      </c>
      <c r="X551" s="3" t="s">
        <v>1416</v>
      </c>
      <c r="Y551" s="3" t="s">
        <v>73</v>
      </c>
      <c r="AA551" s="3" t="s">
        <v>314</v>
      </c>
    </row>
    <row r="552" spans="1:27" x14ac:dyDescent="0.3">
      <c r="A552" s="3">
        <v>478</v>
      </c>
      <c r="B552" s="3" t="s">
        <v>248</v>
      </c>
      <c r="C552" s="3" t="str">
        <f t="shared" si="52"/>
        <v>Ice</v>
      </c>
      <c r="D552" s="3" t="str">
        <f t="shared" si="57"/>
        <v>Ghost</v>
      </c>
      <c r="E552" s="3" t="str">
        <f t="shared" si="54"/>
        <v>Snow Cloak</v>
      </c>
      <c r="F552" s="3" t="str">
        <f t="shared" si="55"/>
        <v/>
      </c>
      <c r="G552" s="3" t="str">
        <f t="shared" si="56"/>
        <v>Cursed Body</v>
      </c>
      <c r="H552" s="3">
        <v>70</v>
      </c>
      <c r="I552" s="3">
        <v>80</v>
      </c>
      <c r="J552" s="3">
        <v>70</v>
      </c>
      <c r="K552" s="3">
        <v>80</v>
      </c>
      <c r="L552" s="3">
        <v>70</v>
      </c>
      <c r="M552" s="3">
        <v>110</v>
      </c>
      <c r="N552" s="3">
        <v>480</v>
      </c>
      <c r="O552" s="3">
        <v>7</v>
      </c>
      <c r="R552" s="3">
        <v>542</v>
      </c>
      <c r="S552" s="3" t="s">
        <v>1484</v>
      </c>
      <c r="T552" s="3" t="s">
        <v>1010</v>
      </c>
      <c r="U552" s="3" t="s">
        <v>1007</v>
      </c>
      <c r="W552" s="3">
        <v>443</v>
      </c>
      <c r="X552" s="3" t="s">
        <v>1417</v>
      </c>
      <c r="Y552" s="3" t="s">
        <v>459</v>
      </c>
      <c r="AA552" s="3" t="s">
        <v>1790</v>
      </c>
    </row>
    <row r="553" spans="1:27" x14ac:dyDescent="0.3">
      <c r="A553" s="3">
        <v>479</v>
      </c>
      <c r="B553" s="3" t="s">
        <v>943</v>
      </c>
      <c r="C553" s="3" t="str">
        <f t="shared" si="52"/>
        <v>Electric</v>
      </c>
      <c r="D553" s="3" t="str">
        <f t="shared" si="57"/>
        <v>Grass</v>
      </c>
      <c r="E553" s="3" t="str">
        <f t="shared" si="54"/>
        <v>Levitate</v>
      </c>
      <c r="F553" s="3" t="str">
        <f t="shared" si="55"/>
        <v/>
      </c>
      <c r="G553" s="3" t="str">
        <f t="shared" si="56"/>
        <v/>
      </c>
      <c r="H553" s="3">
        <v>50</v>
      </c>
      <c r="I553" s="3">
        <v>50</v>
      </c>
      <c r="J553" s="3">
        <v>77</v>
      </c>
      <c r="K553" s="3">
        <v>95</v>
      </c>
      <c r="L553" s="3">
        <v>77</v>
      </c>
      <c r="M553" s="3">
        <v>91</v>
      </c>
      <c r="N553" s="3">
        <v>440</v>
      </c>
      <c r="O553" s="3">
        <v>7</v>
      </c>
      <c r="R553" s="3">
        <v>543</v>
      </c>
      <c r="S553" s="3" t="s">
        <v>1485</v>
      </c>
      <c r="T553" s="3" t="s">
        <v>1010</v>
      </c>
      <c r="U553" s="3" t="s">
        <v>1019</v>
      </c>
      <c r="W553" s="3">
        <v>444</v>
      </c>
      <c r="X553" s="3" t="s">
        <v>1418</v>
      </c>
      <c r="Y553" s="3" t="s">
        <v>459</v>
      </c>
      <c r="AA553" s="3" t="s">
        <v>1790</v>
      </c>
    </row>
    <row r="554" spans="1:27" x14ac:dyDescent="0.3">
      <c r="A554" s="3">
        <v>479</v>
      </c>
      <c r="B554" s="3" t="s">
        <v>1436</v>
      </c>
      <c r="C554" s="3" t="str">
        <f t="shared" si="52"/>
        <v>Electric</v>
      </c>
      <c r="D554" s="3" t="str">
        <f t="shared" si="57"/>
        <v>Grass</v>
      </c>
      <c r="E554" s="3" t="str">
        <f t="shared" si="54"/>
        <v>Levitate</v>
      </c>
      <c r="F554" s="3" t="str">
        <f t="shared" si="55"/>
        <v/>
      </c>
      <c r="G554" s="3" t="str">
        <f t="shared" si="56"/>
        <v/>
      </c>
      <c r="H554" s="3">
        <v>50</v>
      </c>
      <c r="I554" s="3">
        <v>65</v>
      </c>
      <c r="J554" s="3">
        <v>107</v>
      </c>
      <c r="K554" s="3">
        <v>105</v>
      </c>
      <c r="L554" s="3">
        <v>107</v>
      </c>
      <c r="M554" s="3">
        <v>86</v>
      </c>
      <c r="N554" s="3">
        <v>520</v>
      </c>
      <c r="O554" s="3">
        <v>7</v>
      </c>
      <c r="R554" s="3">
        <v>544</v>
      </c>
      <c r="S554" s="3" t="s">
        <v>1486</v>
      </c>
      <c r="T554" s="3" t="s">
        <v>1010</v>
      </c>
      <c r="U554" s="3" t="s">
        <v>1019</v>
      </c>
      <c r="W554" s="3">
        <v>445</v>
      </c>
      <c r="X554" s="3" t="s">
        <v>1419</v>
      </c>
      <c r="Y554" s="3" t="s">
        <v>459</v>
      </c>
      <c r="AA554" s="3" t="s">
        <v>1790</v>
      </c>
    </row>
    <row r="555" spans="1:27" x14ac:dyDescent="0.3">
      <c r="A555" s="3">
        <v>479</v>
      </c>
      <c r="B555" s="3" t="s">
        <v>1437</v>
      </c>
      <c r="C555" s="3" t="str">
        <f t="shared" si="52"/>
        <v>Electric</v>
      </c>
      <c r="D555" s="3" t="str">
        <f t="shared" si="57"/>
        <v>Grass</v>
      </c>
      <c r="E555" s="3" t="str">
        <f t="shared" si="54"/>
        <v>Levitate</v>
      </c>
      <c r="F555" s="3" t="str">
        <f t="shared" si="55"/>
        <v/>
      </c>
      <c r="G555" s="3" t="str">
        <f t="shared" si="56"/>
        <v/>
      </c>
      <c r="H555" s="3">
        <v>50</v>
      </c>
      <c r="I555" s="3">
        <v>65</v>
      </c>
      <c r="J555" s="3">
        <v>107</v>
      </c>
      <c r="K555" s="3">
        <v>105</v>
      </c>
      <c r="L555" s="3">
        <v>107</v>
      </c>
      <c r="M555" s="3">
        <v>86</v>
      </c>
      <c r="N555" s="3">
        <v>520</v>
      </c>
      <c r="O555" s="3">
        <v>7</v>
      </c>
      <c r="R555" s="3">
        <v>545</v>
      </c>
      <c r="S555" s="3" t="s">
        <v>1487</v>
      </c>
      <c r="T555" s="3" t="s">
        <v>1010</v>
      </c>
      <c r="U555" s="3" t="s">
        <v>1019</v>
      </c>
      <c r="W555" s="3">
        <v>445</v>
      </c>
      <c r="X555" s="3" t="s">
        <v>1821</v>
      </c>
      <c r="Y555" s="3" t="s">
        <v>461</v>
      </c>
    </row>
    <row r="556" spans="1:27" x14ac:dyDescent="0.3">
      <c r="A556" s="3">
        <v>479</v>
      </c>
      <c r="B556" s="3" t="s">
        <v>1438</v>
      </c>
      <c r="C556" s="3" t="str">
        <f t="shared" si="52"/>
        <v>Electric</v>
      </c>
      <c r="D556" s="3" t="str">
        <f t="shared" si="57"/>
        <v>Grass</v>
      </c>
      <c r="E556" s="3" t="str">
        <f t="shared" si="54"/>
        <v>Levitate</v>
      </c>
      <c r="F556" s="3" t="str">
        <f t="shared" si="55"/>
        <v/>
      </c>
      <c r="G556" s="3" t="str">
        <f t="shared" si="56"/>
        <v/>
      </c>
      <c r="H556" s="3">
        <v>50</v>
      </c>
      <c r="I556" s="3">
        <v>65</v>
      </c>
      <c r="J556" s="3">
        <v>107</v>
      </c>
      <c r="K556" s="3">
        <v>105</v>
      </c>
      <c r="L556" s="3">
        <v>107</v>
      </c>
      <c r="M556" s="3">
        <v>86</v>
      </c>
      <c r="N556" s="3">
        <v>520</v>
      </c>
      <c r="O556" s="3">
        <v>7</v>
      </c>
      <c r="R556" s="3">
        <v>546</v>
      </c>
      <c r="S556" s="3" t="s">
        <v>688</v>
      </c>
      <c r="T556" s="3" t="s">
        <v>1007</v>
      </c>
      <c r="U556" s="3" t="s">
        <v>1023</v>
      </c>
      <c r="W556" s="3">
        <v>447</v>
      </c>
      <c r="X556" s="3" t="s">
        <v>765</v>
      </c>
      <c r="Y556" s="3" t="s">
        <v>112</v>
      </c>
      <c r="Z556" s="3" t="s">
        <v>243</v>
      </c>
      <c r="AA556" s="3" t="s">
        <v>140</v>
      </c>
    </row>
    <row r="557" spans="1:27" x14ac:dyDescent="0.3">
      <c r="A557" s="3">
        <v>479</v>
      </c>
      <c r="B557" s="3" t="s">
        <v>1439</v>
      </c>
      <c r="C557" s="3" t="str">
        <f t="shared" si="52"/>
        <v>Electric</v>
      </c>
      <c r="D557" s="3" t="str">
        <f t="shared" si="57"/>
        <v>Grass</v>
      </c>
      <c r="E557" s="3" t="str">
        <f t="shared" si="54"/>
        <v>Levitate</v>
      </c>
      <c r="F557" s="3" t="str">
        <f t="shared" si="55"/>
        <v/>
      </c>
      <c r="G557" s="3" t="str">
        <f t="shared" si="56"/>
        <v/>
      </c>
      <c r="H557" s="3">
        <v>50</v>
      </c>
      <c r="I557" s="3">
        <v>65</v>
      </c>
      <c r="J557" s="3">
        <v>107</v>
      </c>
      <c r="K557" s="3">
        <v>105</v>
      </c>
      <c r="L557" s="3">
        <v>107</v>
      </c>
      <c r="M557" s="3">
        <v>86</v>
      </c>
      <c r="N557" s="3">
        <v>520</v>
      </c>
      <c r="O557" s="3">
        <v>7</v>
      </c>
      <c r="R557" s="3">
        <v>547</v>
      </c>
      <c r="S557" s="3" t="s">
        <v>690</v>
      </c>
      <c r="T557" s="3" t="s">
        <v>1007</v>
      </c>
      <c r="U557" s="3" t="s">
        <v>1023</v>
      </c>
      <c r="W557" s="3">
        <v>448</v>
      </c>
      <c r="X557" s="3" t="s">
        <v>767</v>
      </c>
      <c r="Y557" s="3" t="s">
        <v>112</v>
      </c>
      <c r="Z557" s="3" t="s">
        <v>243</v>
      </c>
      <c r="AA557" s="3" t="s">
        <v>217</v>
      </c>
    </row>
    <row r="558" spans="1:27" x14ac:dyDescent="0.3">
      <c r="A558" s="3">
        <v>479</v>
      </c>
      <c r="B558" s="3" t="s">
        <v>1440</v>
      </c>
      <c r="C558" s="3" t="str">
        <f t="shared" si="52"/>
        <v>Electric</v>
      </c>
      <c r="D558" s="3" t="str">
        <f t="shared" si="57"/>
        <v>Grass</v>
      </c>
      <c r="E558" s="3" t="str">
        <f t="shared" si="54"/>
        <v>Levitate</v>
      </c>
      <c r="F558" s="3" t="str">
        <f t="shared" si="55"/>
        <v/>
      </c>
      <c r="G558" s="3" t="str">
        <f t="shared" si="56"/>
        <v/>
      </c>
      <c r="H558" s="3">
        <v>50</v>
      </c>
      <c r="I558" s="3">
        <v>65</v>
      </c>
      <c r="J558" s="3">
        <v>107</v>
      </c>
      <c r="K558" s="3">
        <v>105</v>
      </c>
      <c r="L558" s="3">
        <v>107</v>
      </c>
      <c r="M558" s="3">
        <v>86</v>
      </c>
      <c r="N558" s="3">
        <v>520</v>
      </c>
      <c r="O558" s="3">
        <v>7</v>
      </c>
      <c r="R558" s="3">
        <v>548</v>
      </c>
      <c r="S558" s="3" t="s">
        <v>1488</v>
      </c>
      <c r="T558" s="3" t="s">
        <v>1007</v>
      </c>
      <c r="W558" s="3">
        <v>448</v>
      </c>
      <c r="X558" s="3" t="s">
        <v>1822</v>
      </c>
      <c r="Y558" s="3" t="s">
        <v>306</v>
      </c>
    </row>
    <row r="559" spans="1:27" x14ac:dyDescent="0.3">
      <c r="A559" s="3">
        <v>480</v>
      </c>
      <c r="B559" s="3" t="s">
        <v>1441</v>
      </c>
      <c r="C559" s="3" t="str">
        <f t="shared" si="52"/>
        <v>Psychic</v>
      </c>
      <c r="D559" s="3" t="str">
        <f t="shared" si="57"/>
        <v/>
      </c>
      <c r="E559" s="3" t="str">
        <f t="shared" si="54"/>
        <v>Levitate</v>
      </c>
      <c r="F559" s="3" t="str">
        <f t="shared" si="55"/>
        <v/>
      </c>
      <c r="G559" s="3" t="str">
        <f t="shared" si="56"/>
        <v/>
      </c>
      <c r="H559" s="3">
        <v>75</v>
      </c>
      <c r="I559" s="3">
        <v>75</v>
      </c>
      <c r="J559" s="3">
        <v>130</v>
      </c>
      <c r="K559" s="3">
        <v>75</v>
      </c>
      <c r="L559" s="3">
        <v>130</v>
      </c>
      <c r="M559" s="3">
        <v>95</v>
      </c>
      <c r="N559" s="3">
        <v>580</v>
      </c>
      <c r="O559" s="3">
        <v>7</v>
      </c>
      <c r="R559" s="3">
        <v>549</v>
      </c>
      <c r="S559" s="3" t="s">
        <v>1489</v>
      </c>
      <c r="T559" s="3" t="s">
        <v>1007</v>
      </c>
      <c r="W559" s="3">
        <v>449</v>
      </c>
      <c r="X559" s="3" t="s">
        <v>802</v>
      </c>
      <c r="Y559" s="3" t="s">
        <v>475</v>
      </c>
      <c r="AA559" s="3" t="s">
        <v>461</v>
      </c>
    </row>
    <row r="560" spans="1:27" x14ac:dyDescent="0.3">
      <c r="A560" s="3">
        <v>481</v>
      </c>
      <c r="B560" s="3" t="s">
        <v>1442</v>
      </c>
      <c r="C560" s="3" t="str">
        <f t="shared" si="52"/>
        <v>Psychic</v>
      </c>
      <c r="D560" s="3" t="str">
        <f t="shared" si="57"/>
        <v/>
      </c>
      <c r="E560" s="3" t="str">
        <f t="shared" si="54"/>
        <v>Levitate</v>
      </c>
      <c r="F560" s="3" t="str">
        <f t="shared" si="55"/>
        <v/>
      </c>
      <c r="G560" s="3" t="str">
        <f t="shared" si="56"/>
        <v/>
      </c>
      <c r="H560" s="3">
        <v>80</v>
      </c>
      <c r="I560" s="3">
        <v>105</v>
      </c>
      <c r="J560" s="3">
        <v>105</v>
      </c>
      <c r="K560" s="3">
        <v>105</v>
      </c>
      <c r="L560" s="3">
        <v>105</v>
      </c>
      <c r="M560" s="3">
        <v>80</v>
      </c>
      <c r="N560" s="3">
        <v>580</v>
      </c>
      <c r="O560" s="3">
        <v>7</v>
      </c>
      <c r="R560" s="3">
        <v>550</v>
      </c>
      <c r="S560" s="3" t="s">
        <v>432</v>
      </c>
      <c r="T560" s="3" t="s">
        <v>1009</v>
      </c>
      <c r="W560" s="3">
        <v>450</v>
      </c>
      <c r="X560" s="3" t="s">
        <v>804</v>
      </c>
      <c r="Y560" s="3" t="s">
        <v>475</v>
      </c>
      <c r="AA560" s="3" t="s">
        <v>461</v>
      </c>
    </row>
    <row r="561" spans="1:27" x14ac:dyDescent="0.3">
      <c r="A561" s="3">
        <v>482</v>
      </c>
      <c r="B561" s="3" t="s">
        <v>1443</v>
      </c>
      <c r="C561" s="3" t="str">
        <f t="shared" si="52"/>
        <v>Psychic</v>
      </c>
      <c r="D561" s="3" t="str">
        <f t="shared" si="57"/>
        <v/>
      </c>
      <c r="E561" s="3" t="str">
        <f t="shared" si="54"/>
        <v>Levitate</v>
      </c>
      <c r="F561" s="3" t="str">
        <f t="shared" si="55"/>
        <v/>
      </c>
      <c r="G561" s="3" t="str">
        <f t="shared" si="56"/>
        <v/>
      </c>
      <c r="H561" s="3">
        <v>75</v>
      </c>
      <c r="I561" s="3">
        <v>125</v>
      </c>
      <c r="J561" s="3">
        <v>70</v>
      </c>
      <c r="K561" s="3">
        <v>125</v>
      </c>
      <c r="L561" s="3">
        <v>70</v>
      </c>
      <c r="M561" s="3">
        <v>115</v>
      </c>
      <c r="N561" s="3">
        <v>580</v>
      </c>
      <c r="O561" s="3">
        <v>7</v>
      </c>
      <c r="R561" s="3">
        <v>551</v>
      </c>
      <c r="S561" s="3" t="s">
        <v>1490</v>
      </c>
      <c r="T561" s="3" t="s">
        <v>1018</v>
      </c>
      <c r="U561" s="3" t="s">
        <v>1016</v>
      </c>
      <c r="W561" s="3">
        <v>451</v>
      </c>
      <c r="X561" s="3" t="s">
        <v>737</v>
      </c>
      <c r="Y561" s="3" t="s">
        <v>506</v>
      </c>
      <c r="Z561" s="3" t="s">
        <v>26</v>
      </c>
      <c r="AA561" s="3" t="s">
        <v>62</v>
      </c>
    </row>
    <row r="562" spans="1:27" x14ac:dyDescent="0.3">
      <c r="A562" s="3">
        <v>483</v>
      </c>
      <c r="B562" s="3" t="s">
        <v>1444</v>
      </c>
      <c r="C562" s="3" t="str">
        <f t="shared" si="52"/>
        <v>Steel</v>
      </c>
      <c r="D562" s="3" t="str">
        <f t="shared" si="57"/>
        <v>Dragon</v>
      </c>
      <c r="E562" s="3" t="str">
        <f t="shared" si="54"/>
        <v>Pressure</v>
      </c>
      <c r="F562" s="3" t="str">
        <f t="shared" si="55"/>
        <v/>
      </c>
      <c r="G562" s="3" t="str">
        <f t="shared" si="56"/>
        <v>Telepathy</v>
      </c>
      <c r="H562" s="3">
        <v>100</v>
      </c>
      <c r="I562" s="3">
        <v>120</v>
      </c>
      <c r="J562" s="3">
        <v>120</v>
      </c>
      <c r="K562" s="3">
        <v>150</v>
      </c>
      <c r="L562" s="3">
        <v>100</v>
      </c>
      <c r="M562" s="3">
        <v>90</v>
      </c>
      <c r="N562" s="3">
        <v>680</v>
      </c>
      <c r="O562" s="3">
        <v>7</v>
      </c>
      <c r="R562" s="3">
        <v>552</v>
      </c>
      <c r="S562" s="3" t="s">
        <v>1491</v>
      </c>
      <c r="T562" s="3" t="s">
        <v>1018</v>
      </c>
      <c r="U562" s="3" t="s">
        <v>1016</v>
      </c>
      <c r="W562" s="3">
        <v>452</v>
      </c>
      <c r="X562" s="3" t="s">
        <v>739</v>
      </c>
      <c r="Y562" s="3" t="s">
        <v>506</v>
      </c>
      <c r="Z562" s="3" t="s">
        <v>26</v>
      </c>
      <c r="AA562" s="3" t="s">
        <v>62</v>
      </c>
    </row>
    <row r="563" spans="1:27" x14ac:dyDescent="0.3">
      <c r="A563" s="3">
        <v>484</v>
      </c>
      <c r="B563" s="3" t="s">
        <v>1445</v>
      </c>
      <c r="C563" s="3" t="str">
        <f t="shared" si="52"/>
        <v>Water</v>
      </c>
      <c r="D563" s="3" t="str">
        <f t="shared" si="57"/>
        <v>Dragon</v>
      </c>
      <c r="E563" s="3" t="str">
        <f t="shared" si="54"/>
        <v>Pressure</v>
      </c>
      <c r="F563" s="3" t="str">
        <f t="shared" si="55"/>
        <v/>
      </c>
      <c r="G563" s="3" t="str">
        <f t="shared" si="56"/>
        <v>Telepathy</v>
      </c>
      <c r="H563" s="3">
        <v>90</v>
      </c>
      <c r="I563" s="3">
        <v>120</v>
      </c>
      <c r="J563" s="3">
        <v>100</v>
      </c>
      <c r="K563" s="3">
        <v>150</v>
      </c>
      <c r="L563" s="3">
        <v>120</v>
      </c>
      <c r="M563" s="3">
        <v>100</v>
      </c>
      <c r="N563" s="3">
        <v>680</v>
      </c>
      <c r="O563" s="3">
        <v>7</v>
      </c>
      <c r="R563" s="3">
        <v>553</v>
      </c>
      <c r="S563" s="3" t="s">
        <v>1492</v>
      </c>
      <c r="T563" s="3" t="s">
        <v>1018</v>
      </c>
      <c r="U563" s="3" t="s">
        <v>1016</v>
      </c>
      <c r="W563" s="3">
        <v>453</v>
      </c>
      <c r="X563" s="3" t="s">
        <v>594</v>
      </c>
      <c r="Y563" s="3" t="s">
        <v>524</v>
      </c>
      <c r="Z563" s="3" t="s">
        <v>595</v>
      </c>
      <c r="AA563" s="3" t="s">
        <v>387</v>
      </c>
    </row>
    <row r="564" spans="1:27" x14ac:dyDescent="0.3">
      <c r="A564" s="3">
        <v>485</v>
      </c>
      <c r="B564" s="3" t="s">
        <v>1446</v>
      </c>
      <c r="C564" s="3" t="str">
        <f t="shared" si="52"/>
        <v>Fire</v>
      </c>
      <c r="D564" s="3" t="str">
        <f t="shared" si="57"/>
        <v>Steel</v>
      </c>
      <c r="E564" s="3" t="str">
        <f t="shared" si="54"/>
        <v>Flash Fire</v>
      </c>
      <c r="F564" s="3" t="str">
        <f t="shared" si="55"/>
        <v/>
      </c>
      <c r="G564" s="3" t="str">
        <f t="shared" si="56"/>
        <v>Flame Body</v>
      </c>
      <c r="H564" s="3">
        <v>91</v>
      </c>
      <c r="I564" s="3">
        <v>90</v>
      </c>
      <c r="J564" s="3">
        <v>106</v>
      </c>
      <c r="K564" s="3">
        <v>130</v>
      </c>
      <c r="L564" s="3">
        <v>106</v>
      </c>
      <c r="M564" s="3">
        <v>77</v>
      </c>
      <c r="N564" s="3">
        <v>600</v>
      </c>
      <c r="O564" s="3">
        <v>7</v>
      </c>
      <c r="R564" s="3">
        <v>554</v>
      </c>
      <c r="S564" s="3" t="s">
        <v>927</v>
      </c>
      <c r="T564" s="3" t="s">
        <v>1008</v>
      </c>
      <c r="W564" s="3">
        <v>454</v>
      </c>
      <c r="X564" s="3" t="s">
        <v>597</v>
      </c>
      <c r="Y564" s="3" t="s">
        <v>524</v>
      </c>
      <c r="Z564" s="3" t="s">
        <v>595</v>
      </c>
      <c r="AA564" s="3" t="s">
        <v>387</v>
      </c>
    </row>
    <row r="565" spans="1:27" x14ac:dyDescent="0.3">
      <c r="A565" s="3">
        <v>486</v>
      </c>
      <c r="B565" s="3" t="s">
        <v>1447</v>
      </c>
      <c r="C565" s="3" t="str">
        <f t="shared" ref="C565:C628" si="58">VLOOKUP(A565, $R$3:$U$819, 3,TRUE)</f>
        <v>Normal</v>
      </c>
      <c r="D565" s="3" t="str">
        <f t="shared" ref="D565:D596" si="59">SUBSTITUTE(IFERROR(VLOOKUP(A565, $R$3:$U$819, 4,TRUE),""),0,"")</f>
        <v/>
      </c>
      <c r="E565" s="3" t="str">
        <f t="shared" si="54"/>
        <v>Slow Start</v>
      </c>
      <c r="F565" s="3" t="str">
        <f t="shared" si="55"/>
        <v/>
      </c>
      <c r="G565" s="3" t="str">
        <f t="shared" si="56"/>
        <v/>
      </c>
      <c r="H565" s="3">
        <v>110</v>
      </c>
      <c r="I565" s="3">
        <v>160</v>
      </c>
      <c r="J565" s="3">
        <v>110</v>
      </c>
      <c r="K565" s="3">
        <v>80</v>
      </c>
      <c r="L565" s="3">
        <v>110</v>
      </c>
      <c r="M565" s="3">
        <v>100</v>
      </c>
      <c r="N565" s="3">
        <v>670</v>
      </c>
      <c r="O565" s="3">
        <v>7</v>
      </c>
      <c r="R565" s="3">
        <v>555</v>
      </c>
      <c r="S565" s="3" t="s">
        <v>929</v>
      </c>
      <c r="T565" s="3" t="s">
        <v>1008</v>
      </c>
      <c r="W565" s="3">
        <v>455</v>
      </c>
      <c r="X565" s="3" t="s">
        <v>1422</v>
      </c>
      <c r="Y565" s="3" t="s">
        <v>58</v>
      </c>
    </row>
    <row r="566" spans="1:27" x14ac:dyDescent="0.3">
      <c r="A566" s="3">
        <v>487</v>
      </c>
      <c r="B566" s="3" t="s">
        <v>1448</v>
      </c>
      <c r="C566" s="3" t="str">
        <f t="shared" si="58"/>
        <v>Ghost</v>
      </c>
      <c r="D566" s="3" t="str">
        <f t="shared" si="59"/>
        <v>Dragon</v>
      </c>
      <c r="E566" s="3" t="str">
        <f t="shared" si="54"/>
        <v>Pressure</v>
      </c>
      <c r="F566" s="3" t="str">
        <f t="shared" si="55"/>
        <v/>
      </c>
      <c r="G566" s="3" t="str">
        <f t="shared" si="56"/>
        <v>Telepathy</v>
      </c>
      <c r="H566" s="3">
        <v>150</v>
      </c>
      <c r="I566" s="3">
        <v>100</v>
      </c>
      <c r="J566" s="3">
        <v>120</v>
      </c>
      <c r="K566" s="3">
        <v>100</v>
      </c>
      <c r="L566" s="3">
        <v>120</v>
      </c>
      <c r="M566" s="3">
        <v>90</v>
      </c>
      <c r="N566" s="3">
        <v>680</v>
      </c>
      <c r="O566" s="3">
        <v>7</v>
      </c>
      <c r="R566" s="3">
        <v>555</v>
      </c>
      <c r="S566" s="3" t="s">
        <v>929</v>
      </c>
      <c r="T566" s="3" t="s">
        <v>1008</v>
      </c>
      <c r="U566" s="3" t="s">
        <v>1011</v>
      </c>
      <c r="W566" s="3">
        <v>456</v>
      </c>
      <c r="X566" s="3" t="s">
        <v>1423</v>
      </c>
      <c r="Y566" s="3" t="s">
        <v>115</v>
      </c>
      <c r="Z566" s="3" t="s">
        <v>614</v>
      </c>
      <c r="AA566" s="3" t="s">
        <v>413</v>
      </c>
    </row>
    <row r="567" spans="1:27" x14ac:dyDescent="0.3">
      <c r="A567" s="3">
        <v>487</v>
      </c>
      <c r="B567" s="3" t="s">
        <v>1449</v>
      </c>
      <c r="C567" s="3" t="str">
        <f t="shared" si="58"/>
        <v>Ghost</v>
      </c>
      <c r="D567" s="3" t="str">
        <f t="shared" si="59"/>
        <v>Dragon</v>
      </c>
      <c r="E567" s="3" t="str">
        <f t="shared" si="54"/>
        <v>Pressure</v>
      </c>
      <c r="F567" s="3" t="str">
        <f t="shared" si="55"/>
        <v/>
      </c>
      <c r="G567" s="3" t="str">
        <f t="shared" si="56"/>
        <v>Telepathy</v>
      </c>
      <c r="H567" s="3">
        <v>150</v>
      </c>
      <c r="I567" s="3">
        <v>120</v>
      </c>
      <c r="J567" s="3">
        <v>100</v>
      </c>
      <c r="K567" s="3">
        <v>120</v>
      </c>
      <c r="L567" s="3">
        <v>100</v>
      </c>
      <c r="M567" s="3">
        <v>90</v>
      </c>
      <c r="N567" s="3">
        <v>680</v>
      </c>
      <c r="O567" s="3">
        <v>7</v>
      </c>
      <c r="R567" s="3">
        <v>556</v>
      </c>
      <c r="S567" s="3" t="s">
        <v>760</v>
      </c>
      <c r="T567" s="3" t="s">
        <v>1007</v>
      </c>
      <c r="W567" s="3">
        <v>457</v>
      </c>
      <c r="X567" s="3" t="s">
        <v>1424</v>
      </c>
      <c r="Y567" s="3" t="s">
        <v>115</v>
      </c>
      <c r="Z567" s="3" t="s">
        <v>614</v>
      </c>
      <c r="AA567" s="3" t="s">
        <v>413</v>
      </c>
    </row>
    <row r="568" spans="1:27" x14ac:dyDescent="0.3">
      <c r="A568" s="3">
        <v>488</v>
      </c>
      <c r="B568" s="3" t="s">
        <v>1450</v>
      </c>
      <c r="C568" s="3" t="str">
        <f t="shared" si="58"/>
        <v>Psychic</v>
      </c>
      <c r="D568" s="3" t="str">
        <f t="shared" si="59"/>
        <v/>
      </c>
      <c r="E568" s="3" t="str">
        <f t="shared" si="54"/>
        <v>Levitate</v>
      </c>
      <c r="F568" s="3" t="str">
        <f t="shared" si="55"/>
        <v/>
      </c>
      <c r="G568" s="3" t="str">
        <f t="shared" si="56"/>
        <v/>
      </c>
      <c r="H568" s="3">
        <v>120</v>
      </c>
      <c r="I568" s="3">
        <v>70</v>
      </c>
      <c r="J568" s="3">
        <v>120</v>
      </c>
      <c r="K568" s="3">
        <v>75</v>
      </c>
      <c r="L568" s="3">
        <v>130</v>
      </c>
      <c r="M568" s="3">
        <v>85</v>
      </c>
      <c r="N568" s="3">
        <v>600</v>
      </c>
      <c r="O568" s="3">
        <v>7</v>
      </c>
      <c r="R568" s="3">
        <v>557</v>
      </c>
      <c r="S568" s="3" t="s">
        <v>260</v>
      </c>
      <c r="T568" s="3" t="s">
        <v>1010</v>
      </c>
      <c r="U568" s="3" t="s">
        <v>1017</v>
      </c>
      <c r="W568" s="3">
        <v>459</v>
      </c>
      <c r="X568" s="3" t="s">
        <v>287</v>
      </c>
      <c r="Y568" s="3" t="s">
        <v>229</v>
      </c>
      <c r="AA568" s="3" t="s">
        <v>288</v>
      </c>
    </row>
    <row r="569" spans="1:27" x14ac:dyDescent="0.3">
      <c r="A569" s="3">
        <v>489</v>
      </c>
      <c r="B569" s="3" t="s">
        <v>1451</v>
      </c>
      <c r="C569" s="3" t="str">
        <f t="shared" si="58"/>
        <v>Water</v>
      </c>
      <c r="D569" s="3" t="str">
        <f t="shared" si="59"/>
        <v/>
      </c>
      <c r="E569" s="3" t="str">
        <f t="shared" si="54"/>
        <v>Hydration</v>
      </c>
      <c r="F569" s="3" t="str">
        <f t="shared" si="55"/>
        <v/>
      </c>
      <c r="G569" s="3" t="str">
        <f t="shared" si="56"/>
        <v/>
      </c>
      <c r="H569" s="3">
        <v>80</v>
      </c>
      <c r="I569" s="3">
        <v>80</v>
      </c>
      <c r="J569" s="3">
        <v>80</v>
      </c>
      <c r="K569" s="3">
        <v>80</v>
      </c>
      <c r="L569" s="3">
        <v>80</v>
      </c>
      <c r="M569" s="3">
        <v>80</v>
      </c>
      <c r="N569" s="3">
        <v>480</v>
      </c>
      <c r="O569" s="3">
        <v>7</v>
      </c>
      <c r="R569" s="3">
        <v>558</v>
      </c>
      <c r="S569" s="3" t="s">
        <v>263</v>
      </c>
      <c r="T569" s="3" t="s">
        <v>1010</v>
      </c>
      <c r="U569" s="3" t="s">
        <v>1017</v>
      </c>
      <c r="W569" s="3">
        <v>460</v>
      </c>
      <c r="X569" s="3" t="s">
        <v>290</v>
      </c>
      <c r="Y569" s="3" t="s">
        <v>229</v>
      </c>
      <c r="AA569" s="3" t="s">
        <v>288</v>
      </c>
    </row>
    <row r="570" spans="1:27" x14ac:dyDescent="0.3">
      <c r="A570" s="3">
        <v>490</v>
      </c>
      <c r="B570" s="3" t="s">
        <v>1452</v>
      </c>
      <c r="C570" s="3" t="str">
        <f t="shared" si="58"/>
        <v>Water</v>
      </c>
      <c r="D570" s="3" t="str">
        <f t="shared" si="59"/>
        <v/>
      </c>
      <c r="E570" s="3" t="str">
        <f t="shared" si="54"/>
        <v>Hydration</v>
      </c>
      <c r="F570" s="3" t="str">
        <f t="shared" si="55"/>
        <v/>
      </c>
      <c r="G570" s="3" t="str">
        <f t="shared" si="56"/>
        <v/>
      </c>
      <c r="H570" s="3">
        <v>100</v>
      </c>
      <c r="I570" s="3">
        <v>100</v>
      </c>
      <c r="J570" s="3">
        <v>100</v>
      </c>
      <c r="K570" s="3">
        <v>100</v>
      </c>
      <c r="L570" s="3">
        <v>100</v>
      </c>
      <c r="M570" s="3">
        <v>100</v>
      </c>
      <c r="N570" s="3">
        <v>600</v>
      </c>
      <c r="O570" s="3">
        <v>7</v>
      </c>
      <c r="R570" s="3">
        <v>559</v>
      </c>
      <c r="S570" s="3" t="s">
        <v>599</v>
      </c>
      <c r="T570" s="3" t="s">
        <v>1016</v>
      </c>
      <c r="U570" s="3" t="s">
        <v>1022</v>
      </c>
      <c r="W570" s="3">
        <v>460</v>
      </c>
      <c r="X570" s="3" t="s">
        <v>1823</v>
      </c>
      <c r="Y570" s="3" t="s">
        <v>229</v>
      </c>
    </row>
    <row r="571" spans="1:27" x14ac:dyDescent="0.3">
      <c r="A571" s="3">
        <v>491</v>
      </c>
      <c r="B571" s="3" t="s">
        <v>1453</v>
      </c>
      <c r="C571" s="3" t="str">
        <f t="shared" si="58"/>
        <v>Dark</v>
      </c>
      <c r="D571" s="3" t="str">
        <f t="shared" si="59"/>
        <v/>
      </c>
      <c r="E571" s="3" t="str">
        <f t="shared" si="54"/>
        <v>Bad Dreams</v>
      </c>
      <c r="F571" s="3" t="str">
        <f t="shared" si="55"/>
        <v/>
      </c>
      <c r="G571" s="3" t="str">
        <f t="shared" si="56"/>
        <v/>
      </c>
      <c r="H571" s="3">
        <v>70</v>
      </c>
      <c r="I571" s="3">
        <v>90</v>
      </c>
      <c r="J571" s="3">
        <v>90</v>
      </c>
      <c r="K571" s="3">
        <v>135</v>
      </c>
      <c r="L571" s="3">
        <v>90</v>
      </c>
      <c r="M571" s="3">
        <v>125</v>
      </c>
      <c r="N571" s="3">
        <v>600</v>
      </c>
      <c r="O571" s="3">
        <v>7</v>
      </c>
      <c r="R571" s="3">
        <v>560</v>
      </c>
      <c r="S571" s="3" t="s">
        <v>601</v>
      </c>
      <c r="T571" s="3" t="s">
        <v>1016</v>
      </c>
      <c r="U571" s="3" t="s">
        <v>1022</v>
      </c>
      <c r="W571" s="3">
        <v>479</v>
      </c>
      <c r="X571" s="3" t="s">
        <v>943</v>
      </c>
      <c r="Y571" s="3" t="s">
        <v>58</v>
      </c>
    </row>
    <row r="572" spans="1:27" x14ac:dyDescent="0.3">
      <c r="A572" s="3">
        <v>492</v>
      </c>
      <c r="B572" s="3" t="s">
        <v>1454</v>
      </c>
      <c r="C572" s="3" t="str">
        <f t="shared" si="58"/>
        <v>Grass</v>
      </c>
      <c r="D572" s="3" t="str">
        <f t="shared" si="59"/>
        <v>Flying</v>
      </c>
      <c r="E572" s="3" t="str">
        <f t="shared" si="54"/>
        <v>Natural Cure</v>
      </c>
      <c r="F572" s="3" t="str">
        <f t="shared" si="55"/>
        <v/>
      </c>
      <c r="G572" s="3" t="str">
        <f t="shared" si="56"/>
        <v/>
      </c>
      <c r="H572" s="3">
        <v>100</v>
      </c>
      <c r="I572" s="3">
        <v>100</v>
      </c>
      <c r="J572" s="3">
        <v>100</v>
      </c>
      <c r="K572" s="3">
        <v>100</v>
      </c>
      <c r="L572" s="3">
        <v>100</v>
      </c>
      <c r="M572" s="3">
        <v>100</v>
      </c>
      <c r="N572" s="3">
        <v>600</v>
      </c>
      <c r="O572" s="3">
        <v>7</v>
      </c>
      <c r="R572" s="3">
        <v>561</v>
      </c>
      <c r="S572" s="3" t="s">
        <v>762</v>
      </c>
      <c r="T572" s="3" t="s">
        <v>1011</v>
      </c>
      <c r="U572" s="3" t="s">
        <v>1012</v>
      </c>
      <c r="W572" s="3">
        <v>479</v>
      </c>
      <c r="X572" s="3" t="s">
        <v>1824</v>
      </c>
      <c r="Y572" s="3" t="s">
        <v>58</v>
      </c>
    </row>
    <row r="573" spans="1:27" x14ac:dyDescent="0.3">
      <c r="A573" s="3">
        <v>492</v>
      </c>
      <c r="B573" s="3" t="s">
        <v>1455</v>
      </c>
      <c r="C573" s="3" t="str">
        <f t="shared" si="58"/>
        <v>Grass</v>
      </c>
      <c r="D573" s="3" t="str">
        <f t="shared" si="59"/>
        <v>Flying</v>
      </c>
      <c r="E573" s="3" t="str">
        <f t="shared" si="54"/>
        <v>Natural Cure</v>
      </c>
      <c r="F573" s="3" t="str">
        <f t="shared" si="55"/>
        <v/>
      </c>
      <c r="G573" s="3" t="str">
        <f t="shared" si="56"/>
        <v/>
      </c>
      <c r="H573" s="3">
        <v>100</v>
      </c>
      <c r="I573" s="3">
        <v>103</v>
      </c>
      <c r="J573" s="3">
        <v>75</v>
      </c>
      <c r="K573" s="3">
        <v>120</v>
      </c>
      <c r="L573" s="3">
        <v>75</v>
      </c>
      <c r="M573" s="3">
        <v>127</v>
      </c>
      <c r="N573" s="3">
        <v>600</v>
      </c>
      <c r="O573" s="3">
        <v>7</v>
      </c>
      <c r="R573" s="3">
        <v>562</v>
      </c>
      <c r="S573" s="3" t="s">
        <v>830</v>
      </c>
      <c r="T573" s="3" t="s">
        <v>1021</v>
      </c>
      <c r="W573" s="3">
        <v>479</v>
      </c>
      <c r="X573" s="3" t="s">
        <v>1825</v>
      </c>
      <c r="Y573" s="3" t="s">
        <v>58</v>
      </c>
    </row>
    <row r="574" spans="1:27" x14ac:dyDescent="0.3">
      <c r="A574" s="3">
        <v>493</v>
      </c>
      <c r="B574" s="3" t="s">
        <v>1456</v>
      </c>
      <c r="C574" s="3" t="str">
        <f t="shared" si="58"/>
        <v>Normal</v>
      </c>
      <c r="D574" s="3" t="str">
        <f t="shared" si="59"/>
        <v/>
      </c>
      <c r="E574" s="3" t="str">
        <f t="shared" si="54"/>
        <v>Multitype</v>
      </c>
      <c r="F574" s="3" t="str">
        <f t="shared" si="55"/>
        <v/>
      </c>
      <c r="G574" s="3" t="str">
        <f t="shared" si="56"/>
        <v/>
      </c>
      <c r="H574" s="3">
        <v>120</v>
      </c>
      <c r="I574" s="3">
        <v>120</v>
      </c>
      <c r="J574" s="3">
        <v>120</v>
      </c>
      <c r="K574" s="3">
        <v>120</v>
      </c>
      <c r="L574" s="3">
        <v>120</v>
      </c>
      <c r="M574" s="3">
        <v>120</v>
      </c>
      <c r="N574" s="3">
        <v>720</v>
      </c>
      <c r="O574" s="3">
        <v>7</v>
      </c>
      <c r="R574" s="3">
        <v>563</v>
      </c>
      <c r="S574" s="3" t="s">
        <v>835</v>
      </c>
      <c r="T574" s="3" t="s">
        <v>1021</v>
      </c>
      <c r="W574" s="3">
        <v>479</v>
      </c>
      <c r="X574" s="3" t="s">
        <v>1826</v>
      </c>
      <c r="Y574" s="3" t="s">
        <v>58</v>
      </c>
    </row>
    <row r="575" spans="1:27" x14ac:dyDescent="0.3">
      <c r="A575" s="3">
        <v>494</v>
      </c>
      <c r="B575" s="3" t="s">
        <v>1457</v>
      </c>
      <c r="C575" s="3" t="str">
        <f t="shared" si="58"/>
        <v>Psychic</v>
      </c>
      <c r="D575" s="3" t="str">
        <f t="shared" si="59"/>
        <v>Fire</v>
      </c>
      <c r="E575" s="3" t="str">
        <f t="shared" si="54"/>
        <v>Victory Star</v>
      </c>
      <c r="F575" s="3" t="str">
        <f t="shared" si="55"/>
        <v/>
      </c>
      <c r="G575" s="3" t="str">
        <f t="shared" si="56"/>
        <v/>
      </c>
      <c r="H575" s="3">
        <v>100</v>
      </c>
      <c r="I575" s="3">
        <v>100</v>
      </c>
      <c r="J575" s="3">
        <v>100</v>
      </c>
      <c r="K575" s="3">
        <v>100</v>
      </c>
      <c r="L575" s="3">
        <v>100</v>
      </c>
      <c r="M575" s="3">
        <v>100</v>
      </c>
      <c r="N575" s="3">
        <v>600</v>
      </c>
      <c r="O575" s="3">
        <v>7</v>
      </c>
      <c r="R575" s="3">
        <v>564</v>
      </c>
      <c r="S575" s="3" t="s">
        <v>1495</v>
      </c>
      <c r="T575" s="3" t="s">
        <v>1009</v>
      </c>
      <c r="U575" s="3" t="s">
        <v>1017</v>
      </c>
      <c r="W575" s="3">
        <v>479</v>
      </c>
      <c r="X575" s="3" t="s">
        <v>1827</v>
      </c>
      <c r="Y575" s="3" t="s">
        <v>58</v>
      </c>
    </row>
    <row r="576" spans="1:27" x14ac:dyDescent="0.3">
      <c r="A576" s="3">
        <v>495</v>
      </c>
      <c r="B576" s="3" t="s">
        <v>1458</v>
      </c>
      <c r="C576" s="3" t="str">
        <f t="shared" si="58"/>
        <v>Grass</v>
      </c>
      <c r="D576" s="3" t="str">
        <f t="shared" si="59"/>
        <v/>
      </c>
      <c r="E576" s="3" t="str">
        <f t="shared" si="54"/>
        <v>Overgrow</v>
      </c>
      <c r="F576" s="3" t="str">
        <f t="shared" si="55"/>
        <v/>
      </c>
      <c r="G576" s="3" t="str">
        <f t="shared" si="56"/>
        <v>Contrary</v>
      </c>
      <c r="H576" s="3">
        <v>45</v>
      </c>
      <c r="I576" s="3">
        <v>45</v>
      </c>
      <c r="J576" s="3">
        <v>55</v>
      </c>
      <c r="K576" s="3">
        <v>45</v>
      </c>
      <c r="L576" s="3">
        <v>55</v>
      </c>
      <c r="M576" s="3">
        <v>63</v>
      </c>
      <c r="N576" s="3">
        <v>308</v>
      </c>
      <c r="O576" s="3">
        <v>7</v>
      </c>
      <c r="R576" s="3">
        <v>565</v>
      </c>
      <c r="S576" s="3" t="s">
        <v>1496</v>
      </c>
      <c r="T576" s="3" t="s">
        <v>1009</v>
      </c>
      <c r="U576" s="3" t="s">
        <v>1017</v>
      </c>
      <c r="W576" s="3">
        <v>479</v>
      </c>
      <c r="X576" s="3" t="s">
        <v>1828</v>
      </c>
      <c r="Y576" s="3" t="s">
        <v>58</v>
      </c>
    </row>
    <row r="577" spans="1:27" x14ac:dyDescent="0.3">
      <c r="A577" s="3">
        <v>496</v>
      </c>
      <c r="B577" s="3" t="s">
        <v>1459</v>
      </c>
      <c r="C577" s="3" t="str">
        <f t="shared" si="58"/>
        <v>Grass</v>
      </c>
      <c r="D577" s="3" t="str">
        <f t="shared" si="59"/>
        <v/>
      </c>
      <c r="E577" s="3" t="str">
        <f t="shared" si="54"/>
        <v>Overgrow</v>
      </c>
      <c r="F577" s="3" t="str">
        <f t="shared" si="55"/>
        <v/>
      </c>
      <c r="G577" s="3" t="str">
        <f t="shared" si="56"/>
        <v>Contrary</v>
      </c>
      <c r="H577" s="3">
        <v>60</v>
      </c>
      <c r="I577" s="3">
        <v>60</v>
      </c>
      <c r="J577" s="3">
        <v>75</v>
      </c>
      <c r="K577" s="3">
        <v>60</v>
      </c>
      <c r="L577" s="3">
        <v>75</v>
      </c>
      <c r="M577" s="3">
        <v>83</v>
      </c>
      <c r="N577" s="3">
        <v>413</v>
      </c>
      <c r="O577" s="3">
        <v>7</v>
      </c>
      <c r="R577" s="3">
        <v>566</v>
      </c>
      <c r="S577" s="3" t="s">
        <v>1497</v>
      </c>
      <c r="T577" s="3" t="s">
        <v>1017</v>
      </c>
      <c r="U577" s="3" t="s">
        <v>1012</v>
      </c>
      <c r="W577" s="3">
        <v>480</v>
      </c>
      <c r="X577" s="3" t="s">
        <v>1441</v>
      </c>
      <c r="Y577" s="3" t="s">
        <v>58</v>
      </c>
    </row>
    <row r="578" spans="1:27" x14ac:dyDescent="0.3">
      <c r="A578" s="3">
        <v>497</v>
      </c>
      <c r="B578" s="3" t="s">
        <v>1460</v>
      </c>
      <c r="C578" s="3" t="str">
        <f t="shared" si="58"/>
        <v>Grass</v>
      </c>
      <c r="D578" s="3" t="str">
        <f t="shared" si="59"/>
        <v/>
      </c>
      <c r="E578" s="3" t="str">
        <f t="shared" si="54"/>
        <v>Overgrow</v>
      </c>
      <c r="F578" s="3" t="str">
        <f t="shared" si="55"/>
        <v/>
      </c>
      <c r="G578" s="3" t="str">
        <f t="shared" si="56"/>
        <v>Contrary</v>
      </c>
      <c r="H578" s="3">
        <v>75</v>
      </c>
      <c r="I578" s="3">
        <v>75</v>
      </c>
      <c r="J578" s="3">
        <v>95</v>
      </c>
      <c r="K578" s="3">
        <v>75</v>
      </c>
      <c r="L578" s="3">
        <v>95</v>
      </c>
      <c r="M578" s="3">
        <v>113</v>
      </c>
      <c r="N578" s="3">
        <v>528</v>
      </c>
      <c r="O578" s="3">
        <v>7</v>
      </c>
      <c r="R578" s="3">
        <v>567</v>
      </c>
      <c r="S578" s="3" t="s">
        <v>1498</v>
      </c>
      <c r="T578" s="3" t="s">
        <v>1017</v>
      </c>
      <c r="U578" s="3" t="s">
        <v>1012</v>
      </c>
      <c r="W578" s="3">
        <v>481</v>
      </c>
      <c r="X578" s="3" t="s">
        <v>1442</v>
      </c>
      <c r="Y578" s="3" t="s">
        <v>58</v>
      </c>
    </row>
    <row r="579" spans="1:27" x14ac:dyDescent="0.3">
      <c r="A579" s="3">
        <v>498</v>
      </c>
      <c r="B579" s="3" t="s">
        <v>1461</v>
      </c>
      <c r="C579" s="3" t="str">
        <f t="shared" si="58"/>
        <v>Fire</v>
      </c>
      <c r="D579" s="3" t="str">
        <f t="shared" si="59"/>
        <v/>
      </c>
      <c r="E579" s="3" t="str">
        <f t="shared" ref="E579:E642" si="60">VLOOKUP(A579,$W$1:$AA$942,3,FALSE)</f>
        <v>Blaze</v>
      </c>
      <c r="F579" s="3" t="str">
        <f t="shared" ref="F579:F642" si="61">SUBSTITUTE(VLOOKUP(A579,$W$1:$AA$942,4,FALSE),0,"")</f>
        <v/>
      </c>
      <c r="G579" s="3" t="str">
        <f t="shared" ref="G579:G642" si="62">SUBSTITUTE(VLOOKUP(A579,$W$1:$AA$942,5,FALSE),0,"")</f>
        <v>Thick Fat</v>
      </c>
      <c r="H579" s="3">
        <v>65</v>
      </c>
      <c r="I579" s="3">
        <v>63</v>
      </c>
      <c r="J579" s="3">
        <v>45</v>
      </c>
      <c r="K579" s="3">
        <v>45</v>
      </c>
      <c r="L579" s="3">
        <v>45</v>
      </c>
      <c r="M579" s="3">
        <v>45</v>
      </c>
      <c r="N579" s="3">
        <v>308</v>
      </c>
      <c r="O579" s="3">
        <v>7</v>
      </c>
      <c r="R579" s="3">
        <v>568</v>
      </c>
      <c r="S579" s="3" t="s">
        <v>440</v>
      </c>
      <c r="T579" s="3" t="s">
        <v>1019</v>
      </c>
      <c r="W579" s="3">
        <v>482</v>
      </c>
      <c r="X579" s="3" t="s">
        <v>1443</v>
      </c>
      <c r="Y579" s="3" t="s">
        <v>58</v>
      </c>
    </row>
    <row r="580" spans="1:27" x14ac:dyDescent="0.3">
      <c r="A580" s="3">
        <v>499</v>
      </c>
      <c r="B580" s="3" t="s">
        <v>1462</v>
      </c>
      <c r="C580" s="3" t="str">
        <f t="shared" si="58"/>
        <v>Fire</v>
      </c>
      <c r="D580" s="3" t="str">
        <f t="shared" si="59"/>
        <v>Fighting</v>
      </c>
      <c r="E580" s="3" t="str">
        <f t="shared" si="60"/>
        <v>Blaze</v>
      </c>
      <c r="F580" s="3" t="str">
        <f t="shared" si="61"/>
        <v/>
      </c>
      <c r="G580" s="3" t="str">
        <f t="shared" si="62"/>
        <v>Thick Fat</v>
      </c>
      <c r="H580" s="3">
        <v>90</v>
      </c>
      <c r="I580" s="3">
        <v>93</v>
      </c>
      <c r="J580" s="3">
        <v>55</v>
      </c>
      <c r="K580" s="3">
        <v>70</v>
      </c>
      <c r="L580" s="3">
        <v>55</v>
      </c>
      <c r="M580" s="3">
        <v>55</v>
      </c>
      <c r="N580" s="3">
        <v>418</v>
      </c>
      <c r="O580" s="3">
        <v>7</v>
      </c>
      <c r="R580" s="3">
        <v>569</v>
      </c>
      <c r="S580" s="3" t="s">
        <v>443</v>
      </c>
      <c r="T580" s="3" t="s">
        <v>1019</v>
      </c>
      <c r="W580" s="3">
        <v>483</v>
      </c>
      <c r="X580" s="3" t="s">
        <v>1444</v>
      </c>
      <c r="Y580" s="3" t="s">
        <v>73</v>
      </c>
      <c r="AA580" s="3" t="s">
        <v>35</v>
      </c>
    </row>
    <row r="581" spans="1:27" x14ac:dyDescent="0.3">
      <c r="A581" s="3">
        <v>500</v>
      </c>
      <c r="B581" s="3" t="s">
        <v>1463</v>
      </c>
      <c r="C581" s="3" t="str">
        <f t="shared" si="58"/>
        <v>Fire</v>
      </c>
      <c r="D581" s="3" t="str">
        <f t="shared" si="59"/>
        <v>Fighting</v>
      </c>
      <c r="E581" s="3" t="str">
        <f t="shared" si="60"/>
        <v>Blaze</v>
      </c>
      <c r="F581" s="3" t="str">
        <f t="shared" si="61"/>
        <v/>
      </c>
      <c r="G581" s="3" t="str">
        <f t="shared" si="62"/>
        <v>Reckless</v>
      </c>
      <c r="H581" s="3">
        <v>110</v>
      </c>
      <c r="I581" s="3">
        <v>123</v>
      </c>
      <c r="J581" s="3">
        <v>65</v>
      </c>
      <c r="K581" s="3">
        <v>100</v>
      </c>
      <c r="L581" s="3">
        <v>65</v>
      </c>
      <c r="M581" s="3">
        <v>65</v>
      </c>
      <c r="N581" s="3">
        <v>528</v>
      </c>
      <c r="O581" s="3">
        <v>7</v>
      </c>
      <c r="R581" s="3">
        <v>570</v>
      </c>
      <c r="S581" s="3" t="s">
        <v>1499</v>
      </c>
      <c r="T581" s="3" t="s">
        <v>1016</v>
      </c>
      <c r="W581" s="3">
        <v>484</v>
      </c>
      <c r="X581" s="3" t="s">
        <v>1445</v>
      </c>
      <c r="Y581" s="3" t="s">
        <v>73</v>
      </c>
      <c r="AA581" s="3" t="s">
        <v>35</v>
      </c>
    </row>
    <row r="582" spans="1:27" x14ac:dyDescent="0.3">
      <c r="A582" s="3">
        <v>501</v>
      </c>
      <c r="B582" s="3" t="s">
        <v>1464</v>
      </c>
      <c r="C582" s="3" t="str">
        <f t="shared" si="58"/>
        <v>Water</v>
      </c>
      <c r="D582" s="3" t="str">
        <f t="shared" si="59"/>
        <v/>
      </c>
      <c r="E582" s="3" t="str">
        <f t="shared" si="60"/>
        <v>Torrent</v>
      </c>
      <c r="F582" s="3" t="str">
        <f t="shared" si="61"/>
        <v/>
      </c>
      <c r="G582" s="3" t="str">
        <f t="shared" si="62"/>
        <v>Shell Armor</v>
      </c>
      <c r="H582" s="3">
        <v>55</v>
      </c>
      <c r="I582" s="3">
        <v>55</v>
      </c>
      <c r="J582" s="3">
        <v>45</v>
      </c>
      <c r="K582" s="3">
        <v>63</v>
      </c>
      <c r="L582" s="3">
        <v>45</v>
      </c>
      <c r="M582" s="3">
        <v>45</v>
      </c>
      <c r="N582" s="3">
        <v>308</v>
      </c>
      <c r="O582" s="3">
        <v>7</v>
      </c>
      <c r="R582" s="3">
        <v>571</v>
      </c>
      <c r="S582" s="3" t="s">
        <v>1500</v>
      </c>
      <c r="T582" s="3" t="s">
        <v>1016</v>
      </c>
      <c r="W582" s="3">
        <v>485</v>
      </c>
      <c r="X582" s="3" t="s">
        <v>1446</v>
      </c>
      <c r="Y582" s="3" t="s">
        <v>210</v>
      </c>
      <c r="AA582" s="3" t="s">
        <v>447</v>
      </c>
    </row>
    <row r="583" spans="1:27" x14ac:dyDescent="0.3">
      <c r="A583" s="3">
        <v>502</v>
      </c>
      <c r="B583" s="3" t="s">
        <v>1465</v>
      </c>
      <c r="C583" s="3" t="str">
        <f t="shared" si="58"/>
        <v>Water</v>
      </c>
      <c r="D583" s="3" t="str">
        <f t="shared" si="59"/>
        <v/>
      </c>
      <c r="E583" s="3" t="str">
        <f t="shared" si="60"/>
        <v>Torrent</v>
      </c>
      <c r="F583" s="3" t="str">
        <f t="shared" si="61"/>
        <v/>
      </c>
      <c r="G583" s="3" t="str">
        <f t="shared" si="62"/>
        <v>Shell Armor</v>
      </c>
      <c r="H583" s="3">
        <v>75</v>
      </c>
      <c r="I583" s="3">
        <v>75</v>
      </c>
      <c r="J583" s="3">
        <v>60</v>
      </c>
      <c r="K583" s="3">
        <v>83</v>
      </c>
      <c r="L583" s="3">
        <v>60</v>
      </c>
      <c r="M583" s="3">
        <v>60</v>
      </c>
      <c r="N583" s="3">
        <v>413</v>
      </c>
      <c r="O583" s="3">
        <v>7</v>
      </c>
      <c r="R583" s="3">
        <v>572</v>
      </c>
      <c r="S583" s="3" t="s">
        <v>156</v>
      </c>
      <c r="T583" s="3" t="s">
        <v>1014</v>
      </c>
      <c r="W583" s="3">
        <v>486</v>
      </c>
      <c r="X583" s="3" t="s">
        <v>1447</v>
      </c>
      <c r="Y583" s="3" t="s">
        <v>1829</v>
      </c>
    </row>
    <row r="584" spans="1:27" x14ac:dyDescent="0.3">
      <c r="A584" s="3">
        <v>503</v>
      </c>
      <c r="B584" s="3" t="s">
        <v>1466</v>
      </c>
      <c r="C584" s="3" t="str">
        <f t="shared" si="58"/>
        <v>Water</v>
      </c>
      <c r="D584" s="3" t="str">
        <f t="shared" si="59"/>
        <v/>
      </c>
      <c r="E584" s="3" t="str">
        <f t="shared" si="60"/>
        <v>Torrent</v>
      </c>
      <c r="F584" s="3" t="str">
        <f t="shared" si="61"/>
        <v/>
      </c>
      <c r="G584" s="3" t="str">
        <f t="shared" si="62"/>
        <v>Shell Armor</v>
      </c>
      <c r="H584" s="3">
        <v>95</v>
      </c>
      <c r="I584" s="3">
        <v>100</v>
      </c>
      <c r="J584" s="3">
        <v>85</v>
      </c>
      <c r="K584" s="3">
        <v>108</v>
      </c>
      <c r="L584" s="3">
        <v>70</v>
      </c>
      <c r="M584" s="3">
        <v>70</v>
      </c>
      <c r="N584" s="3">
        <v>528</v>
      </c>
      <c r="O584" s="3">
        <v>7</v>
      </c>
      <c r="R584" s="3">
        <v>573</v>
      </c>
      <c r="S584" s="3" t="s">
        <v>161</v>
      </c>
      <c r="T584" s="3" t="s">
        <v>1014</v>
      </c>
      <c r="W584" s="3">
        <v>487</v>
      </c>
      <c r="X584" s="3" t="s">
        <v>1657</v>
      </c>
      <c r="Y584" s="3" t="s">
        <v>73</v>
      </c>
      <c r="AA584" s="3" t="s">
        <v>35</v>
      </c>
    </row>
    <row r="585" spans="1:27" x14ac:dyDescent="0.3">
      <c r="A585" s="3">
        <v>504</v>
      </c>
      <c r="B585" s="3" t="s">
        <v>1467</v>
      </c>
      <c r="C585" s="3" t="str">
        <f t="shared" si="58"/>
        <v>Normal</v>
      </c>
      <c r="D585" s="3" t="str">
        <f t="shared" si="59"/>
        <v/>
      </c>
      <c r="E585" s="3" t="str">
        <f t="shared" si="60"/>
        <v>Run Away</v>
      </c>
      <c r="F585" s="3" t="str">
        <f t="shared" si="61"/>
        <v>Keen Eye</v>
      </c>
      <c r="G585" s="3" t="str">
        <f t="shared" si="62"/>
        <v>Analytic</v>
      </c>
      <c r="H585" s="3">
        <v>45</v>
      </c>
      <c r="I585" s="3">
        <v>55</v>
      </c>
      <c r="J585" s="3">
        <v>39</v>
      </c>
      <c r="K585" s="3">
        <v>35</v>
      </c>
      <c r="L585" s="3">
        <v>39</v>
      </c>
      <c r="M585" s="3">
        <v>42</v>
      </c>
      <c r="N585" s="3">
        <v>255</v>
      </c>
      <c r="O585" s="3">
        <v>7</v>
      </c>
      <c r="R585" s="3">
        <v>574</v>
      </c>
      <c r="S585" s="3" t="s">
        <v>699</v>
      </c>
      <c r="T585" s="3" t="s">
        <v>1011</v>
      </c>
      <c r="W585" s="3">
        <v>487</v>
      </c>
      <c r="X585" s="3" t="s">
        <v>1657</v>
      </c>
      <c r="Y585" s="3" t="s">
        <v>58</v>
      </c>
    </row>
    <row r="586" spans="1:27" x14ac:dyDescent="0.3">
      <c r="A586" s="3">
        <v>505</v>
      </c>
      <c r="B586" s="3" t="s">
        <v>1468</v>
      </c>
      <c r="C586" s="3" t="str">
        <f t="shared" si="58"/>
        <v>Normal</v>
      </c>
      <c r="D586" s="3" t="str">
        <f t="shared" si="59"/>
        <v/>
      </c>
      <c r="E586" s="3" t="str">
        <f t="shared" si="60"/>
        <v>Illuminate</v>
      </c>
      <c r="F586" s="3" t="str">
        <f t="shared" si="61"/>
        <v>Keen Eye</v>
      </c>
      <c r="G586" s="3" t="str">
        <f t="shared" si="62"/>
        <v>Analytic</v>
      </c>
      <c r="H586" s="3">
        <v>60</v>
      </c>
      <c r="I586" s="3">
        <v>85</v>
      </c>
      <c r="J586" s="3">
        <v>69</v>
      </c>
      <c r="K586" s="3">
        <v>60</v>
      </c>
      <c r="L586" s="3">
        <v>69</v>
      </c>
      <c r="M586" s="3">
        <v>77</v>
      </c>
      <c r="N586" s="3">
        <v>420</v>
      </c>
      <c r="O586" s="3">
        <v>7</v>
      </c>
      <c r="R586" s="3">
        <v>575</v>
      </c>
      <c r="S586" s="3" t="s">
        <v>701</v>
      </c>
      <c r="T586" s="3" t="s">
        <v>1011</v>
      </c>
      <c r="W586" s="3">
        <v>488</v>
      </c>
      <c r="X586" s="3" t="s">
        <v>1450</v>
      </c>
      <c r="Y586" s="3" t="s">
        <v>58</v>
      </c>
    </row>
    <row r="587" spans="1:27" x14ac:dyDescent="0.3">
      <c r="A587" s="3">
        <v>506</v>
      </c>
      <c r="B587" s="3" t="s">
        <v>1469</v>
      </c>
      <c r="C587" s="3" t="str">
        <f t="shared" si="58"/>
        <v>Normal</v>
      </c>
      <c r="D587" s="3" t="str">
        <f t="shared" si="59"/>
        <v/>
      </c>
      <c r="E587" s="3" t="str">
        <f t="shared" si="60"/>
        <v>Vital Spirit</v>
      </c>
      <c r="F587" s="3" t="str">
        <f t="shared" si="61"/>
        <v>Pickup</v>
      </c>
      <c r="G587" s="3" t="str">
        <f t="shared" si="62"/>
        <v>Run Away</v>
      </c>
      <c r="H587" s="3">
        <v>45</v>
      </c>
      <c r="I587" s="3">
        <v>60</v>
      </c>
      <c r="J587" s="3">
        <v>45</v>
      </c>
      <c r="K587" s="3">
        <v>25</v>
      </c>
      <c r="L587" s="3">
        <v>45</v>
      </c>
      <c r="M587" s="3">
        <v>55</v>
      </c>
      <c r="N587" s="3">
        <v>275</v>
      </c>
      <c r="O587" s="3">
        <v>7</v>
      </c>
      <c r="R587" s="3">
        <v>576</v>
      </c>
      <c r="S587" s="3" t="s">
        <v>703</v>
      </c>
      <c r="T587" s="3" t="s">
        <v>1011</v>
      </c>
      <c r="W587" s="3">
        <v>489</v>
      </c>
      <c r="X587" s="3" t="s">
        <v>1451</v>
      </c>
      <c r="Y587" s="3" t="s">
        <v>193</v>
      </c>
    </row>
    <row r="588" spans="1:27" x14ac:dyDescent="0.3">
      <c r="A588" s="3">
        <v>507</v>
      </c>
      <c r="B588" s="3" t="s">
        <v>1470</v>
      </c>
      <c r="C588" s="3" t="str">
        <f t="shared" si="58"/>
        <v>Normal</v>
      </c>
      <c r="D588" s="3" t="str">
        <f t="shared" si="59"/>
        <v/>
      </c>
      <c r="E588" s="3" t="str">
        <f t="shared" si="60"/>
        <v>Intimidate</v>
      </c>
      <c r="F588" s="3" t="str">
        <f t="shared" si="61"/>
        <v>Sand Rush</v>
      </c>
      <c r="G588" s="3" t="str">
        <f t="shared" si="62"/>
        <v>Scrappy</v>
      </c>
      <c r="H588" s="3">
        <v>65</v>
      </c>
      <c r="I588" s="3">
        <v>80</v>
      </c>
      <c r="J588" s="3">
        <v>65</v>
      </c>
      <c r="K588" s="3">
        <v>35</v>
      </c>
      <c r="L588" s="3">
        <v>65</v>
      </c>
      <c r="M588" s="3">
        <v>60</v>
      </c>
      <c r="N588" s="3">
        <v>370</v>
      </c>
      <c r="O588" s="3">
        <v>7</v>
      </c>
      <c r="R588" s="3">
        <v>577</v>
      </c>
      <c r="S588" s="3" t="s">
        <v>705</v>
      </c>
      <c r="T588" s="3" t="s">
        <v>1011</v>
      </c>
      <c r="W588" s="3">
        <v>490</v>
      </c>
      <c r="X588" s="3" t="s">
        <v>1452</v>
      </c>
      <c r="Y588" s="3" t="s">
        <v>193</v>
      </c>
    </row>
    <row r="589" spans="1:27" x14ac:dyDescent="0.3">
      <c r="A589" s="3">
        <v>508</v>
      </c>
      <c r="B589" s="3" t="s">
        <v>1471</v>
      </c>
      <c r="C589" s="3" t="str">
        <f t="shared" si="58"/>
        <v>Normal</v>
      </c>
      <c r="D589" s="3" t="str">
        <f t="shared" si="59"/>
        <v/>
      </c>
      <c r="E589" s="3" t="str">
        <f t="shared" si="60"/>
        <v>Intimidate</v>
      </c>
      <c r="F589" s="3" t="str">
        <f t="shared" si="61"/>
        <v>Sand Rush</v>
      </c>
      <c r="G589" s="3" t="str">
        <f t="shared" si="62"/>
        <v>Scrappy</v>
      </c>
      <c r="H589" s="3">
        <v>85</v>
      </c>
      <c r="I589" s="3">
        <v>110</v>
      </c>
      <c r="J589" s="3">
        <v>90</v>
      </c>
      <c r="K589" s="3">
        <v>45</v>
      </c>
      <c r="L589" s="3">
        <v>90</v>
      </c>
      <c r="M589" s="3">
        <v>80</v>
      </c>
      <c r="N589" s="3">
        <v>500</v>
      </c>
      <c r="O589" s="3">
        <v>7</v>
      </c>
      <c r="R589" s="3">
        <v>578</v>
      </c>
      <c r="S589" s="3" t="s">
        <v>707</v>
      </c>
      <c r="T589" s="3" t="s">
        <v>1011</v>
      </c>
      <c r="W589" s="3">
        <v>491</v>
      </c>
      <c r="X589" s="3" t="s">
        <v>1453</v>
      </c>
      <c r="Y589" s="3" t="s">
        <v>1830</v>
      </c>
    </row>
    <row r="590" spans="1:27" x14ac:dyDescent="0.3">
      <c r="A590" s="3">
        <v>509</v>
      </c>
      <c r="B590" s="3" t="s">
        <v>138</v>
      </c>
      <c r="C590" s="3" t="str">
        <f t="shared" si="58"/>
        <v>Dark</v>
      </c>
      <c r="D590" s="3" t="str">
        <f t="shared" si="59"/>
        <v/>
      </c>
      <c r="E590" s="3" t="str">
        <f t="shared" si="60"/>
        <v>Limber</v>
      </c>
      <c r="F590" s="3" t="str">
        <f t="shared" si="61"/>
        <v>Unburden</v>
      </c>
      <c r="G590" s="3" t="str">
        <f t="shared" si="62"/>
        <v>Prankster</v>
      </c>
      <c r="H590" s="3">
        <v>41</v>
      </c>
      <c r="I590" s="3">
        <v>50</v>
      </c>
      <c r="J590" s="3">
        <v>37</v>
      </c>
      <c r="K590" s="3">
        <v>50</v>
      </c>
      <c r="L590" s="3">
        <v>37</v>
      </c>
      <c r="M590" s="3">
        <v>66</v>
      </c>
      <c r="N590" s="3">
        <v>281</v>
      </c>
      <c r="O590" s="3">
        <v>7</v>
      </c>
      <c r="R590" s="3">
        <v>579</v>
      </c>
      <c r="S590" s="3" t="s">
        <v>709</v>
      </c>
      <c r="T590" s="3" t="s">
        <v>1011</v>
      </c>
      <c r="W590" s="3">
        <v>492</v>
      </c>
      <c r="X590" s="3" t="s">
        <v>1658</v>
      </c>
      <c r="Y590" s="3" t="s">
        <v>185</v>
      </c>
    </row>
    <row r="591" spans="1:27" x14ac:dyDescent="0.3">
      <c r="A591" s="3">
        <v>510</v>
      </c>
      <c r="B591" s="3" t="s">
        <v>142</v>
      </c>
      <c r="C591" s="3" t="str">
        <f t="shared" si="58"/>
        <v>Dark</v>
      </c>
      <c r="D591" s="3" t="str">
        <f t="shared" si="59"/>
        <v/>
      </c>
      <c r="E591" s="3" t="str">
        <f t="shared" si="60"/>
        <v>Limber</v>
      </c>
      <c r="F591" s="3" t="str">
        <f t="shared" si="61"/>
        <v>Unburden</v>
      </c>
      <c r="G591" s="3" t="str">
        <f t="shared" si="62"/>
        <v>Prankster</v>
      </c>
      <c r="H591" s="3">
        <v>64</v>
      </c>
      <c r="I591" s="3">
        <v>88</v>
      </c>
      <c r="J591" s="3">
        <v>50</v>
      </c>
      <c r="K591" s="3">
        <v>88</v>
      </c>
      <c r="L591" s="3">
        <v>50</v>
      </c>
      <c r="M591" s="3">
        <v>106</v>
      </c>
      <c r="N591" s="3">
        <v>446</v>
      </c>
      <c r="O591" s="3">
        <v>7</v>
      </c>
      <c r="R591" s="3">
        <v>580</v>
      </c>
      <c r="S591" s="3" t="s">
        <v>1501</v>
      </c>
      <c r="T591" s="3" t="s">
        <v>1009</v>
      </c>
      <c r="U591" s="3" t="s">
        <v>1012</v>
      </c>
      <c r="W591" s="3">
        <v>492</v>
      </c>
      <c r="X591" s="3" t="s">
        <v>1658</v>
      </c>
      <c r="Y591" s="3" t="s">
        <v>677</v>
      </c>
    </row>
    <row r="592" spans="1:27" x14ac:dyDescent="0.3">
      <c r="A592" s="3">
        <v>511</v>
      </c>
      <c r="B592" s="3" t="s">
        <v>1472</v>
      </c>
      <c r="C592" s="3" t="str">
        <f t="shared" si="58"/>
        <v>Grass</v>
      </c>
      <c r="D592" s="3" t="str">
        <f t="shared" si="59"/>
        <v/>
      </c>
      <c r="E592" s="3" t="str">
        <f t="shared" si="60"/>
        <v>Gluttony</v>
      </c>
      <c r="F592" s="3" t="str">
        <f t="shared" si="61"/>
        <v/>
      </c>
      <c r="G592" s="3" t="str">
        <f t="shared" si="62"/>
        <v>Overgrow</v>
      </c>
      <c r="H592" s="3">
        <v>50</v>
      </c>
      <c r="I592" s="3">
        <v>53</v>
      </c>
      <c r="J592" s="3">
        <v>48</v>
      </c>
      <c r="K592" s="3">
        <v>53</v>
      </c>
      <c r="L592" s="3">
        <v>48</v>
      </c>
      <c r="M592" s="3">
        <v>64</v>
      </c>
      <c r="N592" s="3">
        <v>316</v>
      </c>
      <c r="O592" s="3">
        <v>7</v>
      </c>
      <c r="R592" s="3">
        <v>581</v>
      </c>
      <c r="S592" s="3" t="s">
        <v>1502</v>
      </c>
      <c r="T592" s="3" t="s">
        <v>1009</v>
      </c>
      <c r="U592" s="3" t="s">
        <v>1012</v>
      </c>
      <c r="W592" s="3">
        <v>493</v>
      </c>
      <c r="X592" s="3" t="s">
        <v>1456</v>
      </c>
      <c r="Y592" s="3" t="s">
        <v>1831</v>
      </c>
    </row>
    <row r="593" spans="1:27" x14ac:dyDescent="0.3">
      <c r="A593" s="3">
        <v>512</v>
      </c>
      <c r="B593" s="3" t="s">
        <v>1473</v>
      </c>
      <c r="C593" s="3" t="str">
        <f t="shared" si="58"/>
        <v>Grass</v>
      </c>
      <c r="D593" s="3" t="str">
        <f t="shared" si="59"/>
        <v/>
      </c>
      <c r="E593" s="3" t="str">
        <f t="shared" si="60"/>
        <v>Gluttony</v>
      </c>
      <c r="F593" s="3" t="str">
        <f t="shared" si="61"/>
        <v/>
      </c>
      <c r="G593" s="3" t="str">
        <f t="shared" si="62"/>
        <v>Overgrow</v>
      </c>
      <c r="H593" s="3">
        <v>75</v>
      </c>
      <c r="I593" s="3">
        <v>98</v>
      </c>
      <c r="J593" s="3">
        <v>63</v>
      </c>
      <c r="K593" s="3">
        <v>98</v>
      </c>
      <c r="L593" s="3">
        <v>63</v>
      </c>
      <c r="M593" s="3">
        <v>101</v>
      </c>
      <c r="N593" s="3">
        <v>498</v>
      </c>
      <c r="O593" s="3">
        <v>7</v>
      </c>
      <c r="R593" s="3">
        <v>582</v>
      </c>
      <c r="S593" s="3" t="s">
        <v>221</v>
      </c>
      <c r="T593" s="3" t="s">
        <v>1020</v>
      </c>
      <c r="W593" s="3">
        <v>494</v>
      </c>
      <c r="X593" s="3" t="s">
        <v>1457</v>
      </c>
      <c r="Y593" s="3" t="s">
        <v>1832</v>
      </c>
    </row>
    <row r="594" spans="1:27" x14ac:dyDescent="0.3">
      <c r="A594" s="3">
        <v>513</v>
      </c>
      <c r="B594" s="3" t="s">
        <v>1474</v>
      </c>
      <c r="C594" s="3" t="str">
        <f t="shared" si="58"/>
        <v>Fire</v>
      </c>
      <c r="D594" s="3" t="str">
        <f t="shared" si="59"/>
        <v/>
      </c>
      <c r="E594" s="3" t="str">
        <f t="shared" si="60"/>
        <v>Gluttony</v>
      </c>
      <c r="F594" s="3" t="str">
        <f t="shared" si="61"/>
        <v/>
      </c>
      <c r="G594" s="3" t="str">
        <f t="shared" si="62"/>
        <v>Blaze</v>
      </c>
      <c r="H594" s="3">
        <v>50</v>
      </c>
      <c r="I594" s="3">
        <v>53</v>
      </c>
      <c r="J594" s="3">
        <v>48</v>
      </c>
      <c r="K594" s="3">
        <v>53</v>
      </c>
      <c r="L594" s="3">
        <v>48</v>
      </c>
      <c r="M594" s="3">
        <v>64</v>
      </c>
      <c r="N594" s="3">
        <v>316</v>
      </c>
      <c r="O594" s="3">
        <v>7</v>
      </c>
      <c r="R594" s="3">
        <v>583</v>
      </c>
      <c r="S594" s="3" t="s">
        <v>226</v>
      </c>
      <c r="T594" s="3" t="s">
        <v>1020</v>
      </c>
      <c r="W594" s="3">
        <v>495</v>
      </c>
      <c r="X594" s="3" t="s">
        <v>1458</v>
      </c>
      <c r="Y594" s="3" t="s">
        <v>9</v>
      </c>
      <c r="AA594" s="3" t="s">
        <v>607</v>
      </c>
    </row>
    <row r="595" spans="1:27" x14ac:dyDescent="0.3">
      <c r="A595" s="3">
        <v>514</v>
      </c>
      <c r="B595" s="3" t="s">
        <v>1475</v>
      </c>
      <c r="C595" s="3" t="str">
        <f t="shared" si="58"/>
        <v>Fire</v>
      </c>
      <c r="D595" s="3" t="str">
        <f t="shared" si="59"/>
        <v/>
      </c>
      <c r="E595" s="3" t="str">
        <f t="shared" si="60"/>
        <v>Gluttony</v>
      </c>
      <c r="F595" s="3" t="str">
        <f t="shared" si="61"/>
        <v/>
      </c>
      <c r="G595" s="3" t="str">
        <f t="shared" si="62"/>
        <v>Blaze</v>
      </c>
      <c r="H595" s="3">
        <v>75</v>
      </c>
      <c r="I595" s="3">
        <v>98</v>
      </c>
      <c r="J595" s="3">
        <v>63</v>
      </c>
      <c r="K595" s="3">
        <v>98</v>
      </c>
      <c r="L595" s="3">
        <v>63</v>
      </c>
      <c r="M595" s="3">
        <v>101</v>
      </c>
      <c r="N595" s="3">
        <v>498</v>
      </c>
      <c r="O595" s="3">
        <v>7</v>
      </c>
      <c r="R595" s="3">
        <v>584</v>
      </c>
      <c r="S595" s="3" t="s">
        <v>228</v>
      </c>
      <c r="T595" s="3" t="s">
        <v>1020</v>
      </c>
      <c r="W595" s="3">
        <v>496</v>
      </c>
      <c r="X595" s="3" t="s">
        <v>1459</v>
      </c>
      <c r="Y595" s="3" t="s">
        <v>9</v>
      </c>
      <c r="AA595" s="3" t="s">
        <v>607</v>
      </c>
    </row>
    <row r="596" spans="1:27" x14ac:dyDescent="0.3">
      <c r="A596" s="3">
        <v>515</v>
      </c>
      <c r="B596" s="3" t="s">
        <v>1476</v>
      </c>
      <c r="C596" s="3" t="str">
        <f t="shared" si="58"/>
        <v>Water</v>
      </c>
      <c r="D596" s="3" t="str">
        <f t="shared" si="59"/>
        <v/>
      </c>
      <c r="E596" s="3" t="str">
        <f t="shared" si="60"/>
        <v>Gluttony</v>
      </c>
      <c r="F596" s="3" t="str">
        <f t="shared" si="61"/>
        <v/>
      </c>
      <c r="G596" s="3" t="str">
        <f t="shared" si="62"/>
        <v>Torrent</v>
      </c>
      <c r="H596" s="3">
        <v>50</v>
      </c>
      <c r="I596" s="3">
        <v>53</v>
      </c>
      <c r="J596" s="3">
        <v>48</v>
      </c>
      <c r="K596" s="3">
        <v>53</v>
      </c>
      <c r="L596" s="3">
        <v>48</v>
      </c>
      <c r="M596" s="3">
        <v>64</v>
      </c>
      <c r="N596" s="3">
        <v>316</v>
      </c>
      <c r="O596" s="3">
        <v>7</v>
      </c>
      <c r="R596" s="3">
        <v>585</v>
      </c>
      <c r="S596" s="3" t="s">
        <v>1503</v>
      </c>
      <c r="T596" s="3" t="s">
        <v>1014</v>
      </c>
      <c r="U596" s="3" t="s">
        <v>1007</v>
      </c>
      <c r="W596" s="3">
        <v>497</v>
      </c>
      <c r="X596" s="3" t="s">
        <v>1460</v>
      </c>
      <c r="Y596" s="3" t="s">
        <v>9</v>
      </c>
      <c r="AA596" s="3" t="s">
        <v>607</v>
      </c>
    </row>
    <row r="597" spans="1:27" x14ac:dyDescent="0.3">
      <c r="A597" s="3">
        <v>516</v>
      </c>
      <c r="B597" s="3" t="s">
        <v>1477</v>
      </c>
      <c r="C597" s="3" t="str">
        <f t="shared" si="58"/>
        <v>Water</v>
      </c>
      <c r="D597" s="3" t="str">
        <f t="shared" ref="D597:D612" si="63">SUBSTITUTE(IFERROR(VLOOKUP(A597, $R$3:$U$819, 4,TRUE),""),0,"")</f>
        <v/>
      </c>
      <c r="E597" s="3" t="str">
        <f t="shared" si="60"/>
        <v>Gluttony</v>
      </c>
      <c r="F597" s="3" t="str">
        <f t="shared" si="61"/>
        <v/>
      </c>
      <c r="G597" s="3" t="str">
        <f t="shared" si="62"/>
        <v>Torrent</v>
      </c>
      <c r="H597" s="3">
        <v>75</v>
      </c>
      <c r="I597" s="3">
        <v>98</v>
      </c>
      <c r="J597" s="3">
        <v>63</v>
      </c>
      <c r="K597" s="3">
        <v>98</v>
      </c>
      <c r="L597" s="3">
        <v>63</v>
      </c>
      <c r="M597" s="3">
        <v>101</v>
      </c>
      <c r="N597" s="3">
        <v>498</v>
      </c>
      <c r="O597" s="3">
        <v>7</v>
      </c>
      <c r="R597" s="3">
        <v>586</v>
      </c>
      <c r="S597" s="3" t="s">
        <v>1504</v>
      </c>
      <c r="T597" s="3" t="s">
        <v>1014</v>
      </c>
      <c r="U597" s="3" t="s">
        <v>1007</v>
      </c>
      <c r="W597" s="3">
        <v>498</v>
      </c>
      <c r="X597" s="3" t="s">
        <v>1461</v>
      </c>
      <c r="Y597" s="3" t="s">
        <v>17</v>
      </c>
      <c r="AA597" s="3" t="s">
        <v>232</v>
      </c>
    </row>
    <row r="598" spans="1:27" x14ac:dyDescent="0.3">
      <c r="A598" s="3">
        <v>517</v>
      </c>
      <c r="B598" s="3" t="s">
        <v>272</v>
      </c>
      <c r="C598" s="3" t="str">
        <f t="shared" si="58"/>
        <v>Psychic</v>
      </c>
      <c r="D598" s="3" t="str">
        <f t="shared" si="63"/>
        <v/>
      </c>
      <c r="E598" s="3" t="str">
        <f t="shared" si="60"/>
        <v>Forewarn</v>
      </c>
      <c r="F598" s="3" t="str">
        <f t="shared" si="61"/>
        <v>Synchronize</v>
      </c>
      <c r="G598" s="3" t="str">
        <f t="shared" si="62"/>
        <v>Telepathy</v>
      </c>
      <c r="H598" s="3">
        <v>76</v>
      </c>
      <c r="I598" s="3">
        <v>25</v>
      </c>
      <c r="J598" s="3">
        <v>45</v>
      </c>
      <c r="K598" s="3">
        <v>67</v>
      </c>
      <c r="L598" s="3">
        <v>55</v>
      </c>
      <c r="M598" s="3">
        <v>24</v>
      </c>
      <c r="N598" s="3">
        <v>292</v>
      </c>
      <c r="O598" s="3">
        <v>7</v>
      </c>
      <c r="R598" s="3">
        <v>587</v>
      </c>
      <c r="S598" s="3" t="s">
        <v>1505</v>
      </c>
      <c r="T598" s="3" t="s">
        <v>1013</v>
      </c>
      <c r="U598" s="3" t="s">
        <v>1012</v>
      </c>
      <c r="W598" s="3">
        <v>499</v>
      </c>
      <c r="X598" s="3" t="s">
        <v>1462</v>
      </c>
      <c r="Y598" s="3" t="s">
        <v>17</v>
      </c>
      <c r="AA598" s="3" t="s">
        <v>232</v>
      </c>
    </row>
    <row r="599" spans="1:27" x14ac:dyDescent="0.3">
      <c r="A599" s="3">
        <v>518</v>
      </c>
      <c r="B599" s="3" t="s">
        <v>276</v>
      </c>
      <c r="C599" s="3" t="str">
        <f t="shared" si="58"/>
        <v>Psychic</v>
      </c>
      <c r="D599" s="3" t="str">
        <f t="shared" si="63"/>
        <v/>
      </c>
      <c r="E599" s="3" t="str">
        <f t="shared" si="60"/>
        <v>Forewarn</v>
      </c>
      <c r="F599" s="3" t="str">
        <f t="shared" si="61"/>
        <v>Synchronize</v>
      </c>
      <c r="G599" s="3" t="str">
        <f t="shared" si="62"/>
        <v>Telepathy</v>
      </c>
      <c r="H599" s="3">
        <v>116</v>
      </c>
      <c r="I599" s="3">
        <v>55</v>
      </c>
      <c r="J599" s="3">
        <v>85</v>
      </c>
      <c r="K599" s="3">
        <v>107</v>
      </c>
      <c r="L599" s="3">
        <v>95</v>
      </c>
      <c r="M599" s="3">
        <v>29</v>
      </c>
      <c r="N599" s="3">
        <v>487</v>
      </c>
      <c r="O599" s="3">
        <v>7</v>
      </c>
      <c r="R599" s="3">
        <v>588</v>
      </c>
      <c r="S599" s="3" t="s">
        <v>711</v>
      </c>
      <c r="T599" s="3" t="s">
        <v>1010</v>
      </c>
      <c r="W599" s="3">
        <v>500</v>
      </c>
      <c r="X599" s="3" t="s">
        <v>1463</v>
      </c>
      <c r="Y599" s="3" t="s">
        <v>17</v>
      </c>
      <c r="AA599" s="3" t="s">
        <v>103</v>
      </c>
    </row>
    <row r="600" spans="1:27" x14ac:dyDescent="0.3">
      <c r="A600" s="3">
        <v>519</v>
      </c>
      <c r="B600" s="3" t="s">
        <v>82</v>
      </c>
      <c r="C600" s="3" t="str">
        <f t="shared" si="58"/>
        <v>Normal</v>
      </c>
      <c r="D600" s="3" t="str">
        <f t="shared" si="63"/>
        <v>Flying</v>
      </c>
      <c r="E600" s="3" t="str">
        <f t="shared" si="60"/>
        <v>Big Pecks</v>
      </c>
      <c r="F600" s="3" t="str">
        <f t="shared" si="61"/>
        <v>Super Luck</v>
      </c>
      <c r="G600" s="3" t="str">
        <f t="shared" si="62"/>
        <v>Rivalry</v>
      </c>
      <c r="H600" s="3">
        <v>50</v>
      </c>
      <c r="I600" s="3">
        <v>55</v>
      </c>
      <c r="J600" s="3">
        <v>50</v>
      </c>
      <c r="K600" s="3">
        <v>36</v>
      </c>
      <c r="L600" s="3">
        <v>30</v>
      </c>
      <c r="M600" s="3">
        <v>43</v>
      </c>
      <c r="N600" s="3">
        <v>264</v>
      </c>
      <c r="O600" s="3">
        <v>7</v>
      </c>
      <c r="R600" s="3">
        <v>589</v>
      </c>
      <c r="S600" s="3" t="s">
        <v>713</v>
      </c>
      <c r="T600" s="3" t="s">
        <v>1010</v>
      </c>
      <c r="U600" s="3" t="s">
        <v>1015</v>
      </c>
      <c r="W600" s="3">
        <v>501</v>
      </c>
      <c r="X600" s="3" t="s">
        <v>1464</v>
      </c>
      <c r="Y600" s="3" t="s">
        <v>25</v>
      </c>
      <c r="AA600" s="3" t="s">
        <v>134</v>
      </c>
    </row>
    <row r="601" spans="1:27" x14ac:dyDescent="0.3">
      <c r="A601" s="3">
        <v>520</v>
      </c>
      <c r="B601" s="3" t="s">
        <v>86</v>
      </c>
      <c r="C601" s="3" t="str">
        <f t="shared" si="58"/>
        <v>Normal</v>
      </c>
      <c r="D601" s="3" t="str">
        <f t="shared" si="63"/>
        <v>Flying</v>
      </c>
      <c r="E601" s="3" t="str">
        <f t="shared" si="60"/>
        <v>Big Pecks</v>
      </c>
      <c r="F601" s="3" t="str">
        <f t="shared" si="61"/>
        <v>Super Luck</v>
      </c>
      <c r="G601" s="3" t="str">
        <f t="shared" si="62"/>
        <v>Rivalry</v>
      </c>
      <c r="H601" s="3">
        <v>62</v>
      </c>
      <c r="I601" s="3">
        <v>77</v>
      </c>
      <c r="J601" s="3">
        <v>62</v>
      </c>
      <c r="K601" s="3">
        <v>50</v>
      </c>
      <c r="L601" s="3">
        <v>42</v>
      </c>
      <c r="M601" s="3">
        <v>65</v>
      </c>
      <c r="N601" s="3">
        <v>358</v>
      </c>
      <c r="O601" s="3">
        <v>7</v>
      </c>
      <c r="R601" s="3">
        <v>590</v>
      </c>
      <c r="S601" s="3" t="s">
        <v>1506</v>
      </c>
      <c r="T601" s="3" t="s">
        <v>1007</v>
      </c>
      <c r="U601" s="3" t="s">
        <v>1019</v>
      </c>
      <c r="W601" s="3">
        <v>502</v>
      </c>
      <c r="X601" s="3" t="s">
        <v>1465</v>
      </c>
      <c r="Y601" s="3" t="s">
        <v>25</v>
      </c>
      <c r="AA601" s="3" t="s">
        <v>134</v>
      </c>
    </row>
    <row r="602" spans="1:27" x14ac:dyDescent="0.3">
      <c r="A602" s="3">
        <v>521</v>
      </c>
      <c r="B602" s="3" t="s">
        <v>88</v>
      </c>
      <c r="C602" s="3" t="str">
        <f t="shared" si="58"/>
        <v>Normal</v>
      </c>
      <c r="D602" s="3" t="str">
        <f t="shared" si="63"/>
        <v>Flying</v>
      </c>
      <c r="E602" s="3" t="str">
        <f t="shared" si="60"/>
        <v>Big Pecks</v>
      </c>
      <c r="F602" s="3" t="str">
        <f t="shared" si="61"/>
        <v>Super Luck</v>
      </c>
      <c r="G602" s="3" t="str">
        <f t="shared" si="62"/>
        <v>Rivalry</v>
      </c>
      <c r="H602" s="3">
        <v>80</v>
      </c>
      <c r="I602" s="3">
        <v>115</v>
      </c>
      <c r="J602" s="3">
        <v>80</v>
      </c>
      <c r="K602" s="3">
        <v>65</v>
      </c>
      <c r="L602" s="3">
        <v>55</v>
      </c>
      <c r="M602" s="3">
        <v>93</v>
      </c>
      <c r="N602" s="3">
        <v>488</v>
      </c>
      <c r="O602" s="3">
        <v>7</v>
      </c>
      <c r="R602" s="3">
        <v>591</v>
      </c>
      <c r="S602" s="3" t="s">
        <v>1507</v>
      </c>
      <c r="T602" s="3" t="s">
        <v>1007</v>
      </c>
      <c r="U602" s="3" t="s">
        <v>1019</v>
      </c>
      <c r="W602" s="3">
        <v>503</v>
      </c>
      <c r="X602" s="3" t="s">
        <v>1466</v>
      </c>
      <c r="Y602" s="3" t="s">
        <v>25</v>
      </c>
      <c r="AA602" s="3" t="s">
        <v>134</v>
      </c>
    </row>
    <row r="603" spans="1:27" x14ac:dyDescent="0.3">
      <c r="A603" s="3">
        <v>522</v>
      </c>
      <c r="B603" s="3" t="s">
        <v>1478</v>
      </c>
      <c r="C603" s="3" t="str">
        <f t="shared" si="58"/>
        <v>Electric</v>
      </c>
      <c r="D603" s="3" t="str">
        <f t="shared" si="63"/>
        <v/>
      </c>
      <c r="E603" s="3" t="str">
        <f t="shared" si="60"/>
        <v>Lightning Rod</v>
      </c>
      <c r="F603" s="3" t="str">
        <f t="shared" si="61"/>
        <v>Motor Drive</v>
      </c>
      <c r="G603" s="3" t="str">
        <f t="shared" si="62"/>
        <v>Sap Sipper</v>
      </c>
      <c r="H603" s="3">
        <v>45</v>
      </c>
      <c r="I603" s="3">
        <v>60</v>
      </c>
      <c r="J603" s="3">
        <v>32</v>
      </c>
      <c r="K603" s="3">
        <v>50</v>
      </c>
      <c r="L603" s="3">
        <v>32</v>
      </c>
      <c r="M603" s="3">
        <v>76</v>
      </c>
      <c r="N603" s="3">
        <v>295</v>
      </c>
      <c r="O603" s="3">
        <v>7</v>
      </c>
      <c r="R603" s="3">
        <v>592</v>
      </c>
      <c r="S603" s="3" t="s">
        <v>780</v>
      </c>
      <c r="T603" s="3" t="s">
        <v>1009</v>
      </c>
      <c r="U603" s="3" t="s">
        <v>1021</v>
      </c>
      <c r="W603" s="3">
        <v>504</v>
      </c>
      <c r="X603" s="3" t="s">
        <v>1467</v>
      </c>
      <c r="Y603" s="3" t="s">
        <v>44</v>
      </c>
      <c r="Z603" s="3" t="s">
        <v>62</v>
      </c>
      <c r="AA603" s="3" t="s">
        <v>720</v>
      </c>
    </row>
    <row r="604" spans="1:27" x14ac:dyDescent="0.3">
      <c r="A604" s="3">
        <v>523</v>
      </c>
      <c r="B604" s="3" t="s">
        <v>1479</v>
      </c>
      <c r="C604" s="3" t="str">
        <f t="shared" si="58"/>
        <v>Electric</v>
      </c>
      <c r="D604" s="3" t="str">
        <f t="shared" si="63"/>
        <v/>
      </c>
      <c r="E604" s="3" t="str">
        <f t="shared" si="60"/>
        <v>Lightning Rod</v>
      </c>
      <c r="F604" s="3" t="str">
        <f t="shared" si="61"/>
        <v>Motor Drive</v>
      </c>
      <c r="G604" s="3" t="str">
        <f t="shared" si="62"/>
        <v>Sap Sipper</v>
      </c>
      <c r="H604" s="3">
        <v>75</v>
      </c>
      <c r="I604" s="3">
        <v>100</v>
      </c>
      <c r="J604" s="3">
        <v>63</v>
      </c>
      <c r="K604" s="3">
        <v>80</v>
      </c>
      <c r="L604" s="3">
        <v>63</v>
      </c>
      <c r="M604" s="3">
        <v>116</v>
      </c>
      <c r="N604" s="3">
        <v>497</v>
      </c>
      <c r="O604" s="3">
        <v>7</v>
      </c>
      <c r="R604" s="3">
        <v>593</v>
      </c>
      <c r="S604" s="3" t="s">
        <v>782</v>
      </c>
      <c r="T604" s="3" t="s">
        <v>1009</v>
      </c>
      <c r="U604" s="3" t="s">
        <v>1021</v>
      </c>
      <c r="W604" s="3">
        <v>505</v>
      </c>
      <c r="X604" s="3" t="s">
        <v>1468</v>
      </c>
      <c r="Y604" s="3" t="s">
        <v>590</v>
      </c>
      <c r="Z604" s="3" t="s">
        <v>62</v>
      </c>
      <c r="AA604" s="3" t="s">
        <v>720</v>
      </c>
    </row>
    <row r="605" spans="1:27" x14ac:dyDescent="0.3">
      <c r="A605" s="3">
        <v>524</v>
      </c>
      <c r="B605" s="3" t="s">
        <v>470</v>
      </c>
      <c r="C605" s="3" t="str">
        <f t="shared" si="58"/>
        <v>Rock</v>
      </c>
      <c r="D605" s="3" t="str">
        <f t="shared" si="63"/>
        <v/>
      </c>
      <c r="E605" s="3" t="str">
        <f t="shared" si="60"/>
        <v>Sturdy</v>
      </c>
      <c r="F605" s="3" t="str">
        <f t="shared" si="61"/>
        <v>Weak Armor*</v>
      </c>
      <c r="G605" s="3" t="str">
        <f t="shared" si="62"/>
        <v>Sand Force</v>
      </c>
      <c r="H605" s="3">
        <v>55</v>
      </c>
      <c r="I605" s="3">
        <v>75</v>
      </c>
      <c r="J605" s="3">
        <v>85</v>
      </c>
      <c r="K605" s="3">
        <v>25</v>
      </c>
      <c r="L605" s="3">
        <v>25</v>
      </c>
      <c r="M605" s="3">
        <v>15</v>
      </c>
      <c r="N605" s="3">
        <v>280</v>
      </c>
      <c r="O605" s="3">
        <v>7</v>
      </c>
      <c r="R605" s="3">
        <v>594</v>
      </c>
      <c r="S605" s="3" t="s">
        <v>1508</v>
      </c>
      <c r="T605" s="3" t="s">
        <v>1009</v>
      </c>
      <c r="W605" s="3">
        <v>506</v>
      </c>
      <c r="X605" s="3" t="s">
        <v>1469</v>
      </c>
      <c r="Y605" s="3" t="s">
        <v>239</v>
      </c>
      <c r="Z605" s="3" t="s">
        <v>97</v>
      </c>
      <c r="AA605" s="3" t="s">
        <v>44</v>
      </c>
    </row>
    <row r="606" spans="1:27" x14ac:dyDescent="0.3">
      <c r="A606" s="3">
        <v>525</v>
      </c>
      <c r="B606" s="3" t="s">
        <v>472</v>
      </c>
      <c r="C606" s="3" t="str">
        <f t="shared" si="58"/>
        <v>Rock</v>
      </c>
      <c r="D606" s="3" t="str">
        <f t="shared" si="63"/>
        <v/>
      </c>
      <c r="E606" s="3" t="str">
        <f t="shared" si="60"/>
        <v>Sturdy</v>
      </c>
      <c r="F606" s="3" t="str">
        <f t="shared" si="61"/>
        <v>Weak Armor*</v>
      </c>
      <c r="G606" s="3" t="str">
        <f t="shared" si="62"/>
        <v>Sand Force</v>
      </c>
      <c r="H606" s="3">
        <v>70</v>
      </c>
      <c r="I606" s="3">
        <v>105</v>
      </c>
      <c r="J606" s="3">
        <v>105</v>
      </c>
      <c r="K606" s="3">
        <v>50</v>
      </c>
      <c r="L606" s="3">
        <v>40</v>
      </c>
      <c r="M606" s="3">
        <v>20</v>
      </c>
      <c r="N606" s="3">
        <v>390</v>
      </c>
      <c r="O606" s="3">
        <v>7</v>
      </c>
      <c r="R606" s="3">
        <v>595</v>
      </c>
      <c r="S606" s="3" t="s">
        <v>198</v>
      </c>
      <c r="T606" s="3" t="s">
        <v>1010</v>
      </c>
      <c r="U606" s="3" t="s">
        <v>1013</v>
      </c>
      <c r="W606" s="3">
        <v>507</v>
      </c>
      <c r="X606" s="3" t="s">
        <v>1470</v>
      </c>
      <c r="Y606" s="3" t="s">
        <v>216</v>
      </c>
      <c r="Z606" s="3" t="s">
        <v>466</v>
      </c>
      <c r="AA606" s="3" t="s">
        <v>329</v>
      </c>
    </row>
    <row r="607" spans="1:27" x14ac:dyDescent="0.3">
      <c r="A607" s="3">
        <v>526</v>
      </c>
      <c r="B607" s="3" t="s">
        <v>474</v>
      </c>
      <c r="C607" s="3" t="str">
        <f t="shared" si="58"/>
        <v>Rock</v>
      </c>
      <c r="D607" s="3" t="str">
        <f t="shared" si="63"/>
        <v/>
      </c>
      <c r="E607" s="3" t="str">
        <f t="shared" si="60"/>
        <v>Sturdy</v>
      </c>
      <c r="F607" s="3" t="str">
        <f t="shared" si="61"/>
        <v>Sand Stream*</v>
      </c>
      <c r="G607" s="3" t="str">
        <f t="shared" si="62"/>
        <v>Sand Force</v>
      </c>
      <c r="H607" s="3">
        <v>85</v>
      </c>
      <c r="I607" s="3">
        <v>135</v>
      </c>
      <c r="J607" s="3">
        <v>130</v>
      </c>
      <c r="K607" s="3">
        <v>60</v>
      </c>
      <c r="L607" s="3">
        <v>80</v>
      </c>
      <c r="M607" s="3">
        <v>25</v>
      </c>
      <c r="N607" s="3">
        <v>515</v>
      </c>
      <c r="O607" s="3">
        <v>7</v>
      </c>
      <c r="R607" s="3">
        <v>596</v>
      </c>
      <c r="S607" s="3" t="s">
        <v>200</v>
      </c>
      <c r="T607" s="3" t="s">
        <v>1010</v>
      </c>
      <c r="U607" s="3" t="s">
        <v>1013</v>
      </c>
      <c r="W607" s="3">
        <v>508</v>
      </c>
      <c r="X607" s="3" t="s">
        <v>1471</v>
      </c>
      <c r="Y607" s="3" t="s">
        <v>216</v>
      </c>
      <c r="Z607" s="3" t="s">
        <v>466</v>
      </c>
      <c r="AA607" s="3" t="s">
        <v>329</v>
      </c>
    </row>
    <row r="608" spans="1:27" x14ac:dyDescent="0.3">
      <c r="A608" s="3">
        <v>527</v>
      </c>
      <c r="B608" s="3" t="s">
        <v>483</v>
      </c>
      <c r="C608" s="3" t="str">
        <f t="shared" si="58"/>
        <v>Psychic</v>
      </c>
      <c r="D608" s="3" t="str">
        <f t="shared" si="63"/>
        <v>Flying</v>
      </c>
      <c r="E608" s="3" t="str">
        <f t="shared" si="60"/>
        <v>Unaware</v>
      </c>
      <c r="F608" s="3" t="str">
        <f t="shared" si="61"/>
        <v>Klutz</v>
      </c>
      <c r="G608" s="3" t="str">
        <f t="shared" si="62"/>
        <v>Simple</v>
      </c>
      <c r="H608" s="3">
        <v>65</v>
      </c>
      <c r="I608" s="3">
        <v>45</v>
      </c>
      <c r="J608" s="3">
        <v>43</v>
      </c>
      <c r="K608" s="3">
        <v>55</v>
      </c>
      <c r="L608" s="3">
        <v>43</v>
      </c>
      <c r="M608" s="3">
        <v>72</v>
      </c>
      <c r="N608" s="3">
        <v>323</v>
      </c>
      <c r="O608" s="3">
        <v>7</v>
      </c>
      <c r="R608" s="3">
        <v>597</v>
      </c>
      <c r="S608" s="3" t="s">
        <v>520</v>
      </c>
      <c r="T608" s="3" t="s">
        <v>1007</v>
      </c>
      <c r="U608" s="3" t="s">
        <v>1015</v>
      </c>
      <c r="W608" s="3">
        <v>509</v>
      </c>
      <c r="X608" s="3" t="s">
        <v>138</v>
      </c>
      <c r="Y608" s="3" t="s">
        <v>139</v>
      </c>
      <c r="Z608" s="3" t="s">
        <v>91</v>
      </c>
      <c r="AA608" s="3" t="s">
        <v>140</v>
      </c>
    </row>
    <row r="609" spans="1:27" x14ac:dyDescent="0.3">
      <c r="A609" s="3">
        <v>528</v>
      </c>
      <c r="B609" s="3" t="s">
        <v>486</v>
      </c>
      <c r="C609" s="3" t="str">
        <f t="shared" si="58"/>
        <v>Psychic</v>
      </c>
      <c r="D609" s="3" t="str">
        <f t="shared" si="63"/>
        <v>Flying</v>
      </c>
      <c r="E609" s="3" t="str">
        <f t="shared" si="60"/>
        <v>Unaware</v>
      </c>
      <c r="F609" s="3" t="str">
        <f t="shared" si="61"/>
        <v>Klutz</v>
      </c>
      <c r="G609" s="3" t="str">
        <f t="shared" si="62"/>
        <v>Simple</v>
      </c>
      <c r="H609" s="3">
        <v>67</v>
      </c>
      <c r="I609" s="3">
        <v>57</v>
      </c>
      <c r="J609" s="3">
        <v>55</v>
      </c>
      <c r="K609" s="3">
        <v>77</v>
      </c>
      <c r="L609" s="3">
        <v>55</v>
      </c>
      <c r="M609" s="3">
        <v>114</v>
      </c>
      <c r="N609" s="3">
        <v>425</v>
      </c>
      <c r="O609" s="3">
        <v>7</v>
      </c>
      <c r="R609" s="3">
        <v>598</v>
      </c>
      <c r="S609" s="3" t="s">
        <v>523</v>
      </c>
      <c r="T609" s="3" t="s">
        <v>1007</v>
      </c>
      <c r="U609" s="3" t="s">
        <v>1015</v>
      </c>
      <c r="W609" s="3">
        <v>510</v>
      </c>
      <c r="X609" s="3" t="s">
        <v>142</v>
      </c>
      <c r="Y609" s="3" t="s">
        <v>139</v>
      </c>
      <c r="Z609" s="3" t="s">
        <v>91</v>
      </c>
      <c r="AA609" s="3" t="s">
        <v>140</v>
      </c>
    </row>
    <row r="610" spans="1:27" x14ac:dyDescent="0.3">
      <c r="A610" s="3">
        <v>529</v>
      </c>
      <c r="B610" s="3" t="s">
        <v>465</v>
      </c>
      <c r="C610" s="3" t="str">
        <f t="shared" si="58"/>
        <v>Ground</v>
      </c>
      <c r="D610" s="3" t="str">
        <f t="shared" si="63"/>
        <v/>
      </c>
      <c r="E610" s="3" t="str">
        <f t="shared" si="60"/>
        <v>Sand Rush</v>
      </c>
      <c r="F610" s="3" t="str">
        <f t="shared" si="61"/>
        <v>Sand Force</v>
      </c>
      <c r="G610" s="3" t="str">
        <f t="shared" si="62"/>
        <v>Mold Breaker</v>
      </c>
      <c r="H610" s="3">
        <v>60</v>
      </c>
      <c r="I610" s="3">
        <v>85</v>
      </c>
      <c r="J610" s="3">
        <v>40</v>
      </c>
      <c r="K610" s="3">
        <v>30</v>
      </c>
      <c r="L610" s="3">
        <v>45</v>
      </c>
      <c r="M610" s="3">
        <v>68</v>
      </c>
      <c r="N610" s="3">
        <v>328</v>
      </c>
      <c r="O610" s="3">
        <v>7</v>
      </c>
      <c r="R610" s="3">
        <v>599</v>
      </c>
      <c r="S610" s="3" t="s">
        <v>333</v>
      </c>
      <c r="T610" s="3" t="s">
        <v>1015</v>
      </c>
      <c r="W610" s="3">
        <v>511</v>
      </c>
      <c r="X610" s="3" t="s">
        <v>1472</v>
      </c>
      <c r="Y610" s="3" t="s">
        <v>78</v>
      </c>
      <c r="AA610" s="3" t="s">
        <v>9</v>
      </c>
    </row>
    <row r="611" spans="1:27" x14ac:dyDescent="0.3">
      <c r="A611" s="3">
        <v>530</v>
      </c>
      <c r="B611" s="3" t="s">
        <v>468</v>
      </c>
      <c r="C611" s="3" t="str">
        <f t="shared" si="58"/>
        <v>Ground</v>
      </c>
      <c r="D611" s="3" t="str">
        <f t="shared" si="63"/>
        <v>Steel</v>
      </c>
      <c r="E611" s="3" t="str">
        <f t="shared" si="60"/>
        <v>Sand Rush</v>
      </c>
      <c r="F611" s="3" t="str">
        <f t="shared" si="61"/>
        <v>Sand Force</v>
      </c>
      <c r="G611" s="3" t="str">
        <f t="shared" si="62"/>
        <v>Mold Breaker</v>
      </c>
      <c r="H611" s="3">
        <v>110</v>
      </c>
      <c r="I611" s="3">
        <v>135</v>
      </c>
      <c r="J611" s="3">
        <v>60</v>
      </c>
      <c r="K611" s="3">
        <v>50</v>
      </c>
      <c r="L611" s="3">
        <v>65</v>
      </c>
      <c r="M611" s="3">
        <v>88</v>
      </c>
      <c r="N611" s="3">
        <v>508</v>
      </c>
      <c r="O611" s="3">
        <v>7</v>
      </c>
      <c r="R611" s="3">
        <v>600</v>
      </c>
      <c r="S611" s="3" t="s">
        <v>337</v>
      </c>
      <c r="T611" s="3" t="s">
        <v>1015</v>
      </c>
      <c r="W611" s="3">
        <v>512</v>
      </c>
      <c r="X611" s="3" t="s">
        <v>1473</v>
      </c>
      <c r="Y611" s="3" t="s">
        <v>78</v>
      </c>
      <c r="AA611" s="3" t="s">
        <v>9</v>
      </c>
    </row>
    <row r="612" spans="1:27" x14ac:dyDescent="0.3">
      <c r="A612" s="3">
        <v>531</v>
      </c>
      <c r="B612" s="3" t="s">
        <v>1480</v>
      </c>
      <c r="C612" s="3" t="str">
        <f t="shared" si="58"/>
        <v>Normal</v>
      </c>
      <c r="D612" s="3" t="str">
        <f t="shared" si="63"/>
        <v/>
      </c>
      <c r="E612" s="3" t="str">
        <f t="shared" si="60"/>
        <v>Healer</v>
      </c>
      <c r="F612" s="3" t="str">
        <f t="shared" si="61"/>
        <v>Regenerator</v>
      </c>
      <c r="G612" s="3" t="str">
        <f t="shared" si="62"/>
        <v>Klutz</v>
      </c>
      <c r="H612" s="3">
        <v>103</v>
      </c>
      <c r="I612" s="3">
        <v>60</v>
      </c>
      <c r="J612" s="3">
        <v>86</v>
      </c>
      <c r="K612" s="3">
        <v>60</v>
      </c>
      <c r="L612" s="3">
        <v>86</v>
      </c>
      <c r="M612" s="3">
        <v>50</v>
      </c>
      <c r="N612" s="3">
        <v>445</v>
      </c>
      <c r="O612" s="3">
        <v>7</v>
      </c>
      <c r="R612" s="3">
        <v>601</v>
      </c>
      <c r="S612" s="3" t="s">
        <v>339</v>
      </c>
      <c r="T612" s="3" t="s">
        <v>1015</v>
      </c>
      <c r="W612" s="3">
        <v>513</v>
      </c>
      <c r="X612" s="3" t="s">
        <v>1474</v>
      </c>
      <c r="Y612" s="3" t="s">
        <v>78</v>
      </c>
      <c r="AA612" s="3" t="s">
        <v>17</v>
      </c>
    </row>
    <row r="613" spans="1:27" x14ac:dyDescent="0.3">
      <c r="A613" s="3">
        <v>531</v>
      </c>
      <c r="B613" s="3" t="s">
        <v>1481</v>
      </c>
      <c r="C613" s="3" t="str">
        <f t="shared" si="58"/>
        <v>Normal</v>
      </c>
      <c r="D613" s="3" t="s">
        <v>1023</v>
      </c>
      <c r="E613" s="3" t="str">
        <f t="shared" si="60"/>
        <v>Healer</v>
      </c>
      <c r="F613" s="3" t="str">
        <f t="shared" si="61"/>
        <v>Regenerator</v>
      </c>
      <c r="G613" s="3" t="str">
        <f t="shared" si="62"/>
        <v>Klutz</v>
      </c>
      <c r="H613" s="3">
        <v>103</v>
      </c>
      <c r="I613" s="3">
        <v>60</v>
      </c>
      <c r="J613" s="3">
        <v>126</v>
      </c>
      <c r="K613" s="3">
        <v>80</v>
      </c>
      <c r="L613" s="3">
        <v>126</v>
      </c>
      <c r="M613" s="3">
        <v>50</v>
      </c>
      <c r="N613" s="3">
        <v>545</v>
      </c>
      <c r="O613" s="3">
        <v>7</v>
      </c>
      <c r="R613" s="3">
        <v>602</v>
      </c>
      <c r="S613" s="3" t="s">
        <v>1509</v>
      </c>
      <c r="T613" s="3" t="s">
        <v>1013</v>
      </c>
      <c r="W613" s="3">
        <v>514</v>
      </c>
      <c r="X613" s="3" t="s">
        <v>1475</v>
      </c>
      <c r="Y613" s="3" t="s">
        <v>78</v>
      </c>
      <c r="AA613" s="3" t="s">
        <v>17</v>
      </c>
    </row>
    <row r="614" spans="1:27" x14ac:dyDescent="0.3">
      <c r="A614" s="3">
        <v>532</v>
      </c>
      <c r="B614" s="3" t="s">
        <v>477</v>
      </c>
      <c r="C614" s="3" t="str">
        <f t="shared" si="58"/>
        <v>Fighting</v>
      </c>
      <c r="D614" s="3" t="str">
        <f t="shared" ref="D614:D677" si="64">SUBSTITUTE(IFERROR(VLOOKUP(A614, $R$3:$U$819, 4,TRUE),""),0,"")</f>
        <v/>
      </c>
      <c r="E614" s="3" t="str">
        <f t="shared" si="60"/>
        <v>Guts</v>
      </c>
      <c r="F614" s="3" t="str">
        <f t="shared" si="61"/>
        <v>Sheer Force</v>
      </c>
      <c r="G614" s="3" t="str">
        <f t="shared" si="62"/>
        <v>Iron Fist</v>
      </c>
      <c r="H614" s="3">
        <v>75</v>
      </c>
      <c r="I614" s="3">
        <v>80</v>
      </c>
      <c r="J614" s="3">
        <v>55</v>
      </c>
      <c r="K614" s="3">
        <v>25</v>
      </c>
      <c r="L614" s="3">
        <v>35</v>
      </c>
      <c r="M614" s="3">
        <v>35</v>
      </c>
      <c r="N614" s="3">
        <v>305</v>
      </c>
      <c r="O614" s="3">
        <v>7</v>
      </c>
      <c r="R614" s="3">
        <v>603</v>
      </c>
      <c r="S614" s="3" t="s">
        <v>1510</v>
      </c>
      <c r="T614" s="3" t="s">
        <v>1013</v>
      </c>
      <c r="W614" s="3">
        <v>515</v>
      </c>
      <c r="X614" s="3" t="s">
        <v>1476</v>
      </c>
      <c r="Y614" s="3" t="s">
        <v>78</v>
      </c>
      <c r="AA614" s="3" t="s">
        <v>25</v>
      </c>
    </row>
    <row r="615" spans="1:27" x14ac:dyDescent="0.3">
      <c r="A615" s="3">
        <v>533</v>
      </c>
      <c r="B615" s="3" t="s">
        <v>479</v>
      </c>
      <c r="C615" s="3" t="str">
        <f t="shared" si="58"/>
        <v>Fighting</v>
      </c>
      <c r="D615" s="3" t="str">
        <f t="shared" si="64"/>
        <v/>
      </c>
      <c r="E615" s="3" t="str">
        <f t="shared" si="60"/>
        <v>Guts</v>
      </c>
      <c r="F615" s="3" t="str">
        <f t="shared" si="61"/>
        <v>Sheer Force</v>
      </c>
      <c r="G615" s="3" t="str">
        <f t="shared" si="62"/>
        <v>Iron Fist</v>
      </c>
      <c r="H615" s="3">
        <v>85</v>
      </c>
      <c r="I615" s="3">
        <v>105</v>
      </c>
      <c r="J615" s="3">
        <v>85</v>
      </c>
      <c r="K615" s="3">
        <v>40</v>
      </c>
      <c r="L615" s="3">
        <v>50</v>
      </c>
      <c r="M615" s="3">
        <v>40</v>
      </c>
      <c r="N615" s="3">
        <v>405</v>
      </c>
      <c r="O615" s="3">
        <v>7</v>
      </c>
      <c r="R615" s="3">
        <v>604</v>
      </c>
      <c r="S615" s="3" t="s">
        <v>1511</v>
      </c>
      <c r="T615" s="3" t="s">
        <v>1013</v>
      </c>
      <c r="W615" s="3">
        <v>516</v>
      </c>
      <c r="X615" s="3" t="s">
        <v>1477</v>
      </c>
      <c r="Y615" s="3" t="s">
        <v>78</v>
      </c>
      <c r="AA615" s="3" t="s">
        <v>25</v>
      </c>
    </row>
    <row r="616" spans="1:27" x14ac:dyDescent="0.3">
      <c r="A616" s="3">
        <v>534</v>
      </c>
      <c r="B616" s="3" t="s">
        <v>481</v>
      </c>
      <c r="C616" s="3" t="str">
        <f t="shared" si="58"/>
        <v>Fighting</v>
      </c>
      <c r="D616" s="3" t="str">
        <f t="shared" si="64"/>
        <v/>
      </c>
      <c r="E616" s="3" t="str">
        <f t="shared" si="60"/>
        <v>Guts</v>
      </c>
      <c r="F616" s="3" t="str">
        <f t="shared" si="61"/>
        <v>Sheer Force</v>
      </c>
      <c r="G616" s="3" t="str">
        <f t="shared" si="62"/>
        <v>Iron Fist</v>
      </c>
      <c r="H616" s="3">
        <v>105</v>
      </c>
      <c r="I616" s="3">
        <v>140</v>
      </c>
      <c r="J616" s="3">
        <v>95</v>
      </c>
      <c r="K616" s="3">
        <v>55</v>
      </c>
      <c r="L616" s="3">
        <v>65</v>
      </c>
      <c r="M616" s="3">
        <v>45</v>
      </c>
      <c r="N616" s="3">
        <v>505</v>
      </c>
      <c r="O616" s="3">
        <v>7</v>
      </c>
      <c r="R616" s="3">
        <v>605</v>
      </c>
      <c r="S616" s="3" t="s">
        <v>719</v>
      </c>
      <c r="T616" s="3" t="s">
        <v>1011</v>
      </c>
      <c r="W616" s="3">
        <v>517</v>
      </c>
      <c r="X616" s="3" t="s">
        <v>272</v>
      </c>
      <c r="Y616" s="3" t="s">
        <v>273</v>
      </c>
      <c r="Z616" s="3" t="s">
        <v>274</v>
      </c>
      <c r="AA616" s="3" t="s">
        <v>35</v>
      </c>
    </row>
    <row r="617" spans="1:27" x14ac:dyDescent="0.3">
      <c r="A617" s="3">
        <v>535</v>
      </c>
      <c r="B617" s="3" t="s">
        <v>382</v>
      </c>
      <c r="C617" s="3" t="str">
        <f t="shared" si="58"/>
        <v>Water</v>
      </c>
      <c r="D617" s="3" t="str">
        <f t="shared" si="64"/>
        <v/>
      </c>
      <c r="E617" s="3" t="str">
        <f t="shared" si="60"/>
        <v>Swift Swim</v>
      </c>
      <c r="F617" s="3" t="str">
        <f t="shared" si="61"/>
        <v>Hydration</v>
      </c>
      <c r="G617" s="3" t="str">
        <f t="shared" si="62"/>
        <v>Water Absorb</v>
      </c>
      <c r="H617" s="3">
        <v>50</v>
      </c>
      <c r="I617" s="3">
        <v>50</v>
      </c>
      <c r="J617" s="3">
        <v>40</v>
      </c>
      <c r="K617" s="3">
        <v>50</v>
      </c>
      <c r="L617" s="3">
        <v>40</v>
      </c>
      <c r="M617" s="3">
        <v>64</v>
      </c>
      <c r="N617" s="3">
        <v>294</v>
      </c>
      <c r="O617" s="3">
        <v>7</v>
      </c>
      <c r="R617" s="3">
        <v>606</v>
      </c>
      <c r="S617" s="3" t="s">
        <v>722</v>
      </c>
      <c r="T617" s="3" t="s">
        <v>1011</v>
      </c>
      <c r="W617" s="3">
        <v>518</v>
      </c>
      <c r="X617" s="3" t="s">
        <v>276</v>
      </c>
      <c r="Y617" s="3" t="s">
        <v>273</v>
      </c>
      <c r="Z617" s="3" t="s">
        <v>274</v>
      </c>
      <c r="AA617" s="3" t="s">
        <v>35</v>
      </c>
    </row>
    <row r="618" spans="1:27" x14ac:dyDescent="0.3">
      <c r="A618" s="3">
        <v>536</v>
      </c>
      <c r="B618" s="3" t="s">
        <v>384</v>
      </c>
      <c r="C618" s="3" t="str">
        <f t="shared" si="58"/>
        <v>Water</v>
      </c>
      <c r="D618" s="3" t="str">
        <f t="shared" si="64"/>
        <v>Ground</v>
      </c>
      <c r="E618" s="3" t="str">
        <f t="shared" si="60"/>
        <v>Swift Swim</v>
      </c>
      <c r="F618" s="3" t="str">
        <f t="shared" si="61"/>
        <v>Hydration</v>
      </c>
      <c r="G618" s="3" t="str">
        <f t="shared" si="62"/>
        <v>Water Absorb</v>
      </c>
      <c r="H618" s="3">
        <v>75</v>
      </c>
      <c r="I618" s="3">
        <v>65</v>
      </c>
      <c r="J618" s="3">
        <v>55</v>
      </c>
      <c r="K618" s="3">
        <v>65</v>
      </c>
      <c r="L618" s="3">
        <v>55</v>
      </c>
      <c r="M618" s="3">
        <v>69</v>
      </c>
      <c r="N618" s="3">
        <v>384</v>
      </c>
      <c r="O618" s="3">
        <v>7</v>
      </c>
      <c r="R618" s="3">
        <v>607</v>
      </c>
      <c r="S618" s="3" t="s">
        <v>741</v>
      </c>
      <c r="T618" s="3" t="s">
        <v>1021</v>
      </c>
      <c r="U618" s="3" t="s">
        <v>1008</v>
      </c>
      <c r="W618" s="3">
        <v>519</v>
      </c>
      <c r="X618" s="3" t="s">
        <v>82</v>
      </c>
      <c r="Y618" s="3" t="s">
        <v>68</v>
      </c>
      <c r="Z618" s="3" t="s">
        <v>83</v>
      </c>
      <c r="AA618" s="3" t="s">
        <v>84</v>
      </c>
    </row>
    <row r="619" spans="1:27" x14ac:dyDescent="0.3">
      <c r="A619" s="3">
        <v>537</v>
      </c>
      <c r="B619" s="3" t="s">
        <v>386</v>
      </c>
      <c r="C619" s="3" t="str">
        <f t="shared" si="58"/>
        <v>Water</v>
      </c>
      <c r="D619" s="3" t="str">
        <f t="shared" si="64"/>
        <v>Ground</v>
      </c>
      <c r="E619" s="3" t="str">
        <f t="shared" si="60"/>
        <v>Swift Swim</v>
      </c>
      <c r="F619" s="3" t="str">
        <f t="shared" si="61"/>
        <v>Poison Touch</v>
      </c>
      <c r="G619" s="3" t="str">
        <f t="shared" si="62"/>
        <v>Water Absorb</v>
      </c>
      <c r="H619" s="3">
        <v>105</v>
      </c>
      <c r="I619" s="3">
        <v>95</v>
      </c>
      <c r="J619" s="3">
        <v>75</v>
      </c>
      <c r="K619" s="3">
        <v>85</v>
      </c>
      <c r="L619" s="3">
        <v>75</v>
      </c>
      <c r="M619" s="3">
        <v>74</v>
      </c>
      <c r="N619" s="3">
        <v>509</v>
      </c>
      <c r="O619" s="3">
        <v>7</v>
      </c>
      <c r="R619" s="3">
        <v>608</v>
      </c>
      <c r="S619" s="3" t="s">
        <v>743</v>
      </c>
      <c r="T619" s="3" t="s">
        <v>1021</v>
      </c>
      <c r="U619" s="3" t="s">
        <v>1008</v>
      </c>
      <c r="W619" s="3">
        <v>520</v>
      </c>
      <c r="X619" s="3" t="s">
        <v>86</v>
      </c>
      <c r="Y619" s="3" t="s">
        <v>68</v>
      </c>
      <c r="Z619" s="3" t="s">
        <v>83</v>
      </c>
      <c r="AA619" s="3" t="s">
        <v>84</v>
      </c>
    </row>
    <row r="620" spans="1:27" x14ac:dyDescent="0.3">
      <c r="A620" s="3">
        <v>538</v>
      </c>
      <c r="B620" s="3" t="s">
        <v>654</v>
      </c>
      <c r="C620" s="3" t="str">
        <f t="shared" si="58"/>
        <v>Fighting</v>
      </c>
      <c r="D620" s="3" t="str">
        <f t="shared" si="64"/>
        <v/>
      </c>
      <c r="E620" s="3" t="str">
        <f t="shared" si="60"/>
        <v>Guts</v>
      </c>
      <c r="F620" s="3" t="str">
        <f t="shared" si="61"/>
        <v>Inner Focus</v>
      </c>
      <c r="G620" s="3" t="str">
        <f t="shared" si="62"/>
        <v>Mold Breaker</v>
      </c>
      <c r="H620" s="3">
        <v>120</v>
      </c>
      <c r="I620" s="3">
        <v>100</v>
      </c>
      <c r="J620" s="3">
        <v>85</v>
      </c>
      <c r="K620" s="3">
        <v>30</v>
      </c>
      <c r="L620" s="3">
        <v>85</v>
      </c>
      <c r="M620" s="3">
        <v>45</v>
      </c>
      <c r="N620" s="3">
        <v>465</v>
      </c>
      <c r="O620" s="3">
        <v>7</v>
      </c>
      <c r="R620" s="3">
        <v>609</v>
      </c>
      <c r="S620" s="3" t="s">
        <v>745</v>
      </c>
      <c r="T620" s="3" t="s">
        <v>1021</v>
      </c>
      <c r="U620" s="3" t="s">
        <v>1008</v>
      </c>
      <c r="W620" s="3">
        <v>521</v>
      </c>
      <c r="X620" s="3" t="s">
        <v>88</v>
      </c>
      <c r="Y620" s="3" t="s">
        <v>68</v>
      </c>
      <c r="Z620" s="3" t="s">
        <v>83</v>
      </c>
      <c r="AA620" s="3" t="s">
        <v>84</v>
      </c>
    </row>
    <row r="621" spans="1:27" x14ac:dyDescent="0.3">
      <c r="A621" s="3">
        <v>539</v>
      </c>
      <c r="B621" s="3" t="s">
        <v>656</v>
      </c>
      <c r="C621" s="3" t="str">
        <f t="shared" si="58"/>
        <v>Fighting</v>
      </c>
      <c r="D621" s="3" t="str">
        <f t="shared" si="64"/>
        <v/>
      </c>
      <c r="E621" s="3" t="str">
        <f t="shared" si="60"/>
        <v>Sturdy</v>
      </c>
      <c r="F621" s="3" t="str">
        <f t="shared" si="61"/>
        <v>Inner Focus</v>
      </c>
      <c r="G621" s="3" t="str">
        <f t="shared" si="62"/>
        <v>Mold Breaker</v>
      </c>
      <c r="H621" s="3">
        <v>75</v>
      </c>
      <c r="I621" s="3">
        <v>125</v>
      </c>
      <c r="J621" s="3">
        <v>75</v>
      </c>
      <c r="K621" s="3">
        <v>30</v>
      </c>
      <c r="L621" s="3">
        <v>75</v>
      </c>
      <c r="M621" s="3">
        <v>85</v>
      </c>
      <c r="N621" s="3">
        <v>465</v>
      </c>
      <c r="O621" s="3">
        <v>7</v>
      </c>
      <c r="R621" s="3">
        <v>610</v>
      </c>
      <c r="S621" s="3" t="s">
        <v>824</v>
      </c>
      <c r="T621" s="3" t="s">
        <v>1024</v>
      </c>
      <c r="W621" s="3">
        <v>522</v>
      </c>
      <c r="X621" s="3" t="s">
        <v>1478</v>
      </c>
      <c r="Y621" s="3" t="s">
        <v>204</v>
      </c>
      <c r="Z621" s="3" t="s">
        <v>1741</v>
      </c>
      <c r="AA621" s="3" t="s">
        <v>878</v>
      </c>
    </row>
    <row r="622" spans="1:27" x14ac:dyDescent="0.3">
      <c r="A622" s="3">
        <v>540</v>
      </c>
      <c r="B622" s="3" t="s">
        <v>1482</v>
      </c>
      <c r="C622" s="3" t="str">
        <f t="shared" si="58"/>
        <v>Bug</v>
      </c>
      <c r="D622" s="3" t="str">
        <f t="shared" si="64"/>
        <v>Grass</v>
      </c>
      <c r="E622" s="3" t="str">
        <f t="shared" si="60"/>
        <v>Swarm</v>
      </c>
      <c r="F622" s="3" t="str">
        <f t="shared" si="61"/>
        <v>Chlorophyll</v>
      </c>
      <c r="G622" s="3" t="str">
        <f t="shared" si="62"/>
        <v>Overcoat</v>
      </c>
      <c r="H622" s="3">
        <v>45</v>
      </c>
      <c r="I622" s="3">
        <v>53</v>
      </c>
      <c r="J622" s="3">
        <v>70</v>
      </c>
      <c r="K622" s="3">
        <v>40</v>
      </c>
      <c r="L622" s="3">
        <v>60</v>
      </c>
      <c r="M622" s="3">
        <v>42</v>
      </c>
      <c r="N622" s="3">
        <v>310</v>
      </c>
      <c r="O622" s="3">
        <v>7</v>
      </c>
      <c r="R622" s="3">
        <v>611</v>
      </c>
      <c r="S622" s="3" t="s">
        <v>826</v>
      </c>
      <c r="T622" s="3" t="s">
        <v>1024</v>
      </c>
      <c r="W622" s="3">
        <v>523</v>
      </c>
      <c r="X622" s="3" t="s">
        <v>1479</v>
      </c>
      <c r="Y622" s="3" t="s">
        <v>204</v>
      </c>
      <c r="Z622" s="3" t="s">
        <v>1741</v>
      </c>
      <c r="AA622" s="3" t="s">
        <v>878</v>
      </c>
    </row>
    <row r="623" spans="1:27" x14ac:dyDescent="0.3">
      <c r="A623" s="3">
        <v>541</v>
      </c>
      <c r="B623" s="3" t="s">
        <v>1483</v>
      </c>
      <c r="C623" s="3" t="str">
        <f t="shared" si="58"/>
        <v>Bug</v>
      </c>
      <c r="D623" s="3" t="str">
        <f t="shared" si="64"/>
        <v>Grass</v>
      </c>
      <c r="E623" s="3" t="str">
        <f t="shared" si="60"/>
        <v>Leaf Guard</v>
      </c>
      <c r="F623" s="3" t="str">
        <f t="shared" si="61"/>
        <v>Chlorophyll</v>
      </c>
      <c r="G623" s="3" t="str">
        <f t="shared" si="62"/>
        <v>Overcoat</v>
      </c>
      <c r="H623" s="3">
        <v>55</v>
      </c>
      <c r="I623" s="3">
        <v>63</v>
      </c>
      <c r="J623" s="3">
        <v>90</v>
      </c>
      <c r="K623" s="3">
        <v>50</v>
      </c>
      <c r="L623" s="3">
        <v>80</v>
      </c>
      <c r="M623" s="3">
        <v>42</v>
      </c>
      <c r="N623" s="3">
        <v>380</v>
      </c>
      <c r="O623" s="3">
        <v>7</v>
      </c>
      <c r="R623" s="3">
        <v>612</v>
      </c>
      <c r="S623" s="3" t="s">
        <v>828</v>
      </c>
      <c r="T623" s="3" t="s">
        <v>1024</v>
      </c>
      <c r="W623" s="3">
        <v>524</v>
      </c>
      <c r="X623" s="3" t="s">
        <v>470</v>
      </c>
      <c r="Y623" s="3" t="s">
        <v>261</v>
      </c>
      <c r="Z623" s="3" t="s">
        <v>1833</v>
      </c>
      <c r="AA623" s="3" t="s">
        <v>461</v>
      </c>
    </row>
    <row r="624" spans="1:27" x14ac:dyDescent="0.3">
      <c r="A624" s="3">
        <v>542</v>
      </c>
      <c r="B624" s="3" t="s">
        <v>1484</v>
      </c>
      <c r="C624" s="3" t="str">
        <f t="shared" si="58"/>
        <v>Bug</v>
      </c>
      <c r="D624" s="3" t="str">
        <f t="shared" si="64"/>
        <v>Grass</v>
      </c>
      <c r="E624" s="3" t="str">
        <f t="shared" si="60"/>
        <v>Swarm</v>
      </c>
      <c r="F624" s="3" t="str">
        <f t="shared" si="61"/>
        <v>Chlorophyll</v>
      </c>
      <c r="G624" s="3" t="str">
        <f t="shared" si="62"/>
        <v>Overcoat</v>
      </c>
      <c r="H624" s="3">
        <v>75</v>
      </c>
      <c r="I624" s="3">
        <v>103</v>
      </c>
      <c r="J624" s="3">
        <v>80</v>
      </c>
      <c r="K624" s="3">
        <v>70</v>
      </c>
      <c r="L624" s="3">
        <v>80</v>
      </c>
      <c r="M624" s="3">
        <v>92</v>
      </c>
      <c r="N624" s="3">
        <v>500</v>
      </c>
      <c r="O624" s="3">
        <v>7</v>
      </c>
      <c r="R624" s="3">
        <v>613</v>
      </c>
      <c r="S624" s="3" t="s">
        <v>724</v>
      </c>
      <c r="T624" s="3" t="s">
        <v>1020</v>
      </c>
      <c r="W624" s="3">
        <v>525</v>
      </c>
      <c r="X624" s="3" t="s">
        <v>472</v>
      </c>
      <c r="Y624" s="3" t="s">
        <v>261</v>
      </c>
      <c r="Z624" s="3" t="s">
        <v>1833</v>
      </c>
      <c r="AA624" s="3" t="s">
        <v>461</v>
      </c>
    </row>
    <row r="625" spans="1:27" x14ac:dyDescent="0.3">
      <c r="A625" s="3">
        <v>543</v>
      </c>
      <c r="B625" s="3" t="s">
        <v>1485</v>
      </c>
      <c r="C625" s="3" t="str">
        <f t="shared" si="58"/>
        <v>Bug</v>
      </c>
      <c r="D625" s="3" t="str">
        <f t="shared" si="64"/>
        <v>Poison</v>
      </c>
      <c r="E625" s="3" t="str">
        <f t="shared" si="60"/>
        <v>Poison Point</v>
      </c>
      <c r="F625" s="3" t="str">
        <f t="shared" si="61"/>
        <v>Swarm</v>
      </c>
      <c r="G625" s="3" t="str">
        <f t="shared" si="62"/>
        <v>Speed Boost*</v>
      </c>
      <c r="H625" s="3">
        <v>30</v>
      </c>
      <c r="I625" s="3">
        <v>45</v>
      </c>
      <c r="J625" s="3">
        <v>59</v>
      </c>
      <c r="K625" s="3">
        <v>30</v>
      </c>
      <c r="L625" s="3">
        <v>39</v>
      </c>
      <c r="M625" s="3">
        <v>57</v>
      </c>
      <c r="N625" s="3">
        <v>260</v>
      </c>
      <c r="O625" s="3">
        <v>7</v>
      </c>
      <c r="R625" s="3">
        <v>614</v>
      </c>
      <c r="S625" s="3" t="s">
        <v>727</v>
      </c>
      <c r="T625" s="3" t="s">
        <v>1020</v>
      </c>
      <c r="W625" s="3">
        <v>526</v>
      </c>
      <c r="X625" s="3" t="s">
        <v>474</v>
      </c>
      <c r="Y625" s="3" t="s">
        <v>261</v>
      </c>
      <c r="Z625" s="3" t="s">
        <v>1834</v>
      </c>
      <c r="AA625" s="3" t="s">
        <v>461</v>
      </c>
    </row>
    <row r="626" spans="1:27" x14ac:dyDescent="0.3">
      <c r="A626" s="3">
        <v>544</v>
      </c>
      <c r="B626" s="3" t="s">
        <v>1486</v>
      </c>
      <c r="C626" s="3" t="str">
        <f t="shared" si="58"/>
        <v>Bug</v>
      </c>
      <c r="D626" s="3" t="str">
        <f t="shared" si="64"/>
        <v>Poison</v>
      </c>
      <c r="E626" s="3" t="str">
        <f t="shared" si="60"/>
        <v>Poison Point</v>
      </c>
      <c r="F626" s="3" t="str">
        <f t="shared" si="61"/>
        <v>Swarm</v>
      </c>
      <c r="G626" s="3" t="str">
        <f t="shared" si="62"/>
        <v>Speed Boost*</v>
      </c>
      <c r="H626" s="3">
        <v>40</v>
      </c>
      <c r="I626" s="3">
        <v>55</v>
      </c>
      <c r="J626" s="3">
        <v>99</v>
      </c>
      <c r="K626" s="3">
        <v>40</v>
      </c>
      <c r="L626" s="3">
        <v>79</v>
      </c>
      <c r="M626" s="3">
        <v>47</v>
      </c>
      <c r="N626" s="3">
        <v>360</v>
      </c>
      <c r="O626" s="3">
        <v>7</v>
      </c>
      <c r="R626" s="3">
        <v>615</v>
      </c>
      <c r="S626" s="3" t="s">
        <v>1512</v>
      </c>
      <c r="T626" s="3" t="s">
        <v>1020</v>
      </c>
      <c r="W626" s="3">
        <v>527</v>
      </c>
      <c r="X626" s="3" t="s">
        <v>483</v>
      </c>
      <c r="Y626" s="3" t="s">
        <v>301</v>
      </c>
      <c r="Z626" s="3" t="s">
        <v>267</v>
      </c>
      <c r="AA626" s="3" t="s">
        <v>484</v>
      </c>
    </row>
    <row r="627" spans="1:27" x14ac:dyDescent="0.3">
      <c r="A627" s="3">
        <v>545</v>
      </c>
      <c r="B627" s="3" t="s">
        <v>1487</v>
      </c>
      <c r="C627" s="3" t="str">
        <f t="shared" si="58"/>
        <v>Bug</v>
      </c>
      <c r="D627" s="3" t="str">
        <f t="shared" si="64"/>
        <v>Poison</v>
      </c>
      <c r="E627" s="3" t="str">
        <f t="shared" si="60"/>
        <v>Poison Point</v>
      </c>
      <c r="F627" s="3" t="str">
        <f t="shared" si="61"/>
        <v>Swarm</v>
      </c>
      <c r="G627" s="3" t="str">
        <f t="shared" si="62"/>
        <v>Speed Boost*</v>
      </c>
      <c r="H627" s="3">
        <v>60</v>
      </c>
      <c r="I627" s="3">
        <v>100</v>
      </c>
      <c r="J627" s="3">
        <v>89</v>
      </c>
      <c r="K627" s="3">
        <v>55</v>
      </c>
      <c r="L627" s="3">
        <v>69</v>
      </c>
      <c r="M627" s="3">
        <v>112</v>
      </c>
      <c r="N627" s="3">
        <v>485</v>
      </c>
      <c r="O627" s="3">
        <v>7</v>
      </c>
      <c r="R627" s="3">
        <v>616</v>
      </c>
      <c r="S627" s="3" t="s">
        <v>715</v>
      </c>
      <c r="T627" s="3" t="s">
        <v>1010</v>
      </c>
      <c r="W627" s="3">
        <v>528</v>
      </c>
      <c r="X627" s="3" t="s">
        <v>486</v>
      </c>
      <c r="Y627" s="3" t="s">
        <v>301</v>
      </c>
      <c r="Z627" s="3" t="s">
        <v>267</v>
      </c>
      <c r="AA627" s="3" t="s">
        <v>484</v>
      </c>
    </row>
    <row r="628" spans="1:27" x14ac:dyDescent="0.3">
      <c r="A628" s="3">
        <v>546</v>
      </c>
      <c r="B628" s="3" t="s">
        <v>688</v>
      </c>
      <c r="C628" s="3" t="str">
        <f t="shared" si="58"/>
        <v>Grass</v>
      </c>
      <c r="D628" s="3" t="str">
        <f t="shared" si="64"/>
        <v>Fairy</v>
      </c>
      <c r="E628" s="3" t="str">
        <f t="shared" si="60"/>
        <v>Prankster</v>
      </c>
      <c r="F628" s="3" t="str">
        <f t="shared" si="61"/>
        <v>Infiltrator</v>
      </c>
      <c r="G628" s="3" t="str">
        <f t="shared" si="62"/>
        <v>Chlorophyll</v>
      </c>
      <c r="H628" s="3">
        <v>40</v>
      </c>
      <c r="I628" s="3">
        <v>27</v>
      </c>
      <c r="J628" s="3">
        <v>60</v>
      </c>
      <c r="K628" s="3">
        <v>37</v>
      </c>
      <c r="L628" s="3">
        <v>50</v>
      </c>
      <c r="M628" s="3">
        <v>66</v>
      </c>
      <c r="N628" s="3">
        <v>280</v>
      </c>
      <c r="O628" s="3">
        <v>7</v>
      </c>
      <c r="R628" s="3">
        <v>617</v>
      </c>
      <c r="S628" s="3" t="s">
        <v>717</v>
      </c>
      <c r="T628" s="3" t="s">
        <v>1010</v>
      </c>
      <c r="W628" s="3">
        <v>529</v>
      </c>
      <c r="X628" s="3" t="s">
        <v>465</v>
      </c>
      <c r="Y628" s="3" t="s">
        <v>466</v>
      </c>
      <c r="Z628" s="3" t="s">
        <v>461</v>
      </c>
      <c r="AA628" s="3" t="s">
        <v>328</v>
      </c>
    </row>
    <row r="629" spans="1:27" x14ac:dyDescent="0.3">
      <c r="A629" s="3">
        <v>547</v>
      </c>
      <c r="B629" s="3" t="s">
        <v>690</v>
      </c>
      <c r="C629" s="3" t="str">
        <f t="shared" ref="C629:C692" si="65">VLOOKUP(A629, $R$3:$U$819, 3,TRUE)</f>
        <v>Grass</v>
      </c>
      <c r="D629" s="3" t="str">
        <f t="shared" si="64"/>
        <v>Fairy</v>
      </c>
      <c r="E629" s="3" t="str">
        <f t="shared" si="60"/>
        <v>Prankster</v>
      </c>
      <c r="F629" s="3" t="str">
        <f t="shared" si="61"/>
        <v>Infiltrator</v>
      </c>
      <c r="G629" s="3" t="str">
        <f t="shared" si="62"/>
        <v>Chlorophyll</v>
      </c>
      <c r="H629" s="3">
        <v>60</v>
      </c>
      <c r="I629" s="3">
        <v>67</v>
      </c>
      <c r="J629" s="3">
        <v>85</v>
      </c>
      <c r="K629" s="3">
        <v>77</v>
      </c>
      <c r="L629" s="3">
        <v>75</v>
      </c>
      <c r="M629" s="3">
        <v>116</v>
      </c>
      <c r="N629" s="3">
        <v>480</v>
      </c>
      <c r="O629" s="3">
        <v>7</v>
      </c>
      <c r="R629" s="3">
        <v>618</v>
      </c>
      <c r="S629" s="3" t="s">
        <v>603</v>
      </c>
      <c r="T629" s="3" t="s">
        <v>1018</v>
      </c>
      <c r="U629" s="3" t="s">
        <v>1013</v>
      </c>
      <c r="W629" s="3">
        <v>530</v>
      </c>
      <c r="X629" s="3" t="s">
        <v>468</v>
      </c>
      <c r="Y629" s="3" t="s">
        <v>466</v>
      </c>
      <c r="Z629" s="3" t="s">
        <v>461</v>
      </c>
      <c r="AA629" s="3" t="s">
        <v>328</v>
      </c>
    </row>
    <row r="630" spans="1:27" x14ac:dyDescent="0.3">
      <c r="A630" s="3">
        <v>548</v>
      </c>
      <c r="B630" s="3" t="s">
        <v>1488</v>
      </c>
      <c r="C630" s="3" t="str">
        <f t="shared" si="65"/>
        <v>Grass</v>
      </c>
      <c r="D630" s="3" t="str">
        <f t="shared" si="64"/>
        <v/>
      </c>
      <c r="E630" s="3" t="str">
        <f t="shared" si="60"/>
        <v>Chlorophyll</v>
      </c>
      <c r="F630" s="3" t="str">
        <f t="shared" si="61"/>
        <v>Own Tempo</v>
      </c>
      <c r="G630" s="3" t="str">
        <f t="shared" si="62"/>
        <v>Leaf Guard</v>
      </c>
      <c r="H630" s="3">
        <v>45</v>
      </c>
      <c r="I630" s="3">
        <v>35</v>
      </c>
      <c r="J630" s="3">
        <v>50</v>
      </c>
      <c r="K630" s="3">
        <v>70</v>
      </c>
      <c r="L630" s="3">
        <v>50</v>
      </c>
      <c r="M630" s="3">
        <v>30</v>
      </c>
      <c r="N630" s="3">
        <v>280</v>
      </c>
      <c r="O630" s="3">
        <v>7</v>
      </c>
      <c r="R630" s="3">
        <v>619</v>
      </c>
      <c r="S630" s="3" t="s">
        <v>1513</v>
      </c>
      <c r="T630" s="3" t="s">
        <v>1022</v>
      </c>
      <c r="W630" s="3">
        <v>531</v>
      </c>
      <c r="X630" s="3" t="s">
        <v>1480</v>
      </c>
      <c r="Y630" s="3" t="s">
        <v>182</v>
      </c>
      <c r="Z630" s="3" t="s">
        <v>369</v>
      </c>
      <c r="AA630" s="3" t="s">
        <v>267</v>
      </c>
    </row>
    <row r="631" spans="1:27" x14ac:dyDescent="0.3">
      <c r="A631" s="3">
        <v>549</v>
      </c>
      <c r="B631" s="3" t="s">
        <v>1489</v>
      </c>
      <c r="C631" s="3" t="str">
        <f t="shared" si="65"/>
        <v>Grass</v>
      </c>
      <c r="D631" s="3" t="str">
        <f t="shared" si="64"/>
        <v/>
      </c>
      <c r="E631" s="3" t="str">
        <f t="shared" si="60"/>
        <v>Chlorophyll</v>
      </c>
      <c r="F631" s="3" t="str">
        <f t="shared" si="61"/>
        <v>Own Tempo</v>
      </c>
      <c r="G631" s="3" t="str">
        <f t="shared" si="62"/>
        <v>Leaf Guard</v>
      </c>
      <c r="H631" s="3">
        <v>70</v>
      </c>
      <c r="I631" s="3">
        <v>60</v>
      </c>
      <c r="J631" s="3">
        <v>75</v>
      </c>
      <c r="K631" s="3">
        <v>110</v>
      </c>
      <c r="L631" s="3">
        <v>75</v>
      </c>
      <c r="M631" s="3">
        <v>90</v>
      </c>
      <c r="N631" s="3">
        <v>480</v>
      </c>
      <c r="O631" s="3">
        <v>7</v>
      </c>
      <c r="R631" s="3">
        <v>620</v>
      </c>
      <c r="S631" s="3" t="s">
        <v>1514</v>
      </c>
      <c r="T631" s="3" t="s">
        <v>1022</v>
      </c>
      <c r="W631" s="3">
        <v>531</v>
      </c>
      <c r="X631" s="3" t="s">
        <v>1835</v>
      </c>
      <c r="Y631" s="3" t="s">
        <v>182</v>
      </c>
    </row>
    <row r="632" spans="1:27" x14ac:dyDescent="0.3">
      <c r="A632" s="3">
        <v>550</v>
      </c>
      <c r="B632" s="3" t="s">
        <v>432</v>
      </c>
      <c r="C632" s="3" t="str">
        <f t="shared" si="65"/>
        <v>Water</v>
      </c>
      <c r="D632" s="3" t="str">
        <f t="shared" si="64"/>
        <v/>
      </c>
      <c r="E632" s="3" t="str">
        <f t="shared" si="60"/>
        <v>Reckless</v>
      </c>
      <c r="F632" s="3" t="str">
        <f t="shared" si="61"/>
        <v>Adaptability</v>
      </c>
      <c r="G632" s="3" t="str">
        <f t="shared" si="62"/>
        <v>Mold Breaker</v>
      </c>
      <c r="H632" s="3">
        <v>70</v>
      </c>
      <c r="I632" s="3">
        <v>92</v>
      </c>
      <c r="J632" s="3">
        <v>65</v>
      </c>
      <c r="K632" s="3">
        <v>80</v>
      </c>
      <c r="L632" s="3">
        <v>55</v>
      </c>
      <c r="M632" s="3">
        <v>98</v>
      </c>
      <c r="N632" s="3">
        <v>460</v>
      </c>
      <c r="O632" s="3">
        <v>7</v>
      </c>
      <c r="R632" s="3">
        <v>621</v>
      </c>
      <c r="S632" s="3" t="s">
        <v>1515</v>
      </c>
      <c r="T632" s="3" t="s">
        <v>1024</v>
      </c>
      <c r="W632" s="3">
        <v>532</v>
      </c>
      <c r="X632" s="3" t="s">
        <v>477</v>
      </c>
      <c r="Y632" s="3" t="s">
        <v>104</v>
      </c>
      <c r="Z632" s="3" t="s">
        <v>294</v>
      </c>
      <c r="AA632" s="3" t="s">
        <v>266</v>
      </c>
    </row>
    <row r="633" spans="1:27" x14ac:dyDescent="0.3">
      <c r="A633" s="3">
        <v>551</v>
      </c>
      <c r="B633" s="3" t="s">
        <v>1490</v>
      </c>
      <c r="C633" s="3" t="str">
        <f t="shared" si="65"/>
        <v>Ground</v>
      </c>
      <c r="D633" s="3" t="str">
        <f t="shared" si="64"/>
        <v>Dark</v>
      </c>
      <c r="E633" s="3" t="str">
        <f t="shared" si="60"/>
        <v>Intimidate</v>
      </c>
      <c r="F633" s="3" t="str">
        <f t="shared" si="61"/>
        <v>Moxie</v>
      </c>
      <c r="G633" s="3" t="str">
        <f t="shared" si="62"/>
        <v>Anger Point</v>
      </c>
      <c r="H633" s="3">
        <v>50</v>
      </c>
      <c r="I633" s="3">
        <v>72</v>
      </c>
      <c r="J633" s="3">
        <v>35</v>
      </c>
      <c r="K633" s="3">
        <v>35</v>
      </c>
      <c r="L633" s="3">
        <v>35</v>
      </c>
      <c r="M633" s="3">
        <v>65</v>
      </c>
      <c r="N633" s="3">
        <v>292</v>
      </c>
      <c r="O633" s="3">
        <v>7</v>
      </c>
      <c r="R633" s="3">
        <v>622</v>
      </c>
      <c r="S633" s="3" t="s">
        <v>265</v>
      </c>
      <c r="T633" s="3" t="s">
        <v>1018</v>
      </c>
      <c r="U633" s="3" t="s">
        <v>1021</v>
      </c>
      <c r="W633" s="3">
        <v>533</v>
      </c>
      <c r="X633" s="3" t="s">
        <v>479</v>
      </c>
      <c r="Y633" s="3" t="s">
        <v>104</v>
      </c>
      <c r="Z633" s="3" t="s">
        <v>294</v>
      </c>
      <c r="AA633" s="3" t="s">
        <v>266</v>
      </c>
    </row>
    <row r="634" spans="1:27" x14ac:dyDescent="0.3">
      <c r="A634" s="3">
        <v>552</v>
      </c>
      <c r="B634" s="3" t="s">
        <v>1491</v>
      </c>
      <c r="C634" s="3" t="str">
        <f t="shared" si="65"/>
        <v>Ground</v>
      </c>
      <c r="D634" s="3" t="str">
        <f t="shared" si="64"/>
        <v>Dark</v>
      </c>
      <c r="E634" s="3" t="str">
        <f t="shared" si="60"/>
        <v>Intimidate</v>
      </c>
      <c r="F634" s="3" t="str">
        <f t="shared" si="61"/>
        <v>Moxie</v>
      </c>
      <c r="G634" s="3" t="str">
        <f t="shared" si="62"/>
        <v>Anger Point</v>
      </c>
      <c r="H634" s="3">
        <v>60</v>
      </c>
      <c r="I634" s="3">
        <v>82</v>
      </c>
      <c r="J634" s="3">
        <v>45</v>
      </c>
      <c r="K634" s="3">
        <v>45</v>
      </c>
      <c r="L634" s="3">
        <v>45</v>
      </c>
      <c r="M634" s="3">
        <v>74</v>
      </c>
      <c r="N634" s="3">
        <v>351</v>
      </c>
      <c r="O634" s="3">
        <v>7</v>
      </c>
      <c r="R634" s="3">
        <v>623</v>
      </c>
      <c r="S634" s="3" t="s">
        <v>270</v>
      </c>
      <c r="T634" s="3" t="s">
        <v>1018</v>
      </c>
      <c r="U634" s="3" t="s">
        <v>1021</v>
      </c>
      <c r="W634" s="3">
        <v>534</v>
      </c>
      <c r="X634" s="3" t="s">
        <v>481</v>
      </c>
      <c r="Y634" s="3" t="s">
        <v>104</v>
      </c>
      <c r="Z634" s="3" t="s">
        <v>294</v>
      </c>
      <c r="AA634" s="3" t="s">
        <v>266</v>
      </c>
    </row>
    <row r="635" spans="1:27" x14ac:dyDescent="0.3">
      <c r="A635" s="3">
        <v>553</v>
      </c>
      <c r="B635" s="3" t="s">
        <v>1492</v>
      </c>
      <c r="C635" s="3" t="str">
        <f t="shared" si="65"/>
        <v>Ground</v>
      </c>
      <c r="D635" s="3" t="str">
        <f t="shared" si="64"/>
        <v>Dark</v>
      </c>
      <c r="E635" s="3" t="str">
        <f t="shared" si="60"/>
        <v>Intimidate</v>
      </c>
      <c r="F635" s="3" t="str">
        <f t="shared" si="61"/>
        <v>Moxie</v>
      </c>
      <c r="G635" s="3" t="str">
        <f t="shared" si="62"/>
        <v>Anger Point</v>
      </c>
      <c r="H635" s="3">
        <v>95</v>
      </c>
      <c r="I635" s="3">
        <v>117</v>
      </c>
      <c r="J635" s="3">
        <v>80</v>
      </c>
      <c r="K635" s="3">
        <v>65</v>
      </c>
      <c r="L635" s="3">
        <v>70</v>
      </c>
      <c r="M635" s="3">
        <v>92</v>
      </c>
      <c r="N635" s="3">
        <v>519</v>
      </c>
      <c r="O635" s="3">
        <v>7</v>
      </c>
      <c r="R635" s="3">
        <v>624</v>
      </c>
      <c r="S635" s="3" t="s">
        <v>650</v>
      </c>
      <c r="T635" s="3" t="s">
        <v>1016</v>
      </c>
      <c r="U635" s="3" t="s">
        <v>1015</v>
      </c>
      <c r="W635" s="3">
        <v>535</v>
      </c>
      <c r="X635" s="3" t="s">
        <v>382</v>
      </c>
      <c r="Y635" s="3" t="s">
        <v>115</v>
      </c>
      <c r="Z635" s="3" t="s">
        <v>193</v>
      </c>
      <c r="AA635" s="3" t="s">
        <v>300</v>
      </c>
    </row>
    <row r="636" spans="1:27" x14ac:dyDescent="0.3">
      <c r="A636" s="3">
        <v>554</v>
      </c>
      <c r="B636" s="3" t="s">
        <v>927</v>
      </c>
      <c r="C636" s="3" t="str">
        <f t="shared" si="65"/>
        <v>Fire</v>
      </c>
      <c r="D636" s="3" t="str">
        <f t="shared" si="64"/>
        <v/>
      </c>
      <c r="E636" s="3" t="str">
        <f t="shared" si="60"/>
        <v>Hustle</v>
      </c>
      <c r="F636" s="3" t="str">
        <f t="shared" si="61"/>
        <v/>
      </c>
      <c r="G636" s="3" t="str">
        <f t="shared" si="62"/>
        <v>Inner Focus</v>
      </c>
      <c r="H636" s="3">
        <v>70</v>
      </c>
      <c r="I636" s="3">
        <v>90</v>
      </c>
      <c r="J636" s="3">
        <v>45</v>
      </c>
      <c r="K636" s="3">
        <v>15</v>
      </c>
      <c r="L636" s="3">
        <v>45</v>
      </c>
      <c r="M636" s="3">
        <v>50</v>
      </c>
      <c r="N636" s="3">
        <v>315</v>
      </c>
      <c r="O636" s="3">
        <v>7</v>
      </c>
      <c r="R636" s="3">
        <v>625</v>
      </c>
      <c r="S636" s="3" t="s">
        <v>652</v>
      </c>
      <c r="T636" s="3" t="s">
        <v>1016</v>
      </c>
      <c r="U636" s="3" t="s">
        <v>1015</v>
      </c>
      <c r="W636" s="3">
        <v>536</v>
      </c>
      <c r="X636" s="3" t="s">
        <v>384</v>
      </c>
      <c r="Y636" s="3" t="s">
        <v>115</v>
      </c>
      <c r="Z636" s="3" t="s">
        <v>193</v>
      </c>
      <c r="AA636" s="3" t="s">
        <v>300</v>
      </c>
    </row>
    <row r="637" spans="1:27" x14ac:dyDescent="0.3">
      <c r="A637" s="3">
        <v>555</v>
      </c>
      <c r="B637" s="3" t="s">
        <v>1493</v>
      </c>
      <c r="C637" s="3" t="str">
        <f t="shared" si="65"/>
        <v>Fire</v>
      </c>
      <c r="D637" s="3" t="str">
        <f t="shared" si="64"/>
        <v>Psychic</v>
      </c>
      <c r="E637" s="3" t="str">
        <f t="shared" si="60"/>
        <v>Sheer Force</v>
      </c>
      <c r="F637" s="3" t="str">
        <f t="shared" si="61"/>
        <v/>
      </c>
      <c r="G637" s="3" t="str">
        <f t="shared" si="62"/>
        <v>Zen Mode</v>
      </c>
      <c r="H637" s="3">
        <v>105</v>
      </c>
      <c r="I637" s="3">
        <v>140</v>
      </c>
      <c r="J637" s="3">
        <v>55</v>
      </c>
      <c r="K637" s="3">
        <v>30</v>
      </c>
      <c r="L637" s="3">
        <v>55</v>
      </c>
      <c r="M637" s="3">
        <v>95</v>
      </c>
      <c r="N637" s="3">
        <v>480</v>
      </c>
      <c r="O637" s="3">
        <v>7</v>
      </c>
      <c r="R637" s="3">
        <v>626</v>
      </c>
      <c r="S637" s="3" t="s">
        <v>1516</v>
      </c>
      <c r="T637" s="3" t="s">
        <v>1014</v>
      </c>
      <c r="W637" s="3">
        <v>537</v>
      </c>
      <c r="X637" s="3" t="s">
        <v>386</v>
      </c>
      <c r="Y637" s="3" t="s">
        <v>115</v>
      </c>
      <c r="Z637" s="3" t="s">
        <v>387</v>
      </c>
      <c r="AA637" s="3" t="s">
        <v>300</v>
      </c>
    </row>
    <row r="638" spans="1:27" x14ac:dyDescent="0.3">
      <c r="A638" s="3">
        <v>555</v>
      </c>
      <c r="B638" s="3" t="s">
        <v>1494</v>
      </c>
      <c r="C638" s="3" t="str">
        <f t="shared" si="65"/>
        <v>Fire</v>
      </c>
      <c r="D638" s="3" t="str">
        <f t="shared" si="64"/>
        <v>Psychic</v>
      </c>
      <c r="E638" s="3" t="str">
        <f t="shared" si="60"/>
        <v>Sheer Force</v>
      </c>
      <c r="F638" s="3" t="str">
        <f t="shared" si="61"/>
        <v/>
      </c>
      <c r="G638" s="3" t="str">
        <f t="shared" si="62"/>
        <v>Zen Mode</v>
      </c>
      <c r="H638" s="3">
        <v>105</v>
      </c>
      <c r="I638" s="3">
        <v>30</v>
      </c>
      <c r="J638" s="3">
        <v>105</v>
      </c>
      <c r="K638" s="3">
        <v>140</v>
      </c>
      <c r="L638" s="3">
        <v>105</v>
      </c>
      <c r="M638" s="3">
        <v>55</v>
      </c>
      <c r="N638" s="3">
        <v>540</v>
      </c>
      <c r="O638" s="3">
        <v>7</v>
      </c>
      <c r="R638" s="3">
        <v>627</v>
      </c>
      <c r="S638" s="3" t="s">
        <v>729</v>
      </c>
      <c r="T638" s="3" t="s">
        <v>1014</v>
      </c>
      <c r="U638" s="3" t="s">
        <v>1012</v>
      </c>
      <c r="W638" s="3">
        <v>538</v>
      </c>
      <c r="X638" s="3" t="s">
        <v>654</v>
      </c>
      <c r="Y638" s="3" t="s">
        <v>104</v>
      </c>
      <c r="Z638" s="3" t="s">
        <v>243</v>
      </c>
      <c r="AA638" s="3" t="s">
        <v>328</v>
      </c>
    </row>
    <row r="639" spans="1:27" x14ac:dyDescent="0.3">
      <c r="A639" s="3">
        <v>556</v>
      </c>
      <c r="B639" s="3" t="s">
        <v>760</v>
      </c>
      <c r="C639" s="3" t="str">
        <f t="shared" si="65"/>
        <v>Grass</v>
      </c>
      <c r="D639" s="3" t="str">
        <f t="shared" si="64"/>
        <v/>
      </c>
      <c r="E639" s="3" t="str">
        <f t="shared" si="60"/>
        <v>Water Absorb</v>
      </c>
      <c r="F639" s="3" t="str">
        <f t="shared" si="61"/>
        <v>Chlorophyll</v>
      </c>
      <c r="G639" s="3" t="str">
        <f t="shared" si="62"/>
        <v>Storm Drain</v>
      </c>
      <c r="H639" s="3">
        <v>75</v>
      </c>
      <c r="I639" s="3">
        <v>86</v>
      </c>
      <c r="J639" s="3">
        <v>67</v>
      </c>
      <c r="K639" s="3">
        <v>106</v>
      </c>
      <c r="L639" s="3">
        <v>67</v>
      </c>
      <c r="M639" s="3">
        <v>60</v>
      </c>
      <c r="N639" s="3">
        <v>461</v>
      </c>
      <c r="O639" s="3">
        <v>7</v>
      </c>
      <c r="R639" s="3">
        <v>628</v>
      </c>
      <c r="S639" s="3" t="s">
        <v>731</v>
      </c>
      <c r="T639" s="3" t="s">
        <v>1014</v>
      </c>
      <c r="U639" s="3" t="s">
        <v>1012</v>
      </c>
      <c r="W639" s="3">
        <v>539</v>
      </c>
      <c r="X639" s="3" t="s">
        <v>656</v>
      </c>
      <c r="Y639" s="3" t="s">
        <v>261</v>
      </c>
      <c r="Z639" s="3" t="s">
        <v>243</v>
      </c>
      <c r="AA639" s="3" t="s">
        <v>328</v>
      </c>
    </row>
    <row r="640" spans="1:27" x14ac:dyDescent="0.3">
      <c r="A640" s="3">
        <v>557</v>
      </c>
      <c r="B640" s="3" t="s">
        <v>260</v>
      </c>
      <c r="C640" s="3" t="str">
        <f t="shared" si="65"/>
        <v>Bug</v>
      </c>
      <c r="D640" s="3" t="str">
        <f t="shared" si="64"/>
        <v>Rock</v>
      </c>
      <c r="E640" s="3" t="str">
        <f t="shared" si="60"/>
        <v>Sturdy</v>
      </c>
      <c r="F640" s="3" t="str">
        <f t="shared" si="61"/>
        <v>Shell Armor</v>
      </c>
      <c r="G640" s="3" t="str">
        <f t="shared" si="62"/>
        <v>Weak Armor</v>
      </c>
      <c r="H640" s="3">
        <v>50</v>
      </c>
      <c r="I640" s="3">
        <v>65</v>
      </c>
      <c r="J640" s="3">
        <v>85</v>
      </c>
      <c r="K640" s="3">
        <v>35</v>
      </c>
      <c r="L640" s="3">
        <v>35</v>
      </c>
      <c r="M640" s="3">
        <v>55</v>
      </c>
      <c r="N640" s="3">
        <v>325</v>
      </c>
      <c r="O640" s="3">
        <v>7</v>
      </c>
      <c r="R640" s="3">
        <v>629</v>
      </c>
      <c r="S640" s="3" t="s">
        <v>733</v>
      </c>
      <c r="T640" s="3" t="s">
        <v>1016</v>
      </c>
      <c r="U640" s="3" t="s">
        <v>1012</v>
      </c>
      <c r="W640" s="3">
        <v>540</v>
      </c>
      <c r="X640" s="3" t="s">
        <v>1482</v>
      </c>
      <c r="Y640" s="3" t="s">
        <v>33</v>
      </c>
      <c r="Z640" s="3" t="s">
        <v>124</v>
      </c>
      <c r="AA640" s="3" t="s">
        <v>423</v>
      </c>
    </row>
    <row r="641" spans="1:27" x14ac:dyDescent="0.3">
      <c r="A641" s="3">
        <v>558</v>
      </c>
      <c r="B641" s="3" t="s">
        <v>263</v>
      </c>
      <c r="C641" s="3" t="str">
        <f t="shared" si="65"/>
        <v>Bug</v>
      </c>
      <c r="D641" s="3" t="str">
        <f t="shared" si="64"/>
        <v>Rock</v>
      </c>
      <c r="E641" s="3" t="str">
        <f t="shared" si="60"/>
        <v>Sturdy</v>
      </c>
      <c r="F641" s="3" t="str">
        <f t="shared" si="61"/>
        <v>Shell Armor</v>
      </c>
      <c r="G641" s="3" t="str">
        <f t="shared" si="62"/>
        <v>Weak Armor</v>
      </c>
      <c r="H641" s="3">
        <v>70</v>
      </c>
      <c r="I641" s="3">
        <v>105</v>
      </c>
      <c r="J641" s="3">
        <v>125</v>
      </c>
      <c r="K641" s="3">
        <v>65</v>
      </c>
      <c r="L641" s="3">
        <v>75</v>
      </c>
      <c r="M641" s="3">
        <v>45</v>
      </c>
      <c r="N641" s="3">
        <v>485</v>
      </c>
      <c r="O641" s="3">
        <v>7</v>
      </c>
      <c r="R641" s="3">
        <v>630</v>
      </c>
      <c r="S641" s="3" t="s">
        <v>735</v>
      </c>
      <c r="T641" s="3" t="s">
        <v>1016</v>
      </c>
      <c r="U641" s="3" t="s">
        <v>1012</v>
      </c>
      <c r="W641" s="3">
        <v>541</v>
      </c>
      <c r="X641" s="3" t="s">
        <v>1483</v>
      </c>
      <c r="Y641" s="3" t="s">
        <v>164</v>
      </c>
      <c r="Z641" s="3" t="s">
        <v>124</v>
      </c>
      <c r="AA641" s="3" t="s">
        <v>423</v>
      </c>
    </row>
    <row r="642" spans="1:27" x14ac:dyDescent="0.3">
      <c r="A642" s="3">
        <v>559</v>
      </c>
      <c r="B642" s="3" t="s">
        <v>599</v>
      </c>
      <c r="C642" s="3" t="str">
        <f t="shared" si="65"/>
        <v>Dark</v>
      </c>
      <c r="D642" s="3" t="str">
        <f t="shared" si="64"/>
        <v>Fighting</v>
      </c>
      <c r="E642" s="3" t="str">
        <f t="shared" si="60"/>
        <v>Shed Skin</v>
      </c>
      <c r="F642" s="3" t="str">
        <f t="shared" si="61"/>
        <v>Moxie</v>
      </c>
      <c r="G642" s="3" t="str">
        <f t="shared" si="62"/>
        <v>Intimidate</v>
      </c>
      <c r="H642" s="3">
        <v>50</v>
      </c>
      <c r="I642" s="3">
        <v>75</v>
      </c>
      <c r="J642" s="3">
        <v>70</v>
      </c>
      <c r="K642" s="3">
        <v>35</v>
      </c>
      <c r="L642" s="3">
        <v>70</v>
      </c>
      <c r="M642" s="3">
        <v>48</v>
      </c>
      <c r="N642" s="3">
        <v>348</v>
      </c>
      <c r="O642" s="3">
        <v>7</v>
      </c>
      <c r="R642" s="3">
        <v>631</v>
      </c>
      <c r="S642" s="3" t="s">
        <v>809</v>
      </c>
      <c r="T642" s="3" t="s">
        <v>1008</v>
      </c>
      <c r="W642" s="3">
        <v>542</v>
      </c>
      <c r="X642" s="3" t="s">
        <v>1484</v>
      </c>
      <c r="Y642" s="3" t="s">
        <v>33</v>
      </c>
      <c r="Z642" s="3" t="s">
        <v>124</v>
      </c>
      <c r="AA642" s="3" t="s">
        <v>423</v>
      </c>
    </row>
    <row r="643" spans="1:27" x14ac:dyDescent="0.3">
      <c r="A643" s="3">
        <v>560</v>
      </c>
      <c r="B643" s="3" t="s">
        <v>601</v>
      </c>
      <c r="C643" s="3" t="str">
        <f t="shared" si="65"/>
        <v>Dark</v>
      </c>
      <c r="D643" s="3" t="str">
        <f t="shared" si="64"/>
        <v>Fighting</v>
      </c>
      <c r="E643" s="3" t="str">
        <f t="shared" ref="E643:E706" si="66">VLOOKUP(A643,$W$1:$AA$942,3,FALSE)</f>
        <v>Shed Skin</v>
      </c>
      <c r="F643" s="3" t="str">
        <f t="shared" ref="F643:F706" si="67">SUBSTITUTE(VLOOKUP(A643,$W$1:$AA$942,4,FALSE),0,"")</f>
        <v>Moxie</v>
      </c>
      <c r="G643" s="3" t="str">
        <f t="shared" ref="G643:G706" si="68">SUBSTITUTE(VLOOKUP(A643,$W$1:$AA$942,5,FALSE),0,"")</f>
        <v>Intimidate</v>
      </c>
      <c r="H643" s="3">
        <v>65</v>
      </c>
      <c r="I643" s="3">
        <v>90</v>
      </c>
      <c r="J643" s="3">
        <v>115</v>
      </c>
      <c r="K643" s="3">
        <v>45</v>
      </c>
      <c r="L643" s="3">
        <v>115</v>
      </c>
      <c r="M643" s="3">
        <v>58</v>
      </c>
      <c r="N643" s="3">
        <v>488</v>
      </c>
      <c r="O643" s="3">
        <v>7</v>
      </c>
      <c r="R643" s="3">
        <v>632</v>
      </c>
      <c r="S643" s="3" t="s">
        <v>806</v>
      </c>
      <c r="T643" s="3" t="s">
        <v>1010</v>
      </c>
      <c r="U643" s="3" t="s">
        <v>1015</v>
      </c>
      <c r="W643" s="3">
        <v>543</v>
      </c>
      <c r="X643" s="3" t="s">
        <v>1836</v>
      </c>
      <c r="Y643" s="3" t="s">
        <v>186</v>
      </c>
      <c r="Z643" s="3" t="s">
        <v>33</v>
      </c>
      <c r="AA643" s="3" t="s">
        <v>1837</v>
      </c>
    </row>
    <row r="644" spans="1:27" x14ac:dyDescent="0.3">
      <c r="A644" s="3">
        <v>561</v>
      </c>
      <c r="B644" s="3" t="s">
        <v>762</v>
      </c>
      <c r="C644" s="3" t="str">
        <f t="shared" si="65"/>
        <v>Psychic</v>
      </c>
      <c r="D644" s="3" t="str">
        <f t="shared" si="64"/>
        <v>Flying</v>
      </c>
      <c r="E644" s="3" t="str">
        <f t="shared" si="66"/>
        <v>Wonder Skin</v>
      </c>
      <c r="F644" s="3" t="str">
        <f t="shared" si="67"/>
        <v>Magic Guard</v>
      </c>
      <c r="G644" s="3" t="str">
        <f t="shared" si="68"/>
        <v>Tinted Lens</v>
      </c>
      <c r="H644" s="3">
        <v>72</v>
      </c>
      <c r="I644" s="3">
        <v>58</v>
      </c>
      <c r="J644" s="3">
        <v>80</v>
      </c>
      <c r="K644" s="3">
        <v>103</v>
      </c>
      <c r="L644" s="3">
        <v>80</v>
      </c>
      <c r="M644" s="3">
        <v>97</v>
      </c>
      <c r="N644" s="3">
        <v>490</v>
      </c>
      <c r="O644" s="3">
        <v>7</v>
      </c>
      <c r="R644" s="3">
        <v>633</v>
      </c>
      <c r="S644" s="3" t="s">
        <v>973</v>
      </c>
      <c r="T644" s="3" t="s">
        <v>1016</v>
      </c>
      <c r="U644" s="3" t="s">
        <v>1024</v>
      </c>
      <c r="W644" s="3">
        <v>544</v>
      </c>
      <c r="X644" s="3" t="s">
        <v>1838</v>
      </c>
      <c r="Y644" s="3" t="s">
        <v>186</v>
      </c>
      <c r="Z644" s="3" t="s">
        <v>33</v>
      </c>
      <c r="AA644" s="3" t="s">
        <v>1837</v>
      </c>
    </row>
    <row r="645" spans="1:27" x14ac:dyDescent="0.3">
      <c r="A645" s="3">
        <v>562</v>
      </c>
      <c r="B645" s="3" t="s">
        <v>830</v>
      </c>
      <c r="C645" s="3" t="str">
        <f t="shared" si="65"/>
        <v>Ghost</v>
      </c>
      <c r="D645" s="3" t="str">
        <f t="shared" si="64"/>
        <v/>
      </c>
      <c r="E645" s="3" t="str">
        <f t="shared" si="66"/>
        <v>Mummy</v>
      </c>
      <c r="F645" s="3" t="str">
        <f t="shared" si="67"/>
        <v/>
      </c>
      <c r="G645" s="3" t="str">
        <f t="shared" si="68"/>
        <v/>
      </c>
      <c r="H645" s="3">
        <v>38</v>
      </c>
      <c r="I645" s="3">
        <v>30</v>
      </c>
      <c r="J645" s="3">
        <v>85</v>
      </c>
      <c r="K645" s="3">
        <v>55</v>
      </c>
      <c r="L645" s="3">
        <v>65</v>
      </c>
      <c r="M645" s="3">
        <v>30</v>
      </c>
      <c r="N645" s="3">
        <v>303</v>
      </c>
      <c r="O645" s="3">
        <v>7</v>
      </c>
      <c r="R645" s="3">
        <v>634</v>
      </c>
      <c r="S645" s="3" t="s">
        <v>975</v>
      </c>
      <c r="T645" s="3" t="s">
        <v>1016</v>
      </c>
      <c r="U645" s="3" t="s">
        <v>1024</v>
      </c>
      <c r="W645" s="3">
        <v>545</v>
      </c>
      <c r="X645" s="3" t="s">
        <v>1839</v>
      </c>
      <c r="Y645" s="3" t="s">
        <v>186</v>
      </c>
      <c r="Z645" s="3" t="s">
        <v>33</v>
      </c>
      <c r="AA645" s="3" t="s">
        <v>1837</v>
      </c>
    </row>
    <row r="646" spans="1:27" x14ac:dyDescent="0.3">
      <c r="A646" s="3">
        <v>563</v>
      </c>
      <c r="B646" s="3" t="s">
        <v>835</v>
      </c>
      <c r="C646" s="3" t="str">
        <f t="shared" si="65"/>
        <v>Ghost</v>
      </c>
      <c r="D646" s="3" t="str">
        <f t="shared" si="64"/>
        <v/>
      </c>
      <c r="E646" s="3" t="str">
        <f t="shared" si="66"/>
        <v>Mummy</v>
      </c>
      <c r="F646" s="3" t="str">
        <f t="shared" si="67"/>
        <v/>
      </c>
      <c r="G646" s="3" t="str">
        <f t="shared" si="68"/>
        <v/>
      </c>
      <c r="H646" s="3">
        <v>58</v>
      </c>
      <c r="I646" s="3">
        <v>50</v>
      </c>
      <c r="J646" s="3">
        <v>145</v>
      </c>
      <c r="K646" s="3">
        <v>95</v>
      </c>
      <c r="L646" s="3">
        <v>105</v>
      </c>
      <c r="M646" s="3">
        <v>30</v>
      </c>
      <c r="N646" s="3">
        <v>483</v>
      </c>
      <c r="O646" s="3">
        <v>7</v>
      </c>
      <c r="R646" s="3">
        <v>635</v>
      </c>
      <c r="S646" s="3" t="s">
        <v>977</v>
      </c>
      <c r="T646" s="3" t="s">
        <v>1016</v>
      </c>
      <c r="U646" s="3" t="s">
        <v>1024</v>
      </c>
      <c r="W646" s="3">
        <v>546</v>
      </c>
      <c r="X646" s="3" t="s">
        <v>688</v>
      </c>
      <c r="Y646" s="3" t="s">
        <v>140</v>
      </c>
      <c r="Z646" s="3" t="s">
        <v>314</v>
      </c>
      <c r="AA646" s="3" t="s">
        <v>124</v>
      </c>
    </row>
    <row r="647" spans="1:27" x14ac:dyDescent="0.3">
      <c r="A647" s="3">
        <v>564</v>
      </c>
      <c r="B647" s="3" t="s">
        <v>1495</v>
      </c>
      <c r="C647" s="3" t="str">
        <f t="shared" si="65"/>
        <v>Water</v>
      </c>
      <c r="D647" s="3" t="str">
        <f t="shared" si="64"/>
        <v>Rock</v>
      </c>
      <c r="E647" s="3" t="str">
        <f t="shared" si="66"/>
        <v>Solid Rock</v>
      </c>
      <c r="F647" s="3" t="str">
        <f t="shared" si="67"/>
        <v>Sturdy</v>
      </c>
      <c r="G647" s="3" t="str">
        <f t="shared" si="68"/>
        <v>Swift Swim</v>
      </c>
      <c r="H647" s="3">
        <v>54</v>
      </c>
      <c r="I647" s="3">
        <v>78</v>
      </c>
      <c r="J647" s="3">
        <v>103</v>
      </c>
      <c r="K647" s="3">
        <v>53</v>
      </c>
      <c r="L647" s="3">
        <v>45</v>
      </c>
      <c r="M647" s="3">
        <v>22</v>
      </c>
      <c r="N647" s="3">
        <v>355</v>
      </c>
      <c r="O647" s="3">
        <v>7</v>
      </c>
      <c r="R647" s="3">
        <v>636</v>
      </c>
      <c r="S647" s="3" t="s">
        <v>1517</v>
      </c>
      <c r="T647" s="3" t="s">
        <v>1010</v>
      </c>
      <c r="U647" s="3" t="s">
        <v>1008</v>
      </c>
      <c r="W647" s="3">
        <v>547</v>
      </c>
      <c r="X647" s="3" t="s">
        <v>690</v>
      </c>
      <c r="Y647" s="3" t="s">
        <v>140</v>
      </c>
      <c r="Z647" s="3" t="s">
        <v>314</v>
      </c>
      <c r="AA647" s="3" t="s">
        <v>124</v>
      </c>
    </row>
    <row r="648" spans="1:27" x14ac:dyDescent="0.3">
      <c r="A648" s="3">
        <v>565</v>
      </c>
      <c r="B648" s="3" t="s">
        <v>1496</v>
      </c>
      <c r="C648" s="3" t="str">
        <f t="shared" si="65"/>
        <v>Water</v>
      </c>
      <c r="D648" s="3" t="str">
        <f t="shared" si="64"/>
        <v>Rock</v>
      </c>
      <c r="E648" s="3" t="str">
        <f t="shared" si="66"/>
        <v>Solid Rock</v>
      </c>
      <c r="F648" s="3" t="str">
        <f t="shared" si="67"/>
        <v>Sturdy</v>
      </c>
      <c r="G648" s="3" t="str">
        <f t="shared" si="68"/>
        <v>Swift Swim</v>
      </c>
      <c r="H648" s="3">
        <v>74</v>
      </c>
      <c r="I648" s="3">
        <v>108</v>
      </c>
      <c r="J648" s="3">
        <v>133</v>
      </c>
      <c r="K648" s="3">
        <v>83</v>
      </c>
      <c r="L648" s="3">
        <v>65</v>
      </c>
      <c r="M648" s="3">
        <v>32</v>
      </c>
      <c r="N648" s="3">
        <v>495</v>
      </c>
      <c r="O648" s="3">
        <v>7</v>
      </c>
      <c r="R648" s="3">
        <v>637</v>
      </c>
      <c r="S648" s="3" t="s">
        <v>1518</v>
      </c>
      <c r="T648" s="3" t="s">
        <v>1010</v>
      </c>
      <c r="U648" s="3" t="s">
        <v>1008</v>
      </c>
      <c r="W648" s="3">
        <v>548</v>
      </c>
      <c r="X648" s="3" t="s">
        <v>1488</v>
      </c>
      <c r="Y648" s="3" t="s">
        <v>124</v>
      </c>
      <c r="Z648" s="3" t="s">
        <v>117</v>
      </c>
      <c r="AA648" s="3" t="s">
        <v>164</v>
      </c>
    </row>
    <row r="649" spans="1:27" x14ac:dyDescent="0.3">
      <c r="A649" s="3">
        <v>566</v>
      </c>
      <c r="B649" s="3" t="s">
        <v>1497</v>
      </c>
      <c r="C649" s="3" t="str">
        <f t="shared" si="65"/>
        <v>Rock</v>
      </c>
      <c r="D649" s="3" t="str">
        <f t="shared" si="64"/>
        <v>Flying</v>
      </c>
      <c r="E649" s="3" t="str">
        <f t="shared" si="66"/>
        <v>Defeatist</v>
      </c>
      <c r="F649" s="3" t="str">
        <f t="shared" si="67"/>
        <v/>
      </c>
      <c r="G649" s="3" t="str">
        <f t="shared" si="68"/>
        <v/>
      </c>
      <c r="H649" s="3">
        <v>55</v>
      </c>
      <c r="I649" s="3">
        <v>112</v>
      </c>
      <c r="J649" s="3">
        <v>45</v>
      </c>
      <c r="K649" s="3">
        <v>74</v>
      </c>
      <c r="L649" s="3">
        <v>45</v>
      </c>
      <c r="M649" s="3">
        <v>70</v>
      </c>
      <c r="N649" s="3">
        <v>401</v>
      </c>
      <c r="O649" s="3">
        <v>7</v>
      </c>
      <c r="R649" s="3">
        <v>638</v>
      </c>
      <c r="S649" s="3" t="s">
        <v>1519</v>
      </c>
      <c r="T649" s="3" t="s">
        <v>1015</v>
      </c>
      <c r="U649" s="3" t="s">
        <v>1022</v>
      </c>
      <c r="W649" s="3">
        <v>549</v>
      </c>
      <c r="X649" s="3" t="s">
        <v>1489</v>
      </c>
      <c r="Y649" s="3" t="s">
        <v>124</v>
      </c>
      <c r="Z649" s="3" t="s">
        <v>117</v>
      </c>
      <c r="AA649" s="3" t="s">
        <v>164</v>
      </c>
    </row>
    <row r="650" spans="1:27" x14ac:dyDescent="0.3">
      <c r="A650" s="3">
        <v>567</v>
      </c>
      <c r="B650" s="3" t="s">
        <v>1498</v>
      </c>
      <c r="C650" s="3" t="str">
        <f t="shared" si="65"/>
        <v>Rock</v>
      </c>
      <c r="D650" s="3" t="str">
        <f t="shared" si="64"/>
        <v>Flying</v>
      </c>
      <c r="E650" s="3" t="str">
        <f t="shared" si="66"/>
        <v>Defeatist</v>
      </c>
      <c r="F650" s="3" t="str">
        <f t="shared" si="67"/>
        <v/>
      </c>
      <c r="G650" s="3" t="str">
        <f t="shared" si="68"/>
        <v/>
      </c>
      <c r="H650" s="3">
        <v>75</v>
      </c>
      <c r="I650" s="3">
        <v>140</v>
      </c>
      <c r="J650" s="3">
        <v>65</v>
      </c>
      <c r="K650" s="3">
        <v>112</v>
      </c>
      <c r="L650" s="3">
        <v>65</v>
      </c>
      <c r="M650" s="3">
        <v>110</v>
      </c>
      <c r="N650" s="3">
        <v>567</v>
      </c>
      <c r="O650" s="3">
        <v>7</v>
      </c>
      <c r="R650" s="3">
        <v>639</v>
      </c>
      <c r="S650" s="3" t="s">
        <v>1520</v>
      </c>
      <c r="T650" s="3" t="s">
        <v>1017</v>
      </c>
      <c r="U650" s="3" t="s">
        <v>1022</v>
      </c>
      <c r="W650" s="3">
        <v>550</v>
      </c>
      <c r="X650" s="3" t="s">
        <v>432</v>
      </c>
      <c r="Y650" s="3" t="s">
        <v>103</v>
      </c>
      <c r="Z650" s="3" t="s">
        <v>306</v>
      </c>
      <c r="AA650" s="3" t="s">
        <v>328</v>
      </c>
    </row>
    <row r="651" spans="1:27" x14ac:dyDescent="0.3">
      <c r="A651" s="3">
        <v>568</v>
      </c>
      <c r="B651" s="3" t="s">
        <v>440</v>
      </c>
      <c r="C651" s="3" t="str">
        <f t="shared" si="65"/>
        <v>Poison</v>
      </c>
      <c r="D651" s="3" t="str">
        <f t="shared" si="64"/>
        <v/>
      </c>
      <c r="E651" s="3" t="str">
        <f t="shared" si="66"/>
        <v>Stench</v>
      </c>
      <c r="F651" s="3" t="str">
        <f t="shared" si="67"/>
        <v>Sticky Hold</v>
      </c>
      <c r="G651" s="3" t="str">
        <f t="shared" si="68"/>
        <v>Aftermath</v>
      </c>
      <c r="H651" s="3">
        <v>50</v>
      </c>
      <c r="I651" s="3">
        <v>50</v>
      </c>
      <c r="J651" s="3">
        <v>62</v>
      </c>
      <c r="K651" s="3">
        <v>40</v>
      </c>
      <c r="L651" s="3">
        <v>62</v>
      </c>
      <c r="M651" s="3">
        <v>65</v>
      </c>
      <c r="N651" s="3">
        <v>329</v>
      </c>
      <c r="O651" s="3">
        <v>7</v>
      </c>
      <c r="R651" s="3">
        <v>640</v>
      </c>
      <c r="S651" s="3" t="s">
        <v>1521</v>
      </c>
      <c r="T651" s="3" t="s">
        <v>1007</v>
      </c>
      <c r="U651" s="3" t="s">
        <v>1022</v>
      </c>
      <c r="W651" s="3">
        <v>550</v>
      </c>
      <c r="X651" s="3" t="s">
        <v>1840</v>
      </c>
      <c r="Y651" s="3" t="s">
        <v>493</v>
      </c>
      <c r="Z651" s="3" t="s">
        <v>306</v>
      </c>
      <c r="AA651" s="3" t="s">
        <v>328</v>
      </c>
    </row>
    <row r="652" spans="1:27" x14ac:dyDescent="0.3">
      <c r="A652" s="3">
        <v>569</v>
      </c>
      <c r="B652" s="3" t="s">
        <v>443</v>
      </c>
      <c r="C652" s="3" t="str">
        <f t="shared" si="65"/>
        <v>Poison</v>
      </c>
      <c r="D652" s="3" t="str">
        <f t="shared" si="64"/>
        <v/>
      </c>
      <c r="E652" s="3" t="str">
        <f t="shared" si="66"/>
        <v>Stench</v>
      </c>
      <c r="F652" s="3" t="str">
        <f t="shared" si="67"/>
        <v>Weak Armor</v>
      </c>
      <c r="G652" s="3" t="str">
        <f t="shared" si="68"/>
        <v>Aftermath</v>
      </c>
      <c r="H652" s="3">
        <v>80</v>
      </c>
      <c r="I652" s="3">
        <v>95</v>
      </c>
      <c r="J652" s="3">
        <v>82</v>
      </c>
      <c r="K652" s="3">
        <v>60</v>
      </c>
      <c r="L652" s="3">
        <v>82</v>
      </c>
      <c r="M652" s="3">
        <v>75</v>
      </c>
      <c r="N652" s="3">
        <v>474</v>
      </c>
      <c r="O652" s="3">
        <v>7</v>
      </c>
      <c r="R652" s="3">
        <v>641</v>
      </c>
      <c r="S652" s="3" t="s">
        <v>1659</v>
      </c>
      <c r="T652" s="3" t="s">
        <v>1012</v>
      </c>
      <c r="W652" s="3">
        <v>551</v>
      </c>
      <c r="X652" s="3" t="s">
        <v>1490</v>
      </c>
      <c r="Y652" s="3" t="s">
        <v>216</v>
      </c>
      <c r="Z652" s="3" t="s">
        <v>410</v>
      </c>
      <c r="AA652" s="3" t="s">
        <v>1794</v>
      </c>
    </row>
    <row r="653" spans="1:27" x14ac:dyDescent="0.3">
      <c r="A653" s="3">
        <v>570</v>
      </c>
      <c r="B653" s="3" t="s">
        <v>1499</v>
      </c>
      <c r="C653" s="3" t="str">
        <f t="shared" si="65"/>
        <v>Dark</v>
      </c>
      <c r="D653" s="3" t="str">
        <f t="shared" si="64"/>
        <v/>
      </c>
      <c r="E653" s="3" t="str">
        <f t="shared" si="66"/>
        <v>Illusion</v>
      </c>
      <c r="F653" s="3" t="str">
        <f t="shared" si="67"/>
        <v/>
      </c>
      <c r="G653" s="3" t="str">
        <f t="shared" si="68"/>
        <v/>
      </c>
      <c r="H653" s="3">
        <v>40</v>
      </c>
      <c r="I653" s="3">
        <v>65</v>
      </c>
      <c r="J653" s="3">
        <v>40</v>
      </c>
      <c r="K653" s="3">
        <v>80</v>
      </c>
      <c r="L653" s="3">
        <v>40</v>
      </c>
      <c r="M653" s="3">
        <v>65</v>
      </c>
      <c r="N653" s="3">
        <v>330</v>
      </c>
      <c r="O653" s="3">
        <v>7</v>
      </c>
      <c r="R653" s="3">
        <v>642</v>
      </c>
      <c r="S653" s="3" t="s">
        <v>1660</v>
      </c>
      <c r="T653" s="3" t="s">
        <v>1013</v>
      </c>
      <c r="U653" s="3" t="s">
        <v>1012</v>
      </c>
      <c r="W653" s="3">
        <v>552</v>
      </c>
      <c r="X653" s="3" t="s">
        <v>1491</v>
      </c>
      <c r="Y653" s="3" t="s">
        <v>216</v>
      </c>
      <c r="Z653" s="3" t="s">
        <v>410</v>
      </c>
      <c r="AA653" s="3" t="s">
        <v>1794</v>
      </c>
    </row>
    <row r="654" spans="1:27" x14ac:dyDescent="0.3">
      <c r="A654" s="3">
        <v>571</v>
      </c>
      <c r="B654" s="3" t="s">
        <v>1500</v>
      </c>
      <c r="C654" s="3" t="str">
        <f t="shared" si="65"/>
        <v>Dark</v>
      </c>
      <c r="D654" s="3" t="str">
        <f t="shared" si="64"/>
        <v/>
      </c>
      <c r="E654" s="3" t="str">
        <f t="shared" si="66"/>
        <v>Illusion</v>
      </c>
      <c r="F654" s="3" t="str">
        <f t="shared" si="67"/>
        <v/>
      </c>
      <c r="G654" s="3" t="str">
        <f t="shared" si="68"/>
        <v/>
      </c>
      <c r="H654" s="3">
        <v>60</v>
      </c>
      <c r="I654" s="3">
        <v>105</v>
      </c>
      <c r="J654" s="3">
        <v>60</v>
      </c>
      <c r="K654" s="3">
        <v>120</v>
      </c>
      <c r="L654" s="3">
        <v>60</v>
      </c>
      <c r="M654" s="3">
        <v>105</v>
      </c>
      <c r="N654" s="3">
        <v>510</v>
      </c>
      <c r="O654" s="3">
        <v>7</v>
      </c>
      <c r="R654" s="3">
        <v>643</v>
      </c>
      <c r="S654" s="3" t="s">
        <v>1526</v>
      </c>
      <c r="T654" s="3" t="s">
        <v>1024</v>
      </c>
      <c r="U654" s="3" t="s">
        <v>1008</v>
      </c>
      <c r="W654" s="3">
        <v>553</v>
      </c>
      <c r="X654" s="3" t="s">
        <v>1492</v>
      </c>
      <c r="Y654" s="3" t="s">
        <v>216</v>
      </c>
      <c r="Z654" s="3" t="s">
        <v>410</v>
      </c>
      <c r="AA654" s="3" t="s">
        <v>1794</v>
      </c>
    </row>
    <row r="655" spans="1:27" x14ac:dyDescent="0.3">
      <c r="A655" s="3">
        <v>572</v>
      </c>
      <c r="B655" s="3" t="s">
        <v>156</v>
      </c>
      <c r="C655" s="3" t="str">
        <f t="shared" si="65"/>
        <v>Normal</v>
      </c>
      <c r="D655" s="3" t="str">
        <f t="shared" si="64"/>
        <v/>
      </c>
      <c r="E655" s="3" t="str">
        <f t="shared" si="66"/>
        <v>Cute Charm</v>
      </c>
      <c r="F655" s="3" t="str">
        <f t="shared" si="67"/>
        <v>Technician</v>
      </c>
      <c r="G655" s="3" t="str">
        <f t="shared" si="68"/>
        <v>Skill Link</v>
      </c>
      <c r="H655" s="3">
        <v>55</v>
      </c>
      <c r="I655" s="3">
        <v>50</v>
      </c>
      <c r="J655" s="3">
        <v>40</v>
      </c>
      <c r="K655" s="3">
        <v>40</v>
      </c>
      <c r="L655" s="3">
        <v>40</v>
      </c>
      <c r="M655" s="3">
        <v>75</v>
      </c>
      <c r="N655" s="3">
        <v>300</v>
      </c>
      <c r="O655" s="3">
        <v>7</v>
      </c>
      <c r="R655" s="3">
        <v>644</v>
      </c>
      <c r="S655" s="3" t="s">
        <v>1527</v>
      </c>
      <c r="T655" s="3" t="s">
        <v>1024</v>
      </c>
      <c r="U655" s="3" t="s">
        <v>1013</v>
      </c>
      <c r="W655" s="3">
        <v>554</v>
      </c>
      <c r="X655" s="3" t="s">
        <v>927</v>
      </c>
      <c r="Y655" s="3" t="s">
        <v>240</v>
      </c>
      <c r="AA655" s="3" t="s">
        <v>243</v>
      </c>
    </row>
    <row r="656" spans="1:27" x14ac:dyDescent="0.3">
      <c r="A656" s="3">
        <v>573</v>
      </c>
      <c r="B656" s="3" t="s">
        <v>161</v>
      </c>
      <c r="C656" s="3" t="str">
        <f t="shared" si="65"/>
        <v>Normal</v>
      </c>
      <c r="D656" s="3" t="str">
        <f t="shared" si="64"/>
        <v/>
      </c>
      <c r="E656" s="3" t="str">
        <f t="shared" si="66"/>
        <v>Cute Charm</v>
      </c>
      <c r="F656" s="3" t="str">
        <f t="shared" si="67"/>
        <v>Technician</v>
      </c>
      <c r="G656" s="3" t="str">
        <f t="shared" si="68"/>
        <v>Skill Link</v>
      </c>
      <c r="H656" s="3">
        <v>75</v>
      </c>
      <c r="I656" s="3">
        <v>95</v>
      </c>
      <c r="J656" s="3">
        <v>60</v>
      </c>
      <c r="K656" s="3">
        <v>65</v>
      </c>
      <c r="L656" s="3">
        <v>60</v>
      </c>
      <c r="M656" s="3">
        <v>115</v>
      </c>
      <c r="N656" s="3">
        <v>470</v>
      </c>
      <c r="O656" s="3">
        <v>7</v>
      </c>
      <c r="R656" s="3">
        <v>645</v>
      </c>
      <c r="S656" s="3" t="s">
        <v>1661</v>
      </c>
      <c r="T656" s="3" t="s">
        <v>1018</v>
      </c>
      <c r="U656" s="3" t="s">
        <v>1012</v>
      </c>
      <c r="W656" s="3">
        <v>554</v>
      </c>
      <c r="X656" s="3" t="s">
        <v>1841</v>
      </c>
      <c r="Y656" s="3" t="s">
        <v>240</v>
      </c>
      <c r="AA656" s="3" t="s">
        <v>243</v>
      </c>
    </row>
    <row r="657" spans="1:27" x14ac:dyDescent="0.3">
      <c r="A657" s="3">
        <v>574</v>
      </c>
      <c r="B657" s="3" t="s">
        <v>699</v>
      </c>
      <c r="C657" s="3" t="str">
        <f t="shared" si="65"/>
        <v>Psychic</v>
      </c>
      <c r="D657" s="3" t="str">
        <f t="shared" si="64"/>
        <v/>
      </c>
      <c r="E657" s="3" t="str">
        <f t="shared" si="66"/>
        <v>Frisk</v>
      </c>
      <c r="F657" s="3" t="str">
        <f t="shared" si="67"/>
        <v>Competitive*</v>
      </c>
      <c r="G657" s="3" t="str">
        <f t="shared" si="68"/>
        <v>Shadow Tag</v>
      </c>
      <c r="H657" s="3">
        <v>45</v>
      </c>
      <c r="I657" s="3">
        <v>30</v>
      </c>
      <c r="J657" s="3">
        <v>50</v>
      </c>
      <c r="K657" s="3">
        <v>55</v>
      </c>
      <c r="L657" s="3">
        <v>65</v>
      </c>
      <c r="M657" s="3">
        <v>45</v>
      </c>
      <c r="N657" s="3">
        <v>290</v>
      </c>
      <c r="O657" s="3">
        <v>7</v>
      </c>
      <c r="R657" s="3">
        <v>646</v>
      </c>
      <c r="S657" s="3" t="s">
        <v>1662</v>
      </c>
      <c r="T657" s="3" t="s">
        <v>1024</v>
      </c>
      <c r="U657" s="3" t="s">
        <v>1020</v>
      </c>
      <c r="W657" s="3">
        <v>555</v>
      </c>
      <c r="X657" s="3" t="s">
        <v>929</v>
      </c>
      <c r="Y657" s="3" t="s">
        <v>294</v>
      </c>
      <c r="AA657" s="3" t="s">
        <v>931</v>
      </c>
    </row>
    <row r="658" spans="1:27" x14ac:dyDescent="0.3">
      <c r="A658" s="3">
        <v>575</v>
      </c>
      <c r="B658" s="3" t="s">
        <v>701</v>
      </c>
      <c r="C658" s="3" t="str">
        <f t="shared" si="65"/>
        <v>Psychic</v>
      </c>
      <c r="D658" s="3" t="str">
        <f t="shared" si="64"/>
        <v/>
      </c>
      <c r="E658" s="3" t="str">
        <f t="shared" si="66"/>
        <v>Frisk</v>
      </c>
      <c r="F658" s="3" t="str">
        <f t="shared" si="67"/>
        <v>Competitive*</v>
      </c>
      <c r="G658" s="3" t="str">
        <f t="shared" si="68"/>
        <v>Shadow Tag</v>
      </c>
      <c r="H658" s="3">
        <v>60</v>
      </c>
      <c r="I658" s="3">
        <v>45</v>
      </c>
      <c r="J658" s="3">
        <v>70</v>
      </c>
      <c r="K658" s="3">
        <v>75</v>
      </c>
      <c r="L658" s="3">
        <v>85</v>
      </c>
      <c r="M658" s="3">
        <v>55</v>
      </c>
      <c r="N658" s="3">
        <v>390</v>
      </c>
      <c r="O658" s="3">
        <v>7</v>
      </c>
      <c r="R658" s="3">
        <v>647</v>
      </c>
      <c r="S658" s="3" t="s">
        <v>1533</v>
      </c>
      <c r="T658" s="3" t="s">
        <v>1009</v>
      </c>
      <c r="U658" s="3" t="s">
        <v>1022</v>
      </c>
      <c r="W658" s="3">
        <v>555</v>
      </c>
      <c r="X658" s="3" t="s">
        <v>929</v>
      </c>
      <c r="Y658" s="3" t="s">
        <v>931</v>
      </c>
    </row>
    <row r="659" spans="1:27" x14ac:dyDescent="0.3">
      <c r="A659" s="3">
        <v>576</v>
      </c>
      <c r="B659" s="3" t="s">
        <v>703</v>
      </c>
      <c r="C659" s="3" t="str">
        <f t="shared" si="65"/>
        <v>Psychic</v>
      </c>
      <c r="D659" s="3" t="str">
        <f t="shared" si="64"/>
        <v/>
      </c>
      <c r="E659" s="3" t="str">
        <f t="shared" si="66"/>
        <v>Frisk</v>
      </c>
      <c r="F659" s="3" t="str">
        <f t="shared" si="67"/>
        <v>Competitive*</v>
      </c>
      <c r="G659" s="3" t="str">
        <f t="shared" si="68"/>
        <v>Shadow Tag</v>
      </c>
      <c r="H659" s="3">
        <v>70</v>
      </c>
      <c r="I659" s="3">
        <v>55</v>
      </c>
      <c r="J659" s="3">
        <v>95</v>
      </c>
      <c r="K659" s="3">
        <v>95</v>
      </c>
      <c r="L659" s="3">
        <v>110</v>
      </c>
      <c r="M659" s="3">
        <v>65</v>
      </c>
      <c r="N659" s="3">
        <v>490</v>
      </c>
      <c r="O659" s="3">
        <v>7</v>
      </c>
      <c r="R659" s="3">
        <v>648</v>
      </c>
      <c r="S659" s="3" t="s">
        <v>1663</v>
      </c>
      <c r="T659" s="3" t="s">
        <v>1014</v>
      </c>
      <c r="U659" s="3" t="s">
        <v>1011</v>
      </c>
      <c r="W659" s="3">
        <v>555</v>
      </c>
      <c r="X659" s="3" t="s">
        <v>1842</v>
      </c>
      <c r="Y659" s="3" t="s">
        <v>930</v>
      </c>
      <c r="AA659" s="3" t="s">
        <v>931</v>
      </c>
    </row>
    <row r="660" spans="1:27" x14ac:dyDescent="0.3">
      <c r="A660" s="3">
        <v>577</v>
      </c>
      <c r="B660" s="3" t="s">
        <v>705</v>
      </c>
      <c r="C660" s="3" t="str">
        <f t="shared" si="65"/>
        <v>Psychic</v>
      </c>
      <c r="D660" s="3" t="str">
        <f t="shared" si="64"/>
        <v/>
      </c>
      <c r="E660" s="3" t="str">
        <f t="shared" si="66"/>
        <v>Overcoat</v>
      </c>
      <c r="F660" s="3" t="str">
        <f t="shared" si="67"/>
        <v>Magic Guard</v>
      </c>
      <c r="G660" s="3" t="str">
        <f t="shared" si="68"/>
        <v>Regenerator</v>
      </c>
      <c r="H660" s="3">
        <v>45</v>
      </c>
      <c r="I660" s="3">
        <v>30</v>
      </c>
      <c r="J660" s="3">
        <v>40</v>
      </c>
      <c r="K660" s="3">
        <v>105</v>
      </c>
      <c r="L660" s="3">
        <v>50</v>
      </c>
      <c r="M660" s="3">
        <v>20</v>
      </c>
      <c r="N660" s="3">
        <v>290</v>
      </c>
      <c r="O660" s="3">
        <v>7</v>
      </c>
      <c r="R660" s="3">
        <v>648</v>
      </c>
      <c r="S660" s="3" t="s">
        <v>1663</v>
      </c>
      <c r="T660" s="3" t="s">
        <v>1014</v>
      </c>
      <c r="U660" s="3" t="s">
        <v>1022</v>
      </c>
      <c r="W660" s="3">
        <v>555</v>
      </c>
      <c r="X660" s="3" t="s">
        <v>1843</v>
      </c>
      <c r="Y660" s="3" t="s">
        <v>930</v>
      </c>
      <c r="AA660" s="3" t="s">
        <v>931</v>
      </c>
    </row>
    <row r="661" spans="1:27" x14ac:dyDescent="0.3">
      <c r="A661" s="3">
        <v>578</v>
      </c>
      <c r="B661" s="3" t="s">
        <v>707</v>
      </c>
      <c r="C661" s="3" t="str">
        <f t="shared" si="65"/>
        <v>Psychic</v>
      </c>
      <c r="D661" s="3" t="str">
        <f t="shared" si="64"/>
        <v/>
      </c>
      <c r="E661" s="3" t="str">
        <f t="shared" si="66"/>
        <v>Overcoat</v>
      </c>
      <c r="F661" s="3" t="str">
        <f t="shared" si="67"/>
        <v>Magic Guard</v>
      </c>
      <c r="G661" s="3" t="str">
        <f t="shared" si="68"/>
        <v>Regenerator</v>
      </c>
      <c r="H661" s="3">
        <v>65</v>
      </c>
      <c r="I661" s="3">
        <v>40</v>
      </c>
      <c r="J661" s="3">
        <v>50</v>
      </c>
      <c r="K661" s="3">
        <v>125</v>
      </c>
      <c r="L661" s="3">
        <v>60</v>
      </c>
      <c r="M661" s="3">
        <v>30</v>
      </c>
      <c r="N661" s="3">
        <v>370</v>
      </c>
      <c r="O661" s="3">
        <v>7</v>
      </c>
      <c r="R661" s="3">
        <v>649</v>
      </c>
      <c r="S661" s="3" t="s">
        <v>1536</v>
      </c>
      <c r="T661" s="3" t="s">
        <v>1010</v>
      </c>
      <c r="U661" s="3" t="s">
        <v>1015</v>
      </c>
      <c r="W661" s="3">
        <v>556</v>
      </c>
      <c r="X661" s="3" t="s">
        <v>760</v>
      </c>
      <c r="Y661" s="3" t="s">
        <v>300</v>
      </c>
      <c r="Z661" s="3" t="s">
        <v>124</v>
      </c>
      <c r="AA661" s="3" t="s">
        <v>614</v>
      </c>
    </row>
    <row r="662" spans="1:27" x14ac:dyDescent="0.3">
      <c r="A662" s="3">
        <v>579</v>
      </c>
      <c r="B662" s="3" t="s">
        <v>709</v>
      </c>
      <c r="C662" s="3" t="str">
        <f t="shared" si="65"/>
        <v>Psychic</v>
      </c>
      <c r="D662" s="3" t="str">
        <f t="shared" si="64"/>
        <v/>
      </c>
      <c r="E662" s="3" t="str">
        <f t="shared" si="66"/>
        <v>Overcoat</v>
      </c>
      <c r="F662" s="3" t="str">
        <f t="shared" si="67"/>
        <v>Magic Guard</v>
      </c>
      <c r="G662" s="3" t="str">
        <f t="shared" si="68"/>
        <v>Regenerator</v>
      </c>
      <c r="H662" s="3">
        <v>110</v>
      </c>
      <c r="I662" s="3">
        <v>65</v>
      </c>
      <c r="J662" s="3">
        <v>75</v>
      </c>
      <c r="K662" s="3">
        <v>125</v>
      </c>
      <c r="L662" s="3">
        <v>85</v>
      </c>
      <c r="M662" s="3">
        <v>30</v>
      </c>
      <c r="N662" s="3">
        <v>490</v>
      </c>
      <c r="O662" s="3">
        <v>7</v>
      </c>
      <c r="R662" s="3">
        <v>650</v>
      </c>
      <c r="S662" s="3" t="s">
        <v>1537</v>
      </c>
      <c r="T662" s="3" t="s">
        <v>1007</v>
      </c>
      <c r="W662" s="3">
        <v>557</v>
      </c>
      <c r="X662" s="3" t="s">
        <v>260</v>
      </c>
      <c r="Y662" s="3" t="s">
        <v>261</v>
      </c>
      <c r="Z662" s="3" t="s">
        <v>134</v>
      </c>
      <c r="AA662" s="3" t="s">
        <v>224</v>
      </c>
    </row>
    <row r="663" spans="1:27" x14ac:dyDescent="0.3">
      <c r="A663" s="3">
        <v>580</v>
      </c>
      <c r="B663" s="3" t="s">
        <v>1501</v>
      </c>
      <c r="C663" s="3" t="str">
        <f t="shared" si="65"/>
        <v>Water</v>
      </c>
      <c r="D663" s="3" t="str">
        <f t="shared" si="64"/>
        <v>Flying</v>
      </c>
      <c r="E663" s="3" t="str">
        <f t="shared" si="66"/>
        <v>Keen Eye</v>
      </c>
      <c r="F663" s="3" t="str">
        <f t="shared" si="67"/>
        <v>Big Pecks</v>
      </c>
      <c r="G663" s="3" t="str">
        <f t="shared" si="68"/>
        <v>Hydration</v>
      </c>
      <c r="H663" s="3">
        <v>62</v>
      </c>
      <c r="I663" s="3">
        <v>44</v>
      </c>
      <c r="J663" s="3">
        <v>50</v>
      </c>
      <c r="K663" s="3">
        <v>44</v>
      </c>
      <c r="L663" s="3">
        <v>50</v>
      </c>
      <c r="M663" s="3">
        <v>55</v>
      </c>
      <c r="N663" s="3">
        <v>305</v>
      </c>
      <c r="O663" s="3">
        <v>7</v>
      </c>
      <c r="R663" s="3">
        <v>651</v>
      </c>
      <c r="S663" s="3" t="s">
        <v>1538</v>
      </c>
      <c r="T663" s="3" t="s">
        <v>1007</v>
      </c>
      <c r="W663" s="3">
        <v>558</v>
      </c>
      <c r="X663" s="3" t="s">
        <v>263</v>
      </c>
      <c r="Y663" s="3" t="s">
        <v>261</v>
      </c>
      <c r="Z663" s="3" t="s">
        <v>134</v>
      </c>
      <c r="AA663" s="3" t="s">
        <v>224</v>
      </c>
    </row>
    <row r="664" spans="1:27" x14ac:dyDescent="0.3">
      <c r="A664" s="3">
        <v>581</v>
      </c>
      <c r="B664" s="3" t="s">
        <v>1502</v>
      </c>
      <c r="C664" s="3" t="str">
        <f t="shared" si="65"/>
        <v>Water</v>
      </c>
      <c r="D664" s="3" t="str">
        <f t="shared" si="64"/>
        <v>Flying</v>
      </c>
      <c r="E664" s="3" t="str">
        <f t="shared" si="66"/>
        <v>Keen Eye</v>
      </c>
      <c r="F664" s="3" t="str">
        <f t="shared" si="67"/>
        <v>Big Pecks</v>
      </c>
      <c r="G664" s="3" t="str">
        <f t="shared" si="68"/>
        <v>Hydration</v>
      </c>
      <c r="H664" s="3">
        <v>75</v>
      </c>
      <c r="I664" s="3">
        <v>87</v>
      </c>
      <c r="J664" s="3">
        <v>63</v>
      </c>
      <c r="K664" s="3">
        <v>87</v>
      </c>
      <c r="L664" s="3">
        <v>63</v>
      </c>
      <c r="M664" s="3">
        <v>98</v>
      </c>
      <c r="N664" s="3">
        <v>473</v>
      </c>
      <c r="O664" s="3">
        <v>7</v>
      </c>
      <c r="R664" s="3">
        <v>652</v>
      </c>
      <c r="S664" s="3" t="s">
        <v>1539</v>
      </c>
      <c r="T664" s="3" t="s">
        <v>1007</v>
      </c>
      <c r="U664" s="3" t="s">
        <v>1022</v>
      </c>
      <c r="W664" s="3">
        <v>559</v>
      </c>
      <c r="X664" s="3" t="s">
        <v>599</v>
      </c>
      <c r="Y664" s="3" t="s">
        <v>47</v>
      </c>
      <c r="Z664" s="3" t="s">
        <v>410</v>
      </c>
      <c r="AA664" s="3" t="s">
        <v>216</v>
      </c>
    </row>
    <row r="665" spans="1:27" x14ac:dyDescent="0.3">
      <c r="A665" s="3">
        <v>582</v>
      </c>
      <c r="B665" s="3" t="s">
        <v>221</v>
      </c>
      <c r="C665" s="3" t="str">
        <f t="shared" si="65"/>
        <v>Ice</v>
      </c>
      <c r="D665" s="3" t="str">
        <f t="shared" si="64"/>
        <v/>
      </c>
      <c r="E665" s="3" t="str">
        <f t="shared" si="66"/>
        <v>Ice Body</v>
      </c>
      <c r="F665" s="3" t="str">
        <f t="shared" si="67"/>
        <v>Snow Cloak*</v>
      </c>
      <c r="G665" s="3" t="str">
        <f t="shared" si="68"/>
        <v>Weak Armor</v>
      </c>
      <c r="H665" s="3">
        <v>36</v>
      </c>
      <c r="I665" s="3">
        <v>50</v>
      </c>
      <c r="J665" s="3">
        <v>50</v>
      </c>
      <c r="K665" s="3">
        <v>65</v>
      </c>
      <c r="L665" s="3">
        <v>60</v>
      </c>
      <c r="M665" s="3">
        <v>44</v>
      </c>
      <c r="N665" s="3">
        <v>305</v>
      </c>
      <c r="O665" s="3">
        <v>7</v>
      </c>
      <c r="R665" s="3">
        <v>653</v>
      </c>
      <c r="S665" s="3" t="s">
        <v>1540</v>
      </c>
      <c r="T665" s="3" t="s">
        <v>1008</v>
      </c>
      <c r="W665" s="3">
        <v>560</v>
      </c>
      <c r="X665" s="3" t="s">
        <v>601</v>
      </c>
      <c r="Y665" s="3" t="s">
        <v>47</v>
      </c>
      <c r="Z665" s="3" t="s">
        <v>410</v>
      </c>
      <c r="AA665" s="3" t="s">
        <v>216</v>
      </c>
    </row>
    <row r="666" spans="1:27" x14ac:dyDescent="0.3">
      <c r="A666" s="3">
        <v>583</v>
      </c>
      <c r="B666" s="3" t="s">
        <v>226</v>
      </c>
      <c r="C666" s="3" t="str">
        <f t="shared" si="65"/>
        <v>Ice</v>
      </c>
      <c r="D666" s="3" t="str">
        <f t="shared" si="64"/>
        <v/>
      </c>
      <c r="E666" s="3" t="str">
        <f t="shared" si="66"/>
        <v>Ice Body</v>
      </c>
      <c r="F666" s="3" t="str">
        <f t="shared" si="67"/>
        <v>Snow Cloak*</v>
      </c>
      <c r="G666" s="3" t="str">
        <f t="shared" si="68"/>
        <v>Weak Armor</v>
      </c>
      <c r="H666" s="3">
        <v>51</v>
      </c>
      <c r="I666" s="3">
        <v>65</v>
      </c>
      <c r="J666" s="3">
        <v>65</v>
      </c>
      <c r="K666" s="3">
        <v>80</v>
      </c>
      <c r="L666" s="3">
        <v>75</v>
      </c>
      <c r="M666" s="3">
        <v>59</v>
      </c>
      <c r="N666" s="3">
        <v>395</v>
      </c>
      <c r="O666" s="3">
        <v>7</v>
      </c>
      <c r="R666" s="3">
        <v>654</v>
      </c>
      <c r="S666" s="3" t="s">
        <v>1541</v>
      </c>
      <c r="T666" s="3" t="s">
        <v>1008</v>
      </c>
      <c r="W666" s="3">
        <v>561</v>
      </c>
      <c r="X666" s="3" t="s">
        <v>762</v>
      </c>
      <c r="Y666" s="3" t="s">
        <v>1694</v>
      </c>
      <c r="Z666" s="3" t="s">
        <v>669</v>
      </c>
      <c r="AA666" s="3" t="s">
        <v>50</v>
      </c>
    </row>
    <row r="667" spans="1:27" x14ac:dyDescent="0.3">
      <c r="A667" s="3">
        <v>584</v>
      </c>
      <c r="B667" s="3" t="s">
        <v>228</v>
      </c>
      <c r="C667" s="3" t="str">
        <f t="shared" si="65"/>
        <v>Ice</v>
      </c>
      <c r="D667" s="3" t="str">
        <f t="shared" si="64"/>
        <v/>
      </c>
      <c r="E667" s="3" t="str">
        <f t="shared" si="66"/>
        <v>Ice Body</v>
      </c>
      <c r="F667" s="3" t="str">
        <f t="shared" si="67"/>
        <v>Snow Warning*</v>
      </c>
      <c r="G667" s="3" t="str">
        <f t="shared" si="68"/>
        <v>Weak Armor</v>
      </c>
      <c r="H667" s="3">
        <v>71</v>
      </c>
      <c r="I667" s="3">
        <v>95</v>
      </c>
      <c r="J667" s="3">
        <v>85</v>
      </c>
      <c r="K667" s="3">
        <v>110</v>
      </c>
      <c r="L667" s="3">
        <v>95</v>
      </c>
      <c r="M667" s="3">
        <v>79</v>
      </c>
      <c r="N667" s="3">
        <v>535</v>
      </c>
      <c r="O667" s="3">
        <v>7</v>
      </c>
      <c r="R667" s="3">
        <v>655</v>
      </c>
      <c r="S667" s="3" t="s">
        <v>1542</v>
      </c>
      <c r="T667" s="3" t="s">
        <v>1008</v>
      </c>
      <c r="U667" s="3" t="s">
        <v>1011</v>
      </c>
      <c r="W667" s="3">
        <v>562</v>
      </c>
      <c r="X667" s="3" t="s">
        <v>830</v>
      </c>
      <c r="Y667" s="3" t="s">
        <v>836</v>
      </c>
    </row>
    <row r="668" spans="1:27" x14ac:dyDescent="0.3">
      <c r="A668" s="3">
        <v>585</v>
      </c>
      <c r="B668" s="3" t="s">
        <v>1503</v>
      </c>
      <c r="C668" s="3" t="str">
        <f t="shared" si="65"/>
        <v>Normal</v>
      </c>
      <c r="D668" s="3" t="str">
        <f t="shared" si="64"/>
        <v>Grass</v>
      </c>
      <c r="E668" s="3" t="str">
        <f t="shared" si="66"/>
        <v>Chlorophyll</v>
      </c>
      <c r="F668" s="3" t="str">
        <f t="shared" si="67"/>
        <v>Sap Sipper</v>
      </c>
      <c r="G668" s="3" t="str">
        <f t="shared" si="68"/>
        <v>Serene Grace</v>
      </c>
      <c r="H668" s="3">
        <v>60</v>
      </c>
      <c r="I668" s="3">
        <v>60</v>
      </c>
      <c r="J668" s="3">
        <v>50</v>
      </c>
      <c r="K668" s="3">
        <v>40</v>
      </c>
      <c r="L668" s="3">
        <v>50</v>
      </c>
      <c r="M668" s="3">
        <v>75</v>
      </c>
      <c r="N668" s="3">
        <v>335</v>
      </c>
      <c r="O668" s="3">
        <v>7</v>
      </c>
      <c r="R668" s="3">
        <v>656</v>
      </c>
      <c r="S668" s="3" t="s">
        <v>1543</v>
      </c>
      <c r="T668" s="3" t="s">
        <v>1009</v>
      </c>
      <c r="W668" s="3">
        <v>562</v>
      </c>
      <c r="X668" s="3" t="s">
        <v>1844</v>
      </c>
      <c r="Y668" s="3" t="s">
        <v>831</v>
      </c>
    </row>
    <row r="669" spans="1:27" x14ac:dyDescent="0.3">
      <c r="A669" s="3">
        <v>586</v>
      </c>
      <c r="B669" s="3" t="s">
        <v>1504</v>
      </c>
      <c r="C669" s="3" t="str">
        <f t="shared" si="65"/>
        <v>Normal</v>
      </c>
      <c r="D669" s="3" t="str">
        <f t="shared" si="64"/>
        <v>Grass</v>
      </c>
      <c r="E669" s="3" t="str">
        <f t="shared" si="66"/>
        <v>Chlorophyll</v>
      </c>
      <c r="F669" s="3" t="str">
        <f t="shared" si="67"/>
        <v>Sap Sipper</v>
      </c>
      <c r="G669" s="3" t="str">
        <f t="shared" si="68"/>
        <v>Serene Grace</v>
      </c>
      <c r="H669" s="3">
        <v>80</v>
      </c>
      <c r="I669" s="3">
        <v>100</v>
      </c>
      <c r="J669" s="3">
        <v>70</v>
      </c>
      <c r="K669" s="3">
        <v>60</v>
      </c>
      <c r="L669" s="3">
        <v>70</v>
      </c>
      <c r="M669" s="3">
        <v>95</v>
      </c>
      <c r="N669" s="3">
        <v>475</v>
      </c>
      <c r="O669" s="3">
        <v>7</v>
      </c>
      <c r="R669" s="3">
        <v>657</v>
      </c>
      <c r="S669" s="3" t="s">
        <v>1544</v>
      </c>
      <c r="T669" s="3" t="s">
        <v>1009</v>
      </c>
      <c r="W669" s="3">
        <v>563</v>
      </c>
      <c r="X669" s="3" t="s">
        <v>835</v>
      </c>
      <c r="Y669" s="3" t="s">
        <v>836</v>
      </c>
    </row>
    <row r="670" spans="1:27" x14ac:dyDescent="0.3">
      <c r="A670" s="3">
        <v>587</v>
      </c>
      <c r="B670" s="3" t="s">
        <v>1505</v>
      </c>
      <c r="C670" s="3" t="str">
        <f t="shared" si="65"/>
        <v>Electric</v>
      </c>
      <c r="D670" s="3" t="str">
        <f t="shared" si="64"/>
        <v>Flying</v>
      </c>
      <c r="E670" s="3" t="str">
        <f t="shared" si="66"/>
        <v>Static</v>
      </c>
      <c r="F670" s="3" t="str">
        <f t="shared" si="67"/>
        <v/>
      </c>
      <c r="G670" s="3" t="str">
        <f t="shared" si="68"/>
        <v>Motor Drive</v>
      </c>
      <c r="H670" s="3">
        <v>55</v>
      </c>
      <c r="I670" s="3">
        <v>75</v>
      </c>
      <c r="J670" s="3">
        <v>60</v>
      </c>
      <c r="K670" s="3">
        <v>75</v>
      </c>
      <c r="L670" s="3">
        <v>60</v>
      </c>
      <c r="M670" s="3">
        <v>103</v>
      </c>
      <c r="N670" s="3">
        <v>428</v>
      </c>
      <c r="O670" s="3">
        <v>7</v>
      </c>
      <c r="R670" s="3">
        <v>658</v>
      </c>
      <c r="S670" s="3" t="s">
        <v>1545</v>
      </c>
      <c r="T670" s="3" t="s">
        <v>1009</v>
      </c>
      <c r="U670" s="3" t="s">
        <v>1016</v>
      </c>
      <c r="W670" s="3">
        <v>564</v>
      </c>
      <c r="X670" s="3" t="s">
        <v>1495</v>
      </c>
      <c r="Y670" s="3" t="s">
        <v>697</v>
      </c>
      <c r="Z670" s="3" t="s">
        <v>261</v>
      </c>
      <c r="AA670" s="3" t="s">
        <v>115</v>
      </c>
    </row>
    <row r="671" spans="1:27" x14ac:dyDescent="0.3">
      <c r="A671" s="3">
        <v>588</v>
      </c>
      <c r="B671" s="3" t="s">
        <v>711</v>
      </c>
      <c r="C671" s="3" t="str">
        <f t="shared" si="65"/>
        <v>Bug</v>
      </c>
      <c r="D671" s="3" t="str">
        <f t="shared" si="64"/>
        <v/>
      </c>
      <c r="E671" s="3" t="str">
        <f t="shared" si="66"/>
        <v>Swarm</v>
      </c>
      <c r="F671" s="3" t="str">
        <f t="shared" si="67"/>
        <v>Shed Skin</v>
      </c>
      <c r="G671" s="3" t="str">
        <f t="shared" si="68"/>
        <v>No Guard</v>
      </c>
      <c r="H671" s="3">
        <v>50</v>
      </c>
      <c r="I671" s="3">
        <v>75</v>
      </c>
      <c r="J671" s="3">
        <v>45</v>
      </c>
      <c r="K671" s="3">
        <v>40</v>
      </c>
      <c r="L671" s="3">
        <v>45</v>
      </c>
      <c r="M671" s="3">
        <v>60</v>
      </c>
      <c r="N671" s="3">
        <v>315</v>
      </c>
      <c r="O671" s="3">
        <v>7</v>
      </c>
      <c r="R671" s="3">
        <v>659</v>
      </c>
      <c r="S671" s="3" t="s">
        <v>151</v>
      </c>
      <c r="T671" s="3" t="s">
        <v>1014</v>
      </c>
      <c r="W671" s="3">
        <v>565</v>
      </c>
      <c r="X671" s="3" t="s">
        <v>1496</v>
      </c>
      <c r="Y671" s="3" t="s">
        <v>697</v>
      </c>
      <c r="Z671" s="3" t="s">
        <v>261</v>
      </c>
      <c r="AA671" s="3" t="s">
        <v>115</v>
      </c>
    </row>
    <row r="672" spans="1:27" x14ac:dyDescent="0.3">
      <c r="A672" s="3">
        <v>589</v>
      </c>
      <c r="B672" s="3" t="s">
        <v>713</v>
      </c>
      <c r="C672" s="3" t="str">
        <f t="shared" si="65"/>
        <v>Bug</v>
      </c>
      <c r="D672" s="3" t="str">
        <f t="shared" si="64"/>
        <v>Steel</v>
      </c>
      <c r="E672" s="3" t="str">
        <f t="shared" si="66"/>
        <v>Swarm</v>
      </c>
      <c r="F672" s="3" t="str">
        <f t="shared" si="67"/>
        <v>Shell Armor</v>
      </c>
      <c r="G672" s="3" t="str">
        <f t="shared" si="68"/>
        <v>Overcoat</v>
      </c>
      <c r="H672" s="3">
        <v>70</v>
      </c>
      <c r="I672" s="3">
        <v>135</v>
      </c>
      <c r="J672" s="3">
        <v>105</v>
      </c>
      <c r="K672" s="3">
        <v>60</v>
      </c>
      <c r="L672" s="3">
        <v>105</v>
      </c>
      <c r="M672" s="3">
        <v>20</v>
      </c>
      <c r="N672" s="3">
        <v>495</v>
      </c>
      <c r="O672" s="3">
        <v>7</v>
      </c>
      <c r="R672" s="3">
        <v>660</v>
      </c>
      <c r="S672" s="3" t="s">
        <v>154</v>
      </c>
      <c r="T672" s="3" t="s">
        <v>1014</v>
      </c>
      <c r="U672" s="3" t="s">
        <v>1018</v>
      </c>
      <c r="W672" s="3">
        <v>566</v>
      </c>
      <c r="X672" s="3" t="s">
        <v>1497</v>
      </c>
      <c r="Y672" s="3" t="s">
        <v>1845</v>
      </c>
    </row>
    <row r="673" spans="1:27" x14ac:dyDescent="0.3">
      <c r="A673" s="3">
        <v>590</v>
      </c>
      <c r="B673" s="3" t="s">
        <v>1506</v>
      </c>
      <c r="C673" s="3" t="str">
        <f t="shared" si="65"/>
        <v>Grass</v>
      </c>
      <c r="D673" s="3" t="str">
        <f t="shared" si="64"/>
        <v>Poison</v>
      </c>
      <c r="E673" s="3" t="str">
        <f t="shared" si="66"/>
        <v>Effect Spore</v>
      </c>
      <c r="F673" s="3" t="str">
        <f t="shared" si="67"/>
        <v/>
      </c>
      <c r="G673" s="3" t="str">
        <f t="shared" si="68"/>
        <v>Regenerator</v>
      </c>
      <c r="H673" s="3">
        <v>69</v>
      </c>
      <c r="I673" s="3">
        <v>55</v>
      </c>
      <c r="J673" s="3">
        <v>45</v>
      </c>
      <c r="K673" s="3">
        <v>55</v>
      </c>
      <c r="L673" s="3">
        <v>55</v>
      </c>
      <c r="M673" s="3">
        <v>15</v>
      </c>
      <c r="N673" s="3">
        <v>294</v>
      </c>
      <c r="O673" s="3">
        <v>7</v>
      </c>
      <c r="R673" s="3">
        <v>661</v>
      </c>
      <c r="S673" s="3" t="s">
        <v>1547</v>
      </c>
      <c r="T673" s="3" t="s">
        <v>1014</v>
      </c>
      <c r="U673" s="3" t="s">
        <v>1012</v>
      </c>
      <c r="W673" s="3">
        <v>567</v>
      </c>
      <c r="X673" s="3" t="s">
        <v>1498</v>
      </c>
      <c r="Y673" s="3" t="s">
        <v>1845</v>
      </c>
    </row>
    <row r="674" spans="1:27" x14ac:dyDescent="0.3">
      <c r="A674" s="3">
        <v>591</v>
      </c>
      <c r="B674" s="3" t="s">
        <v>1507</v>
      </c>
      <c r="C674" s="3" t="str">
        <f t="shared" si="65"/>
        <v>Grass</v>
      </c>
      <c r="D674" s="3" t="str">
        <f t="shared" si="64"/>
        <v>Poison</v>
      </c>
      <c r="E674" s="3" t="str">
        <f t="shared" si="66"/>
        <v>Effect Spore</v>
      </c>
      <c r="F674" s="3" t="str">
        <f t="shared" si="67"/>
        <v/>
      </c>
      <c r="G674" s="3" t="str">
        <f t="shared" si="68"/>
        <v>Regenerator</v>
      </c>
      <c r="H674" s="3">
        <v>114</v>
      </c>
      <c r="I674" s="3">
        <v>85</v>
      </c>
      <c r="J674" s="3">
        <v>70</v>
      </c>
      <c r="K674" s="3">
        <v>85</v>
      </c>
      <c r="L674" s="3">
        <v>80</v>
      </c>
      <c r="M674" s="3">
        <v>30</v>
      </c>
      <c r="N674" s="3">
        <v>464</v>
      </c>
      <c r="O674" s="3">
        <v>7</v>
      </c>
      <c r="R674" s="3">
        <v>662</v>
      </c>
      <c r="S674" s="3" t="s">
        <v>1548</v>
      </c>
      <c r="T674" s="3" t="s">
        <v>1008</v>
      </c>
      <c r="U674" s="3" t="s">
        <v>1012</v>
      </c>
      <c r="W674" s="3">
        <v>568</v>
      </c>
      <c r="X674" s="3" t="s">
        <v>440</v>
      </c>
      <c r="Y674" s="3" t="s">
        <v>176</v>
      </c>
      <c r="Z674" s="3" t="s">
        <v>441</v>
      </c>
      <c r="AA674" s="3" t="s">
        <v>362</v>
      </c>
    </row>
    <row r="675" spans="1:27" x14ac:dyDescent="0.3">
      <c r="A675" s="3">
        <v>592</v>
      </c>
      <c r="B675" s="3" t="s">
        <v>780</v>
      </c>
      <c r="C675" s="3" t="str">
        <f t="shared" si="65"/>
        <v>Water</v>
      </c>
      <c r="D675" s="3" t="str">
        <f t="shared" si="64"/>
        <v>Ghost</v>
      </c>
      <c r="E675" s="3" t="str">
        <f t="shared" si="66"/>
        <v>Water Absorb</v>
      </c>
      <c r="F675" s="3" t="str">
        <f t="shared" si="67"/>
        <v>Cursed Body</v>
      </c>
      <c r="G675" s="3" t="str">
        <f t="shared" si="68"/>
        <v>Damp</v>
      </c>
      <c r="H675" s="3">
        <v>55</v>
      </c>
      <c r="I675" s="3">
        <v>40</v>
      </c>
      <c r="J675" s="3">
        <v>50</v>
      </c>
      <c r="K675" s="3">
        <v>65</v>
      </c>
      <c r="L675" s="3">
        <v>85</v>
      </c>
      <c r="M675" s="3">
        <v>40</v>
      </c>
      <c r="N675" s="3">
        <v>335</v>
      </c>
      <c r="O675" s="3">
        <v>7</v>
      </c>
      <c r="R675" s="3">
        <v>663</v>
      </c>
      <c r="S675" s="3" t="s">
        <v>1549</v>
      </c>
      <c r="T675" s="3" t="s">
        <v>1008</v>
      </c>
      <c r="U675" s="3" t="s">
        <v>1012</v>
      </c>
      <c r="W675" s="3">
        <v>569</v>
      </c>
      <c r="X675" s="3" t="s">
        <v>443</v>
      </c>
      <c r="Y675" s="3" t="s">
        <v>176</v>
      </c>
      <c r="Z675" s="3" t="s">
        <v>224</v>
      </c>
      <c r="AA675" s="3" t="s">
        <v>362</v>
      </c>
    </row>
    <row r="676" spans="1:27" x14ac:dyDescent="0.3">
      <c r="A676" s="3">
        <v>593</v>
      </c>
      <c r="B676" s="3" t="s">
        <v>782</v>
      </c>
      <c r="C676" s="3" t="str">
        <f t="shared" si="65"/>
        <v>Water</v>
      </c>
      <c r="D676" s="3" t="str">
        <f t="shared" si="64"/>
        <v>Ghost</v>
      </c>
      <c r="E676" s="3" t="str">
        <f t="shared" si="66"/>
        <v>Water Absorb</v>
      </c>
      <c r="F676" s="3" t="str">
        <f t="shared" si="67"/>
        <v>Cursed Body</v>
      </c>
      <c r="G676" s="3" t="str">
        <f t="shared" si="68"/>
        <v>Damp</v>
      </c>
      <c r="H676" s="3">
        <v>100</v>
      </c>
      <c r="I676" s="3">
        <v>60</v>
      </c>
      <c r="J676" s="3">
        <v>70</v>
      </c>
      <c r="K676" s="3">
        <v>85</v>
      </c>
      <c r="L676" s="3">
        <v>105</v>
      </c>
      <c r="M676" s="3">
        <v>60</v>
      </c>
      <c r="N676" s="3">
        <v>480</v>
      </c>
      <c r="O676" s="3">
        <v>7</v>
      </c>
      <c r="R676" s="3">
        <v>664</v>
      </c>
      <c r="S676" s="3" t="s">
        <v>1550</v>
      </c>
      <c r="T676" s="3" t="s">
        <v>1010</v>
      </c>
      <c r="W676" s="3">
        <v>570</v>
      </c>
      <c r="X676" s="3" t="s">
        <v>1499</v>
      </c>
      <c r="Y676" s="3" t="s">
        <v>1846</v>
      </c>
    </row>
    <row r="677" spans="1:27" x14ac:dyDescent="0.3">
      <c r="A677" s="3">
        <v>594</v>
      </c>
      <c r="B677" s="3" t="s">
        <v>1508</v>
      </c>
      <c r="C677" s="3" t="str">
        <f t="shared" si="65"/>
        <v>Water</v>
      </c>
      <c r="D677" s="3" t="str">
        <f t="shared" si="64"/>
        <v/>
      </c>
      <c r="E677" s="3" t="str">
        <f t="shared" si="66"/>
        <v>Healer</v>
      </c>
      <c r="F677" s="3" t="str">
        <f t="shared" si="67"/>
        <v>Hydration</v>
      </c>
      <c r="G677" s="3" t="str">
        <f t="shared" si="68"/>
        <v>Regenerator</v>
      </c>
      <c r="H677" s="3">
        <v>165</v>
      </c>
      <c r="I677" s="3">
        <v>75</v>
      </c>
      <c r="J677" s="3">
        <v>80</v>
      </c>
      <c r="K677" s="3">
        <v>40</v>
      </c>
      <c r="L677" s="3">
        <v>45</v>
      </c>
      <c r="M677" s="3">
        <v>65</v>
      </c>
      <c r="N677" s="3">
        <v>470</v>
      </c>
      <c r="O677" s="3">
        <v>7</v>
      </c>
      <c r="R677" s="3">
        <v>665</v>
      </c>
      <c r="S677" s="3" t="s">
        <v>1551</v>
      </c>
      <c r="T677" s="3" t="s">
        <v>1010</v>
      </c>
      <c r="W677" s="3">
        <v>571</v>
      </c>
      <c r="X677" s="3" t="s">
        <v>1500</v>
      </c>
      <c r="Y677" s="3" t="s">
        <v>1846</v>
      </c>
    </row>
    <row r="678" spans="1:27" x14ac:dyDescent="0.3">
      <c r="A678" s="3">
        <v>595</v>
      </c>
      <c r="B678" s="3" t="s">
        <v>198</v>
      </c>
      <c r="C678" s="3" t="str">
        <f t="shared" si="65"/>
        <v>Bug</v>
      </c>
      <c r="D678" s="3" t="str">
        <f t="shared" ref="D678:D741" si="69">SUBSTITUTE(IFERROR(VLOOKUP(A678, $R$3:$U$819, 4,TRUE),""),0,"")</f>
        <v>Electric</v>
      </c>
      <c r="E678" s="3" t="str">
        <f t="shared" si="66"/>
        <v>Compound Eyes</v>
      </c>
      <c r="F678" s="3" t="str">
        <f t="shared" si="67"/>
        <v>Unnerve</v>
      </c>
      <c r="G678" s="3" t="str">
        <f t="shared" si="68"/>
        <v>Swarm</v>
      </c>
      <c r="H678" s="3">
        <v>50</v>
      </c>
      <c r="I678" s="3">
        <v>47</v>
      </c>
      <c r="J678" s="3">
        <v>50</v>
      </c>
      <c r="K678" s="3">
        <v>57</v>
      </c>
      <c r="L678" s="3">
        <v>50</v>
      </c>
      <c r="M678" s="3">
        <v>65</v>
      </c>
      <c r="N678" s="3">
        <v>319</v>
      </c>
      <c r="O678" s="3">
        <v>7</v>
      </c>
      <c r="R678" s="3">
        <v>666</v>
      </c>
      <c r="S678" s="3" t="s">
        <v>1552</v>
      </c>
      <c r="T678" s="3" t="s">
        <v>1010</v>
      </c>
      <c r="U678" s="3" t="s">
        <v>1012</v>
      </c>
      <c r="W678" s="3">
        <v>572</v>
      </c>
      <c r="X678" s="3" t="s">
        <v>156</v>
      </c>
      <c r="Y678" s="3" t="s">
        <v>157</v>
      </c>
      <c r="Z678" s="3" t="s">
        <v>158</v>
      </c>
      <c r="AA678" s="3" t="s">
        <v>159</v>
      </c>
    </row>
    <row r="679" spans="1:27" x14ac:dyDescent="0.3">
      <c r="A679" s="3">
        <v>596</v>
      </c>
      <c r="B679" s="3" t="s">
        <v>200</v>
      </c>
      <c r="C679" s="3" t="str">
        <f t="shared" si="65"/>
        <v>Bug</v>
      </c>
      <c r="D679" s="3" t="str">
        <f t="shared" si="69"/>
        <v>Electric</v>
      </c>
      <c r="E679" s="3" t="str">
        <f t="shared" si="66"/>
        <v>Compound Eyes</v>
      </c>
      <c r="F679" s="3" t="str">
        <f t="shared" si="67"/>
        <v>Unnerve</v>
      </c>
      <c r="G679" s="3" t="str">
        <f t="shared" si="68"/>
        <v>Swarm</v>
      </c>
      <c r="H679" s="3">
        <v>70</v>
      </c>
      <c r="I679" s="3">
        <v>77</v>
      </c>
      <c r="J679" s="3">
        <v>60</v>
      </c>
      <c r="K679" s="3">
        <v>97</v>
      </c>
      <c r="L679" s="3">
        <v>60</v>
      </c>
      <c r="M679" s="3">
        <v>108</v>
      </c>
      <c r="N679" s="3">
        <v>472</v>
      </c>
      <c r="O679" s="3">
        <v>7</v>
      </c>
      <c r="R679" s="3">
        <v>667</v>
      </c>
      <c r="S679" s="3" t="s">
        <v>1553</v>
      </c>
      <c r="T679" s="3" t="s">
        <v>1008</v>
      </c>
      <c r="U679" s="3" t="s">
        <v>1014</v>
      </c>
      <c r="W679" s="3">
        <v>573</v>
      </c>
      <c r="X679" s="3" t="s">
        <v>161</v>
      </c>
      <c r="Y679" s="3" t="s">
        <v>157</v>
      </c>
      <c r="Z679" s="3" t="s">
        <v>158</v>
      </c>
      <c r="AA679" s="3" t="s">
        <v>159</v>
      </c>
    </row>
    <row r="680" spans="1:27" x14ac:dyDescent="0.3">
      <c r="A680" s="3">
        <v>597</v>
      </c>
      <c r="B680" s="3" t="s">
        <v>520</v>
      </c>
      <c r="C680" s="3" t="str">
        <f t="shared" si="65"/>
        <v>Grass</v>
      </c>
      <c r="D680" s="3" t="str">
        <f t="shared" si="69"/>
        <v>Steel</v>
      </c>
      <c r="E680" s="3" t="str">
        <f t="shared" si="66"/>
        <v>Iron Barbs</v>
      </c>
      <c r="F680" s="3" t="str">
        <f t="shared" si="67"/>
        <v/>
      </c>
      <c r="G680" s="3" t="str">
        <f t="shared" si="68"/>
        <v/>
      </c>
      <c r="H680" s="3">
        <v>44</v>
      </c>
      <c r="I680" s="3">
        <v>50</v>
      </c>
      <c r="J680" s="3">
        <v>91</v>
      </c>
      <c r="K680" s="3">
        <v>24</v>
      </c>
      <c r="L680" s="3">
        <v>86</v>
      </c>
      <c r="M680" s="3">
        <v>10</v>
      </c>
      <c r="N680" s="3">
        <v>305</v>
      </c>
      <c r="O680" s="3">
        <v>7</v>
      </c>
      <c r="R680" s="3">
        <v>668</v>
      </c>
      <c r="S680" s="3" t="s">
        <v>1554</v>
      </c>
      <c r="T680" s="3" t="s">
        <v>1008</v>
      </c>
      <c r="U680" s="3" t="s">
        <v>1014</v>
      </c>
      <c r="W680" s="3">
        <v>574</v>
      </c>
      <c r="X680" s="3" t="s">
        <v>699</v>
      </c>
      <c r="Y680" s="3" t="s">
        <v>40</v>
      </c>
      <c r="Z680" s="3" t="s">
        <v>1691</v>
      </c>
      <c r="AA680" s="3" t="s">
        <v>581</v>
      </c>
    </row>
    <row r="681" spans="1:27" x14ac:dyDescent="0.3">
      <c r="A681" s="3">
        <v>598</v>
      </c>
      <c r="B681" s="3" t="s">
        <v>523</v>
      </c>
      <c r="C681" s="3" t="str">
        <f t="shared" si="65"/>
        <v>Grass</v>
      </c>
      <c r="D681" s="3" t="str">
        <f t="shared" si="69"/>
        <v>Steel</v>
      </c>
      <c r="E681" s="3" t="str">
        <f t="shared" si="66"/>
        <v>Iron Barbs</v>
      </c>
      <c r="F681" s="3" t="str">
        <f t="shared" si="67"/>
        <v/>
      </c>
      <c r="G681" s="3" t="str">
        <f t="shared" si="68"/>
        <v>Anticipation*</v>
      </c>
      <c r="H681" s="3">
        <v>74</v>
      </c>
      <c r="I681" s="3">
        <v>94</v>
      </c>
      <c r="J681" s="3">
        <v>131</v>
      </c>
      <c r="K681" s="3">
        <v>54</v>
      </c>
      <c r="L681" s="3">
        <v>116</v>
      </c>
      <c r="M681" s="3">
        <v>20</v>
      </c>
      <c r="N681" s="3">
        <v>489</v>
      </c>
      <c r="O681" s="3">
        <v>7</v>
      </c>
      <c r="R681" s="3">
        <v>669</v>
      </c>
      <c r="S681" s="3" t="s">
        <v>1555</v>
      </c>
      <c r="T681" s="3" t="s">
        <v>1023</v>
      </c>
      <c r="W681" s="3">
        <v>575</v>
      </c>
      <c r="X681" s="3" t="s">
        <v>701</v>
      </c>
      <c r="Y681" s="3" t="s">
        <v>40</v>
      </c>
      <c r="Z681" s="3" t="s">
        <v>1691</v>
      </c>
      <c r="AA681" s="3" t="s">
        <v>581</v>
      </c>
    </row>
    <row r="682" spans="1:27" x14ac:dyDescent="0.3">
      <c r="A682" s="3">
        <v>599</v>
      </c>
      <c r="B682" s="3" t="s">
        <v>333</v>
      </c>
      <c r="C682" s="3" t="str">
        <f t="shared" si="65"/>
        <v>Steel</v>
      </c>
      <c r="D682" s="3" t="str">
        <f t="shared" si="69"/>
        <v/>
      </c>
      <c r="E682" s="3" t="str">
        <f t="shared" si="66"/>
        <v>Plus</v>
      </c>
      <c r="F682" s="3" t="str">
        <f t="shared" si="67"/>
        <v>Minus</v>
      </c>
      <c r="G682" s="3" t="str">
        <f t="shared" si="68"/>
        <v>Clear Body</v>
      </c>
      <c r="H682" s="3">
        <v>40</v>
      </c>
      <c r="I682" s="3">
        <v>55</v>
      </c>
      <c r="J682" s="3">
        <v>70</v>
      </c>
      <c r="K682" s="3">
        <v>45</v>
      </c>
      <c r="L682" s="3">
        <v>60</v>
      </c>
      <c r="M682" s="3">
        <v>30</v>
      </c>
      <c r="N682" s="3">
        <v>300</v>
      </c>
      <c r="O682" s="3">
        <v>7</v>
      </c>
      <c r="R682" s="3">
        <v>670</v>
      </c>
      <c r="S682" s="3" t="s">
        <v>1556</v>
      </c>
      <c r="T682" s="3" t="s">
        <v>1023</v>
      </c>
      <c r="W682" s="3">
        <v>576</v>
      </c>
      <c r="X682" s="3" t="s">
        <v>703</v>
      </c>
      <c r="Y682" s="3" t="s">
        <v>40</v>
      </c>
      <c r="Z682" s="3" t="s">
        <v>1691</v>
      </c>
      <c r="AA682" s="3" t="s">
        <v>581</v>
      </c>
    </row>
    <row r="683" spans="1:27" x14ac:dyDescent="0.3">
      <c r="A683" s="3">
        <v>600</v>
      </c>
      <c r="B683" s="3" t="s">
        <v>337</v>
      </c>
      <c r="C683" s="3" t="str">
        <f t="shared" si="65"/>
        <v>Steel</v>
      </c>
      <c r="D683" s="3" t="str">
        <f t="shared" si="69"/>
        <v/>
      </c>
      <c r="E683" s="3" t="str">
        <f t="shared" si="66"/>
        <v>Plus</v>
      </c>
      <c r="F683" s="3" t="str">
        <f t="shared" si="67"/>
        <v>Minus</v>
      </c>
      <c r="G683" s="3" t="str">
        <f t="shared" si="68"/>
        <v>Clear Body</v>
      </c>
      <c r="H683" s="3">
        <v>60</v>
      </c>
      <c r="I683" s="3">
        <v>80</v>
      </c>
      <c r="J683" s="3">
        <v>95</v>
      </c>
      <c r="K683" s="3">
        <v>70</v>
      </c>
      <c r="L683" s="3">
        <v>85</v>
      </c>
      <c r="M683" s="3">
        <v>50</v>
      </c>
      <c r="N683" s="3">
        <v>440</v>
      </c>
      <c r="O683" s="3">
        <v>7</v>
      </c>
      <c r="R683" s="3">
        <v>671</v>
      </c>
      <c r="S683" s="3" t="s">
        <v>1557</v>
      </c>
      <c r="T683" s="3" t="s">
        <v>1023</v>
      </c>
      <c r="W683" s="3">
        <v>577</v>
      </c>
      <c r="X683" s="3" t="s">
        <v>705</v>
      </c>
      <c r="Y683" s="3" t="s">
        <v>423</v>
      </c>
      <c r="Z683" s="3" t="s">
        <v>669</v>
      </c>
      <c r="AA683" s="3" t="s">
        <v>369</v>
      </c>
    </row>
    <row r="684" spans="1:27" x14ac:dyDescent="0.3">
      <c r="A684" s="3">
        <v>601</v>
      </c>
      <c r="B684" s="3" t="s">
        <v>339</v>
      </c>
      <c r="C684" s="3" t="str">
        <f t="shared" si="65"/>
        <v>Steel</v>
      </c>
      <c r="D684" s="3" t="str">
        <f t="shared" si="69"/>
        <v/>
      </c>
      <c r="E684" s="3" t="str">
        <f t="shared" si="66"/>
        <v>Plus</v>
      </c>
      <c r="F684" s="3" t="str">
        <f t="shared" si="67"/>
        <v>Minus</v>
      </c>
      <c r="G684" s="3" t="str">
        <f t="shared" si="68"/>
        <v>Clear Body</v>
      </c>
      <c r="H684" s="3">
        <v>60</v>
      </c>
      <c r="I684" s="3">
        <v>100</v>
      </c>
      <c r="J684" s="3">
        <v>115</v>
      </c>
      <c r="K684" s="3">
        <v>70</v>
      </c>
      <c r="L684" s="3">
        <v>85</v>
      </c>
      <c r="M684" s="3">
        <v>90</v>
      </c>
      <c r="N684" s="3">
        <v>520</v>
      </c>
      <c r="O684" s="3">
        <v>7</v>
      </c>
      <c r="R684" s="3">
        <v>672</v>
      </c>
      <c r="S684" s="3" t="s">
        <v>1558</v>
      </c>
      <c r="T684" s="3" t="s">
        <v>1007</v>
      </c>
      <c r="W684" s="3">
        <v>578</v>
      </c>
      <c r="X684" s="3" t="s">
        <v>707</v>
      </c>
      <c r="Y684" s="3" t="s">
        <v>423</v>
      </c>
      <c r="Z684" s="3" t="s">
        <v>669</v>
      </c>
      <c r="AA684" s="3" t="s">
        <v>369</v>
      </c>
    </row>
    <row r="685" spans="1:27" x14ac:dyDescent="0.3">
      <c r="A685" s="3">
        <v>602</v>
      </c>
      <c r="B685" s="3" t="s">
        <v>1509</v>
      </c>
      <c r="C685" s="3" t="str">
        <f t="shared" si="65"/>
        <v>Electric</v>
      </c>
      <c r="D685" s="3" t="str">
        <f t="shared" si="69"/>
        <v/>
      </c>
      <c r="E685" s="3" t="str">
        <f t="shared" si="66"/>
        <v>Levitate</v>
      </c>
      <c r="F685" s="3" t="str">
        <f t="shared" si="67"/>
        <v/>
      </c>
      <c r="G685" s="3" t="str">
        <f t="shared" si="68"/>
        <v/>
      </c>
      <c r="H685" s="3">
        <v>35</v>
      </c>
      <c r="I685" s="3">
        <v>55</v>
      </c>
      <c r="J685" s="3">
        <v>40</v>
      </c>
      <c r="K685" s="3">
        <v>45</v>
      </c>
      <c r="L685" s="3">
        <v>40</v>
      </c>
      <c r="M685" s="3">
        <v>60</v>
      </c>
      <c r="N685" s="3">
        <v>275</v>
      </c>
      <c r="O685" s="3">
        <v>7</v>
      </c>
      <c r="R685" s="3">
        <v>673</v>
      </c>
      <c r="S685" s="3" t="s">
        <v>1559</v>
      </c>
      <c r="T685" s="3" t="s">
        <v>1007</v>
      </c>
      <c r="W685" s="3">
        <v>579</v>
      </c>
      <c r="X685" s="3" t="s">
        <v>709</v>
      </c>
      <c r="Y685" s="3" t="s">
        <v>423</v>
      </c>
      <c r="Z685" s="3" t="s">
        <v>669</v>
      </c>
      <c r="AA685" s="3" t="s">
        <v>369</v>
      </c>
    </row>
    <row r="686" spans="1:27" x14ac:dyDescent="0.3">
      <c r="A686" s="3">
        <v>603</v>
      </c>
      <c r="B686" s="3" t="s">
        <v>1510</v>
      </c>
      <c r="C686" s="3" t="str">
        <f t="shared" si="65"/>
        <v>Electric</v>
      </c>
      <c r="D686" s="3" t="str">
        <f t="shared" si="69"/>
        <v/>
      </c>
      <c r="E686" s="3" t="str">
        <f t="shared" si="66"/>
        <v>Levitate</v>
      </c>
      <c r="F686" s="3" t="str">
        <f t="shared" si="67"/>
        <v/>
      </c>
      <c r="G686" s="3" t="str">
        <f t="shared" si="68"/>
        <v/>
      </c>
      <c r="H686" s="3">
        <v>65</v>
      </c>
      <c r="I686" s="3">
        <v>85</v>
      </c>
      <c r="J686" s="3">
        <v>70</v>
      </c>
      <c r="K686" s="3">
        <v>75</v>
      </c>
      <c r="L686" s="3">
        <v>70</v>
      </c>
      <c r="M686" s="3">
        <v>40</v>
      </c>
      <c r="N686" s="3">
        <v>405</v>
      </c>
      <c r="O686" s="3">
        <v>7</v>
      </c>
      <c r="R686" s="3">
        <v>674</v>
      </c>
      <c r="S686" s="3" t="s">
        <v>327</v>
      </c>
      <c r="T686" s="3" t="s">
        <v>1022</v>
      </c>
      <c r="W686" s="3">
        <v>580</v>
      </c>
      <c r="X686" s="3" t="s">
        <v>1501</v>
      </c>
      <c r="Y686" s="3" t="s">
        <v>62</v>
      </c>
      <c r="Z686" s="3" t="s">
        <v>68</v>
      </c>
      <c r="AA686" s="3" t="s">
        <v>193</v>
      </c>
    </row>
    <row r="687" spans="1:27" x14ac:dyDescent="0.3">
      <c r="A687" s="3">
        <v>604</v>
      </c>
      <c r="B687" s="3" t="s">
        <v>1511</v>
      </c>
      <c r="C687" s="3" t="str">
        <f t="shared" si="65"/>
        <v>Electric</v>
      </c>
      <c r="D687" s="3" t="str">
        <f t="shared" si="69"/>
        <v/>
      </c>
      <c r="E687" s="3" t="str">
        <f t="shared" si="66"/>
        <v>Levitate</v>
      </c>
      <c r="F687" s="3" t="str">
        <f t="shared" si="67"/>
        <v/>
      </c>
      <c r="G687" s="3" t="str">
        <f t="shared" si="68"/>
        <v/>
      </c>
      <c r="H687" s="3">
        <v>85</v>
      </c>
      <c r="I687" s="3">
        <v>115</v>
      </c>
      <c r="J687" s="3">
        <v>80</v>
      </c>
      <c r="K687" s="3">
        <v>105</v>
      </c>
      <c r="L687" s="3">
        <v>80</v>
      </c>
      <c r="M687" s="3">
        <v>50</v>
      </c>
      <c r="N687" s="3">
        <v>515</v>
      </c>
      <c r="O687" s="3">
        <v>7</v>
      </c>
      <c r="R687" s="3">
        <v>675</v>
      </c>
      <c r="S687" s="3" t="s">
        <v>331</v>
      </c>
      <c r="T687" s="3" t="s">
        <v>1022</v>
      </c>
      <c r="U687" s="3" t="s">
        <v>1016</v>
      </c>
      <c r="W687" s="3">
        <v>581</v>
      </c>
      <c r="X687" s="3" t="s">
        <v>1502</v>
      </c>
      <c r="Y687" s="3" t="s">
        <v>62</v>
      </c>
      <c r="Z687" s="3" t="s">
        <v>68</v>
      </c>
      <c r="AA687" s="3" t="s">
        <v>193</v>
      </c>
    </row>
    <row r="688" spans="1:27" x14ac:dyDescent="0.3">
      <c r="A688" s="3">
        <v>605</v>
      </c>
      <c r="B688" s="3" t="s">
        <v>719</v>
      </c>
      <c r="C688" s="3" t="str">
        <f t="shared" si="65"/>
        <v>Psychic</v>
      </c>
      <c r="D688" s="3" t="str">
        <f t="shared" si="69"/>
        <v/>
      </c>
      <c r="E688" s="3" t="str">
        <f t="shared" si="66"/>
        <v>Telepathy</v>
      </c>
      <c r="F688" s="3" t="str">
        <f t="shared" si="67"/>
        <v>Synchronize</v>
      </c>
      <c r="G688" s="3" t="str">
        <f t="shared" si="68"/>
        <v>Analytic</v>
      </c>
      <c r="H688" s="3">
        <v>55</v>
      </c>
      <c r="I688" s="3">
        <v>55</v>
      </c>
      <c r="J688" s="3">
        <v>55</v>
      </c>
      <c r="K688" s="3">
        <v>85</v>
      </c>
      <c r="L688" s="3">
        <v>55</v>
      </c>
      <c r="M688" s="3">
        <v>30</v>
      </c>
      <c r="N688" s="3">
        <v>335</v>
      </c>
      <c r="O688" s="3">
        <v>7</v>
      </c>
      <c r="R688" s="3">
        <v>676</v>
      </c>
      <c r="S688" s="3" t="s">
        <v>1560</v>
      </c>
      <c r="T688" s="3" t="s">
        <v>1014</v>
      </c>
      <c r="W688" s="3">
        <v>582</v>
      </c>
      <c r="X688" s="3" t="s">
        <v>221</v>
      </c>
      <c r="Y688" s="3" t="s">
        <v>222</v>
      </c>
      <c r="Z688" s="3" t="s">
        <v>1763</v>
      </c>
      <c r="AA688" s="3" t="s">
        <v>224</v>
      </c>
    </row>
    <row r="689" spans="1:27" x14ac:dyDescent="0.3">
      <c r="A689" s="3">
        <v>606</v>
      </c>
      <c r="B689" s="3" t="s">
        <v>722</v>
      </c>
      <c r="C689" s="3" t="str">
        <f t="shared" si="65"/>
        <v>Psychic</v>
      </c>
      <c r="D689" s="3" t="str">
        <f t="shared" si="69"/>
        <v/>
      </c>
      <c r="E689" s="3" t="str">
        <f t="shared" si="66"/>
        <v>Telepathy</v>
      </c>
      <c r="F689" s="3" t="str">
        <f t="shared" si="67"/>
        <v>Synchronize</v>
      </c>
      <c r="G689" s="3" t="str">
        <f t="shared" si="68"/>
        <v>Analytic</v>
      </c>
      <c r="H689" s="3">
        <v>75</v>
      </c>
      <c r="I689" s="3">
        <v>75</v>
      </c>
      <c r="J689" s="3">
        <v>75</v>
      </c>
      <c r="K689" s="3">
        <v>125</v>
      </c>
      <c r="L689" s="3">
        <v>95</v>
      </c>
      <c r="M689" s="3">
        <v>40</v>
      </c>
      <c r="N689" s="3">
        <v>485</v>
      </c>
      <c r="O689" s="3">
        <v>7</v>
      </c>
      <c r="R689" s="3">
        <v>677</v>
      </c>
      <c r="S689" s="3" t="s">
        <v>563</v>
      </c>
      <c r="T689" s="3" t="s">
        <v>1011</v>
      </c>
      <c r="W689" s="3">
        <v>583</v>
      </c>
      <c r="X689" s="3" t="s">
        <v>226</v>
      </c>
      <c r="Y689" s="3" t="s">
        <v>222</v>
      </c>
      <c r="Z689" s="3" t="s">
        <v>1763</v>
      </c>
      <c r="AA689" s="3" t="s">
        <v>224</v>
      </c>
    </row>
    <row r="690" spans="1:27" x14ac:dyDescent="0.3">
      <c r="A690" s="3">
        <v>607</v>
      </c>
      <c r="B690" s="3" t="s">
        <v>741</v>
      </c>
      <c r="C690" s="3" t="str">
        <f t="shared" si="65"/>
        <v>Ghost</v>
      </c>
      <c r="D690" s="3" t="str">
        <f t="shared" si="69"/>
        <v>Fire</v>
      </c>
      <c r="E690" s="3" t="str">
        <f t="shared" si="66"/>
        <v>Flash Fire</v>
      </c>
      <c r="F690" s="3" t="str">
        <f t="shared" si="67"/>
        <v>Flame Body</v>
      </c>
      <c r="G690" s="3" t="str">
        <f t="shared" si="68"/>
        <v>Infiltrator*</v>
      </c>
      <c r="H690" s="3">
        <v>50</v>
      </c>
      <c r="I690" s="3">
        <v>30</v>
      </c>
      <c r="J690" s="3">
        <v>55</v>
      </c>
      <c r="K690" s="3">
        <v>65</v>
      </c>
      <c r="L690" s="3">
        <v>55</v>
      </c>
      <c r="M690" s="3">
        <v>20</v>
      </c>
      <c r="N690" s="3">
        <v>275</v>
      </c>
      <c r="O690" s="3">
        <v>7</v>
      </c>
      <c r="R690" s="3">
        <v>678</v>
      </c>
      <c r="S690" s="3" t="s">
        <v>565</v>
      </c>
      <c r="T690" s="3" t="s">
        <v>1011</v>
      </c>
      <c r="W690" s="3">
        <v>584</v>
      </c>
      <c r="X690" s="3" t="s">
        <v>228</v>
      </c>
      <c r="Y690" s="3" t="s">
        <v>222</v>
      </c>
      <c r="Z690" s="3" t="s">
        <v>1847</v>
      </c>
      <c r="AA690" s="3" t="s">
        <v>224</v>
      </c>
    </row>
    <row r="691" spans="1:27" x14ac:dyDescent="0.3">
      <c r="A691" s="3">
        <v>608</v>
      </c>
      <c r="B691" s="3" t="s">
        <v>743</v>
      </c>
      <c r="C691" s="3" t="str">
        <f t="shared" si="65"/>
        <v>Ghost</v>
      </c>
      <c r="D691" s="3" t="str">
        <f t="shared" si="69"/>
        <v>Fire</v>
      </c>
      <c r="E691" s="3" t="str">
        <f t="shared" si="66"/>
        <v>Flash Fire</v>
      </c>
      <c r="F691" s="3" t="str">
        <f t="shared" si="67"/>
        <v>Flame Body</v>
      </c>
      <c r="G691" s="3" t="str">
        <f t="shared" si="68"/>
        <v>Infiltrator*</v>
      </c>
      <c r="H691" s="3">
        <v>60</v>
      </c>
      <c r="I691" s="3">
        <v>40</v>
      </c>
      <c r="J691" s="3">
        <v>60</v>
      </c>
      <c r="K691" s="3">
        <v>95</v>
      </c>
      <c r="L691" s="3">
        <v>60</v>
      </c>
      <c r="M691" s="3">
        <v>55</v>
      </c>
      <c r="N691" s="3">
        <v>370</v>
      </c>
      <c r="O691" s="3">
        <v>7</v>
      </c>
      <c r="R691" s="3">
        <v>679</v>
      </c>
      <c r="S691" s="3" t="s">
        <v>838</v>
      </c>
      <c r="T691" s="3" t="s">
        <v>1015</v>
      </c>
      <c r="U691" s="3" t="s">
        <v>1021</v>
      </c>
      <c r="W691" s="3">
        <v>585</v>
      </c>
      <c r="X691" s="3" t="s">
        <v>1503</v>
      </c>
      <c r="Y691" s="3" t="s">
        <v>124</v>
      </c>
      <c r="Z691" s="3" t="s">
        <v>878</v>
      </c>
      <c r="AA691" s="3" t="s">
        <v>677</v>
      </c>
    </row>
    <row r="692" spans="1:27" x14ac:dyDescent="0.3">
      <c r="A692" s="3">
        <v>609</v>
      </c>
      <c r="B692" s="3" t="s">
        <v>745</v>
      </c>
      <c r="C692" s="3" t="str">
        <f t="shared" si="65"/>
        <v>Ghost</v>
      </c>
      <c r="D692" s="3" t="str">
        <f t="shared" si="69"/>
        <v>Fire</v>
      </c>
      <c r="E692" s="3" t="str">
        <f t="shared" si="66"/>
        <v>Flash Fire</v>
      </c>
      <c r="F692" s="3" t="str">
        <f t="shared" si="67"/>
        <v>Flame Body</v>
      </c>
      <c r="G692" s="3" t="str">
        <f t="shared" si="68"/>
        <v>Infiltrator*</v>
      </c>
      <c r="H692" s="3">
        <v>60</v>
      </c>
      <c r="I692" s="3">
        <v>55</v>
      </c>
      <c r="J692" s="3">
        <v>90</v>
      </c>
      <c r="K692" s="3">
        <v>145</v>
      </c>
      <c r="L692" s="3">
        <v>90</v>
      </c>
      <c r="M692" s="3">
        <v>80</v>
      </c>
      <c r="N692" s="3">
        <v>520</v>
      </c>
      <c r="O692" s="3">
        <v>7</v>
      </c>
      <c r="R692" s="3">
        <v>680</v>
      </c>
      <c r="S692" s="3" t="s">
        <v>840</v>
      </c>
      <c r="T692" s="3" t="s">
        <v>1015</v>
      </c>
      <c r="U692" s="3" t="s">
        <v>1021</v>
      </c>
      <c r="W692" s="3">
        <v>585</v>
      </c>
      <c r="X692" s="3" t="s">
        <v>1503</v>
      </c>
      <c r="Y692" s="3" t="s">
        <v>124</v>
      </c>
      <c r="Z692" s="3" t="s">
        <v>878</v>
      </c>
      <c r="AA692" s="3" t="s">
        <v>677</v>
      </c>
    </row>
    <row r="693" spans="1:27" x14ac:dyDescent="0.3">
      <c r="A693" s="3">
        <v>610</v>
      </c>
      <c r="B693" s="3" t="s">
        <v>824</v>
      </c>
      <c r="C693" s="3" t="str">
        <f t="shared" ref="C693:C756" si="70">VLOOKUP(A693, $R$3:$U$819, 3,TRUE)</f>
        <v>Dragon</v>
      </c>
      <c r="D693" s="3" t="str">
        <f t="shared" si="69"/>
        <v/>
      </c>
      <c r="E693" s="3" t="str">
        <f t="shared" si="66"/>
        <v>Rivalry</v>
      </c>
      <c r="F693" s="3" t="str">
        <f t="shared" si="67"/>
        <v>Mold Breaker</v>
      </c>
      <c r="G693" s="3" t="str">
        <f t="shared" si="68"/>
        <v>Unnerve</v>
      </c>
      <c r="H693" s="3">
        <v>46</v>
      </c>
      <c r="I693" s="3">
        <v>87</v>
      </c>
      <c r="J693" s="3">
        <v>60</v>
      </c>
      <c r="K693" s="3">
        <v>30</v>
      </c>
      <c r="L693" s="3">
        <v>40</v>
      </c>
      <c r="M693" s="3">
        <v>57</v>
      </c>
      <c r="N693" s="3">
        <v>320</v>
      </c>
      <c r="O693" s="3">
        <v>7</v>
      </c>
      <c r="R693" s="3">
        <v>681</v>
      </c>
      <c r="S693" s="3" t="s">
        <v>842</v>
      </c>
      <c r="T693" s="3" t="s">
        <v>1015</v>
      </c>
      <c r="U693" s="3" t="s">
        <v>1021</v>
      </c>
      <c r="W693" s="3">
        <v>585</v>
      </c>
      <c r="X693" s="3" t="s">
        <v>1503</v>
      </c>
      <c r="Y693" s="3" t="s">
        <v>124</v>
      </c>
      <c r="Z693" s="3" t="s">
        <v>878</v>
      </c>
      <c r="AA693" s="3" t="s">
        <v>677</v>
      </c>
    </row>
    <row r="694" spans="1:27" x14ac:dyDescent="0.3">
      <c r="A694" s="3">
        <v>611</v>
      </c>
      <c r="B694" s="3" t="s">
        <v>826</v>
      </c>
      <c r="C694" s="3" t="str">
        <f t="shared" si="70"/>
        <v>Dragon</v>
      </c>
      <c r="D694" s="3" t="str">
        <f t="shared" si="69"/>
        <v/>
      </c>
      <c r="E694" s="3" t="str">
        <f t="shared" si="66"/>
        <v>Rivalry</v>
      </c>
      <c r="F694" s="3" t="str">
        <f t="shared" si="67"/>
        <v>Mold Breaker</v>
      </c>
      <c r="G694" s="3" t="str">
        <f t="shared" si="68"/>
        <v>Unnerve</v>
      </c>
      <c r="H694" s="3">
        <v>66</v>
      </c>
      <c r="I694" s="3">
        <v>117</v>
      </c>
      <c r="J694" s="3">
        <v>70</v>
      </c>
      <c r="K694" s="3">
        <v>40</v>
      </c>
      <c r="L694" s="3">
        <v>50</v>
      </c>
      <c r="M694" s="3">
        <v>67</v>
      </c>
      <c r="N694" s="3">
        <v>410</v>
      </c>
      <c r="O694" s="3">
        <v>7</v>
      </c>
      <c r="R694" s="3">
        <v>682</v>
      </c>
      <c r="S694" s="3" t="s">
        <v>571</v>
      </c>
      <c r="T694" s="3" t="s">
        <v>1023</v>
      </c>
      <c r="W694" s="3">
        <v>585</v>
      </c>
      <c r="X694" s="3" t="s">
        <v>1503</v>
      </c>
      <c r="Y694" s="3" t="s">
        <v>124</v>
      </c>
      <c r="Z694" s="3" t="s">
        <v>878</v>
      </c>
      <c r="AA694" s="3" t="s">
        <v>677</v>
      </c>
    </row>
    <row r="695" spans="1:27" x14ac:dyDescent="0.3">
      <c r="A695" s="3">
        <v>612</v>
      </c>
      <c r="B695" s="3" t="s">
        <v>828</v>
      </c>
      <c r="C695" s="3" t="str">
        <f t="shared" si="70"/>
        <v>Dragon</v>
      </c>
      <c r="D695" s="3" t="str">
        <f t="shared" si="69"/>
        <v/>
      </c>
      <c r="E695" s="3" t="str">
        <f t="shared" si="66"/>
        <v>Rivalry</v>
      </c>
      <c r="F695" s="3" t="str">
        <f t="shared" si="67"/>
        <v>Mold Breaker</v>
      </c>
      <c r="G695" s="3" t="str">
        <f t="shared" si="68"/>
        <v>Unnerve</v>
      </c>
      <c r="H695" s="3">
        <v>76</v>
      </c>
      <c r="I695" s="3">
        <v>147</v>
      </c>
      <c r="J695" s="3">
        <v>90</v>
      </c>
      <c r="K695" s="3">
        <v>60</v>
      </c>
      <c r="L695" s="3">
        <v>70</v>
      </c>
      <c r="M695" s="3">
        <v>97</v>
      </c>
      <c r="N695" s="3">
        <v>540</v>
      </c>
      <c r="O695" s="3">
        <v>7</v>
      </c>
      <c r="R695" s="3">
        <v>683</v>
      </c>
      <c r="S695" s="3" t="s">
        <v>573</v>
      </c>
      <c r="T695" s="3" t="s">
        <v>1023</v>
      </c>
      <c r="W695" s="3">
        <v>586</v>
      </c>
      <c r="X695" s="3" t="s">
        <v>1504</v>
      </c>
      <c r="Y695" s="3" t="s">
        <v>124</v>
      </c>
      <c r="Z695" s="3" t="s">
        <v>878</v>
      </c>
      <c r="AA695" s="3" t="s">
        <v>677</v>
      </c>
    </row>
    <row r="696" spans="1:27" x14ac:dyDescent="0.3">
      <c r="A696" s="3">
        <v>613</v>
      </c>
      <c r="B696" s="3" t="s">
        <v>724</v>
      </c>
      <c r="C696" s="3" t="str">
        <f t="shared" si="70"/>
        <v>Ice</v>
      </c>
      <c r="D696" s="3" t="str">
        <f t="shared" si="69"/>
        <v/>
      </c>
      <c r="E696" s="3" t="str">
        <f t="shared" si="66"/>
        <v>Snow Cloak</v>
      </c>
      <c r="F696" s="3" t="str">
        <f t="shared" si="67"/>
        <v>Slush Rush*</v>
      </c>
      <c r="G696" s="3" t="str">
        <f t="shared" si="68"/>
        <v>Rattled</v>
      </c>
      <c r="H696" s="3">
        <v>55</v>
      </c>
      <c r="I696" s="3">
        <v>70</v>
      </c>
      <c r="J696" s="3">
        <v>40</v>
      </c>
      <c r="K696" s="3">
        <v>60</v>
      </c>
      <c r="L696" s="3">
        <v>40</v>
      </c>
      <c r="M696" s="3">
        <v>40</v>
      </c>
      <c r="N696" s="3">
        <v>305</v>
      </c>
      <c r="O696" s="3">
        <v>7</v>
      </c>
      <c r="R696" s="3">
        <v>684</v>
      </c>
      <c r="S696" s="3" t="s">
        <v>567</v>
      </c>
      <c r="T696" s="3" t="s">
        <v>1023</v>
      </c>
      <c r="W696" s="3">
        <v>586</v>
      </c>
      <c r="X696" s="3" t="s">
        <v>1504</v>
      </c>
      <c r="Y696" s="3" t="s">
        <v>124</v>
      </c>
      <c r="Z696" s="3" t="s">
        <v>878</v>
      </c>
      <c r="AA696" s="3" t="s">
        <v>677</v>
      </c>
    </row>
    <row r="697" spans="1:27" x14ac:dyDescent="0.3">
      <c r="A697" s="3">
        <v>614</v>
      </c>
      <c r="B697" s="3" t="s">
        <v>727</v>
      </c>
      <c r="C697" s="3" t="str">
        <f t="shared" si="70"/>
        <v>Ice</v>
      </c>
      <c r="D697" s="3" t="str">
        <f t="shared" si="69"/>
        <v/>
      </c>
      <c r="E697" s="3" t="str">
        <f t="shared" si="66"/>
        <v>Snow Cloak</v>
      </c>
      <c r="F697" s="3" t="str">
        <f t="shared" si="67"/>
        <v>Slush Rush*</v>
      </c>
      <c r="G697" s="3" t="str">
        <f t="shared" si="68"/>
        <v>Swift Swim</v>
      </c>
      <c r="H697" s="3">
        <v>95</v>
      </c>
      <c r="I697" s="3">
        <v>130</v>
      </c>
      <c r="J697" s="3">
        <v>80</v>
      </c>
      <c r="K697" s="3">
        <v>70</v>
      </c>
      <c r="L697" s="3">
        <v>80</v>
      </c>
      <c r="M697" s="3">
        <v>50</v>
      </c>
      <c r="N697" s="3">
        <v>505</v>
      </c>
      <c r="O697" s="3">
        <v>7</v>
      </c>
      <c r="R697" s="3">
        <v>685</v>
      </c>
      <c r="S697" s="3" t="s">
        <v>569</v>
      </c>
      <c r="T697" s="3" t="s">
        <v>1023</v>
      </c>
      <c r="W697" s="3">
        <v>586</v>
      </c>
      <c r="X697" s="3" t="s">
        <v>1504</v>
      </c>
      <c r="Y697" s="3" t="s">
        <v>124</v>
      </c>
      <c r="Z697" s="3" t="s">
        <v>878</v>
      </c>
      <c r="AA697" s="3" t="s">
        <v>677</v>
      </c>
    </row>
    <row r="698" spans="1:27" x14ac:dyDescent="0.3">
      <c r="A698" s="3">
        <v>615</v>
      </c>
      <c r="B698" s="3" t="s">
        <v>1512</v>
      </c>
      <c r="C698" s="3" t="str">
        <f t="shared" si="70"/>
        <v>Ice</v>
      </c>
      <c r="D698" s="3" t="str">
        <f t="shared" si="69"/>
        <v/>
      </c>
      <c r="E698" s="3" t="str">
        <f t="shared" si="66"/>
        <v>Levitate</v>
      </c>
      <c r="F698" s="3" t="str">
        <f t="shared" si="67"/>
        <v/>
      </c>
      <c r="G698" s="3" t="str">
        <f t="shared" si="68"/>
        <v/>
      </c>
      <c r="H698" s="3">
        <v>80</v>
      </c>
      <c r="I698" s="3">
        <v>50</v>
      </c>
      <c r="J698" s="3">
        <v>50</v>
      </c>
      <c r="K698" s="3">
        <v>95</v>
      </c>
      <c r="L698" s="3">
        <v>135</v>
      </c>
      <c r="M698" s="3">
        <v>105</v>
      </c>
      <c r="N698" s="3">
        <v>515</v>
      </c>
      <c r="O698" s="3">
        <v>7</v>
      </c>
      <c r="R698" s="3">
        <v>686</v>
      </c>
      <c r="S698" s="3" t="s">
        <v>747</v>
      </c>
      <c r="T698" s="3" t="s">
        <v>1016</v>
      </c>
      <c r="U698" s="3" t="s">
        <v>1011</v>
      </c>
      <c r="W698" s="3">
        <v>586</v>
      </c>
      <c r="X698" s="3" t="s">
        <v>1504</v>
      </c>
      <c r="Y698" s="3" t="s">
        <v>124</v>
      </c>
      <c r="Z698" s="3" t="s">
        <v>878</v>
      </c>
      <c r="AA698" s="3" t="s">
        <v>677</v>
      </c>
    </row>
    <row r="699" spans="1:27" x14ac:dyDescent="0.3">
      <c r="A699" s="3">
        <v>616</v>
      </c>
      <c r="B699" s="3" t="s">
        <v>715</v>
      </c>
      <c r="C699" s="3" t="str">
        <f t="shared" si="70"/>
        <v>Bug</v>
      </c>
      <c r="D699" s="3" t="str">
        <f t="shared" si="69"/>
        <v/>
      </c>
      <c r="E699" s="3" t="str">
        <f t="shared" si="66"/>
        <v>Hydration</v>
      </c>
      <c r="F699" s="3" t="str">
        <f t="shared" si="67"/>
        <v>Shell Armor</v>
      </c>
      <c r="G699" s="3" t="str">
        <f t="shared" si="68"/>
        <v>Overcoat</v>
      </c>
      <c r="H699" s="3">
        <v>50</v>
      </c>
      <c r="I699" s="3">
        <v>40</v>
      </c>
      <c r="J699" s="3">
        <v>85</v>
      </c>
      <c r="K699" s="3">
        <v>40</v>
      </c>
      <c r="L699" s="3">
        <v>65</v>
      </c>
      <c r="M699" s="3">
        <v>25</v>
      </c>
      <c r="N699" s="3">
        <v>305</v>
      </c>
      <c r="O699" s="3">
        <v>7</v>
      </c>
      <c r="R699" s="3">
        <v>687</v>
      </c>
      <c r="S699" s="3" t="s">
        <v>749</v>
      </c>
      <c r="T699" s="3" t="s">
        <v>1016</v>
      </c>
      <c r="U699" s="3" t="s">
        <v>1011</v>
      </c>
      <c r="W699" s="3">
        <v>587</v>
      </c>
      <c r="X699" s="3" t="s">
        <v>1505</v>
      </c>
      <c r="Y699" s="3" t="s">
        <v>203</v>
      </c>
      <c r="AA699" s="3" t="s">
        <v>1741</v>
      </c>
    </row>
    <row r="700" spans="1:27" x14ac:dyDescent="0.3">
      <c r="A700" s="3">
        <v>617</v>
      </c>
      <c r="B700" s="3" t="s">
        <v>717</v>
      </c>
      <c r="C700" s="3" t="str">
        <f t="shared" si="70"/>
        <v>Bug</v>
      </c>
      <c r="D700" s="3" t="str">
        <f t="shared" si="69"/>
        <v/>
      </c>
      <c r="E700" s="3" t="str">
        <f t="shared" si="66"/>
        <v>Hydration</v>
      </c>
      <c r="F700" s="3" t="str">
        <f t="shared" si="67"/>
        <v>Sticky Hold</v>
      </c>
      <c r="G700" s="3" t="str">
        <f t="shared" si="68"/>
        <v>Unburden</v>
      </c>
      <c r="H700" s="3">
        <v>80</v>
      </c>
      <c r="I700" s="3">
        <v>70</v>
      </c>
      <c r="J700" s="3">
        <v>40</v>
      </c>
      <c r="K700" s="3">
        <v>100</v>
      </c>
      <c r="L700" s="3">
        <v>60</v>
      </c>
      <c r="M700" s="3">
        <v>145</v>
      </c>
      <c r="N700" s="3">
        <v>495</v>
      </c>
      <c r="O700" s="3">
        <v>7</v>
      </c>
      <c r="R700" s="3">
        <v>688</v>
      </c>
      <c r="S700" s="3" t="s">
        <v>624</v>
      </c>
      <c r="T700" s="3" t="s">
        <v>1017</v>
      </c>
      <c r="U700" s="3" t="s">
        <v>1009</v>
      </c>
      <c r="W700" s="3">
        <v>588</v>
      </c>
      <c r="X700" s="3" t="s">
        <v>711</v>
      </c>
      <c r="Y700" s="3" t="s">
        <v>33</v>
      </c>
      <c r="Z700" s="3" t="s">
        <v>47</v>
      </c>
      <c r="AA700" s="3" t="s">
        <v>268</v>
      </c>
    </row>
    <row r="701" spans="1:27" x14ac:dyDescent="0.3">
      <c r="A701" s="3">
        <v>618</v>
      </c>
      <c r="B701" s="3" t="s">
        <v>603</v>
      </c>
      <c r="C701" s="3" t="str">
        <f t="shared" si="70"/>
        <v>Ground</v>
      </c>
      <c r="D701" s="3" t="str">
        <f t="shared" si="69"/>
        <v>Electric</v>
      </c>
      <c r="E701" s="3" t="str">
        <f t="shared" si="66"/>
        <v>Static</v>
      </c>
      <c r="F701" s="3" t="str">
        <f t="shared" si="67"/>
        <v>Limber</v>
      </c>
      <c r="G701" s="3" t="str">
        <f t="shared" si="68"/>
        <v>Sand Veil</v>
      </c>
      <c r="H701" s="3">
        <v>109</v>
      </c>
      <c r="I701" s="3">
        <v>66</v>
      </c>
      <c r="J701" s="3">
        <v>84</v>
      </c>
      <c r="K701" s="3">
        <v>81</v>
      </c>
      <c r="L701" s="3">
        <v>99</v>
      </c>
      <c r="M701" s="3">
        <v>32</v>
      </c>
      <c r="N701" s="3">
        <v>471</v>
      </c>
      <c r="O701" s="3">
        <v>7</v>
      </c>
      <c r="R701" s="3">
        <v>689</v>
      </c>
      <c r="S701" s="3" t="s">
        <v>626</v>
      </c>
      <c r="T701" s="3" t="s">
        <v>1017</v>
      </c>
      <c r="U701" s="3" t="s">
        <v>1009</v>
      </c>
      <c r="W701" s="3">
        <v>589</v>
      </c>
      <c r="X701" s="3" t="s">
        <v>713</v>
      </c>
      <c r="Y701" s="3" t="s">
        <v>33</v>
      </c>
      <c r="Z701" s="3" t="s">
        <v>134</v>
      </c>
      <c r="AA701" s="3" t="s">
        <v>423</v>
      </c>
    </row>
    <row r="702" spans="1:27" x14ac:dyDescent="0.3">
      <c r="A702" s="3">
        <v>619</v>
      </c>
      <c r="B702" s="3" t="s">
        <v>1513</v>
      </c>
      <c r="C702" s="3" t="str">
        <f t="shared" si="70"/>
        <v>Fighting</v>
      </c>
      <c r="D702" s="3" t="str">
        <f t="shared" si="69"/>
        <v/>
      </c>
      <c r="E702" s="3" t="str">
        <f t="shared" si="66"/>
        <v>Inner Focus</v>
      </c>
      <c r="F702" s="3" t="str">
        <f t="shared" si="67"/>
        <v>Regenerator</v>
      </c>
      <c r="G702" s="3" t="str">
        <f t="shared" si="68"/>
        <v>Reckless</v>
      </c>
      <c r="H702" s="3">
        <v>45</v>
      </c>
      <c r="I702" s="3">
        <v>85</v>
      </c>
      <c r="J702" s="3">
        <v>50</v>
      </c>
      <c r="K702" s="3">
        <v>55</v>
      </c>
      <c r="L702" s="3">
        <v>50</v>
      </c>
      <c r="M702" s="3">
        <v>65</v>
      </c>
      <c r="N702" s="3">
        <v>350</v>
      </c>
      <c r="O702" s="3">
        <v>7</v>
      </c>
      <c r="R702" s="3">
        <v>690</v>
      </c>
      <c r="S702" s="3" t="s">
        <v>1563</v>
      </c>
      <c r="T702" s="3" t="s">
        <v>1019</v>
      </c>
      <c r="U702" s="3" t="s">
        <v>1009</v>
      </c>
      <c r="W702" s="3">
        <v>590</v>
      </c>
      <c r="X702" s="3" t="s">
        <v>1506</v>
      </c>
      <c r="Y702" s="3" t="s">
        <v>179</v>
      </c>
      <c r="AA702" s="3" t="s">
        <v>369</v>
      </c>
    </row>
    <row r="703" spans="1:27" x14ac:dyDescent="0.3">
      <c r="A703" s="3">
        <v>620</v>
      </c>
      <c r="B703" s="3" t="s">
        <v>1514</v>
      </c>
      <c r="C703" s="3" t="str">
        <f t="shared" si="70"/>
        <v>Fighting</v>
      </c>
      <c r="D703" s="3" t="str">
        <f t="shared" si="69"/>
        <v/>
      </c>
      <c r="E703" s="3" t="str">
        <f t="shared" si="66"/>
        <v>Inner Focus</v>
      </c>
      <c r="F703" s="3" t="str">
        <f t="shared" si="67"/>
        <v>Regenerator</v>
      </c>
      <c r="G703" s="3" t="str">
        <f t="shared" si="68"/>
        <v>Reckless</v>
      </c>
      <c r="H703" s="3">
        <v>65</v>
      </c>
      <c r="I703" s="3">
        <v>125</v>
      </c>
      <c r="J703" s="3">
        <v>60</v>
      </c>
      <c r="K703" s="3">
        <v>95</v>
      </c>
      <c r="L703" s="3">
        <v>60</v>
      </c>
      <c r="M703" s="3">
        <v>105</v>
      </c>
      <c r="N703" s="3">
        <v>510</v>
      </c>
      <c r="O703" s="3">
        <v>7</v>
      </c>
      <c r="R703" s="3">
        <v>691</v>
      </c>
      <c r="S703" s="3" t="s">
        <v>1564</v>
      </c>
      <c r="T703" s="3" t="s">
        <v>1019</v>
      </c>
      <c r="U703" s="3" t="s">
        <v>1024</v>
      </c>
      <c r="W703" s="3">
        <v>591</v>
      </c>
      <c r="X703" s="3" t="s">
        <v>1507</v>
      </c>
      <c r="Y703" s="3" t="s">
        <v>179</v>
      </c>
      <c r="AA703" s="3" t="s">
        <v>369</v>
      </c>
    </row>
    <row r="704" spans="1:27" x14ac:dyDescent="0.3">
      <c r="A704" s="3">
        <v>621</v>
      </c>
      <c r="B704" s="3" t="s">
        <v>1515</v>
      </c>
      <c r="C704" s="3" t="str">
        <f t="shared" si="70"/>
        <v>Dragon</v>
      </c>
      <c r="D704" s="3" t="str">
        <f t="shared" si="69"/>
        <v/>
      </c>
      <c r="E704" s="3" t="str">
        <f t="shared" si="66"/>
        <v>Rough Skin</v>
      </c>
      <c r="F704" s="3" t="str">
        <f t="shared" si="67"/>
        <v>Sheer Force</v>
      </c>
      <c r="G704" s="3" t="str">
        <f t="shared" si="68"/>
        <v>Mold Breaker</v>
      </c>
      <c r="H704" s="3">
        <v>77</v>
      </c>
      <c r="I704" s="3">
        <v>120</v>
      </c>
      <c r="J704" s="3">
        <v>90</v>
      </c>
      <c r="K704" s="3">
        <v>60</v>
      </c>
      <c r="L704" s="3">
        <v>90</v>
      </c>
      <c r="M704" s="3">
        <v>48</v>
      </c>
      <c r="N704" s="3">
        <v>485</v>
      </c>
      <c r="O704" s="3">
        <v>7</v>
      </c>
      <c r="R704" s="3">
        <v>692</v>
      </c>
      <c r="S704" s="3" t="s">
        <v>1565</v>
      </c>
      <c r="T704" s="3" t="s">
        <v>1009</v>
      </c>
      <c r="W704" s="3">
        <v>592</v>
      </c>
      <c r="X704" s="3" t="s">
        <v>780</v>
      </c>
      <c r="Y704" s="3" t="s">
        <v>300</v>
      </c>
      <c r="Z704" s="3" t="s">
        <v>249</v>
      </c>
      <c r="AA704" s="3" t="s">
        <v>299</v>
      </c>
    </row>
    <row r="705" spans="1:27" x14ac:dyDescent="0.3">
      <c r="A705" s="3">
        <v>622</v>
      </c>
      <c r="B705" s="3" t="s">
        <v>265</v>
      </c>
      <c r="C705" s="3" t="str">
        <f t="shared" si="70"/>
        <v>Ground</v>
      </c>
      <c r="D705" s="3" t="str">
        <f t="shared" si="69"/>
        <v>Ghost</v>
      </c>
      <c r="E705" s="3" t="str">
        <f t="shared" si="66"/>
        <v>Iron Fist</v>
      </c>
      <c r="F705" s="3" t="str">
        <f t="shared" si="67"/>
        <v>Klutz</v>
      </c>
      <c r="G705" s="3" t="str">
        <f t="shared" si="68"/>
        <v>No Guard</v>
      </c>
      <c r="H705" s="3">
        <v>59</v>
      </c>
      <c r="I705" s="3">
        <v>74</v>
      </c>
      <c r="J705" s="3">
        <v>50</v>
      </c>
      <c r="K705" s="3">
        <v>35</v>
      </c>
      <c r="L705" s="3">
        <v>50</v>
      </c>
      <c r="M705" s="3">
        <v>35</v>
      </c>
      <c r="N705" s="3">
        <v>303</v>
      </c>
      <c r="O705" s="3">
        <v>7</v>
      </c>
      <c r="R705" s="3">
        <v>693</v>
      </c>
      <c r="S705" s="3" t="s">
        <v>1566</v>
      </c>
      <c r="T705" s="3" t="s">
        <v>1009</v>
      </c>
      <c r="W705" s="3">
        <v>593</v>
      </c>
      <c r="X705" s="3" t="s">
        <v>782</v>
      </c>
      <c r="Y705" s="3" t="s">
        <v>300</v>
      </c>
      <c r="Z705" s="3" t="s">
        <v>249</v>
      </c>
      <c r="AA705" s="3" t="s">
        <v>299</v>
      </c>
    </row>
    <row r="706" spans="1:27" x14ac:dyDescent="0.3">
      <c r="A706" s="3">
        <v>623</v>
      </c>
      <c r="B706" s="3" t="s">
        <v>270</v>
      </c>
      <c r="C706" s="3" t="str">
        <f t="shared" si="70"/>
        <v>Ground</v>
      </c>
      <c r="D706" s="3" t="str">
        <f t="shared" si="69"/>
        <v>Ghost</v>
      </c>
      <c r="E706" s="3" t="str">
        <f t="shared" si="66"/>
        <v>Iron Fist</v>
      </c>
      <c r="F706" s="3" t="str">
        <f t="shared" si="67"/>
        <v>Klutz</v>
      </c>
      <c r="G706" s="3" t="str">
        <f t="shared" si="68"/>
        <v>No Guard</v>
      </c>
      <c r="H706" s="3">
        <v>89</v>
      </c>
      <c r="I706" s="3">
        <v>124</v>
      </c>
      <c r="J706" s="3">
        <v>80</v>
      </c>
      <c r="K706" s="3">
        <v>55</v>
      </c>
      <c r="L706" s="3">
        <v>80</v>
      </c>
      <c r="M706" s="3">
        <v>55</v>
      </c>
      <c r="N706" s="3">
        <v>483</v>
      </c>
      <c r="O706" s="3">
        <v>7</v>
      </c>
      <c r="R706" s="3">
        <v>694</v>
      </c>
      <c r="S706" s="3" t="s">
        <v>811</v>
      </c>
      <c r="T706" s="3" t="s">
        <v>1013</v>
      </c>
      <c r="U706" s="3" t="s">
        <v>1014</v>
      </c>
      <c r="W706" s="3">
        <v>594</v>
      </c>
      <c r="X706" s="3" t="s">
        <v>1508</v>
      </c>
      <c r="Y706" s="3" t="s">
        <v>182</v>
      </c>
      <c r="Z706" s="3" t="s">
        <v>193</v>
      </c>
      <c r="AA706" s="3" t="s">
        <v>369</v>
      </c>
    </row>
    <row r="707" spans="1:27" x14ac:dyDescent="0.3">
      <c r="A707" s="3">
        <v>624</v>
      </c>
      <c r="B707" s="3" t="s">
        <v>650</v>
      </c>
      <c r="C707" s="3" t="str">
        <f t="shared" si="70"/>
        <v>Dark</v>
      </c>
      <c r="D707" s="3" t="str">
        <f t="shared" si="69"/>
        <v>Steel</v>
      </c>
      <c r="E707" s="3" t="str">
        <f t="shared" ref="E707:E770" si="71">VLOOKUP(A707,$W$1:$AA$942,3,FALSE)</f>
        <v>Defiant</v>
      </c>
      <c r="F707" s="3" t="str">
        <f t="shared" ref="F707:F770" si="72">SUBSTITUTE(VLOOKUP(A707,$W$1:$AA$942,4,FALSE),0,"")</f>
        <v>Inner Focus</v>
      </c>
      <c r="G707" s="3" t="str">
        <f t="shared" ref="G707:G770" si="73">SUBSTITUTE(VLOOKUP(A707,$W$1:$AA$942,5,FALSE),0,"")</f>
        <v>Pressure</v>
      </c>
      <c r="H707" s="3">
        <v>45</v>
      </c>
      <c r="I707" s="3">
        <v>85</v>
      </c>
      <c r="J707" s="3">
        <v>70</v>
      </c>
      <c r="K707" s="3">
        <v>40</v>
      </c>
      <c r="L707" s="3">
        <v>40</v>
      </c>
      <c r="M707" s="3">
        <v>60</v>
      </c>
      <c r="N707" s="3">
        <v>340</v>
      </c>
      <c r="O707" s="3">
        <v>7</v>
      </c>
      <c r="R707" s="3">
        <v>695</v>
      </c>
      <c r="S707" s="3" t="s">
        <v>814</v>
      </c>
      <c r="T707" s="3" t="s">
        <v>1013</v>
      </c>
      <c r="U707" s="3" t="s">
        <v>1014</v>
      </c>
      <c r="W707" s="3">
        <v>595</v>
      </c>
      <c r="X707" s="3" t="s">
        <v>198</v>
      </c>
      <c r="Y707" s="3" t="s">
        <v>1674</v>
      </c>
      <c r="Z707" s="3" t="s">
        <v>67</v>
      </c>
      <c r="AA707" s="3" t="s">
        <v>33</v>
      </c>
    </row>
    <row r="708" spans="1:27" x14ac:dyDescent="0.3">
      <c r="A708" s="3">
        <v>625</v>
      </c>
      <c r="B708" s="3" t="s">
        <v>652</v>
      </c>
      <c r="C708" s="3" t="str">
        <f t="shared" si="70"/>
        <v>Dark</v>
      </c>
      <c r="D708" s="3" t="str">
        <f t="shared" si="69"/>
        <v>Steel</v>
      </c>
      <c r="E708" s="3" t="str">
        <f t="shared" si="71"/>
        <v>Defiant</v>
      </c>
      <c r="F708" s="3" t="str">
        <f t="shared" si="72"/>
        <v>Inner Focus</v>
      </c>
      <c r="G708" s="3" t="str">
        <f t="shared" si="73"/>
        <v>Pressure</v>
      </c>
      <c r="H708" s="3">
        <v>65</v>
      </c>
      <c r="I708" s="3">
        <v>125</v>
      </c>
      <c r="J708" s="3">
        <v>100</v>
      </c>
      <c r="K708" s="3">
        <v>60</v>
      </c>
      <c r="L708" s="3">
        <v>70</v>
      </c>
      <c r="M708" s="3">
        <v>70</v>
      </c>
      <c r="N708" s="3">
        <v>490</v>
      </c>
      <c r="O708" s="3">
        <v>7</v>
      </c>
      <c r="R708" s="3">
        <v>696</v>
      </c>
      <c r="S708" s="3" t="s">
        <v>1567</v>
      </c>
      <c r="T708" s="3" t="s">
        <v>1017</v>
      </c>
      <c r="U708" s="3" t="s">
        <v>1024</v>
      </c>
      <c r="W708" s="3">
        <v>596</v>
      </c>
      <c r="X708" s="3" t="s">
        <v>200</v>
      </c>
      <c r="Y708" s="3" t="s">
        <v>1674</v>
      </c>
      <c r="Z708" s="3" t="s">
        <v>67</v>
      </c>
      <c r="AA708" s="3" t="s">
        <v>33</v>
      </c>
    </row>
    <row r="709" spans="1:27" x14ac:dyDescent="0.3">
      <c r="A709" s="3">
        <v>626</v>
      </c>
      <c r="B709" s="3" t="s">
        <v>1516</v>
      </c>
      <c r="C709" s="3" t="str">
        <f t="shared" si="70"/>
        <v>Normal</v>
      </c>
      <c r="D709" s="3" t="str">
        <f t="shared" si="69"/>
        <v/>
      </c>
      <c r="E709" s="3" t="str">
        <f t="shared" si="71"/>
        <v>Reckless</v>
      </c>
      <c r="F709" s="3" t="str">
        <f t="shared" si="72"/>
        <v>Sap Sipper</v>
      </c>
      <c r="G709" s="3" t="str">
        <f t="shared" si="73"/>
        <v>Soundproof</v>
      </c>
      <c r="H709" s="3">
        <v>95</v>
      </c>
      <c r="I709" s="3">
        <v>110</v>
      </c>
      <c r="J709" s="3">
        <v>95</v>
      </c>
      <c r="K709" s="3">
        <v>40</v>
      </c>
      <c r="L709" s="3">
        <v>95</v>
      </c>
      <c r="M709" s="3">
        <v>55</v>
      </c>
      <c r="N709" s="3">
        <v>490</v>
      </c>
      <c r="O709" s="3">
        <v>7</v>
      </c>
      <c r="R709" s="3">
        <v>697</v>
      </c>
      <c r="S709" s="3" t="s">
        <v>1568</v>
      </c>
      <c r="T709" s="3" t="s">
        <v>1017</v>
      </c>
      <c r="U709" s="3" t="s">
        <v>1024</v>
      </c>
      <c r="W709" s="3">
        <v>597</v>
      </c>
      <c r="X709" s="3" t="s">
        <v>520</v>
      </c>
      <c r="Y709" s="3" t="s">
        <v>521</v>
      </c>
    </row>
    <row r="710" spans="1:27" x14ac:dyDescent="0.3">
      <c r="A710" s="3">
        <v>627</v>
      </c>
      <c r="B710" s="3" t="s">
        <v>729</v>
      </c>
      <c r="C710" s="3" t="str">
        <f t="shared" si="70"/>
        <v>Normal</v>
      </c>
      <c r="D710" s="3" t="str">
        <f t="shared" si="69"/>
        <v>Flying</v>
      </c>
      <c r="E710" s="3" t="str">
        <f t="shared" si="71"/>
        <v>Keen Eye</v>
      </c>
      <c r="F710" s="3" t="str">
        <f t="shared" si="72"/>
        <v>Sheer Force</v>
      </c>
      <c r="G710" s="3" t="str">
        <f t="shared" si="73"/>
        <v>Hustle</v>
      </c>
      <c r="H710" s="3">
        <v>70</v>
      </c>
      <c r="I710" s="3">
        <v>83</v>
      </c>
      <c r="J710" s="3">
        <v>50</v>
      </c>
      <c r="K710" s="3">
        <v>37</v>
      </c>
      <c r="L710" s="3">
        <v>50</v>
      </c>
      <c r="M710" s="3">
        <v>60</v>
      </c>
      <c r="N710" s="3">
        <v>350</v>
      </c>
      <c r="O710" s="3">
        <v>7</v>
      </c>
      <c r="R710" s="3">
        <v>698</v>
      </c>
      <c r="S710" s="3" t="s">
        <v>1569</v>
      </c>
      <c r="T710" s="3" t="s">
        <v>1017</v>
      </c>
      <c r="U710" s="3" t="s">
        <v>1020</v>
      </c>
      <c r="W710" s="3">
        <v>598</v>
      </c>
      <c r="X710" s="3" t="s">
        <v>523</v>
      </c>
      <c r="Y710" s="3" t="s">
        <v>521</v>
      </c>
      <c r="AA710" s="3" t="s">
        <v>1799</v>
      </c>
    </row>
    <row r="711" spans="1:27" x14ac:dyDescent="0.3">
      <c r="A711" s="3">
        <v>628</v>
      </c>
      <c r="B711" s="3" t="s">
        <v>731</v>
      </c>
      <c r="C711" s="3" t="str">
        <f t="shared" si="70"/>
        <v>Normal</v>
      </c>
      <c r="D711" s="3" t="str">
        <f t="shared" si="69"/>
        <v>Flying</v>
      </c>
      <c r="E711" s="3" t="str">
        <f t="shared" si="71"/>
        <v>Keen Eye</v>
      </c>
      <c r="F711" s="3" t="str">
        <f t="shared" si="72"/>
        <v>Sheer Force</v>
      </c>
      <c r="G711" s="3" t="str">
        <f t="shared" si="73"/>
        <v>Defiant</v>
      </c>
      <c r="H711" s="3">
        <v>100</v>
      </c>
      <c r="I711" s="3">
        <v>123</v>
      </c>
      <c r="J711" s="3">
        <v>75</v>
      </c>
      <c r="K711" s="3">
        <v>57</v>
      </c>
      <c r="L711" s="3">
        <v>75</v>
      </c>
      <c r="M711" s="3">
        <v>80</v>
      </c>
      <c r="N711" s="3">
        <v>510</v>
      </c>
      <c r="O711" s="3">
        <v>7</v>
      </c>
      <c r="R711" s="3">
        <v>699</v>
      </c>
      <c r="S711" s="3" t="s">
        <v>1570</v>
      </c>
      <c r="T711" s="3" t="s">
        <v>1017</v>
      </c>
      <c r="U711" s="3" t="s">
        <v>1020</v>
      </c>
      <c r="W711" s="3">
        <v>599</v>
      </c>
      <c r="X711" s="3" t="s">
        <v>333</v>
      </c>
      <c r="Y711" s="3" t="s">
        <v>334</v>
      </c>
      <c r="Z711" s="3" t="s">
        <v>205</v>
      </c>
      <c r="AA711" s="3" t="s">
        <v>335</v>
      </c>
    </row>
    <row r="712" spans="1:27" x14ac:dyDescent="0.3">
      <c r="A712" s="3">
        <v>629</v>
      </c>
      <c r="B712" s="3" t="s">
        <v>733</v>
      </c>
      <c r="C712" s="3" t="str">
        <f t="shared" si="70"/>
        <v>Dark</v>
      </c>
      <c r="D712" s="3" t="str">
        <f t="shared" si="69"/>
        <v>Flying</v>
      </c>
      <c r="E712" s="3" t="str">
        <f t="shared" si="71"/>
        <v>Big Pecks</v>
      </c>
      <c r="F712" s="3" t="str">
        <f t="shared" si="72"/>
        <v>Overcoat</v>
      </c>
      <c r="G712" s="3" t="str">
        <f t="shared" si="73"/>
        <v>Weak Armor</v>
      </c>
      <c r="H712" s="3">
        <v>70</v>
      </c>
      <c r="I712" s="3">
        <v>55</v>
      </c>
      <c r="J712" s="3">
        <v>75</v>
      </c>
      <c r="K712" s="3">
        <v>45</v>
      </c>
      <c r="L712" s="3">
        <v>65</v>
      </c>
      <c r="M712" s="3">
        <v>60</v>
      </c>
      <c r="N712" s="3">
        <v>370</v>
      </c>
      <c r="O712" s="3">
        <v>7</v>
      </c>
      <c r="R712" s="3">
        <v>700</v>
      </c>
      <c r="S712" s="3" t="s">
        <v>553</v>
      </c>
      <c r="T712" s="3" t="s">
        <v>1023</v>
      </c>
      <c r="W712" s="3">
        <v>600</v>
      </c>
      <c r="X712" s="3" t="s">
        <v>337</v>
      </c>
      <c r="Y712" s="3" t="s">
        <v>334</v>
      </c>
      <c r="Z712" s="3" t="s">
        <v>205</v>
      </c>
      <c r="AA712" s="3" t="s">
        <v>335</v>
      </c>
    </row>
    <row r="713" spans="1:27" x14ac:dyDescent="0.3">
      <c r="A713" s="3">
        <v>630</v>
      </c>
      <c r="B713" s="3" t="s">
        <v>735</v>
      </c>
      <c r="C713" s="3" t="str">
        <f t="shared" si="70"/>
        <v>Dark</v>
      </c>
      <c r="D713" s="3" t="str">
        <f t="shared" si="69"/>
        <v>Flying</v>
      </c>
      <c r="E713" s="3" t="str">
        <f t="shared" si="71"/>
        <v>Big Pecks</v>
      </c>
      <c r="F713" s="3" t="str">
        <f t="shared" si="72"/>
        <v>Overcoat</v>
      </c>
      <c r="G713" s="3" t="str">
        <f t="shared" si="73"/>
        <v>Weak Armor</v>
      </c>
      <c r="H713" s="3">
        <v>110</v>
      </c>
      <c r="I713" s="3">
        <v>65</v>
      </c>
      <c r="J713" s="3">
        <v>105</v>
      </c>
      <c r="K713" s="3">
        <v>55</v>
      </c>
      <c r="L713" s="3">
        <v>95</v>
      </c>
      <c r="M713" s="3">
        <v>80</v>
      </c>
      <c r="N713" s="3">
        <v>510</v>
      </c>
      <c r="O713" s="3">
        <v>7</v>
      </c>
      <c r="R713" s="3">
        <v>701</v>
      </c>
      <c r="S713" s="3" t="s">
        <v>816</v>
      </c>
      <c r="T713" s="3" t="s">
        <v>1022</v>
      </c>
      <c r="U713" s="3" t="s">
        <v>1012</v>
      </c>
      <c r="W713" s="3">
        <v>601</v>
      </c>
      <c r="X713" s="3" t="s">
        <v>339</v>
      </c>
      <c r="Y713" s="3" t="s">
        <v>334</v>
      </c>
      <c r="Z713" s="3" t="s">
        <v>205</v>
      </c>
      <c r="AA713" s="3" t="s">
        <v>335</v>
      </c>
    </row>
    <row r="714" spans="1:27" x14ac:dyDescent="0.3">
      <c r="A714" s="3">
        <v>631</v>
      </c>
      <c r="B714" s="3" t="s">
        <v>809</v>
      </c>
      <c r="C714" s="3" t="str">
        <f t="shared" si="70"/>
        <v>Fire</v>
      </c>
      <c r="D714" s="3" t="str">
        <f t="shared" si="69"/>
        <v/>
      </c>
      <c r="E714" s="3" t="str">
        <f t="shared" si="71"/>
        <v>Gluttony</v>
      </c>
      <c r="F714" s="3" t="str">
        <f t="shared" si="72"/>
        <v>Flash Fire</v>
      </c>
      <c r="G714" s="3" t="str">
        <f t="shared" si="73"/>
        <v>White Smoke</v>
      </c>
      <c r="H714" s="3">
        <v>85</v>
      </c>
      <c r="I714" s="3">
        <v>97</v>
      </c>
      <c r="J714" s="3">
        <v>66</v>
      </c>
      <c r="K714" s="3">
        <v>105</v>
      </c>
      <c r="L714" s="3">
        <v>66</v>
      </c>
      <c r="M714" s="3">
        <v>65</v>
      </c>
      <c r="N714" s="3">
        <v>484</v>
      </c>
      <c r="O714" s="3">
        <v>7</v>
      </c>
      <c r="R714" s="3">
        <v>702</v>
      </c>
      <c r="S714" s="3" t="s">
        <v>1571</v>
      </c>
      <c r="T714" s="3" t="s">
        <v>1013</v>
      </c>
      <c r="U714" s="3" t="s">
        <v>1023</v>
      </c>
      <c r="W714" s="3">
        <v>602</v>
      </c>
      <c r="X714" s="3" t="s">
        <v>1509</v>
      </c>
      <c r="Y714" s="3" t="s">
        <v>58</v>
      </c>
    </row>
    <row r="715" spans="1:27" x14ac:dyDescent="0.3">
      <c r="A715" s="3">
        <v>632</v>
      </c>
      <c r="B715" s="3" t="s">
        <v>806</v>
      </c>
      <c r="C715" s="3" t="str">
        <f t="shared" si="70"/>
        <v>Bug</v>
      </c>
      <c r="D715" s="3" t="str">
        <f t="shared" si="69"/>
        <v>Steel</v>
      </c>
      <c r="E715" s="3" t="str">
        <f t="shared" si="71"/>
        <v>Swarm</v>
      </c>
      <c r="F715" s="3" t="str">
        <f t="shared" si="72"/>
        <v>Hustle</v>
      </c>
      <c r="G715" s="3" t="str">
        <f t="shared" si="73"/>
        <v>Truant</v>
      </c>
      <c r="H715" s="3">
        <v>58</v>
      </c>
      <c r="I715" s="3">
        <v>109</v>
      </c>
      <c r="J715" s="3">
        <v>112</v>
      </c>
      <c r="K715" s="3">
        <v>48</v>
      </c>
      <c r="L715" s="3">
        <v>48</v>
      </c>
      <c r="M715" s="3">
        <v>109</v>
      </c>
      <c r="N715" s="3">
        <v>484</v>
      </c>
      <c r="O715" s="3">
        <v>7</v>
      </c>
      <c r="R715" s="3">
        <v>703</v>
      </c>
      <c r="S715" s="3" t="s">
        <v>1572</v>
      </c>
      <c r="T715" s="3" t="s">
        <v>1017</v>
      </c>
      <c r="U715" s="3" t="s">
        <v>1023</v>
      </c>
      <c r="W715" s="3">
        <v>603</v>
      </c>
      <c r="X715" s="3" t="s">
        <v>1510</v>
      </c>
      <c r="Y715" s="3" t="s">
        <v>58</v>
      </c>
    </row>
    <row r="716" spans="1:27" x14ac:dyDescent="0.3">
      <c r="A716" s="3">
        <v>633</v>
      </c>
      <c r="B716" s="3" t="s">
        <v>973</v>
      </c>
      <c r="C716" s="3" t="str">
        <f t="shared" si="70"/>
        <v>Dark</v>
      </c>
      <c r="D716" s="3" t="str">
        <f t="shared" si="69"/>
        <v>Dragon</v>
      </c>
      <c r="E716" s="3" t="str">
        <f t="shared" si="71"/>
        <v>Hustle</v>
      </c>
      <c r="F716" s="3" t="str">
        <f t="shared" si="72"/>
        <v/>
      </c>
      <c r="G716" s="3" t="str">
        <f t="shared" si="73"/>
        <v/>
      </c>
      <c r="H716" s="3">
        <v>52</v>
      </c>
      <c r="I716" s="3">
        <v>65</v>
      </c>
      <c r="J716" s="3">
        <v>50</v>
      </c>
      <c r="K716" s="3">
        <v>45</v>
      </c>
      <c r="L716" s="3">
        <v>50</v>
      </c>
      <c r="M716" s="3">
        <v>38</v>
      </c>
      <c r="N716" s="3">
        <v>300</v>
      </c>
      <c r="O716" s="3">
        <v>7</v>
      </c>
      <c r="R716" s="3">
        <v>704</v>
      </c>
      <c r="S716" s="3" t="s">
        <v>979</v>
      </c>
      <c r="T716" s="3" t="s">
        <v>1024</v>
      </c>
      <c r="W716" s="3">
        <v>604</v>
      </c>
      <c r="X716" s="3" t="s">
        <v>1511</v>
      </c>
      <c r="Y716" s="3" t="s">
        <v>58</v>
      </c>
    </row>
    <row r="717" spans="1:27" x14ac:dyDescent="0.3">
      <c r="A717" s="3">
        <v>634</v>
      </c>
      <c r="B717" s="3" t="s">
        <v>975</v>
      </c>
      <c r="C717" s="3" t="str">
        <f t="shared" si="70"/>
        <v>Dark</v>
      </c>
      <c r="D717" s="3" t="str">
        <f t="shared" si="69"/>
        <v>Dragon</v>
      </c>
      <c r="E717" s="3" t="str">
        <f t="shared" si="71"/>
        <v>Hustle</v>
      </c>
      <c r="F717" s="3" t="str">
        <f t="shared" si="72"/>
        <v/>
      </c>
      <c r="G717" s="3" t="str">
        <f t="shared" si="73"/>
        <v/>
      </c>
      <c r="H717" s="3">
        <v>72</v>
      </c>
      <c r="I717" s="3">
        <v>85</v>
      </c>
      <c r="J717" s="3">
        <v>70</v>
      </c>
      <c r="K717" s="3">
        <v>65</v>
      </c>
      <c r="L717" s="3">
        <v>70</v>
      </c>
      <c r="M717" s="3">
        <v>58</v>
      </c>
      <c r="N717" s="3">
        <v>420</v>
      </c>
      <c r="O717" s="3">
        <v>7</v>
      </c>
      <c r="R717" s="3">
        <v>705</v>
      </c>
      <c r="S717" s="3" t="s">
        <v>982</v>
      </c>
      <c r="T717" s="3" t="s">
        <v>1024</v>
      </c>
      <c r="W717" s="3">
        <v>605</v>
      </c>
      <c r="X717" s="3" t="s">
        <v>719</v>
      </c>
      <c r="Y717" s="3" t="s">
        <v>35</v>
      </c>
      <c r="Z717" s="3" t="s">
        <v>274</v>
      </c>
      <c r="AA717" s="3" t="s">
        <v>720</v>
      </c>
    </row>
    <row r="718" spans="1:27" x14ac:dyDescent="0.3">
      <c r="A718" s="3">
        <v>635</v>
      </c>
      <c r="B718" s="3" t="s">
        <v>977</v>
      </c>
      <c r="C718" s="3" t="str">
        <f t="shared" si="70"/>
        <v>Dark</v>
      </c>
      <c r="D718" s="3" t="str">
        <f t="shared" si="69"/>
        <v>Dragon</v>
      </c>
      <c r="E718" s="3" t="str">
        <f t="shared" si="71"/>
        <v>Levitate</v>
      </c>
      <c r="F718" s="3" t="str">
        <f t="shared" si="72"/>
        <v/>
      </c>
      <c r="G718" s="3" t="str">
        <f t="shared" si="73"/>
        <v/>
      </c>
      <c r="H718" s="3">
        <v>92</v>
      </c>
      <c r="I718" s="3">
        <v>105</v>
      </c>
      <c r="J718" s="3">
        <v>90</v>
      </c>
      <c r="K718" s="3">
        <v>125</v>
      </c>
      <c r="L718" s="3">
        <v>90</v>
      </c>
      <c r="M718" s="3">
        <v>98</v>
      </c>
      <c r="N718" s="3">
        <v>600</v>
      </c>
      <c r="O718" s="3">
        <v>7</v>
      </c>
      <c r="R718" s="3">
        <v>706</v>
      </c>
      <c r="S718" s="3" t="s">
        <v>984</v>
      </c>
      <c r="T718" s="3" t="s">
        <v>1024</v>
      </c>
      <c r="W718" s="3">
        <v>606</v>
      </c>
      <c r="X718" s="3" t="s">
        <v>722</v>
      </c>
      <c r="Y718" s="3" t="s">
        <v>35</v>
      </c>
      <c r="Z718" s="3" t="s">
        <v>274</v>
      </c>
      <c r="AA718" s="3" t="s">
        <v>720</v>
      </c>
    </row>
    <row r="719" spans="1:27" x14ac:dyDescent="0.3">
      <c r="A719" s="3">
        <v>636</v>
      </c>
      <c r="B719" s="3" t="s">
        <v>1517</v>
      </c>
      <c r="C719" s="3" t="str">
        <f t="shared" si="70"/>
        <v>Bug</v>
      </c>
      <c r="D719" s="3" t="str">
        <f t="shared" si="69"/>
        <v>Fire</v>
      </c>
      <c r="E719" s="3" t="str">
        <f t="shared" si="71"/>
        <v>Flame Body</v>
      </c>
      <c r="F719" s="3" t="str">
        <f t="shared" si="72"/>
        <v/>
      </c>
      <c r="G719" s="3" t="str">
        <f t="shared" si="73"/>
        <v>Swarm</v>
      </c>
      <c r="H719" s="3">
        <v>55</v>
      </c>
      <c r="I719" s="3">
        <v>85</v>
      </c>
      <c r="J719" s="3">
        <v>55</v>
      </c>
      <c r="K719" s="3">
        <v>50</v>
      </c>
      <c r="L719" s="3">
        <v>55</v>
      </c>
      <c r="M719" s="3">
        <v>60</v>
      </c>
      <c r="N719" s="3">
        <v>360</v>
      </c>
      <c r="O719" s="3">
        <v>7</v>
      </c>
      <c r="R719" s="3">
        <v>707</v>
      </c>
      <c r="S719" s="3" t="s">
        <v>1573</v>
      </c>
      <c r="T719" s="3" t="s">
        <v>1015</v>
      </c>
      <c r="U719" s="3" t="s">
        <v>1023</v>
      </c>
      <c r="W719" s="3">
        <v>607</v>
      </c>
      <c r="X719" s="3" t="s">
        <v>1848</v>
      </c>
      <c r="Y719" s="3" t="s">
        <v>210</v>
      </c>
      <c r="Z719" s="3" t="s">
        <v>447</v>
      </c>
      <c r="AA719" s="3" t="s">
        <v>1849</v>
      </c>
    </row>
    <row r="720" spans="1:27" x14ac:dyDescent="0.3">
      <c r="A720" s="3">
        <v>637</v>
      </c>
      <c r="B720" s="3" t="s">
        <v>1518</v>
      </c>
      <c r="C720" s="3" t="str">
        <f t="shared" si="70"/>
        <v>Bug</v>
      </c>
      <c r="D720" s="3" t="str">
        <f t="shared" si="69"/>
        <v>Fire</v>
      </c>
      <c r="E720" s="3" t="str">
        <f t="shared" si="71"/>
        <v>Flame Body</v>
      </c>
      <c r="F720" s="3" t="str">
        <f t="shared" si="72"/>
        <v/>
      </c>
      <c r="G720" s="3" t="str">
        <f t="shared" si="73"/>
        <v>Swarm</v>
      </c>
      <c r="H720" s="3">
        <v>85</v>
      </c>
      <c r="I720" s="3">
        <v>60</v>
      </c>
      <c r="J720" s="3">
        <v>65</v>
      </c>
      <c r="K720" s="3">
        <v>135</v>
      </c>
      <c r="L720" s="3">
        <v>105</v>
      </c>
      <c r="M720" s="3">
        <v>100</v>
      </c>
      <c r="N720" s="3">
        <v>550</v>
      </c>
      <c r="O720" s="3">
        <v>7</v>
      </c>
      <c r="R720" s="3">
        <v>708</v>
      </c>
      <c r="S720" s="3" t="s">
        <v>856</v>
      </c>
      <c r="T720" s="3" t="s">
        <v>1021</v>
      </c>
      <c r="U720" s="3" t="s">
        <v>1007</v>
      </c>
      <c r="W720" s="3">
        <v>608</v>
      </c>
      <c r="X720" s="3" t="s">
        <v>1850</v>
      </c>
      <c r="Y720" s="3" t="s">
        <v>210</v>
      </c>
      <c r="Z720" s="3" t="s">
        <v>447</v>
      </c>
      <c r="AA720" s="3" t="s">
        <v>1849</v>
      </c>
    </row>
    <row r="721" spans="1:27" x14ac:dyDescent="0.3">
      <c r="A721" s="3">
        <v>638</v>
      </c>
      <c r="B721" s="3" t="s">
        <v>1519</v>
      </c>
      <c r="C721" s="3" t="str">
        <f t="shared" si="70"/>
        <v>Steel</v>
      </c>
      <c r="D721" s="3" t="str">
        <f t="shared" si="69"/>
        <v>Fighting</v>
      </c>
      <c r="E721" s="3" t="str">
        <f t="shared" si="71"/>
        <v>Justified</v>
      </c>
      <c r="F721" s="3" t="str">
        <f t="shared" si="72"/>
        <v/>
      </c>
      <c r="G721" s="3" t="str">
        <f t="shared" si="73"/>
        <v/>
      </c>
      <c r="H721" s="3">
        <v>91</v>
      </c>
      <c r="I721" s="3">
        <v>90</v>
      </c>
      <c r="J721" s="3">
        <v>129</v>
      </c>
      <c r="K721" s="3">
        <v>90</v>
      </c>
      <c r="L721" s="3">
        <v>72</v>
      </c>
      <c r="M721" s="3">
        <v>108</v>
      </c>
      <c r="N721" s="3">
        <v>580</v>
      </c>
      <c r="O721" s="3">
        <v>7</v>
      </c>
      <c r="R721" s="3">
        <v>709</v>
      </c>
      <c r="S721" s="3" t="s">
        <v>859</v>
      </c>
      <c r="T721" s="3" t="s">
        <v>1021</v>
      </c>
      <c r="U721" s="3" t="s">
        <v>1007</v>
      </c>
      <c r="W721" s="3">
        <v>609</v>
      </c>
      <c r="X721" s="3" t="s">
        <v>1851</v>
      </c>
      <c r="Y721" s="3" t="s">
        <v>210</v>
      </c>
      <c r="Z721" s="3" t="s">
        <v>447</v>
      </c>
      <c r="AA721" s="3" t="s">
        <v>1849</v>
      </c>
    </row>
    <row r="722" spans="1:27" x14ac:dyDescent="0.3">
      <c r="A722" s="3">
        <v>639</v>
      </c>
      <c r="B722" s="3" t="s">
        <v>1520</v>
      </c>
      <c r="C722" s="3" t="str">
        <f t="shared" si="70"/>
        <v>Rock</v>
      </c>
      <c r="D722" s="3" t="str">
        <f t="shared" si="69"/>
        <v>Fighting</v>
      </c>
      <c r="E722" s="3" t="str">
        <f t="shared" si="71"/>
        <v>Justified</v>
      </c>
      <c r="F722" s="3" t="str">
        <f t="shared" si="72"/>
        <v/>
      </c>
      <c r="G722" s="3" t="str">
        <f t="shared" si="73"/>
        <v/>
      </c>
      <c r="H722" s="3">
        <v>91</v>
      </c>
      <c r="I722" s="3">
        <v>129</v>
      </c>
      <c r="J722" s="3">
        <v>90</v>
      </c>
      <c r="K722" s="3">
        <v>72</v>
      </c>
      <c r="L722" s="3">
        <v>90</v>
      </c>
      <c r="M722" s="3">
        <v>108</v>
      </c>
      <c r="N722" s="3">
        <v>580</v>
      </c>
      <c r="O722" s="3">
        <v>7</v>
      </c>
      <c r="R722" s="3">
        <v>710</v>
      </c>
      <c r="S722" s="3" t="s">
        <v>526</v>
      </c>
      <c r="T722" s="3" t="s">
        <v>1021</v>
      </c>
      <c r="U722" s="3" t="s">
        <v>1007</v>
      </c>
      <c r="W722" s="3">
        <v>610</v>
      </c>
      <c r="X722" s="3" t="s">
        <v>824</v>
      </c>
      <c r="Y722" s="3" t="s">
        <v>84</v>
      </c>
      <c r="Z722" s="3" t="s">
        <v>328</v>
      </c>
      <c r="AA722" s="3" t="s">
        <v>67</v>
      </c>
    </row>
    <row r="723" spans="1:27" x14ac:dyDescent="0.3">
      <c r="A723" s="3">
        <v>640</v>
      </c>
      <c r="B723" s="3" t="s">
        <v>1521</v>
      </c>
      <c r="C723" s="3" t="str">
        <f t="shared" si="70"/>
        <v>Grass</v>
      </c>
      <c r="D723" s="3" t="str">
        <f t="shared" si="69"/>
        <v>Fighting</v>
      </c>
      <c r="E723" s="3" t="str">
        <f t="shared" si="71"/>
        <v>Justified</v>
      </c>
      <c r="F723" s="3" t="str">
        <f t="shared" si="72"/>
        <v/>
      </c>
      <c r="G723" s="3" t="str">
        <f t="shared" si="73"/>
        <v/>
      </c>
      <c r="H723" s="3">
        <v>91</v>
      </c>
      <c r="I723" s="3">
        <v>90</v>
      </c>
      <c r="J723" s="3">
        <v>72</v>
      </c>
      <c r="K723" s="3">
        <v>90</v>
      </c>
      <c r="L723" s="3">
        <v>129</v>
      </c>
      <c r="M723" s="3">
        <v>108</v>
      </c>
      <c r="N723" s="3">
        <v>580</v>
      </c>
      <c r="O723" s="3">
        <v>7</v>
      </c>
      <c r="R723" s="3">
        <v>711</v>
      </c>
      <c r="S723" s="3" t="s">
        <v>528</v>
      </c>
      <c r="T723" s="3" t="s">
        <v>1021</v>
      </c>
      <c r="U723" s="3" t="s">
        <v>1007</v>
      </c>
      <c r="W723" s="3">
        <v>611</v>
      </c>
      <c r="X723" s="3" t="s">
        <v>826</v>
      </c>
      <c r="Y723" s="3" t="s">
        <v>84</v>
      </c>
      <c r="Z723" s="3" t="s">
        <v>328</v>
      </c>
      <c r="AA723" s="3" t="s">
        <v>67</v>
      </c>
    </row>
    <row r="724" spans="1:27" x14ac:dyDescent="0.3">
      <c r="A724" s="3">
        <v>641</v>
      </c>
      <c r="B724" s="3" t="s">
        <v>1522</v>
      </c>
      <c r="C724" s="3" t="str">
        <f t="shared" si="70"/>
        <v>Flying</v>
      </c>
      <c r="D724" s="3" t="str">
        <f t="shared" si="69"/>
        <v/>
      </c>
      <c r="E724" s="3" t="str">
        <f t="shared" si="71"/>
        <v>Prankster</v>
      </c>
      <c r="F724" s="3" t="str">
        <f t="shared" si="72"/>
        <v/>
      </c>
      <c r="G724" s="3" t="str">
        <f t="shared" si="73"/>
        <v>Defiant</v>
      </c>
      <c r="H724" s="3">
        <v>79</v>
      </c>
      <c r="I724" s="3">
        <v>115</v>
      </c>
      <c r="J724" s="3">
        <v>70</v>
      </c>
      <c r="K724" s="3">
        <v>125</v>
      </c>
      <c r="L724" s="3">
        <v>80</v>
      </c>
      <c r="M724" s="3">
        <v>111</v>
      </c>
      <c r="N724" s="3">
        <v>580</v>
      </c>
      <c r="O724" s="3">
        <v>7</v>
      </c>
      <c r="R724" s="3">
        <v>712</v>
      </c>
      <c r="S724" s="3" t="s">
        <v>905</v>
      </c>
      <c r="T724" s="3" t="s">
        <v>1020</v>
      </c>
      <c r="W724" s="3">
        <v>612</v>
      </c>
      <c r="X724" s="3" t="s">
        <v>828</v>
      </c>
      <c r="Y724" s="3" t="s">
        <v>84</v>
      </c>
      <c r="Z724" s="3" t="s">
        <v>328</v>
      </c>
      <c r="AA724" s="3" t="s">
        <v>67</v>
      </c>
    </row>
    <row r="725" spans="1:27" x14ac:dyDescent="0.3">
      <c r="A725" s="3">
        <v>641</v>
      </c>
      <c r="B725" s="3" t="s">
        <v>1523</v>
      </c>
      <c r="C725" s="3" t="str">
        <f t="shared" si="70"/>
        <v>Flying</v>
      </c>
      <c r="D725" s="3" t="str">
        <f t="shared" si="69"/>
        <v/>
      </c>
      <c r="E725" s="3" t="str">
        <f t="shared" si="71"/>
        <v>Prankster</v>
      </c>
      <c r="F725" s="3" t="str">
        <f t="shared" si="72"/>
        <v/>
      </c>
      <c r="G725" s="3" t="str">
        <f t="shared" si="73"/>
        <v>Defiant</v>
      </c>
      <c r="H725" s="3">
        <v>79</v>
      </c>
      <c r="I725" s="3">
        <v>100</v>
      </c>
      <c r="J725" s="3">
        <v>80</v>
      </c>
      <c r="K725" s="3">
        <v>110</v>
      </c>
      <c r="L725" s="3">
        <v>90</v>
      </c>
      <c r="M725" s="3">
        <v>121</v>
      </c>
      <c r="N725" s="3">
        <v>580</v>
      </c>
      <c r="O725" s="3">
        <v>7</v>
      </c>
      <c r="R725" s="3">
        <v>713</v>
      </c>
      <c r="S725" s="3" t="s">
        <v>907</v>
      </c>
      <c r="T725" s="3" t="s">
        <v>1020</v>
      </c>
      <c r="W725" s="3">
        <v>613</v>
      </c>
      <c r="X725" s="3" t="s">
        <v>724</v>
      </c>
      <c r="Y725" s="3" t="s">
        <v>223</v>
      </c>
      <c r="Z725" s="3" t="s">
        <v>1852</v>
      </c>
      <c r="AA725" s="3" t="s">
        <v>146</v>
      </c>
    </row>
    <row r="726" spans="1:27" x14ac:dyDescent="0.3">
      <c r="A726" s="3">
        <v>642</v>
      </c>
      <c r="B726" s="3" t="s">
        <v>1524</v>
      </c>
      <c r="C726" s="3" t="str">
        <f t="shared" si="70"/>
        <v>Electric</v>
      </c>
      <c r="D726" s="3" t="str">
        <f t="shared" si="69"/>
        <v>Flying</v>
      </c>
      <c r="E726" s="3" t="str">
        <f t="shared" si="71"/>
        <v>Prankster</v>
      </c>
      <c r="F726" s="3" t="str">
        <f t="shared" si="72"/>
        <v/>
      </c>
      <c r="G726" s="3" t="str">
        <f t="shared" si="73"/>
        <v>Defiant</v>
      </c>
      <c r="H726" s="3">
        <v>79</v>
      </c>
      <c r="I726" s="3">
        <v>115</v>
      </c>
      <c r="J726" s="3">
        <v>70</v>
      </c>
      <c r="K726" s="3">
        <v>125</v>
      </c>
      <c r="L726" s="3">
        <v>80</v>
      </c>
      <c r="M726" s="3">
        <v>111</v>
      </c>
      <c r="N726" s="3">
        <v>580</v>
      </c>
      <c r="O726" s="3">
        <v>7</v>
      </c>
      <c r="R726" s="3">
        <v>714</v>
      </c>
      <c r="S726" s="3" t="s">
        <v>488</v>
      </c>
      <c r="T726" s="3" t="s">
        <v>1012</v>
      </c>
      <c r="U726" s="3" t="s">
        <v>1024</v>
      </c>
      <c r="W726" s="3">
        <v>614</v>
      </c>
      <c r="X726" s="3" t="s">
        <v>727</v>
      </c>
      <c r="Y726" s="3" t="s">
        <v>223</v>
      </c>
      <c r="Z726" s="3" t="s">
        <v>1852</v>
      </c>
      <c r="AA726" s="3" t="s">
        <v>115</v>
      </c>
    </row>
    <row r="727" spans="1:27" x14ac:dyDescent="0.3">
      <c r="A727" s="3">
        <v>642</v>
      </c>
      <c r="B727" s="3" t="s">
        <v>1525</v>
      </c>
      <c r="C727" s="3" t="str">
        <f t="shared" si="70"/>
        <v>Electric</v>
      </c>
      <c r="D727" s="3" t="str">
        <f t="shared" si="69"/>
        <v>Flying</v>
      </c>
      <c r="E727" s="3" t="str">
        <f t="shared" si="71"/>
        <v>Prankster</v>
      </c>
      <c r="F727" s="3" t="str">
        <f t="shared" si="72"/>
        <v/>
      </c>
      <c r="G727" s="3" t="str">
        <f t="shared" si="73"/>
        <v>Defiant</v>
      </c>
      <c r="H727" s="3">
        <v>79</v>
      </c>
      <c r="I727" s="3">
        <v>105</v>
      </c>
      <c r="J727" s="3">
        <v>70</v>
      </c>
      <c r="K727" s="3">
        <v>145</v>
      </c>
      <c r="L727" s="3">
        <v>80</v>
      </c>
      <c r="M727" s="3">
        <v>101</v>
      </c>
      <c r="N727" s="3">
        <v>580</v>
      </c>
      <c r="O727" s="3">
        <v>7</v>
      </c>
      <c r="R727" s="3">
        <v>715</v>
      </c>
      <c r="S727" s="3" t="s">
        <v>490</v>
      </c>
      <c r="T727" s="3" t="s">
        <v>1012</v>
      </c>
      <c r="U727" s="3" t="s">
        <v>1024</v>
      </c>
      <c r="W727" s="3">
        <v>615</v>
      </c>
      <c r="X727" s="3" t="s">
        <v>1512</v>
      </c>
      <c r="Y727" s="3" t="s">
        <v>58</v>
      </c>
    </row>
    <row r="728" spans="1:27" x14ac:dyDescent="0.3">
      <c r="A728" s="3">
        <v>643</v>
      </c>
      <c r="B728" s="3" t="s">
        <v>1526</v>
      </c>
      <c r="C728" s="3" t="str">
        <f t="shared" si="70"/>
        <v>Dragon</v>
      </c>
      <c r="D728" s="3" t="str">
        <f t="shared" si="69"/>
        <v>Fire</v>
      </c>
      <c r="E728" s="3" t="str">
        <f t="shared" si="71"/>
        <v>Turboblaze</v>
      </c>
      <c r="F728" s="3" t="str">
        <f t="shared" si="72"/>
        <v/>
      </c>
      <c r="G728" s="3" t="str">
        <f t="shared" si="73"/>
        <v/>
      </c>
      <c r="H728" s="3">
        <v>100</v>
      </c>
      <c r="I728" s="3">
        <v>120</v>
      </c>
      <c r="J728" s="3">
        <v>100</v>
      </c>
      <c r="K728" s="3">
        <v>150</v>
      </c>
      <c r="L728" s="3">
        <v>120</v>
      </c>
      <c r="M728" s="3">
        <v>90</v>
      </c>
      <c r="N728" s="3">
        <v>680</v>
      </c>
      <c r="O728" s="3">
        <v>7</v>
      </c>
      <c r="R728" s="3">
        <v>716</v>
      </c>
      <c r="S728" s="3" t="s">
        <v>1582</v>
      </c>
      <c r="T728" s="3" t="s">
        <v>1023</v>
      </c>
      <c r="W728" s="3">
        <v>616</v>
      </c>
      <c r="X728" s="3" t="s">
        <v>715</v>
      </c>
      <c r="Y728" s="3" t="s">
        <v>193</v>
      </c>
      <c r="Z728" s="3" t="s">
        <v>134</v>
      </c>
      <c r="AA728" s="3" t="s">
        <v>423</v>
      </c>
    </row>
    <row r="729" spans="1:27" x14ac:dyDescent="0.3">
      <c r="A729" s="3">
        <v>644</v>
      </c>
      <c r="B729" s="3" t="s">
        <v>1527</v>
      </c>
      <c r="C729" s="3" t="str">
        <f t="shared" si="70"/>
        <v>Dragon</v>
      </c>
      <c r="D729" s="3" t="str">
        <f t="shared" si="69"/>
        <v>Electric</v>
      </c>
      <c r="E729" s="3" t="str">
        <f t="shared" si="71"/>
        <v>Teravolt</v>
      </c>
      <c r="F729" s="3" t="str">
        <f t="shared" si="72"/>
        <v/>
      </c>
      <c r="G729" s="3" t="str">
        <f t="shared" si="73"/>
        <v/>
      </c>
      <c r="H729" s="3">
        <v>100</v>
      </c>
      <c r="I729" s="3">
        <v>150</v>
      </c>
      <c r="J729" s="3">
        <v>120</v>
      </c>
      <c r="K729" s="3">
        <v>120</v>
      </c>
      <c r="L729" s="3">
        <v>100</v>
      </c>
      <c r="M729" s="3">
        <v>90</v>
      </c>
      <c r="N729" s="3">
        <v>680</v>
      </c>
      <c r="O729" s="3">
        <v>7</v>
      </c>
      <c r="R729" s="3">
        <v>717</v>
      </c>
      <c r="S729" s="3" t="s">
        <v>1583</v>
      </c>
      <c r="T729" s="3" t="s">
        <v>1016</v>
      </c>
      <c r="U729" s="3" t="s">
        <v>1012</v>
      </c>
      <c r="W729" s="3">
        <v>617</v>
      </c>
      <c r="X729" s="3" t="s">
        <v>717</v>
      </c>
      <c r="Y729" s="3" t="s">
        <v>193</v>
      </c>
      <c r="Z729" s="3" t="s">
        <v>441</v>
      </c>
      <c r="AA729" s="3" t="s">
        <v>91</v>
      </c>
    </row>
    <row r="730" spans="1:27" x14ac:dyDescent="0.3">
      <c r="A730" s="3">
        <v>645</v>
      </c>
      <c r="B730" s="3" t="s">
        <v>1528</v>
      </c>
      <c r="C730" s="3" t="str">
        <f t="shared" si="70"/>
        <v>Ground</v>
      </c>
      <c r="D730" s="3" t="str">
        <f t="shared" si="69"/>
        <v>Flying</v>
      </c>
      <c r="E730" s="3" t="str">
        <f t="shared" si="71"/>
        <v>Sand Force</v>
      </c>
      <c r="F730" s="3" t="str">
        <f t="shared" si="72"/>
        <v/>
      </c>
      <c r="G730" s="3" t="str">
        <f t="shared" si="73"/>
        <v>Sheer Force</v>
      </c>
      <c r="H730" s="3">
        <v>89</v>
      </c>
      <c r="I730" s="3">
        <v>125</v>
      </c>
      <c r="J730" s="3">
        <v>90</v>
      </c>
      <c r="K730" s="3">
        <v>115</v>
      </c>
      <c r="L730" s="3">
        <v>80</v>
      </c>
      <c r="M730" s="3">
        <v>101</v>
      </c>
      <c r="N730" s="3">
        <v>600</v>
      </c>
      <c r="O730" s="3">
        <v>7</v>
      </c>
      <c r="R730" s="3">
        <v>718</v>
      </c>
      <c r="S730" s="3" t="s">
        <v>1664</v>
      </c>
      <c r="T730" s="3" t="s">
        <v>1024</v>
      </c>
      <c r="U730" s="3" t="s">
        <v>1018</v>
      </c>
      <c r="W730" s="3">
        <v>618</v>
      </c>
      <c r="X730" s="3" t="s">
        <v>603</v>
      </c>
      <c r="Y730" s="3" t="s">
        <v>203</v>
      </c>
      <c r="Z730" s="3" t="s">
        <v>139</v>
      </c>
      <c r="AA730" s="3" t="s">
        <v>459</v>
      </c>
    </row>
    <row r="731" spans="1:27" x14ac:dyDescent="0.3">
      <c r="A731" s="3">
        <v>645</v>
      </c>
      <c r="B731" s="3" t="s">
        <v>1529</v>
      </c>
      <c r="C731" s="3" t="str">
        <f t="shared" si="70"/>
        <v>Ground</v>
      </c>
      <c r="D731" s="3" t="str">
        <f t="shared" si="69"/>
        <v>Flying</v>
      </c>
      <c r="E731" s="3" t="str">
        <f t="shared" si="71"/>
        <v>Sand Force</v>
      </c>
      <c r="F731" s="3" t="str">
        <f t="shared" si="72"/>
        <v/>
      </c>
      <c r="G731" s="3" t="str">
        <f t="shared" si="73"/>
        <v>Sheer Force</v>
      </c>
      <c r="H731" s="3">
        <v>89</v>
      </c>
      <c r="I731" s="3">
        <v>145</v>
      </c>
      <c r="J731" s="3">
        <v>90</v>
      </c>
      <c r="K731" s="3">
        <v>105</v>
      </c>
      <c r="L731" s="3">
        <v>80</v>
      </c>
      <c r="M731" s="3">
        <v>91</v>
      </c>
      <c r="N731" s="3">
        <v>600</v>
      </c>
      <c r="O731" s="3">
        <v>7</v>
      </c>
      <c r="R731" s="3">
        <v>719</v>
      </c>
      <c r="S731" s="3" t="s">
        <v>1587</v>
      </c>
      <c r="T731" s="3" t="s">
        <v>1017</v>
      </c>
      <c r="U731" s="3" t="s">
        <v>1023</v>
      </c>
      <c r="W731" s="3">
        <v>618</v>
      </c>
      <c r="X731" s="3" t="s">
        <v>1853</v>
      </c>
      <c r="Y731" s="3" t="s">
        <v>604</v>
      </c>
    </row>
    <row r="732" spans="1:27" x14ac:dyDescent="0.3">
      <c r="A732" s="3">
        <v>646</v>
      </c>
      <c r="B732" s="3" t="s">
        <v>1530</v>
      </c>
      <c r="C732" s="3" t="str">
        <f t="shared" si="70"/>
        <v>Dragon</v>
      </c>
      <c r="D732" s="3" t="str">
        <f t="shared" si="69"/>
        <v>Ice</v>
      </c>
      <c r="E732" s="3" t="str">
        <f t="shared" si="71"/>
        <v>Pressure</v>
      </c>
      <c r="F732" s="3" t="str">
        <f t="shared" si="72"/>
        <v/>
      </c>
      <c r="G732" s="3" t="str">
        <f t="shared" si="73"/>
        <v/>
      </c>
      <c r="H732" s="3">
        <v>125</v>
      </c>
      <c r="I732" s="3">
        <v>130</v>
      </c>
      <c r="J732" s="3">
        <v>90</v>
      </c>
      <c r="K732" s="3">
        <v>130</v>
      </c>
      <c r="L732" s="3">
        <v>90</v>
      </c>
      <c r="M732" s="3">
        <v>95</v>
      </c>
      <c r="N732" s="3">
        <v>660</v>
      </c>
      <c r="O732" s="3">
        <v>7</v>
      </c>
      <c r="R732" s="3">
        <v>720</v>
      </c>
      <c r="S732" s="3" t="s">
        <v>1665</v>
      </c>
      <c r="T732" s="3" t="s">
        <v>1011</v>
      </c>
      <c r="U732" s="3" t="s">
        <v>1021</v>
      </c>
      <c r="W732" s="3">
        <v>619</v>
      </c>
      <c r="X732" s="3" t="s">
        <v>1513</v>
      </c>
      <c r="Y732" s="3" t="s">
        <v>243</v>
      </c>
      <c r="Z732" s="3" t="s">
        <v>369</v>
      </c>
      <c r="AA732" s="3" t="s">
        <v>103</v>
      </c>
    </row>
    <row r="733" spans="1:27" x14ac:dyDescent="0.3">
      <c r="A733" s="3">
        <v>646</v>
      </c>
      <c r="B733" s="3" t="s">
        <v>1531</v>
      </c>
      <c r="C733" s="3" t="str">
        <f t="shared" si="70"/>
        <v>Dragon</v>
      </c>
      <c r="D733" s="3" t="str">
        <f t="shared" si="69"/>
        <v>Ice</v>
      </c>
      <c r="E733" s="3" t="str">
        <f t="shared" si="71"/>
        <v>Pressure</v>
      </c>
      <c r="F733" s="3" t="str">
        <f t="shared" si="72"/>
        <v/>
      </c>
      <c r="G733" s="3" t="str">
        <f t="shared" si="73"/>
        <v/>
      </c>
      <c r="H733" s="3">
        <v>125</v>
      </c>
      <c r="I733" s="3">
        <v>170</v>
      </c>
      <c r="J733" s="3">
        <v>100</v>
      </c>
      <c r="K733" s="3">
        <v>120</v>
      </c>
      <c r="L733" s="3">
        <v>90</v>
      </c>
      <c r="M733" s="3">
        <v>95</v>
      </c>
      <c r="N733" s="3">
        <v>700</v>
      </c>
      <c r="O733" s="3">
        <v>7</v>
      </c>
      <c r="R733" s="3">
        <v>721</v>
      </c>
      <c r="S733" s="3" t="s">
        <v>1591</v>
      </c>
      <c r="T733" s="3" t="s">
        <v>1008</v>
      </c>
      <c r="U733" s="3" t="s">
        <v>1009</v>
      </c>
      <c r="W733" s="3">
        <v>620</v>
      </c>
      <c r="X733" s="3" t="s">
        <v>1514</v>
      </c>
      <c r="Y733" s="3" t="s">
        <v>243</v>
      </c>
      <c r="Z733" s="3" t="s">
        <v>369</v>
      </c>
      <c r="AA733" s="3" t="s">
        <v>103</v>
      </c>
    </row>
    <row r="734" spans="1:27" x14ac:dyDescent="0.3">
      <c r="A734" s="3">
        <v>646</v>
      </c>
      <c r="B734" s="3" t="s">
        <v>1532</v>
      </c>
      <c r="C734" s="3" t="str">
        <f t="shared" si="70"/>
        <v>Dragon</v>
      </c>
      <c r="D734" s="3" t="str">
        <f t="shared" si="69"/>
        <v>Ice</v>
      </c>
      <c r="E734" s="3" t="str">
        <f t="shared" si="71"/>
        <v>Pressure</v>
      </c>
      <c r="F734" s="3" t="str">
        <f t="shared" si="72"/>
        <v/>
      </c>
      <c r="G734" s="3" t="str">
        <f t="shared" si="73"/>
        <v/>
      </c>
      <c r="H734" s="3">
        <v>125</v>
      </c>
      <c r="I734" s="3">
        <v>120</v>
      </c>
      <c r="J734" s="3">
        <v>90</v>
      </c>
      <c r="K734" s="3">
        <v>170</v>
      </c>
      <c r="L734" s="3">
        <v>100</v>
      </c>
      <c r="M734" s="3">
        <v>95</v>
      </c>
      <c r="N734" s="3">
        <v>700</v>
      </c>
      <c r="O734" s="3">
        <v>7</v>
      </c>
      <c r="R734" s="3">
        <v>722</v>
      </c>
      <c r="S734" s="3" t="s">
        <v>1592</v>
      </c>
      <c r="T734" s="3" t="s">
        <v>1007</v>
      </c>
      <c r="U734" s="3" t="s">
        <v>1012</v>
      </c>
      <c r="W734" s="3">
        <v>621</v>
      </c>
      <c r="X734" s="3" t="s">
        <v>1515</v>
      </c>
      <c r="Y734" s="3" t="s">
        <v>1790</v>
      </c>
      <c r="Z734" s="3" t="s">
        <v>294</v>
      </c>
      <c r="AA734" s="3" t="s">
        <v>328</v>
      </c>
    </row>
    <row r="735" spans="1:27" x14ac:dyDescent="0.3">
      <c r="A735" s="3">
        <v>647</v>
      </c>
      <c r="B735" s="3" t="s">
        <v>1533</v>
      </c>
      <c r="C735" s="3" t="str">
        <f t="shared" si="70"/>
        <v>Water</v>
      </c>
      <c r="D735" s="3" t="str">
        <f t="shared" si="69"/>
        <v>Fighting</v>
      </c>
      <c r="E735" s="3" t="str">
        <f t="shared" si="71"/>
        <v>Justified</v>
      </c>
      <c r="F735" s="3" t="str">
        <f t="shared" si="72"/>
        <v/>
      </c>
      <c r="G735" s="3" t="str">
        <f t="shared" si="73"/>
        <v/>
      </c>
      <c r="H735" s="3">
        <v>91</v>
      </c>
      <c r="I735" s="3">
        <v>72</v>
      </c>
      <c r="J735" s="3">
        <v>90</v>
      </c>
      <c r="K735" s="3">
        <v>129</v>
      </c>
      <c r="L735" s="3">
        <v>90</v>
      </c>
      <c r="M735" s="3">
        <v>108</v>
      </c>
      <c r="N735" s="3">
        <v>580</v>
      </c>
      <c r="O735" s="3">
        <v>7</v>
      </c>
      <c r="R735" s="3">
        <v>723</v>
      </c>
      <c r="S735" s="3" t="s">
        <v>1593</v>
      </c>
      <c r="T735" s="3" t="s">
        <v>1007</v>
      </c>
      <c r="U735" s="3" t="s">
        <v>1012</v>
      </c>
      <c r="W735" s="3">
        <v>622</v>
      </c>
      <c r="X735" s="3" t="s">
        <v>265</v>
      </c>
      <c r="Y735" s="3" t="s">
        <v>266</v>
      </c>
      <c r="Z735" s="3" t="s">
        <v>267</v>
      </c>
      <c r="AA735" s="3" t="s">
        <v>268</v>
      </c>
    </row>
    <row r="736" spans="1:27" x14ac:dyDescent="0.3">
      <c r="A736" s="3">
        <v>648</v>
      </c>
      <c r="B736" s="3" t="s">
        <v>1534</v>
      </c>
      <c r="C736" s="3" t="str">
        <f t="shared" si="70"/>
        <v>Normal</v>
      </c>
      <c r="D736" s="3" t="str">
        <f t="shared" si="69"/>
        <v>Fighting</v>
      </c>
      <c r="E736" s="3" t="str">
        <f t="shared" si="71"/>
        <v>Serene Grace</v>
      </c>
      <c r="F736" s="3" t="str">
        <f t="shared" si="72"/>
        <v/>
      </c>
      <c r="G736" s="3" t="str">
        <f t="shared" si="73"/>
        <v/>
      </c>
      <c r="H736" s="3">
        <v>100</v>
      </c>
      <c r="I736" s="3">
        <v>77</v>
      </c>
      <c r="J736" s="3">
        <v>77</v>
      </c>
      <c r="K736" s="3">
        <v>128</v>
      </c>
      <c r="L736" s="3">
        <v>128</v>
      </c>
      <c r="M736" s="3">
        <v>90</v>
      </c>
      <c r="N736" s="3">
        <v>600</v>
      </c>
      <c r="O736" s="3">
        <v>7</v>
      </c>
      <c r="R736" s="3">
        <v>724</v>
      </c>
      <c r="S736" s="3" t="s">
        <v>1594</v>
      </c>
      <c r="T736" s="3" t="s">
        <v>1007</v>
      </c>
      <c r="U736" s="3" t="s">
        <v>1021</v>
      </c>
      <c r="W736" s="3">
        <v>623</v>
      </c>
      <c r="X736" s="3" t="s">
        <v>270</v>
      </c>
      <c r="Y736" s="3" t="s">
        <v>266</v>
      </c>
      <c r="Z736" s="3" t="s">
        <v>267</v>
      </c>
      <c r="AA736" s="3" t="s">
        <v>268</v>
      </c>
    </row>
    <row r="737" spans="1:27" x14ac:dyDescent="0.3">
      <c r="A737" s="3">
        <v>648</v>
      </c>
      <c r="B737" s="3" t="s">
        <v>1535</v>
      </c>
      <c r="C737" s="3" t="str">
        <f t="shared" si="70"/>
        <v>Normal</v>
      </c>
      <c r="D737" s="3" t="str">
        <f t="shared" si="69"/>
        <v>Fighting</v>
      </c>
      <c r="E737" s="3" t="str">
        <f t="shared" si="71"/>
        <v>Serene Grace</v>
      </c>
      <c r="F737" s="3" t="str">
        <f t="shared" si="72"/>
        <v/>
      </c>
      <c r="G737" s="3" t="str">
        <f t="shared" si="73"/>
        <v/>
      </c>
      <c r="H737" s="3">
        <v>100</v>
      </c>
      <c r="I737" s="3">
        <v>128</v>
      </c>
      <c r="J737" s="3">
        <v>90</v>
      </c>
      <c r="K737" s="3">
        <v>77</v>
      </c>
      <c r="L737" s="3">
        <v>77</v>
      </c>
      <c r="M737" s="3">
        <v>128</v>
      </c>
      <c r="N737" s="3">
        <v>600</v>
      </c>
      <c r="O737" s="3">
        <v>7</v>
      </c>
      <c r="R737" s="3">
        <v>725</v>
      </c>
      <c r="S737" s="3" t="s">
        <v>1595</v>
      </c>
      <c r="T737" s="3" t="s">
        <v>1008</v>
      </c>
      <c r="W737" s="3">
        <v>624</v>
      </c>
      <c r="X737" s="3" t="s">
        <v>650</v>
      </c>
      <c r="Y737" s="3" t="s">
        <v>105</v>
      </c>
      <c r="Z737" s="3" t="s">
        <v>243</v>
      </c>
      <c r="AA737" s="3" t="s">
        <v>73</v>
      </c>
    </row>
    <row r="738" spans="1:27" x14ac:dyDescent="0.3">
      <c r="A738" s="3">
        <v>649</v>
      </c>
      <c r="B738" s="3" t="s">
        <v>1536</v>
      </c>
      <c r="C738" s="3" t="str">
        <f t="shared" si="70"/>
        <v>Bug</v>
      </c>
      <c r="D738" s="3" t="str">
        <f t="shared" si="69"/>
        <v>Steel</v>
      </c>
      <c r="E738" s="3" t="str">
        <f t="shared" si="71"/>
        <v>Download</v>
      </c>
      <c r="F738" s="3" t="str">
        <f t="shared" si="72"/>
        <v/>
      </c>
      <c r="G738" s="3" t="str">
        <f t="shared" si="73"/>
        <v/>
      </c>
      <c r="H738" s="3">
        <v>71</v>
      </c>
      <c r="I738" s="3">
        <v>120</v>
      </c>
      <c r="J738" s="3">
        <v>95</v>
      </c>
      <c r="K738" s="3">
        <v>120</v>
      </c>
      <c r="L738" s="3">
        <v>95</v>
      </c>
      <c r="M738" s="3">
        <v>99</v>
      </c>
      <c r="N738" s="3">
        <v>600</v>
      </c>
      <c r="O738" s="3">
        <v>7</v>
      </c>
      <c r="R738" s="3">
        <v>726</v>
      </c>
      <c r="S738" s="3" t="s">
        <v>1596</v>
      </c>
      <c r="T738" s="3" t="s">
        <v>1008</v>
      </c>
      <c r="W738" s="3">
        <v>625</v>
      </c>
      <c r="X738" s="3" t="s">
        <v>652</v>
      </c>
      <c r="Y738" s="3" t="s">
        <v>105</v>
      </c>
      <c r="Z738" s="3" t="s">
        <v>243</v>
      </c>
      <c r="AA738" s="3" t="s">
        <v>73</v>
      </c>
    </row>
    <row r="739" spans="1:27" x14ac:dyDescent="0.3">
      <c r="A739" s="3">
        <v>650</v>
      </c>
      <c r="B739" s="3" t="s">
        <v>1537</v>
      </c>
      <c r="C739" s="3" t="str">
        <f t="shared" si="70"/>
        <v>Grass</v>
      </c>
      <c r="D739" s="3" t="str">
        <f t="shared" si="69"/>
        <v/>
      </c>
      <c r="E739" s="3" t="str">
        <f t="shared" si="71"/>
        <v>Overgrow</v>
      </c>
      <c r="F739" s="3" t="str">
        <f t="shared" si="72"/>
        <v/>
      </c>
      <c r="G739" s="3" t="str">
        <f t="shared" si="73"/>
        <v>Bulletproof</v>
      </c>
      <c r="H739" s="3">
        <v>56</v>
      </c>
      <c r="I739" s="3">
        <v>61</v>
      </c>
      <c r="J739" s="3">
        <v>65</v>
      </c>
      <c r="K739" s="3">
        <v>48</v>
      </c>
      <c r="L739" s="3">
        <v>45</v>
      </c>
      <c r="M739" s="3">
        <v>38</v>
      </c>
      <c r="N739" s="3">
        <v>313</v>
      </c>
      <c r="O739" s="3">
        <v>7</v>
      </c>
      <c r="R739" s="3">
        <v>727</v>
      </c>
      <c r="S739" s="3" t="s">
        <v>1597</v>
      </c>
      <c r="T739" s="3" t="s">
        <v>1008</v>
      </c>
      <c r="U739" s="3" t="s">
        <v>1016</v>
      </c>
      <c r="W739" s="3">
        <v>626</v>
      </c>
      <c r="X739" s="3" t="s">
        <v>1516</v>
      </c>
      <c r="Y739" s="3" t="s">
        <v>103</v>
      </c>
      <c r="Z739" s="3" t="s">
        <v>878</v>
      </c>
      <c r="AA739" s="3" t="s">
        <v>288</v>
      </c>
    </row>
    <row r="740" spans="1:27" x14ac:dyDescent="0.3">
      <c r="A740" s="3">
        <v>651</v>
      </c>
      <c r="B740" s="3" t="s">
        <v>1538</v>
      </c>
      <c r="C740" s="3" t="str">
        <f t="shared" si="70"/>
        <v>Grass</v>
      </c>
      <c r="D740" s="3" t="str">
        <f t="shared" si="69"/>
        <v/>
      </c>
      <c r="E740" s="3" t="str">
        <f t="shared" si="71"/>
        <v>Overgrow</v>
      </c>
      <c r="F740" s="3" t="str">
        <f t="shared" si="72"/>
        <v/>
      </c>
      <c r="G740" s="3" t="str">
        <f t="shared" si="73"/>
        <v>Bulletproof</v>
      </c>
      <c r="H740" s="3">
        <v>61</v>
      </c>
      <c r="I740" s="3">
        <v>78</v>
      </c>
      <c r="J740" s="3">
        <v>95</v>
      </c>
      <c r="K740" s="3">
        <v>56</v>
      </c>
      <c r="L740" s="3">
        <v>58</v>
      </c>
      <c r="M740" s="3">
        <v>57</v>
      </c>
      <c r="N740" s="3">
        <v>405</v>
      </c>
      <c r="O740" s="3">
        <v>7</v>
      </c>
      <c r="R740" s="3">
        <v>728</v>
      </c>
      <c r="S740" s="3" t="s">
        <v>1598</v>
      </c>
      <c r="T740" s="3" t="s">
        <v>1009</v>
      </c>
      <c r="W740" s="3">
        <v>627</v>
      </c>
      <c r="X740" s="3" t="s">
        <v>729</v>
      </c>
      <c r="Y740" s="3" t="s">
        <v>62</v>
      </c>
      <c r="Z740" s="3" t="s">
        <v>294</v>
      </c>
      <c r="AA740" s="3" t="s">
        <v>240</v>
      </c>
    </row>
    <row r="741" spans="1:27" x14ac:dyDescent="0.3">
      <c r="A741" s="3">
        <v>652</v>
      </c>
      <c r="B741" s="3" t="s">
        <v>1539</v>
      </c>
      <c r="C741" s="3" t="str">
        <f t="shared" si="70"/>
        <v>Grass</v>
      </c>
      <c r="D741" s="3" t="str">
        <f t="shared" si="69"/>
        <v>Fighting</v>
      </c>
      <c r="E741" s="3" t="str">
        <f t="shared" si="71"/>
        <v>Overgrow</v>
      </c>
      <c r="F741" s="3" t="str">
        <f t="shared" si="72"/>
        <v/>
      </c>
      <c r="G741" s="3" t="str">
        <f t="shared" si="73"/>
        <v>Bulletproof</v>
      </c>
      <c r="H741" s="3">
        <v>88</v>
      </c>
      <c r="I741" s="3">
        <v>107</v>
      </c>
      <c r="J741" s="3">
        <v>122</v>
      </c>
      <c r="K741" s="3">
        <v>74</v>
      </c>
      <c r="L741" s="3">
        <v>75</v>
      </c>
      <c r="M741" s="3">
        <v>64</v>
      </c>
      <c r="N741" s="3">
        <v>530</v>
      </c>
      <c r="O741" s="3">
        <v>7</v>
      </c>
      <c r="R741" s="3">
        <v>729</v>
      </c>
      <c r="S741" s="3" t="s">
        <v>1599</v>
      </c>
      <c r="T741" s="3" t="s">
        <v>1009</v>
      </c>
      <c r="W741" s="3">
        <v>628</v>
      </c>
      <c r="X741" s="3" t="s">
        <v>731</v>
      </c>
      <c r="Y741" s="3" t="s">
        <v>62</v>
      </c>
      <c r="Z741" s="3" t="s">
        <v>294</v>
      </c>
      <c r="AA741" s="3" t="s">
        <v>105</v>
      </c>
    </row>
    <row r="742" spans="1:27" x14ac:dyDescent="0.3">
      <c r="A742" s="3">
        <v>653</v>
      </c>
      <c r="B742" s="3" t="s">
        <v>1540</v>
      </c>
      <c r="C742" s="3" t="str">
        <f t="shared" si="70"/>
        <v>Fire</v>
      </c>
      <c r="D742" s="3" t="str">
        <f t="shared" ref="D742:D805" si="74">SUBSTITUTE(IFERROR(VLOOKUP(A742, $R$3:$U$819, 4,TRUE),""),0,"")</f>
        <v/>
      </c>
      <c r="E742" s="3" t="str">
        <f t="shared" si="71"/>
        <v>Blaze</v>
      </c>
      <c r="F742" s="3" t="str">
        <f t="shared" si="72"/>
        <v/>
      </c>
      <c r="G742" s="3" t="str">
        <f t="shared" si="73"/>
        <v>Magician</v>
      </c>
      <c r="H742" s="3">
        <v>40</v>
      </c>
      <c r="I742" s="3">
        <v>45</v>
      </c>
      <c r="J742" s="3">
        <v>40</v>
      </c>
      <c r="K742" s="3">
        <v>62</v>
      </c>
      <c r="L742" s="3">
        <v>60</v>
      </c>
      <c r="M742" s="3">
        <v>60</v>
      </c>
      <c r="N742" s="3">
        <v>307</v>
      </c>
      <c r="O742" s="3">
        <v>7</v>
      </c>
      <c r="R742" s="3">
        <v>730</v>
      </c>
      <c r="S742" s="3" t="s">
        <v>1600</v>
      </c>
      <c r="T742" s="3" t="s">
        <v>1009</v>
      </c>
      <c r="U742" s="3" t="s">
        <v>1023</v>
      </c>
      <c r="W742" s="3">
        <v>629</v>
      </c>
      <c r="X742" s="3" t="s">
        <v>733</v>
      </c>
      <c r="Y742" s="3" t="s">
        <v>68</v>
      </c>
      <c r="Z742" s="3" t="s">
        <v>423</v>
      </c>
      <c r="AA742" s="3" t="s">
        <v>224</v>
      </c>
    </row>
    <row r="743" spans="1:27" x14ac:dyDescent="0.3">
      <c r="A743" s="3">
        <v>654</v>
      </c>
      <c r="B743" s="3" t="s">
        <v>1541</v>
      </c>
      <c r="C743" s="3" t="str">
        <f t="shared" si="70"/>
        <v>Fire</v>
      </c>
      <c r="D743" s="3" t="str">
        <f t="shared" si="74"/>
        <v/>
      </c>
      <c r="E743" s="3" t="str">
        <f t="shared" si="71"/>
        <v>Blaze</v>
      </c>
      <c r="F743" s="3" t="str">
        <f t="shared" si="72"/>
        <v/>
      </c>
      <c r="G743" s="3" t="str">
        <f t="shared" si="73"/>
        <v>Magician</v>
      </c>
      <c r="H743" s="3">
        <v>59</v>
      </c>
      <c r="I743" s="3">
        <v>59</v>
      </c>
      <c r="J743" s="3">
        <v>58</v>
      </c>
      <c r="K743" s="3">
        <v>90</v>
      </c>
      <c r="L743" s="3">
        <v>70</v>
      </c>
      <c r="M743" s="3">
        <v>73</v>
      </c>
      <c r="N743" s="3">
        <v>409</v>
      </c>
      <c r="O743" s="3">
        <v>7</v>
      </c>
      <c r="R743" s="3">
        <v>731</v>
      </c>
      <c r="S743" s="3" t="s">
        <v>1601</v>
      </c>
      <c r="T743" s="3" t="s">
        <v>1014</v>
      </c>
      <c r="U743" s="3" t="s">
        <v>1012</v>
      </c>
      <c r="W743" s="3">
        <v>630</v>
      </c>
      <c r="X743" s="3" t="s">
        <v>735</v>
      </c>
      <c r="Y743" s="3" t="s">
        <v>68</v>
      </c>
      <c r="Z743" s="3" t="s">
        <v>423</v>
      </c>
      <c r="AA743" s="3" t="s">
        <v>224</v>
      </c>
    </row>
    <row r="744" spans="1:27" x14ac:dyDescent="0.3">
      <c r="A744" s="3">
        <v>655</v>
      </c>
      <c r="B744" s="3" t="s">
        <v>1542</v>
      </c>
      <c r="C744" s="3" t="str">
        <f t="shared" si="70"/>
        <v>Fire</v>
      </c>
      <c r="D744" s="3" t="str">
        <f t="shared" si="74"/>
        <v>Psychic</v>
      </c>
      <c r="E744" s="3" t="str">
        <f t="shared" si="71"/>
        <v>Blaze</v>
      </c>
      <c r="F744" s="3" t="str">
        <f t="shared" si="72"/>
        <v/>
      </c>
      <c r="G744" s="3" t="str">
        <f t="shared" si="73"/>
        <v>Magician</v>
      </c>
      <c r="H744" s="3">
        <v>75</v>
      </c>
      <c r="I744" s="3">
        <v>69</v>
      </c>
      <c r="J744" s="3">
        <v>72</v>
      </c>
      <c r="K744" s="3">
        <v>114</v>
      </c>
      <c r="L744" s="3">
        <v>100</v>
      </c>
      <c r="M744" s="3">
        <v>104</v>
      </c>
      <c r="N744" s="3">
        <v>534</v>
      </c>
      <c r="O744" s="3">
        <v>7</v>
      </c>
      <c r="R744" s="3">
        <v>732</v>
      </c>
      <c r="S744" s="3" t="s">
        <v>1602</v>
      </c>
      <c r="T744" s="3" t="s">
        <v>1014</v>
      </c>
      <c r="U744" s="3" t="s">
        <v>1012</v>
      </c>
      <c r="W744" s="3">
        <v>631</v>
      </c>
      <c r="X744" s="3" t="s">
        <v>809</v>
      </c>
      <c r="Y744" s="3" t="s">
        <v>78</v>
      </c>
      <c r="Z744" s="3" t="s">
        <v>210</v>
      </c>
      <c r="AA744" s="3" t="s">
        <v>446</v>
      </c>
    </row>
    <row r="745" spans="1:27" x14ac:dyDescent="0.3">
      <c r="A745" s="3">
        <v>656</v>
      </c>
      <c r="B745" s="3" t="s">
        <v>1543</v>
      </c>
      <c r="C745" s="3" t="str">
        <f t="shared" si="70"/>
        <v>Water</v>
      </c>
      <c r="D745" s="3" t="str">
        <f t="shared" si="74"/>
        <v/>
      </c>
      <c r="E745" s="3" t="str">
        <f t="shared" si="71"/>
        <v>Torrent</v>
      </c>
      <c r="F745" s="3" t="str">
        <f t="shared" si="72"/>
        <v/>
      </c>
      <c r="G745" s="3" t="str">
        <f t="shared" si="73"/>
        <v>Protean</v>
      </c>
      <c r="H745" s="3">
        <v>41</v>
      </c>
      <c r="I745" s="3">
        <v>56</v>
      </c>
      <c r="J745" s="3">
        <v>40</v>
      </c>
      <c r="K745" s="3">
        <v>62</v>
      </c>
      <c r="L745" s="3">
        <v>44</v>
      </c>
      <c r="M745" s="3">
        <v>71</v>
      </c>
      <c r="N745" s="3">
        <v>314</v>
      </c>
      <c r="O745" s="3">
        <v>7</v>
      </c>
      <c r="R745" s="3">
        <v>733</v>
      </c>
      <c r="S745" s="3" t="s">
        <v>1603</v>
      </c>
      <c r="T745" s="3" t="s">
        <v>1014</v>
      </c>
      <c r="U745" s="3" t="s">
        <v>1012</v>
      </c>
      <c r="W745" s="3">
        <v>632</v>
      </c>
      <c r="X745" s="3" t="s">
        <v>806</v>
      </c>
      <c r="Y745" s="3" t="s">
        <v>33</v>
      </c>
      <c r="Z745" s="3" t="s">
        <v>240</v>
      </c>
      <c r="AA745" s="3" t="s">
        <v>807</v>
      </c>
    </row>
    <row r="746" spans="1:27" x14ac:dyDescent="0.3">
      <c r="A746" s="3">
        <v>657</v>
      </c>
      <c r="B746" s="3" t="s">
        <v>1544</v>
      </c>
      <c r="C746" s="3" t="str">
        <f t="shared" si="70"/>
        <v>Water</v>
      </c>
      <c r="D746" s="3" t="str">
        <f t="shared" si="74"/>
        <v/>
      </c>
      <c r="E746" s="3" t="str">
        <f t="shared" si="71"/>
        <v>Torrent</v>
      </c>
      <c r="F746" s="3" t="str">
        <f t="shared" si="72"/>
        <v/>
      </c>
      <c r="G746" s="3" t="str">
        <f t="shared" si="73"/>
        <v>Protean</v>
      </c>
      <c r="H746" s="3">
        <v>54</v>
      </c>
      <c r="I746" s="3">
        <v>63</v>
      </c>
      <c r="J746" s="3">
        <v>52</v>
      </c>
      <c r="K746" s="3">
        <v>83</v>
      </c>
      <c r="L746" s="3">
        <v>56</v>
      </c>
      <c r="M746" s="3">
        <v>97</v>
      </c>
      <c r="N746" s="3">
        <v>405</v>
      </c>
      <c r="O746" s="3">
        <v>7</v>
      </c>
      <c r="R746" s="3">
        <v>734</v>
      </c>
      <c r="S746" s="3" t="s">
        <v>1604</v>
      </c>
      <c r="T746" s="3" t="s">
        <v>1014</v>
      </c>
      <c r="W746" s="3">
        <v>633</v>
      </c>
      <c r="X746" s="3" t="s">
        <v>973</v>
      </c>
      <c r="Y746" s="3" t="s">
        <v>240</v>
      </c>
    </row>
    <row r="747" spans="1:27" x14ac:dyDescent="0.3">
      <c r="A747" s="3">
        <v>658</v>
      </c>
      <c r="B747" s="3" t="s">
        <v>1545</v>
      </c>
      <c r="C747" s="3" t="str">
        <f t="shared" si="70"/>
        <v>Water</v>
      </c>
      <c r="D747" s="3" t="str">
        <f t="shared" si="74"/>
        <v>Dark</v>
      </c>
      <c r="E747" s="3" t="str">
        <f t="shared" si="71"/>
        <v>Torrent</v>
      </c>
      <c r="F747" s="3" t="str">
        <f t="shared" si="72"/>
        <v/>
      </c>
      <c r="G747" s="3" t="str">
        <f t="shared" si="73"/>
        <v>Protean</v>
      </c>
      <c r="H747" s="3">
        <v>72</v>
      </c>
      <c r="I747" s="3">
        <v>95</v>
      </c>
      <c r="J747" s="3">
        <v>67</v>
      </c>
      <c r="K747" s="3">
        <v>103</v>
      </c>
      <c r="L747" s="3">
        <v>71</v>
      </c>
      <c r="M747" s="3">
        <v>122</v>
      </c>
      <c r="N747" s="3">
        <v>530</v>
      </c>
      <c r="O747" s="3">
        <v>7</v>
      </c>
      <c r="R747" s="3">
        <v>735</v>
      </c>
      <c r="S747" s="3" t="s">
        <v>1605</v>
      </c>
      <c r="T747" s="3" t="s">
        <v>1014</v>
      </c>
      <c r="W747" s="3">
        <v>634</v>
      </c>
      <c r="X747" s="3" t="s">
        <v>975</v>
      </c>
      <c r="Y747" s="3" t="s">
        <v>240</v>
      </c>
    </row>
    <row r="748" spans="1:27" x14ac:dyDescent="0.3">
      <c r="A748" s="3">
        <v>658</v>
      </c>
      <c r="B748" s="3" t="s">
        <v>1546</v>
      </c>
      <c r="C748" s="3" t="str">
        <f t="shared" si="70"/>
        <v>Water</v>
      </c>
      <c r="D748" s="3" t="str">
        <f t="shared" si="74"/>
        <v>Dark</v>
      </c>
      <c r="E748" s="3" t="str">
        <f t="shared" si="71"/>
        <v>Torrent</v>
      </c>
      <c r="F748" s="3" t="str">
        <f t="shared" si="72"/>
        <v/>
      </c>
      <c r="G748" s="3" t="str">
        <f t="shared" si="73"/>
        <v>Protean</v>
      </c>
      <c r="H748" s="3">
        <v>72</v>
      </c>
      <c r="I748" s="3">
        <v>145</v>
      </c>
      <c r="J748" s="3">
        <v>67</v>
      </c>
      <c r="K748" s="3">
        <v>153</v>
      </c>
      <c r="L748" s="3">
        <v>71</v>
      </c>
      <c r="M748" s="3">
        <v>132</v>
      </c>
      <c r="N748" s="3">
        <v>640</v>
      </c>
      <c r="O748" s="3">
        <v>7</v>
      </c>
      <c r="R748" s="3">
        <v>736</v>
      </c>
      <c r="S748" s="3" t="s">
        <v>52</v>
      </c>
      <c r="T748" s="3" t="s">
        <v>1010</v>
      </c>
      <c r="W748" s="3">
        <v>635</v>
      </c>
      <c r="X748" s="3" t="s">
        <v>977</v>
      </c>
      <c r="Y748" s="3" t="s">
        <v>58</v>
      </c>
    </row>
    <row r="749" spans="1:27" x14ac:dyDescent="0.3">
      <c r="A749" s="3">
        <v>659</v>
      </c>
      <c r="B749" s="3" t="s">
        <v>151</v>
      </c>
      <c r="C749" s="3" t="str">
        <f t="shared" si="70"/>
        <v>Normal</v>
      </c>
      <c r="D749" s="3" t="str">
        <f t="shared" si="74"/>
        <v/>
      </c>
      <c r="E749" s="3" t="str">
        <f t="shared" si="71"/>
        <v>Pickup</v>
      </c>
      <c r="F749" s="3" t="str">
        <f t="shared" si="72"/>
        <v>Cheek Pouch</v>
      </c>
      <c r="G749" s="3" t="str">
        <f t="shared" si="73"/>
        <v>Huge Power</v>
      </c>
      <c r="H749" s="3">
        <v>38</v>
      </c>
      <c r="I749" s="3">
        <v>36</v>
      </c>
      <c r="J749" s="3">
        <v>38</v>
      </c>
      <c r="K749" s="3">
        <v>32</v>
      </c>
      <c r="L749" s="3">
        <v>36</v>
      </c>
      <c r="M749" s="3">
        <v>57</v>
      </c>
      <c r="N749" s="3">
        <v>237</v>
      </c>
      <c r="O749" s="3">
        <v>7</v>
      </c>
      <c r="R749" s="3">
        <v>737</v>
      </c>
      <c r="S749" s="3" t="s">
        <v>54</v>
      </c>
      <c r="T749" s="3" t="s">
        <v>1010</v>
      </c>
      <c r="U749" s="3" t="s">
        <v>1013</v>
      </c>
      <c r="W749" s="3">
        <v>636</v>
      </c>
      <c r="X749" s="3" t="s">
        <v>1517</v>
      </c>
      <c r="Y749" s="3" t="s">
        <v>447</v>
      </c>
      <c r="AA749" s="3" t="s">
        <v>33</v>
      </c>
    </row>
    <row r="750" spans="1:27" x14ac:dyDescent="0.3">
      <c r="A750" s="3">
        <v>660</v>
      </c>
      <c r="B750" s="3" t="s">
        <v>154</v>
      </c>
      <c r="C750" s="3" t="str">
        <f t="shared" si="70"/>
        <v>Normal</v>
      </c>
      <c r="D750" s="3" t="str">
        <f t="shared" si="74"/>
        <v>Ground</v>
      </c>
      <c r="E750" s="3" t="str">
        <f t="shared" si="71"/>
        <v>Pickup</v>
      </c>
      <c r="F750" s="3" t="str">
        <f t="shared" si="72"/>
        <v>Cheek Pouch</v>
      </c>
      <c r="G750" s="3" t="str">
        <f t="shared" si="73"/>
        <v>Huge Power</v>
      </c>
      <c r="H750" s="3">
        <v>85</v>
      </c>
      <c r="I750" s="3">
        <v>56</v>
      </c>
      <c r="J750" s="3">
        <v>77</v>
      </c>
      <c r="K750" s="3">
        <v>50</v>
      </c>
      <c r="L750" s="3">
        <v>77</v>
      </c>
      <c r="M750" s="3">
        <v>78</v>
      </c>
      <c r="N750" s="3">
        <v>423</v>
      </c>
      <c r="O750" s="3">
        <v>7</v>
      </c>
      <c r="R750" s="3">
        <v>738</v>
      </c>
      <c r="S750" s="3" t="s">
        <v>57</v>
      </c>
      <c r="T750" s="3" t="s">
        <v>1010</v>
      </c>
      <c r="U750" s="3" t="s">
        <v>1013</v>
      </c>
      <c r="W750" s="3">
        <v>637</v>
      </c>
      <c r="X750" s="3" t="s">
        <v>1518</v>
      </c>
      <c r="Y750" s="3" t="s">
        <v>447</v>
      </c>
      <c r="AA750" s="3" t="s">
        <v>33</v>
      </c>
    </row>
    <row r="751" spans="1:27" x14ac:dyDescent="0.3">
      <c r="A751" s="3">
        <v>661</v>
      </c>
      <c r="B751" s="3" t="s">
        <v>1547</v>
      </c>
      <c r="C751" s="3" t="str">
        <f t="shared" si="70"/>
        <v>Normal</v>
      </c>
      <c r="D751" s="3" t="str">
        <f t="shared" si="74"/>
        <v>Flying</v>
      </c>
      <c r="E751" s="3" t="str">
        <f t="shared" si="71"/>
        <v>Big Pecks</v>
      </c>
      <c r="F751" s="3" t="str">
        <f t="shared" si="72"/>
        <v/>
      </c>
      <c r="G751" s="3" t="str">
        <f t="shared" si="73"/>
        <v>Gale Wings</v>
      </c>
      <c r="H751" s="3">
        <v>45</v>
      </c>
      <c r="I751" s="3">
        <v>50</v>
      </c>
      <c r="J751" s="3">
        <v>43</v>
      </c>
      <c r="K751" s="3">
        <v>40</v>
      </c>
      <c r="L751" s="3">
        <v>38</v>
      </c>
      <c r="M751" s="3">
        <v>62</v>
      </c>
      <c r="N751" s="3">
        <v>278</v>
      </c>
      <c r="O751" s="3">
        <v>7</v>
      </c>
      <c r="R751" s="3">
        <v>739</v>
      </c>
      <c r="S751" s="3" t="s">
        <v>1606</v>
      </c>
      <c r="T751" s="3" t="s">
        <v>1022</v>
      </c>
      <c r="W751" s="3">
        <v>638</v>
      </c>
      <c r="X751" s="3" t="s">
        <v>1519</v>
      </c>
      <c r="Y751" s="3" t="s">
        <v>217</v>
      </c>
    </row>
    <row r="752" spans="1:27" x14ac:dyDescent="0.3">
      <c r="A752" s="3">
        <v>662</v>
      </c>
      <c r="B752" s="3" t="s">
        <v>1548</v>
      </c>
      <c r="C752" s="3" t="str">
        <f t="shared" si="70"/>
        <v>Fire</v>
      </c>
      <c r="D752" s="3" t="str">
        <f t="shared" si="74"/>
        <v>Flying</v>
      </c>
      <c r="E752" s="3" t="str">
        <f t="shared" si="71"/>
        <v>Flame Body</v>
      </c>
      <c r="F752" s="3" t="str">
        <f t="shared" si="72"/>
        <v/>
      </c>
      <c r="G752" s="3" t="str">
        <f t="shared" si="73"/>
        <v>Gale Wings</v>
      </c>
      <c r="H752" s="3">
        <v>62</v>
      </c>
      <c r="I752" s="3">
        <v>73</v>
      </c>
      <c r="J752" s="3">
        <v>55</v>
      </c>
      <c r="K752" s="3">
        <v>56</v>
      </c>
      <c r="L752" s="3">
        <v>52</v>
      </c>
      <c r="M752" s="3">
        <v>84</v>
      </c>
      <c r="N752" s="3">
        <v>382</v>
      </c>
      <c r="O752" s="3">
        <v>7</v>
      </c>
      <c r="R752" s="3">
        <v>740</v>
      </c>
      <c r="S752" s="3" t="s">
        <v>1607</v>
      </c>
      <c r="T752" s="3" t="s">
        <v>1022</v>
      </c>
      <c r="U752" s="3" t="s">
        <v>1020</v>
      </c>
      <c r="W752" s="3">
        <v>639</v>
      </c>
      <c r="X752" s="3" t="s">
        <v>1520</v>
      </c>
      <c r="Y752" s="3" t="s">
        <v>217</v>
      </c>
    </row>
    <row r="753" spans="1:27" x14ac:dyDescent="0.3">
      <c r="A753" s="3">
        <v>663</v>
      </c>
      <c r="B753" s="3" t="s">
        <v>1549</v>
      </c>
      <c r="C753" s="3" t="str">
        <f t="shared" si="70"/>
        <v>Fire</v>
      </c>
      <c r="D753" s="3" t="str">
        <f t="shared" si="74"/>
        <v>Flying</v>
      </c>
      <c r="E753" s="3" t="str">
        <f t="shared" si="71"/>
        <v>Flame Body</v>
      </c>
      <c r="F753" s="3" t="str">
        <f t="shared" si="72"/>
        <v/>
      </c>
      <c r="G753" s="3" t="str">
        <f t="shared" si="73"/>
        <v>Gale Wings</v>
      </c>
      <c r="H753" s="3">
        <v>78</v>
      </c>
      <c r="I753" s="3">
        <v>81</v>
      </c>
      <c r="J753" s="3">
        <v>71</v>
      </c>
      <c r="K753" s="3">
        <v>74</v>
      </c>
      <c r="L753" s="3">
        <v>69</v>
      </c>
      <c r="M753" s="3">
        <v>126</v>
      </c>
      <c r="N753" s="3">
        <v>499</v>
      </c>
      <c r="O753" s="3">
        <v>7</v>
      </c>
      <c r="R753" s="3">
        <v>741</v>
      </c>
      <c r="S753" s="3" t="s">
        <v>1608</v>
      </c>
      <c r="T753" s="3" t="s">
        <v>1008</v>
      </c>
      <c r="U753" s="3" t="s">
        <v>1012</v>
      </c>
      <c r="W753" s="3">
        <v>640</v>
      </c>
      <c r="X753" s="3" t="s">
        <v>1521</v>
      </c>
      <c r="Y753" s="3" t="s">
        <v>217</v>
      </c>
    </row>
    <row r="754" spans="1:27" x14ac:dyDescent="0.3">
      <c r="A754" s="3">
        <v>664</v>
      </c>
      <c r="B754" s="3" t="s">
        <v>1550</v>
      </c>
      <c r="C754" s="3" t="str">
        <f t="shared" si="70"/>
        <v>Bug</v>
      </c>
      <c r="D754" s="3" t="str">
        <f t="shared" si="74"/>
        <v/>
      </c>
      <c r="E754" s="3" t="str">
        <f t="shared" si="71"/>
        <v>Shield Dust</v>
      </c>
      <c r="F754" s="3" t="str">
        <f t="shared" si="72"/>
        <v>Compound Eyes</v>
      </c>
      <c r="G754" s="3" t="str">
        <f t="shared" si="73"/>
        <v>Friend Guard</v>
      </c>
      <c r="H754" s="3">
        <v>38</v>
      </c>
      <c r="I754" s="3">
        <v>35</v>
      </c>
      <c r="J754" s="3">
        <v>40</v>
      </c>
      <c r="K754" s="3">
        <v>27</v>
      </c>
      <c r="L754" s="3">
        <v>25</v>
      </c>
      <c r="M754" s="3">
        <v>35</v>
      </c>
      <c r="N754" s="3">
        <v>200</v>
      </c>
      <c r="O754" s="3">
        <v>7</v>
      </c>
      <c r="R754" s="3">
        <v>742</v>
      </c>
      <c r="S754" s="3" t="s">
        <v>516</v>
      </c>
      <c r="T754" s="3" t="s">
        <v>1010</v>
      </c>
      <c r="U754" s="3" t="s">
        <v>1023</v>
      </c>
      <c r="W754" s="3">
        <v>641</v>
      </c>
      <c r="X754" s="3" t="s">
        <v>1659</v>
      </c>
      <c r="Y754" s="3" t="s">
        <v>140</v>
      </c>
      <c r="AA754" s="3" t="s">
        <v>105</v>
      </c>
    </row>
    <row r="755" spans="1:27" x14ac:dyDescent="0.3">
      <c r="A755" s="3">
        <v>665</v>
      </c>
      <c r="B755" s="3" t="s">
        <v>1551</v>
      </c>
      <c r="C755" s="3" t="str">
        <f t="shared" si="70"/>
        <v>Bug</v>
      </c>
      <c r="D755" s="3" t="str">
        <f t="shared" si="74"/>
        <v/>
      </c>
      <c r="E755" s="3" t="str">
        <f t="shared" si="71"/>
        <v>Shed Skin</v>
      </c>
      <c r="F755" s="3" t="str">
        <f t="shared" si="72"/>
        <v/>
      </c>
      <c r="G755" s="3" t="str">
        <f t="shared" si="73"/>
        <v>Friend Guard</v>
      </c>
      <c r="H755" s="3">
        <v>45</v>
      </c>
      <c r="I755" s="3">
        <v>22</v>
      </c>
      <c r="J755" s="3">
        <v>60</v>
      </c>
      <c r="K755" s="3">
        <v>27</v>
      </c>
      <c r="L755" s="3">
        <v>30</v>
      </c>
      <c r="M755" s="3">
        <v>29</v>
      </c>
      <c r="N755" s="3">
        <v>213</v>
      </c>
      <c r="O755" s="3">
        <v>7</v>
      </c>
      <c r="R755" s="3">
        <v>743</v>
      </c>
      <c r="S755" s="3" t="s">
        <v>518</v>
      </c>
      <c r="T755" s="3" t="s">
        <v>1010</v>
      </c>
      <c r="U755" s="3" t="s">
        <v>1023</v>
      </c>
      <c r="W755" s="3">
        <v>641</v>
      </c>
      <c r="X755" s="3" t="s">
        <v>1659</v>
      </c>
      <c r="Y755" s="3" t="s">
        <v>369</v>
      </c>
    </row>
    <row r="756" spans="1:27" x14ac:dyDescent="0.3">
      <c r="A756" s="3">
        <v>666</v>
      </c>
      <c r="B756" s="3" t="s">
        <v>1552</v>
      </c>
      <c r="C756" s="3" t="str">
        <f t="shared" si="70"/>
        <v>Bug</v>
      </c>
      <c r="D756" s="3" t="str">
        <f t="shared" si="74"/>
        <v>Flying</v>
      </c>
      <c r="E756" s="3" t="str">
        <f t="shared" si="71"/>
        <v>Shield Dust</v>
      </c>
      <c r="F756" s="3" t="str">
        <f t="shared" si="72"/>
        <v>Compound Eyes</v>
      </c>
      <c r="G756" s="3" t="str">
        <f t="shared" si="73"/>
        <v>Friend Guard</v>
      </c>
      <c r="H756" s="3">
        <v>80</v>
      </c>
      <c r="I756" s="3">
        <v>52</v>
      </c>
      <c r="J756" s="3">
        <v>50</v>
      </c>
      <c r="K756" s="3">
        <v>90</v>
      </c>
      <c r="L756" s="3">
        <v>50</v>
      </c>
      <c r="M756" s="3">
        <v>89</v>
      </c>
      <c r="N756" s="3">
        <v>411</v>
      </c>
      <c r="O756" s="3">
        <v>7</v>
      </c>
      <c r="R756" s="3">
        <v>744</v>
      </c>
      <c r="S756" s="3" t="s">
        <v>1609</v>
      </c>
      <c r="T756" s="3" t="s">
        <v>1017</v>
      </c>
      <c r="W756" s="3">
        <v>642</v>
      </c>
      <c r="X756" s="3" t="s">
        <v>1660</v>
      </c>
      <c r="Y756" s="3" t="s">
        <v>140</v>
      </c>
      <c r="AA756" s="3" t="s">
        <v>105</v>
      </c>
    </row>
    <row r="757" spans="1:27" x14ac:dyDescent="0.3">
      <c r="A757" s="3">
        <v>667</v>
      </c>
      <c r="B757" s="3" t="s">
        <v>1553</v>
      </c>
      <c r="C757" s="3" t="str">
        <f t="shared" ref="C757:C820" si="75">VLOOKUP(A757, $R$3:$U$819, 3,TRUE)</f>
        <v>Fire</v>
      </c>
      <c r="D757" s="3" t="str">
        <f t="shared" si="74"/>
        <v>Normal</v>
      </c>
      <c r="E757" s="3" t="str">
        <f t="shared" si="71"/>
        <v>Rivalry</v>
      </c>
      <c r="F757" s="3" t="str">
        <f t="shared" si="72"/>
        <v>Unnerve</v>
      </c>
      <c r="G757" s="3" t="str">
        <f t="shared" si="73"/>
        <v>Moxie</v>
      </c>
      <c r="H757" s="3">
        <v>62</v>
      </c>
      <c r="I757" s="3">
        <v>50</v>
      </c>
      <c r="J757" s="3">
        <v>58</v>
      </c>
      <c r="K757" s="3">
        <v>73</v>
      </c>
      <c r="L757" s="3">
        <v>54</v>
      </c>
      <c r="M757" s="3">
        <v>72</v>
      </c>
      <c r="N757" s="3">
        <v>369</v>
      </c>
      <c r="O757" s="3">
        <v>7</v>
      </c>
      <c r="R757" s="3">
        <v>745</v>
      </c>
      <c r="S757" s="3" t="s">
        <v>1666</v>
      </c>
      <c r="T757" s="3" t="s">
        <v>1017</v>
      </c>
      <c r="W757" s="3">
        <v>642</v>
      </c>
      <c r="X757" s="3" t="s">
        <v>1660</v>
      </c>
      <c r="Y757" s="3" t="s">
        <v>541</v>
      </c>
    </row>
    <row r="758" spans="1:27" x14ac:dyDescent="0.3">
      <c r="A758" s="3">
        <v>668</v>
      </c>
      <c r="B758" s="3" t="s">
        <v>1554</v>
      </c>
      <c r="C758" s="3" t="str">
        <f t="shared" si="75"/>
        <v>Fire</v>
      </c>
      <c r="D758" s="3" t="str">
        <f t="shared" si="74"/>
        <v>Normal</v>
      </c>
      <c r="E758" s="3" t="str">
        <f t="shared" si="71"/>
        <v>Rivalry</v>
      </c>
      <c r="F758" s="3" t="str">
        <f t="shared" si="72"/>
        <v>Unnerve</v>
      </c>
      <c r="G758" s="3" t="str">
        <f t="shared" si="73"/>
        <v>Moxie</v>
      </c>
      <c r="H758" s="3">
        <v>86</v>
      </c>
      <c r="I758" s="3">
        <v>68</v>
      </c>
      <c r="J758" s="3">
        <v>72</v>
      </c>
      <c r="K758" s="3">
        <v>109</v>
      </c>
      <c r="L758" s="3">
        <v>66</v>
      </c>
      <c r="M758" s="3">
        <v>106</v>
      </c>
      <c r="N758" s="3">
        <v>507</v>
      </c>
      <c r="O758" s="3">
        <v>7</v>
      </c>
      <c r="R758" s="3">
        <v>746</v>
      </c>
      <c r="S758" s="3" t="s">
        <v>434</v>
      </c>
      <c r="T758" s="3" t="s">
        <v>1009</v>
      </c>
      <c r="W758" s="3">
        <v>643</v>
      </c>
      <c r="X758" s="3" t="s">
        <v>1526</v>
      </c>
      <c r="Y758" s="3" t="s">
        <v>1854</v>
      </c>
    </row>
    <row r="759" spans="1:27" x14ac:dyDescent="0.3">
      <c r="A759" s="3">
        <v>669</v>
      </c>
      <c r="B759" s="3" t="s">
        <v>1555</v>
      </c>
      <c r="C759" s="3" t="str">
        <f t="shared" si="75"/>
        <v>Fairy</v>
      </c>
      <c r="D759" s="3" t="str">
        <f t="shared" si="74"/>
        <v/>
      </c>
      <c r="E759" s="3" t="str">
        <f t="shared" si="71"/>
        <v>Flower Veil</v>
      </c>
      <c r="F759" s="3" t="str">
        <f t="shared" si="72"/>
        <v/>
      </c>
      <c r="G759" s="3" t="str">
        <f t="shared" si="73"/>
        <v>Symbiosis</v>
      </c>
      <c r="H759" s="3">
        <v>44</v>
      </c>
      <c r="I759" s="3">
        <v>38</v>
      </c>
      <c r="J759" s="3">
        <v>39</v>
      </c>
      <c r="K759" s="3">
        <v>61</v>
      </c>
      <c r="L759" s="3">
        <v>79</v>
      </c>
      <c r="M759" s="3">
        <v>42</v>
      </c>
      <c r="N759" s="3">
        <v>303</v>
      </c>
      <c r="O759" s="3">
        <v>7</v>
      </c>
      <c r="R759" s="3">
        <v>747</v>
      </c>
      <c r="S759" s="3" t="s">
        <v>784</v>
      </c>
      <c r="T759" s="3" t="s">
        <v>1019</v>
      </c>
      <c r="U759" s="3" t="s">
        <v>1009</v>
      </c>
      <c r="W759" s="3">
        <v>644</v>
      </c>
      <c r="X759" s="3" t="s">
        <v>1527</v>
      </c>
      <c r="Y759" s="3" t="s">
        <v>1855</v>
      </c>
    </row>
    <row r="760" spans="1:27" x14ac:dyDescent="0.3">
      <c r="A760" s="3">
        <v>670</v>
      </c>
      <c r="B760" s="3" t="s">
        <v>1556</v>
      </c>
      <c r="C760" s="3" t="str">
        <f t="shared" si="75"/>
        <v>Fairy</v>
      </c>
      <c r="D760" s="3" t="str">
        <f t="shared" si="74"/>
        <v/>
      </c>
      <c r="E760" s="3" t="str">
        <f t="shared" si="71"/>
        <v>Flower Veil</v>
      </c>
      <c r="F760" s="3" t="str">
        <f t="shared" si="72"/>
        <v/>
      </c>
      <c r="G760" s="3" t="str">
        <f t="shared" si="73"/>
        <v>Symbiosis</v>
      </c>
      <c r="H760" s="3">
        <v>54</v>
      </c>
      <c r="I760" s="3">
        <v>45</v>
      </c>
      <c r="J760" s="3">
        <v>47</v>
      </c>
      <c r="K760" s="3">
        <v>75</v>
      </c>
      <c r="L760" s="3">
        <v>98</v>
      </c>
      <c r="M760" s="3">
        <v>52</v>
      </c>
      <c r="N760" s="3">
        <v>371</v>
      </c>
      <c r="O760" s="3">
        <v>7</v>
      </c>
      <c r="R760" s="3">
        <v>748</v>
      </c>
      <c r="S760" s="3" t="s">
        <v>787</v>
      </c>
      <c r="T760" s="3" t="s">
        <v>1019</v>
      </c>
      <c r="U760" s="3" t="s">
        <v>1009</v>
      </c>
      <c r="W760" s="3">
        <v>645</v>
      </c>
      <c r="X760" s="3" t="s">
        <v>1661</v>
      </c>
      <c r="Y760" s="3" t="s">
        <v>461</v>
      </c>
      <c r="AA760" s="3" t="s">
        <v>294</v>
      </c>
    </row>
    <row r="761" spans="1:27" x14ac:dyDescent="0.3">
      <c r="A761" s="3">
        <v>671</v>
      </c>
      <c r="B761" s="3" t="s">
        <v>1557</v>
      </c>
      <c r="C761" s="3" t="str">
        <f t="shared" si="75"/>
        <v>Fairy</v>
      </c>
      <c r="D761" s="3" t="str">
        <f t="shared" si="74"/>
        <v/>
      </c>
      <c r="E761" s="3" t="str">
        <f t="shared" si="71"/>
        <v>Flower Veil</v>
      </c>
      <c r="F761" s="3" t="str">
        <f t="shared" si="72"/>
        <v/>
      </c>
      <c r="G761" s="3" t="str">
        <f t="shared" si="73"/>
        <v>Symbiosis</v>
      </c>
      <c r="H761" s="3">
        <v>78</v>
      </c>
      <c r="I761" s="3">
        <v>65</v>
      </c>
      <c r="J761" s="3">
        <v>68</v>
      </c>
      <c r="K761" s="3">
        <v>112</v>
      </c>
      <c r="L761" s="3">
        <v>154</v>
      </c>
      <c r="M761" s="3">
        <v>75</v>
      </c>
      <c r="N761" s="3">
        <v>552</v>
      </c>
      <c r="O761" s="3">
        <v>7</v>
      </c>
      <c r="R761" s="3">
        <v>749</v>
      </c>
      <c r="S761" s="3" t="s">
        <v>255</v>
      </c>
      <c r="T761" s="3" t="s">
        <v>1018</v>
      </c>
      <c r="W761" s="3">
        <v>645</v>
      </c>
      <c r="X761" s="3" t="s">
        <v>1661</v>
      </c>
      <c r="Y761" s="3" t="s">
        <v>216</v>
      </c>
    </row>
    <row r="762" spans="1:27" x14ac:dyDescent="0.3">
      <c r="A762" s="3">
        <v>672</v>
      </c>
      <c r="B762" s="3" t="s">
        <v>1558</v>
      </c>
      <c r="C762" s="3" t="str">
        <f t="shared" si="75"/>
        <v>Grass</v>
      </c>
      <c r="D762" s="3" t="str">
        <f t="shared" si="74"/>
        <v/>
      </c>
      <c r="E762" s="3" t="str">
        <f t="shared" si="71"/>
        <v>Sap Sipper</v>
      </c>
      <c r="F762" s="3" t="str">
        <f t="shared" si="72"/>
        <v/>
      </c>
      <c r="G762" s="3" t="str">
        <f t="shared" si="73"/>
        <v>Grass Pelt</v>
      </c>
      <c r="H762" s="3">
        <v>66</v>
      </c>
      <c r="I762" s="3">
        <v>65</v>
      </c>
      <c r="J762" s="3">
        <v>48</v>
      </c>
      <c r="K762" s="3">
        <v>62</v>
      </c>
      <c r="L762" s="3">
        <v>57</v>
      </c>
      <c r="M762" s="3">
        <v>52</v>
      </c>
      <c r="N762" s="3">
        <v>350</v>
      </c>
      <c r="O762" s="3">
        <v>7</v>
      </c>
      <c r="R762" s="3">
        <v>750</v>
      </c>
      <c r="S762" s="3" t="s">
        <v>258</v>
      </c>
      <c r="T762" s="3" t="s">
        <v>1018</v>
      </c>
      <c r="W762" s="3">
        <v>646</v>
      </c>
      <c r="X762" s="3" t="s">
        <v>1662</v>
      </c>
      <c r="Y762" s="3" t="s">
        <v>73</v>
      </c>
    </row>
    <row r="763" spans="1:27" x14ac:dyDescent="0.3">
      <c r="A763" s="3">
        <v>673</v>
      </c>
      <c r="B763" s="3" t="s">
        <v>1559</v>
      </c>
      <c r="C763" s="3" t="str">
        <f t="shared" si="75"/>
        <v>Grass</v>
      </c>
      <c r="D763" s="3" t="str">
        <f t="shared" si="74"/>
        <v/>
      </c>
      <c r="E763" s="3" t="str">
        <f t="shared" si="71"/>
        <v>Sap Sipper</v>
      </c>
      <c r="F763" s="3" t="str">
        <f t="shared" si="72"/>
        <v/>
      </c>
      <c r="G763" s="3" t="str">
        <f t="shared" si="73"/>
        <v>Grass Pelt</v>
      </c>
      <c r="H763" s="3">
        <v>123</v>
      </c>
      <c r="I763" s="3">
        <v>100</v>
      </c>
      <c r="J763" s="3">
        <v>62</v>
      </c>
      <c r="K763" s="3">
        <v>97</v>
      </c>
      <c r="L763" s="3">
        <v>81</v>
      </c>
      <c r="M763" s="3">
        <v>68</v>
      </c>
      <c r="N763" s="3">
        <v>531</v>
      </c>
      <c r="O763" s="3">
        <v>7</v>
      </c>
      <c r="R763" s="3">
        <v>751</v>
      </c>
      <c r="S763" s="3" t="s">
        <v>575</v>
      </c>
      <c r="T763" s="3" t="s">
        <v>1009</v>
      </c>
      <c r="U763" s="3" t="s">
        <v>1010</v>
      </c>
      <c r="W763" s="3">
        <v>646</v>
      </c>
      <c r="X763" s="3" t="s">
        <v>1856</v>
      </c>
      <c r="Y763" s="3" t="s">
        <v>1855</v>
      </c>
    </row>
    <row r="764" spans="1:27" x14ac:dyDescent="0.3">
      <c r="A764" s="3">
        <v>674</v>
      </c>
      <c r="B764" s="3" t="s">
        <v>327</v>
      </c>
      <c r="C764" s="3" t="str">
        <f t="shared" si="75"/>
        <v>Fighting</v>
      </c>
      <c r="D764" s="3" t="str">
        <f t="shared" si="74"/>
        <v/>
      </c>
      <c r="E764" s="3" t="str">
        <f t="shared" si="71"/>
        <v>Iron Fist</v>
      </c>
      <c r="F764" s="3" t="str">
        <f t="shared" si="72"/>
        <v>Mold Breaker</v>
      </c>
      <c r="G764" s="3" t="str">
        <f t="shared" si="73"/>
        <v>Scrappy</v>
      </c>
      <c r="H764" s="3">
        <v>67</v>
      </c>
      <c r="I764" s="3">
        <v>82</v>
      </c>
      <c r="J764" s="3">
        <v>62</v>
      </c>
      <c r="K764" s="3">
        <v>46</v>
      </c>
      <c r="L764" s="3">
        <v>48</v>
      </c>
      <c r="M764" s="3">
        <v>43</v>
      </c>
      <c r="N764" s="3">
        <v>348</v>
      </c>
      <c r="O764" s="3">
        <v>7</v>
      </c>
      <c r="R764" s="3">
        <v>752</v>
      </c>
      <c r="S764" s="3" t="s">
        <v>578</v>
      </c>
      <c r="T764" s="3" t="s">
        <v>1009</v>
      </c>
      <c r="U764" s="3" t="s">
        <v>1010</v>
      </c>
      <c r="W764" s="3">
        <v>646</v>
      </c>
      <c r="X764" s="3" t="s">
        <v>1857</v>
      </c>
      <c r="Y764" s="3" t="s">
        <v>1854</v>
      </c>
    </row>
    <row r="765" spans="1:27" x14ac:dyDescent="0.3">
      <c r="A765" s="3">
        <v>675</v>
      </c>
      <c r="B765" s="3" t="s">
        <v>331</v>
      </c>
      <c r="C765" s="3" t="str">
        <f t="shared" si="75"/>
        <v>Fighting</v>
      </c>
      <c r="D765" s="3" t="str">
        <f t="shared" si="74"/>
        <v>Dark</v>
      </c>
      <c r="E765" s="3" t="str">
        <f t="shared" si="71"/>
        <v>Iron Fist</v>
      </c>
      <c r="F765" s="3" t="str">
        <f t="shared" si="72"/>
        <v>Mold Breaker</v>
      </c>
      <c r="G765" s="3" t="str">
        <f t="shared" si="73"/>
        <v>Scrappy</v>
      </c>
      <c r="H765" s="3">
        <v>95</v>
      </c>
      <c r="I765" s="3">
        <v>124</v>
      </c>
      <c r="J765" s="3">
        <v>78</v>
      </c>
      <c r="K765" s="3">
        <v>69</v>
      </c>
      <c r="L765" s="3">
        <v>71</v>
      </c>
      <c r="M765" s="3">
        <v>58</v>
      </c>
      <c r="N765" s="3">
        <v>495</v>
      </c>
      <c r="O765" s="3">
        <v>7</v>
      </c>
      <c r="R765" s="3">
        <v>753</v>
      </c>
      <c r="S765" s="3" t="s">
        <v>1615</v>
      </c>
      <c r="T765" s="3" t="s">
        <v>1007</v>
      </c>
      <c r="W765" s="3">
        <v>647</v>
      </c>
      <c r="X765" s="3" t="s">
        <v>1533</v>
      </c>
      <c r="Y765" s="3" t="s">
        <v>217</v>
      </c>
    </row>
    <row r="766" spans="1:27" x14ac:dyDescent="0.3">
      <c r="A766" s="3">
        <v>676</v>
      </c>
      <c r="B766" s="3" t="s">
        <v>1560</v>
      </c>
      <c r="C766" s="3" t="str">
        <f t="shared" si="75"/>
        <v>Normal</v>
      </c>
      <c r="D766" s="3" t="str">
        <f t="shared" si="74"/>
        <v/>
      </c>
      <c r="E766" s="3" t="str">
        <f t="shared" si="71"/>
        <v>Fur Coat</v>
      </c>
      <c r="F766" s="3" t="str">
        <f t="shared" si="72"/>
        <v/>
      </c>
      <c r="G766" s="3" t="str">
        <f t="shared" si="73"/>
        <v/>
      </c>
      <c r="H766" s="3">
        <v>75</v>
      </c>
      <c r="I766" s="3">
        <v>80</v>
      </c>
      <c r="J766" s="3">
        <v>60</v>
      </c>
      <c r="K766" s="3">
        <v>65</v>
      </c>
      <c r="L766" s="3">
        <v>90</v>
      </c>
      <c r="M766" s="3">
        <v>102</v>
      </c>
      <c r="N766" s="3">
        <v>472</v>
      </c>
      <c r="O766" s="3">
        <v>7</v>
      </c>
      <c r="R766" s="3">
        <v>754</v>
      </c>
      <c r="S766" s="3" t="s">
        <v>1616</v>
      </c>
      <c r="T766" s="3" t="s">
        <v>1007</v>
      </c>
      <c r="W766" s="3">
        <v>647</v>
      </c>
      <c r="X766" s="3" t="s">
        <v>1533</v>
      </c>
      <c r="Y766" s="3" t="s">
        <v>217</v>
      </c>
    </row>
    <row r="767" spans="1:27" x14ac:dyDescent="0.3">
      <c r="A767" s="3">
        <v>677</v>
      </c>
      <c r="B767" s="3" t="s">
        <v>563</v>
      </c>
      <c r="C767" s="3" t="str">
        <f t="shared" si="75"/>
        <v>Psychic</v>
      </c>
      <c r="D767" s="3" t="str">
        <f t="shared" si="74"/>
        <v/>
      </c>
      <c r="E767" s="3" t="str">
        <f t="shared" si="71"/>
        <v>Keen Eye</v>
      </c>
      <c r="F767" s="3" t="str">
        <f t="shared" si="72"/>
        <v>Infiltrator</v>
      </c>
      <c r="G767" s="3" t="str">
        <f t="shared" si="73"/>
        <v>Own Tempo</v>
      </c>
      <c r="H767" s="3">
        <v>62</v>
      </c>
      <c r="I767" s="3">
        <v>48</v>
      </c>
      <c r="J767" s="3">
        <v>54</v>
      </c>
      <c r="K767" s="3">
        <v>63</v>
      </c>
      <c r="L767" s="3">
        <v>60</v>
      </c>
      <c r="M767" s="3">
        <v>68</v>
      </c>
      <c r="N767" s="3">
        <v>355</v>
      </c>
      <c r="O767" s="3">
        <v>7</v>
      </c>
      <c r="R767" s="3">
        <v>755</v>
      </c>
      <c r="S767" s="3" t="s">
        <v>861</v>
      </c>
      <c r="T767" s="3" t="s">
        <v>1007</v>
      </c>
      <c r="U767" s="3" t="s">
        <v>1023</v>
      </c>
      <c r="W767" s="3">
        <v>648</v>
      </c>
      <c r="X767" s="3" t="s">
        <v>1663</v>
      </c>
      <c r="Y767" s="3" t="s">
        <v>677</v>
      </c>
    </row>
    <row r="768" spans="1:27" x14ac:dyDescent="0.3">
      <c r="A768" s="3">
        <v>678</v>
      </c>
      <c r="B768" s="3" t="s">
        <v>565</v>
      </c>
      <c r="C768" s="3" t="str">
        <f t="shared" si="75"/>
        <v>Psychic</v>
      </c>
      <c r="D768" s="3" t="str">
        <f t="shared" si="74"/>
        <v/>
      </c>
      <c r="E768" s="3" t="str">
        <f t="shared" si="71"/>
        <v>Keen Eye</v>
      </c>
      <c r="F768" s="3" t="str">
        <f t="shared" si="72"/>
        <v>Infiltrator</v>
      </c>
      <c r="G768" s="3" t="str">
        <f t="shared" si="73"/>
        <v>Prankster</v>
      </c>
      <c r="H768" s="3">
        <v>74</v>
      </c>
      <c r="I768" s="3">
        <v>48</v>
      </c>
      <c r="J768" s="3">
        <v>76</v>
      </c>
      <c r="K768" s="3">
        <v>83</v>
      </c>
      <c r="L768" s="3">
        <v>81</v>
      </c>
      <c r="M768" s="3">
        <v>104</v>
      </c>
      <c r="N768" s="3">
        <v>466</v>
      </c>
      <c r="O768" s="3">
        <v>7</v>
      </c>
      <c r="R768" s="3">
        <v>756</v>
      </c>
      <c r="S768" s="3" t="s">
        <v>863</v>
      </c>
      <c r="T768" s="3" t="s">
        <v>1007</v>
      </c>
      <c r="U768" s="3" t="s">
        <v>1023</v>
      </c>
      <c r="W768" s="3">
        <v>648</v>
      </c>
      <c r="X768" s="3" t="s">
        <v>1663</v>
      </c>
      <c r="Y768" s="3" t="s">
        <v>677</v>
      </c>
    </row>
    <row r="769" spans="1:27" x14ac:dyDescent="0.3">
      <c r="A769" s="3">
        <v>679</v>
      </c>
      <c r="B769" s="3" t="s">
        <v>838</v>
      </c>
      <c r="C769" s="3" t="str">
        <f t="shared" si="75"/>
        <v>Steel</v>
      </c>
      <c r="D769" s="3" t="str">
        <f t="shared" si="74"/>
        <v>Ghost</v>
      </c>
      <c r="E769" s="3" t="str">
        <f t="shared" si="71"/>
        <v>No Guard</v>
      </c>
      <c r="F769" s="3" t="str">
        <f t="shared" si="72"/>
        <v/>
      </c>
      <c r="G769" s="3" t="str">
        <f t="shared" si="73"/>
        <v/>
      </c>
      <c r="H769" s="3">
        <v>45</v>
      </c>
      <c r="I769" s="3">
        <v>80</v>
      </c>
      <c r="J769" s="3">
        <v>100</v>
      </c>
      <c r="K769" s="3">
        <v>35</v>
      </c>
      <c r="L769" s="3">
        <v>37</v>
      </c>
      <c r="M769" s="3">
        <v>28</v>
      </c>
      <c r="N769" s="3">
        <v>325</v>
      </c>
      <c r="O769" s="3">
        <v>7</v>
      </c>
      <c r="R769" s="3">
        <v>757</v>
      </c>
      <c r="S769" s="3" t="s">
        <v>645</v>
      </c>
      <c r="T769" s="3" t="s">
        <v>1019</v>
      </c>
      <c r="U769" s="3" t="s">
        <v>1008</v>
      </c>
      <c r="W769" s="3">
        <v>649</v>
      </c>
      <c r="X769" s="3" t="s">
        <v>1536</v>
      </c>
      <c r="Y769" s="3" t="s">
        <v>1748</v>
      </c>
    </row>
    <row r="770" spans="1:27" x14ac:dyDescent="0.3">
      <c r="A770" s="3">
        <v>680</v>
      </c>
      <c r="B770" s="3" t="s">
        <v>840</v>
      </c>
      <c r="C770" s="3" t="str">
        <f t="shared" si="75"/>
        <v>Steel</v>
      </c>
      <c r="D770" s="3" t="str">
        <f t="shared" si="74"/>
        <v>Ghost</v>
      </c>
      <c r="E770" s="3" t="str">
        <f t="shared" si="71"/>
        <v>No Guard</v>
      </c>
      <c r="F770" s="3" t="str">
        <f t="shared" si="72"/>
        <v/>
      </c>
      <c r="G770" s="3" t="str">
        <f t="shared" si="73"/>
        <v/>
      </c>
      <c r="H770" s="3">
        <v>59</v>
      </c>
      <c r="I770" s="3">
        <v>110</v>
      </c>
      <c r="J770" s="3">
        <v>150</v>
      </c>
      <c r="K770" s="3">
        <v>45</v>
      </c>
      <c r="L770" s="3">
        <v>49</v>
      </c>
      <c r="M770" s="3">
        <v>35</v>
      </c>
      <c r="N770" s="3">
        <v>448</v>
      </c>
      <c r="O770" s="3">
        <v>7</v>
      </c>
      <c r="R770" s="3">
        <v>758</v>
      </c>
      <c r="S770" s="3" t="s">
        <v>648</v>
      </c>
      <c r="T770" s="3" t="s">
        <v>1019</v>
      </c>
      <c r="U770" s="3" t="s">
        <v>1008</v>
      </c>
      <c r="W770" s="3">
        <v>650</v>
      </c>
      <c r="X770" s="3" t="s">
        <v>1537</v>
      </c>
      <c r="Y770" s="3" t="s">
        <v>9</v>
      </c>
      <c r="AA770" s="3" t="s">
        <v>109</v>
      </c>
    </row>
    <row r="771" spans="1:27" x14ac:dyDescent="0.3">
      <c r="A771" s="3">
        <v>681</v>
      </c>
      <c r="B771" s="3" t="s">
        <v>1561</v>
      </c>
      <c r="C771" s="3" t="str">
        <f t="shared" si="75"/>
        <v>Steel</v>
      </c>
      <c r="D771" s="3" t="str">
        <f t="shared" si="74"/>
        <v>Ghost</v>
      </c>
      <c r="E771" s="3" t="str">
        <f t="shared" ref="E771:E834" si="76">VLOOKUP(A771,$W$1:$AA$942,3,FALSE)</f>
        <v>Stance Change</v>
      </c>
      <c r="F771" s="3" t="str">
        <f t="shared" ref="F771:F834" si="77">SUBSTITUTE(VLOOKUP(A771,$W$1:$AA$942,4,FALSE),0,"")</f>
        <v/>
      </c>
      <c r="G771" s="3" t="str">
        <f t="shared" ref="G771:G834" si="78">SUBSTITUTE(VLOOKUP(A771,$W$1:$AA$942,5,FALSE),0,"")</f>
        <v/>
      </c>
      <c r="H771" s="3">
        <v>60</v>
      </c>
      <c r="I771" s="3">
        <v>50</v>
      </c>
      <c r="J771" s="3">
        <v>150</v>
      </c>
      <c r="K771" s="3">
        <v>50</v>
      </c>
      <c r="L771" s="3">
        <v>150</v>
      </c>
      <c r="M771" s="3">
        <v>60</v>
      </c>
      <c r="N771" s="3">
        <v>520</v>
      </c>
      <c r="O771" s="3">
        <v>7</v>
      </c>
      <c r="R771" s="3">
        <v>759</v>
      </c>
      <c r="S771" s="3" t="s">
        <v>283</v>
      </c>
      <c r="T771" s="3" t="s">
        <v>1014</v>
      </c>
      <c r="U771" s="3" t="s">
        <v>1022</v>
      </c>
      <c r="W771" s="3">
        <v>651</v>
      </c>
      <c r="X771" s="3" t="s">
        <v>1538</v>
      </c>
      <c r="Y771" s="3" t="s">
        <v>9</v>
      </c>
      <c r="AA771" s="3" t="s">
        <v>109</v>
      </c>
    </row>
    <row r="772" spans="1:27" x14ac:dyDescent="0.3">
      <c r="A772" s="3">
        <v>681</v>
      </c>
      <c r="B772" s="3" t="s">
        <v>1562</v>
      </c>
      <c r="C772" s="3" t="str">
        <f t="shared" si="75"/>
        <v>Steel</v>
      </c>
      <c r="D772" s="3" t="str">
        <f t="shared" si="74"/>
        <v>Ghost</v>
      </c>
      <c r="E772" s="3" t="str">
        <f t="shared" si="76"/>
        <v>Stance Change</v>
      </c>
      <c r="F772" s="3" t="str">
        <f t="shared" si="77"/>
        <v/>
      </c>
      <c r="G772" s="3" t="str">
        <f t="shared" si="78"/>
        <v/>
      </c>
      <c r="H772" s="3">
        <v>60</v>
      </c>
      <c r="I772" s="3">
        <v>150</v>
      </c>
      <c r="J772" s="3">
        <v>50</v>
      </c>
      <c r="K772" s="3">
        <v>150</v>
      </c>
      <c r="L772" s="3">
        <v>50</v>
      </c>
      <c r="M772" s="3">
        <v>60</v>
      </c>
      <c r="N772" s="3">
        <v>520</v>
      </c>
      <c r="O772" s="3">
        <v>7</v>
      </c>
      <c r="R772" s="3">
        <v>760</v>
      </c>
      <c r="S772" s="3" t="s">
        <v>285</v>
      </c>
      <c r="T772" s="3" t="s">
        <v>1014</v>
      </c>
      <c r="U772" s="3" t="s">
        <v>1022</v>
      </c>
      <c r="W772" s="3">
        <v>652</v>
      </c>
      <c r="X772" s="3" t="s">
        <v>1539</v>
      </c>
      <c r="Y772" s="3" t="s">
        <v>9</v>
      </c>
      <c r="AA772" s="3" t="s">
        <v>109</v>
      </c>
    </row>
    <row r="773" spans="1:27" x14ac:dyDescent="0.3">
      <c r="A773" s="3">
        <v>682</v>
      </c>
      <c r="B773" s="3" t="s">
        <v>571</v>
      </c>
      <c r="C773" s="3" t="str">
        <f t="shared" si="75"/>
        <v>Fairy</v>
      </c>
      <c r="D773" s="3" t="str">
        <f t="shared" si="74"/>
        <v/>
      </c>
      <c r="E773" s="3" t="str">
        <f t="shared" si="76"/>
        <v>Healer</v>
      </c>
      <c r="F773" s="3" t="str">
        <f t="shared" si="77"/>
        <v/>
      </c>
      <c r="G773" s="3" t="str">
        <f t="shared" si="78"/>
        <v>Aroma Veil</v>
      </c>
      <c r="H773" s="3">
        <v>78</v>
      </c>
      <c r="I773" s="3">
        <v>52</v>
      </c>
      <c r="J773" s="3">
        <v>60</v>
      </c>
      <c r="K773" s="3">
        <v>63</v>
      </c>
      <c r="L773" s="3">
        <v>65</v>
      </c>
      <c r="M773" s="3">
        <v>23</v>
      </c>
      <c r="N773" s="3">
        <v>341</v>
      </c>
      <c r="O773" s="3">
        <v>7</v>
      </c>
      <c r="R773" s="3">
        <v>761</v>
      </c>
      <c r="S773" s="3" t="s">
        <v>163</v>
      </c>
      <c r="T773" s="3" t="s">
        <v>1007</v>
      </c>
      <c r="W773" s="3">
        <v>653</v>
      </c>
      <c r="X773" s="3" t="s">
        <v>1540</v>
      </c>
      <c r="Y773" s="3" t="s">
        <v>17</v>
      </c>
      <c r="AA773" s="3" t="s">
        <v>1858</v>
      </c>
    </row>
    <row r="774" spans="1:27" x14ac:dyDescent="0.3">
      <c r="A774" s="3">
        <v>683</v>
      </c>
      <c r="B774" s="3" t="s">
        <v>573</v>
      </c>
      <c r="C774" s="3" t="str">
        <f t="shared" si="75"/>
        <v>Fairy</v>
      </c>
      <c r="D774" s="3" t="str">
        <f t="shared" si="74"/>
        <v/>
      </c>
      <c r="E774" s="3" t="str">
        <f t="shared" si="76"/>
        <v>Healer</v>
      </c>
      <c r="F774" s="3" t="str">
        <f t="shared" si="77"/>
        <v/>
      </c>
      <c r="G774" s="3" t="str">
        <f t="shared" si="78"/>
        <v>Aroma Veil</v>
      </c>
      <c r="H774" s="3">
        <v>101</v>
      </c>
      <c r="I774" s="3">
        <v>72</v>
      </c>
      <c r="J774" s="3">
        <v>72</v>
      </c>
      <c r="K774" s="3">
        <v>99</v>
      </c>
      <c r="L774" s="3">
        <v>89</v>
      </c>
      <c r="M774" s="3">
        <v>29</v>
      </c>
      <c r="N774" s="3">
        <v>462</v>
      </c>
      <c r="O774" s="3">
        <v>7</v>
      </c>
      <c r="R774" s="3">
        <v>762</v>
      </c>
      <c r="S774" s="3" t="s">
        <v>168</v>
      </c>
      <c r="T774" s="3" t="s">
        <v>1007</v>
      </c>
      <c r="W774" s="3">
        <v>654</v>
      </c>
      <c r="X774" s="3" t="s">
        <v>1541</v>
      </c>
      <c r="Y774" s="3" t="s">
        <v>17</v>
      </c>
      <c r="AA774" s="3" t="s">
        <v>1858</v>
      </c>
    </row>
    <row r="775" spans="1:27" x14ac:dyDescent="0.3">
      <c r="A775" s="3">
        <v>684</v>
      </c>
      <c r="B775" s="3" t="s">
        <v>567</v>
      </c>
      <c r="C775" s="3" t="str">
        <f t="shared" si="75"/>
        <v>Fairy</v>
      </c>
      <c r="D775" s="3" t="str">
        <f t="shared" si="74"/>
        <v/>
      </c>
      <c r="E775" s="3" t="str">
        <f t="shared" si="76"/>
        <v>Sweet Veil</v>
      </c>
      <c r="F775" s="3" t="str">
        <f t="shared" si="77"/>
        <v/>
      </c>
      <c r="G775" s="3" t="str">
        <f t="shared" si="78"/>
        <v>Unburden</v>
      </c>
      <c r="H775" s="3">
        <v>62</v>
      </c>
      <c r="I775" s="3">
        <v>48</v>
      </c>
      <c r="J775" s="3">
        <v>66</v>
      </c>
      <c r="K775" s="3">
        <v>59</v>
      </c>
      <c r="L775" s="3">
        <v>57</v>
      </c>
      <c r="M775" s="3">
        <v>49</v>
      </c>
      <c r="N775" s="3">
        <v>341</v>
      </c>
      <c r="O775" s="3">
        <v>7</v>
      </c>
      <c r="R775" s="3">
        <v>763</v>
      </c>
      <c r="S775" s="3" t="s">
        <v>170</v>
      </c>
      <c r="T775" s="3" t="s">
        <v>1007</v>
      </c>
      <c r="W775" s="3">
        <v>655</v>
      </c>
      <c r="X775" s="3" t="s">
        <v>1542</v>
      </c>
      <c r="Y775" s="3" t="s">
        <v>17</v>
      </c>
      <c r="AA775" s="3" t="s">
        <v>1858</v>
      </c>
    </row>
    <row r="776" spans="1:27" x14ac:dyDescent="0.3">
      <c r="A776" s="3">
        <v>685</v>
      </c>
      <c r="B776" s="3" t="s">
        <v>569</v>
      </c>
      <c r="C776" s="3" t="str">
        <f t="shared" si="75"/>
        <v>Fairy</v>
      </c>
      <c r="D776" s="3" t="str">
        <f t="shared" si="74"/>
        <v/>
      </c>
      <c r="E776" s="3" t="str">
        <f t="shared" si="76"/>
        <v>Sweet Veil</v>
      </c>
      <c r="F776" s="3" t="str">
        <f t="shared" si="77"/>
        <v/>
      </c>
      <c r="G776" s="3" t="str">
        <f t="shared" si="78"/>
        <v>Unburden</v>
      </c>
      <c r="H776" s="3">
        <v>82</v>
      </c>
      <c r="I776" s="3">
        <v>80</v>
      </c>
      <c r="J776" s="3">
        <v>86</v>
      </c>
      <c r="K776" s="3">
        <v>85</v>
      </c>
      <c r="L776" s="3">
        <v>75</v>
      </c>
      <c r="M776" s="3">
        <v>72</v>
      </c>
      <c r="N776" s="3">
        <v>480</v>
      </c>
      <c r="O776" s="3">
        <v>7</v>
      </c>
      <c r="R776" s="3">
        <v>764</v>
      </c>
      <c r="S776" s="3" t="s">
        <v>1617</v>
      </c>
      <c r="T776" s="3" t="s">
        <v>1023</v>
      </c>
      <c r="W776" s="3">
        <v>656</v>
      </c>
      <c r="X776" s="3" t="s">
        <v>1543</v>
      </c>
      <c r="Y776" s="3" t="s">
        <v>25</v>
      </c>
      <c r="AA776" s="3" t="s">
        <v>1859</v>
      </c>
    </row>
    <row r="777" spans="1:27" x14ac:dyDescent="0.3">
      <c r="A777" s="3">
        <v>686</v>
      </c>
      <c r="B777" s="3" t="s">
        <v>747</v>
      </c>
      <c r="C777" s="3" t="str">
        <f t="shared" si="75"/>
        <v>Dark</v>
      </c>
      <c r="D777" s="3" t="str">
        <f t="shared" si="74"/>
        <v>Psychic</v>
      </c>
      <c r="E777" s="3" t="str">
        <f t="shared" si="76"/>
        <v>Contrary</v>
      </c>
      <c r="F777" s="3" t="str">
        <f t="shared" si="77"/>
        <v>Suction Cups</v>
      </c>
      <c r="G777" s="3" t="str">
        <f t="shared" si="78"/>
        <v>Infiltrator</v>
      </c>
      <c r="H777" s="3">
        <v>53</v>
      </c>
      <c r="I777" s="3">
        <v>54</v>
      </c>
      <c r="J777" s="3">
        <v>53</v>
      </c>
      <c r="K777" s="3">
        <v>37</v>
      </c>
      <c r="L777" s="3">
        <v>46</v>
      </c>
      <c r="M777" s="3">
        <v>45</v>
      </c>
      <c r="N777" s="3">
        <v>288</v>
      </c>
      <c r="O777" s="3">
        <v>7</v>
      </c>
      <c r="R777" s="3">
        <v>765</v>
      </c>
      <c r="S777" s="3" t="s">
        <v>865</v>
      </c>
      <c r="T777" s="3" t="s">
        <v>1014</v>
      </c>
      <c r="U777" s="3" t="s">
        <v>1011</v>
      </c>
      <c r="W777" s="3">
        <v>657</v>
      </c>
      <c r="X777" s="3" t="s">
        <v>1544</v>
      </c>
      <c r="Y777" s="3" t="s">
        <v>25</v>
      </c>
      <c r="AA777" s="3" t="s">
        <v>1859</v>
      </c>
    </row>
    <row r="778" spans="1:27" x14ac:dyDescent="0.3">
      <c r="A778" s="3">
        <v>687</v>
      </c>
      <c r="B778" s="3" t="s">
        <v>749</v>
      </c>
      <c r="C778" s="3" t="str">
        <f t="shared" si="75"/>
        <v>Dark</v>
      </c>
      <c r="D778" s="3" t="str">
        <f t="shared" si="74"/>
        <v>Psychic</v>
      </c>
      <c r="E778" s="3" t="str">
        <f t="shared" si="76"/>
        <v>Contrary</v>
      </c>
      <c r="F778" s="3" t="str">
        <f t="shared" si="77"/>
        <v>Suction Cups</v>
      </c>
      <c r="G778" s="3" t="str">
        <f t="shared" si="78"/>
        <v>Infiltrator</v>
      </c>
      <c r="H778" s="3">
        <v>86</v>
      </c>
      <c r="I778" s="3">
        <v>92</v>
      </c>
      <c r="J778" s="3">
        <v>88</v>
      </c>
      <c r="K778" s="3">
        <v>68</v>
      </c>
      <c r="L778" s="3">
        <v>75</v>
      </c>
      <c r="M778" s="3">
        <v>73</v>
      </c>
      <c r="N778" s="3">
        <v>482</v>
      </c>
      <c r="O778" s="3">
        <v>7</v>
      </c>
      <c r="R778" s="3">
        <v>766</v>
      </c>
      <c r="S778" s="3" t="s">
        <v>868</v>
      </c>
      <c r="T778" s="3" t="s">
        <v>1022</v>
      </c>
      <c r="W778" s="3">
        <v>658</v>
      </c>
      <c r="X778" s="3" t="s">
        <v>1545</v>
      </c>
      <c r="Y778" s="3" t="s">
        <v>25</v>
      </c>
      <c r="AA778" s="3" t="s">
        <v>1859</v>
      </c>
    </row>
    <row r="779" spans="1:27" x14ac:dyDescent="0.3">
      <c r="A779" s="3">
        <v>688</v>
      </c>
      <c r="B779" s="3" t="s">
        <v>624</v>
      </c>
      <c r="C779" s="3" t="str">
        <f t="shared" si="75"/>
        <v>Rock</v>
      </c>
      <c r="D779" s="3" t="str">
        <f t="shared" si="74"/>
        <v>Water</v>
      </c>
      <c r="E779" s="3" t="str">
        <f t="shared" si="76"/>
        <v>Sniper</v>
      </c>
      <c r="F779" s="3" t="str">
        <f t="shared" si="77"/>
        <v>Tough Claws</v>
      </c>
      <c r="G779" s="3" t="str">
        <f t="shared" si="78"/>
        <v>Pickpocket</v>
      </c>
      <c r="H779" s="3">
        <v>42</v>
      </c>
      <c r="I779" s="3">
        <v>52</v>
      </c>
      <c r="J779" s="3">
        <v>67</v>
      </c>
      <c r="K779" s="3">
        <v>39</v>
      </c>
      <c r="L779" s="3">
        <v>56</v>
      </c>
      <c r="M779" s="3">
        <v>50</v>
      </c>
      <c r="N779" s="3">
        <v>306</v>
      </c>
      <c r="O779" s="3">
        <v>7</v>
      </c>
      <c r="R779" s="3">
        <v>767</v>
      </c>
      <c r="S779" s="3" t="s">
        <v>618</v>
      </c>
      <c r="T779" s="3" t="s">
        <v>1010</v>
      </c>
      <c r="U779" s="3" t="s">
        <v>1009</v>
      </c>
      <c r="W779" s="3">
        <v>658</v>
      </c>
      <c r="X779" s="3" t="s">
        <v>1860</v>
      </c>
      <c r="Y779" s="3" t="s">
        <v>1861</v>
      </c>
    </row>
    <row r="780" spans="1:27" x14ac:dyDescent="0.3">
      <c r="A780" s="3">
        <v>689</v>
      </c>
      <c r="B780" s="3" t="s">
        <v>626</v>
      </c>
      <c r="C780" s="3" t="str">
        <f t="shared" si="75"/>
        <v>Rock</v>
      </c>
      <c r="D780" s="3" t="str">
        <f t="shared" si="74"/>
        <v>Water</v>
      </c>
      <c r="E780" s="3" t="str">
        <f t="shared" si="76"/>
        <v>Sniper</v>
      </c>
      <c r="F780" s="3" t="str">
        <f t="shared" si="77"/>
        <v>Tough Claws</v>
      </c>
      <c r="G780" s="3" t="str">
        <f t="shared" si="78"/>
        <v>Pickpocket</v>
      </c>
      <c r="H780" s="3">
        <v>72</v>
      </c>
      <c r="I780" s="3">
        <v>105</v>
      </c>
      <c r="J780" s="3">
        <v>115</v>
      </c>
      <c r="K780" s="3">
        <v>54</v>
      </c>
      <c r="L780" s="3">
        <v>86</v>
      </c>
      <c r="M780" s="3">
        <v>68</v>
      </c>
      <c r="N780" s="3">
        <v>500</v>
      </c>
      <c r="O780" s="3">
        <v>7</v>
      </c>
      <c r="R780" s="3">
        <v>768</v>
      </c>
      <c r="S780" s="3" t="s">
        <v>621</v>
      </c>
      <c r="T780" s="3" t="s">
        <v>1010</v>
      </c>
      <c r="U780" s="3" t="s">
        <v>1009</v>
      </c>
      <c r="W780" s="3">
        <v>659</v>
      </c>
      <c r="X780" s="3" t="s">
        <v>151</v>
      </c>
      <c r="Y780" s="3" t="s">
        <v>97</v>
      </c>
      <c r="Z780" s="3" t="s">
        <v>77</v>
      </c>
      <c r="AA780" s="3" t="s">
        <v>152</v>
      </c>
    </row>
    <row r="781" spans="1:27" x14ac:dyDescent="0.3">
      <c r="A781" s="3">
        <v>690</v>
      </c>
      <c r="B781" s="3" t="s">
        <v>1563</v>
      </c>
      <c r="C781" s="3" t="str">
        <f t="shared" si="75"/>
        <v>Poison</v>
      </c>
      <c r="D781" s="3" t="str">
        <f t="shared" si="74"/>
        <v>Water</v>
      </c>
      <c r="E781" s="3" t="str">
        <f t="shared" si="76"/>
        <v>Poison Point</v>
      </c>
      <c r="F781" s="3" t="str">
        <f t="shared" si="77"/>
        <v>Poison Touch</v>
      </c>
      <c r="G781" s="3" t="str">
        <f t="shared" si="78"/>
        <v>Adaptability</v>
      </c>
      <c r="H781" s="3">
        <v>50</v>
      </c>
      <c r="I781" s="3">
        <v>60</v>
      </c>
      <c r="J781" s="3">
        <v>60</v>
      </c>
      <c r="K781" s="3">
        <v>60</v>
      </c>
      <c r="L781" s="3">
        <v>60</v>
      </c>
      <c r="M781" s="3">
        <v>30</v>
      </c>
      <c r="N781" s="3">
        <v>320</v>
      </c>
      <c r="O781" s="3">
        <v>7</v>
      </c>
      <c r="R781" s="3">
        <v>769</v>
      </c>
      <c r="S781" s="3" t="s">
        <v>1618</v>
      </c>
      <c r="T781" s="3" t="s">
        <v>1021</v>
      </c>
      <c r="U781" s="3" t="s">
        <v>1018</v>
      </c>
      <c r="W781" s="3">
        <v>660</v>
      </c>
      <c r="X781" s="3" t="s">
        <v>154</v>
      </c>
      <c r="Y781" s="3" t="s">
        <v>97</v>
      </c>
      <c r="Z781" s="3" t="s">
        <v>77</v>
      </c>
      <c r="AA781" s="3" t="s">
        <v>152</v>
      </c>
    </row>
    <row r="782" spans="1:27" x14ac:dyDescent="0.3">
      <c r="A782" s="3">
        <v>691</v>
      </c>
      <c r="B782" s="3" t="s">
        <v>1564</v>
      </c>
      <c r="C782" s="3" t="str">
        <f t="shared" si="75"/>
        <v>Poison</v>
      </c>
      <c r="D782" s="3" t="str">
        <f t="shared" si="74"/>
        <v>Dragon</v>
      </c>
      <c r="E782" s="3" t="str">
        <f t="shared" si="76"/>
        <v>Poison Point</v>
      </c>
      <c r="F782" s="3" t="str">
        <f t="shared" si="77"/>
        <v>Poison Touch</v>
      </c>
      <c r="G782" s="3" t="str">
        <f t="shared" si="78"/>
        <v>Adaptability</v>
      </c>
      <c r="H782" s="3">
        <v>65</v>
      </c>
      <c r="I782" s="3">
        <v>75</v>
      </c>
      <c r="J782" s="3">
        <v>90</v>
      </c>
      <c r="K782" s="3">
        <v>97</v>
      </c>
      <c r="L782" s="3">
        <v>123</v>
      </c>
      <c r="M782" s="3">
        <v>44</v>
      </c>
      <c r="N782" s="3">
        <v>494</v>
      </c>
      <c r="O782" s="3">
        <v>7</v>
      </c>
      <c r="R782" s="3">
        <v>770</v>
      </c>
      <c r="S782" s="3" t="s">
        <v>1619</v>
      </c>
      <c r="T782" s="3" t="s">
        <v>1021</v>
      </c>
      <c r="U782" s="3" t="s">
        <v>1018</v>
      </c>
      <c r="W782" s="3">
        <v>661</v>
      </c>
      <c r="X782" s="3" t="s">
        <v>1547</v>
      </c>
      <c r="Y782" s="3" t="s">
        <v>68</v>
      </c>
      <c r="AA782" s="3" t="s">
        <v>1862</v>
      </c>
    </row>
    <row r="783" spans="1:27" x14ac:dyDescent="0.3">
      <c r="A783" s="3">
        <v>692</v>
      </c>
      <c r="B783" s="3" t="s">
        <v>1565</v>
      </c>
      <c r="C783" s="3" t="str">
        <f t="shared" si="75"/>
        <v>Water</v>
      </c>
      <c r="D783" s="3" t="str">
        <f t="shared" si="74"/>
        <v/>
      </c>
      <c r="E783" s="3" t="str">
        <f t="shared" si="76"/>
        <v>Mega Launcher</v>
      </c>
      <c r="F783" s="3" t="str">
        <f t="shared" si="77"/>
        <v/>
      </c>
      <c r="G783" s="3" t="str">
        <f t="shared" si="78"/>
        <v/>
      </c>
      <c r="H783" s="3">
        <v>50</v>
      </c>
      <c r="I783" s="3">
        <v>53</v>
      </c>
      <c r="J783" s="3">
        <v>62</v>
      </c>
      <c r="K783" s="3">
        <v>58</v>
      </c>
      <c r="L783" s="3">
        <v>63</v>
      </c>
      <c r="M783" s="3">
        <v>44</v>
      </c>
      <c r="N783" s="3">
        <v>330</v>
      </c>
      <c r="O783" s="3">
        <v>7</v>
      </c>
      <c r="R783" s="3">
        <v>771</v>
      </c>
      <c r="S783" s="3" t="s">
        <v>437</v>
      </c>
      <c r="T783" s="3" t="s">
        <v>1009</v>
      </c>
      <c r="W783" s="3">
        <v>662</v>
      </c>
      <c r="X783" s="3" t="s">
        <v>1548</v>
      </c>
      <c r="Y783" s="3" t="s">
        <v>447</v>
      </c>
      <c r="AA783" s="3" t="s">
        <v>1862</v>
      </c>
    </row>
    <row r="784" spans="1:27" x14ac:dyDescent="0.3">
      <c r="A784" s="3">
        <v>693</v>
      </c>
      <c r="B784" s="3" t="s">
        <v>1566</v>
      </c>
      <c r="C784" s="3" t="str">
        <f t="shared" si="75"/>
        <v>Water</v>
      </c>
      <c r="D784" s="3" t="str">
        <f t="shared" si="74"/>
        <v/>
      </c>
      <c r="E784" s="3" t="str">
        <f t="shared" si="76"/>
        <v>Mega Launcher</v>
      </c>
      <c r="F784" s="3" t="str">
        <f t="shared" si="77"/>
        <v/>
      </c>
      <c r="G784" s="3" t="str">
        <f t="shared" si="78"/>
        <v/>
      </c>
      <c r="H784" s="3">
        <v>71</v>
      </c>
      <c r="I784" s="3">
        <v>73</v>
      </c>
      <c r="J784" s="3">
        <v>88</v>
      </c>
      <c r="K784" s="3">
        <v>120</v>
      </c>
      <c r="L784" s="3">
        <v>89</v>
      </c>
      <c r="M784" s="3">
        <v>59</v>
      </c>
      <c r="N784" s="3">
        <v>500</v>
      </c>
      <c r="O784" s="3">
        <v>7</v>
      </c>
      <c r="R784" s="3">
        <v>772</v>
      </c>
      <c r="S784" s="3" t="s">
        <v>962</v>
      </c>
      <c r="T784" s="3" t="s">
        <v>1014</v>
      </c>
      <c r="W784" s="3">
        <v>663</v>
      </c>
      <c r="X784" s="3" t="s">
        <v>1549</v>
      </c>
      <c r="Y784" s="3" t="s">
        <v>447</v>
      </c>
      <c r="AA784" s="3" t="s">
        <v>1862</v>
      </c>
    </row>
    <row r="785" spans="1:27" x14ac:dyDescent="0.3">
      <c r="A785" s="3">
        <v>694</v>
      </c>
      <c r="B785" s="3" t="s">
        <v>811</v>
      </c>
      <c r="C785" s="3" t="str">
        <f t="shared" si="75"/>
        <v>Electric</v>
      </c>
      <c r="D785" s="3" t="str">
        <f t="shared" si="74"/>
        <v>Normal</v>
      </c>
      <c r="E785" s="3" t="str">
        <f t="shared" si="76"/>
        <v>Dry Skin</v>
      </c>
      <c r="F785" s="3" t="str">
        <f t="shared" si="77"/>
        <v>Sand Veil</v>
      </c>
      <c r="G785" s="3" t="str">
        <f t="shared" si="78"/>
        <v>Solar Power</v>
      </c>
      <c r="H785" s="3">
        <v>44</v>
      </c>
      <c r="I785" s="3">
        <v>38</v>
      </c>
      <c r="J785" s="3">
        <v>33</v>
      </c>
      <c r="K785" s="3">
        <v>61</v>
      </c>
      <c r="L785" s="3">
        <v>43</v>
      </c>
      <c r="M785" s="3">
        <v>70</v>
      </c>
      <c r="N785" s="3">
        <v>289</v>
      </c>
      <c r="O785" s="3">
        <v>7</v>
      </c>
      <c r="R785" s="3">
        <v>773</v>
      </c>
      <c r="S785" s="3" t="s">
        <v>964</v>
      </c>
      <c r="T785" s="3" t="s">
        <v>1014</v>
      </c>
      <c r="W785" s="3">
        <v>664</v>
      </c>
      <c r="X785" s="3" t="s">
        <v>1550</v>
      </c>
      <c r="Y785" s="3" t="s">
        <v>43</v>
      </c>
      <c r="Z785" s="3" t="s">
        <v>1674</v>
      </c>
      <c r="AA785" s="3" t="s">
        <v>670</v>
      </c>
    </row>
    <row r="786" spans="1:27" x14ac:dyDescent="0.3">
      <c r="A786" s="3">
        <v>695</v>
      </c>
      <c r="B786" s="3" t="s">
        <v>814</v>
      </c>
      <c r="C786" s="3" t="str">
        <f t="shared" si="75"/>
        <v>Electric</v>
      </c>
      <c r="D786" s="3" t="str">
        <f t="shared" si="74"/>
        <v>Normal</v>
      </c>
      <c r="E786" s="3" t="str">
        <f t="shared" si="76"/>
        <v>Dry Skin</v>
      </c>
      <c r="F786" s="3" t="str">
        <f t="shared" si="77"/>
        <v>Sand Veil</v>
      </c>
      <c r="G786" s="3" t="str">
        <f t="shared" si="78"/>
        <v>Solar Power</v>
      </c>
      <c r="H786" s="3">
        <v>62</v>
      </c>
      <c r="I786" s="3">
        <v>55</v>
      </c>
      <c r="J786" s="3">
        <v>52</v>
      </c>
      <c r="K786" s="3">
        <v>109</v>
      </c>
      <c r="L786" s="3">
        <v>94</v>
      </c>
      <c r="M786" s="3">
        <v>109</v>
      </c>
      <c r="N786" s="3">
        <v>481</v>
      </c>
      <c r="O786" s="3">
        <v>7</v>
      </c>
      <c r="R786" s="3">
        <v>774</v>
      </c>
      <c r="S786" s="3" t="s">
        <v>1667</v>
      </c>
      <c r="T786" s="3" t="s">
        <v>1017</v>
      </c>
      <c r="U786" s="3" t="s">
        <v>1012</v>
      </c>
      <c r="W786" s="3">
        <v>665</v>
      </c>
      <c r="X786" s="3" t="s">
        <v>1551</v>
      </c>
      <c r="Y786" s="3" t="s">
        <v>47</v>
      </c>
      <c r="AA786" s="3" t="s">
        <v>670</v>
      </c>
    </row>
    <row r="787" spans="1:27" x14ac:dyDescent="0.3">
      <c r="A787" s="3">
        <v>696</v>
      </c>
      <c r="B787" s="3" t="s">
        <v>1567</v>
      </c>
      <c r="C787" s="3" t="str">
        <f t="shared" si="75"/>
        <v>Rock</v>
      </c>
      <c r="D787" s="3" t="str">
        <f t="shared" si="74"/>
        <v>Dragon</v>
      </c>
      <c r="E787" s="3" t="str">
        <f t="shared" si="76"/>
        <v>Strong Jaw</v>
      </c>
      <c r="F787" s="3" t="str">
        <f t="shared" si="77"/>
        <v/>
      </c>
      <c r="G787" s="3" t="str">
        <f t="shared" si="78"/>
        <v>Sturdy</v>
      </c>
      <c r="H787" s="3">
        <v>58</v>
      </c>
      <c r="I787" s="3">
        <v>89</v>
      </c>
      <c r="J787" s="3">
        <v>77</v>
      </c>
      <c r="K787" s="3">
        <v>45</v>
      </c>
      <c r="L787" s="3">
        <v>45</v>
      </c>
      <c r="M787" s="3">
        <v>48</v>
      </c>
      <c r="N787" s="3">
        <v>362</v>
      </c>
      <c r="O787" s="3">
        <v>7</v>
      </c>
      <c r="R787" s="3">
        <v>775</v>
      </c>
      <c r="S787" s="3" t="s">
        <v>1622</v>
      </c>
      <c r="T787" s="3" t="s">
        <v>1014</v>
      </c>
      <c r="W787" s="3">
        <v>666</v>
      </c>
      <c r="X787" s="3" t="s">
        <v>1552</v>
      </c>
      <c r="Y787" s="3" t="s">
        <v>43</v>
      </c>
      <c r="Z787" s="3" t="s">
        <v>1674</v>
      </c>
      <c r="AA787" s="3" t="s">
        <v>670</v>
      </c>
    </row>
    <row r="788" spans="1:27" x14ac:dyDescent="0.3">
      <c r="A788" s="3">
        <v>697</v>
      </c>
      <c r="B788" s="3" t="s">
        <v>1568</v>
      </c>
      <c r="C788" s="3" t="str">
        <f t="shared" si="75"/>
        <v>Rock</v>
      </c>
      <c r="D788" s="3" t="str">
        <f t="shared" si="74"/>
        <v>Dragon</v>
      </c>
      <c r="E788" s="3" t="str">
        <f t="shared" si="76"/>
        <v>Strong Jaw</v>
      </c>
      <c r="F788" s="3" t="str">
        <f t="shared" si="77"/>
        <v/>
      </c>
      <c r="G788" s="3" t="str">
        <f t="shared" si="78"/>
        <v>Rock Head</v>
      </c>
      <c r="H788" s="3">
        <v>82</v>
      </c>
      <c r="I788" s="3">
        <v>121</v>
      </c>
      <c r="J788" s="3">
        <v>119</v>
      </c>
      <c r="K788" s="3">
        <v>69</v>
      </c>
      <c r="L788" s="3">
        <v>59</v>
      </c>
      <c r="M788" s="3">
        <v>71</v>
      </c>
      <c r="N788" s="3">
        <v>521</v>
      </c>
      <c r="O788" s="3">
        <v>7</v>
      </c>
      <c r="R788" s="3">
        <v>776</v>
      </c>
      <c r="S788" s="3" t="s">
        <v>881</v>
      </c>
      <c r="T788" s="3" t="s">
        <v>1008</v>
      </c>
      <c r="U788" s="3" t="s">
        <v>1024</v>
      </c>
      <c r="W788" s="3">
        <v>667</v>
      </c>
      <c r="X788" s="3" t="s">
        <v>1553</v>
      </c>
      <c r="Y788" s="3" t="s">
        <v>84</v>
      </c>
      <c r="Z788" s="3" t="s">
        <v>67</v>
      </c>
      <c r="AA788" s="3" t="s">
        <v>410</v>
      </c>
    </row>
    <row r="789" spans="1:27" x14ac:dyDescent="0.3">
      <c r="A789" s="3">
        <v>698</v>
      </c>
      <c r="B789" s="3" t="s">
        <v>1569</v>
      </c>
      <c r="C789" s="3" t="str">
        <f t="shared" si="75"/>
        <v>Rock</v>
      </c>
      <c r="D789" s="3" t="str">
        <f t="shared" si="74"/>
        <v>Ice</v>
      </c>
      <c r="E789" s="3" t="str">
        <f t="shared" si="76"/>
        <v>Refrigerate</v>
      </c>
      <c r="F789" s="3" t="str">
        <f t="shared" si="77"/>
        <v/>
      </c>
      <c r="G789" s="3" t="str">
        <f t="shared" si="78"/>
        <v>Snow Warning</v>
      </c>
      <c r="H789" s="3">
        <v>77</v>
      </c>
      <c r="I789" s="3">
        <v>59</v>
      </c>
      <c r="J789" s="3">
        <v>50</v>
      </c>
      <c r="K789" s="3">
        <v>67</v>
      </c>
      <c r="L789" s="3">
        <v>63</v>
      </c>
      <c r="M789" s="3">
        <v>46</v>
      </c>
      <c r="N789" s="3">
        <v>362</v>
      </c>
      <c r="O789" s="3">
        <v>7</v>
      </c>
      <c r="R789" s="3">
        <v>777</v>
      </c>
      <c r="S789" s="3" t="s">
        <v>883</v>
      </c>
      <c r="T789" s="3" t="s">
        <v>1013</v>
      </c>
      <c r="U789" s="3" t="s">
        <v>1015</v>
      </c>
      <c r="W789" s="3">
        <v>668</v>
      </c>
      <c r="X789" s="3" t="s">
        <v>1554</v>
      </c>
      <c r="Y789" s="3" t="s">
        <v>84</v>
      </c>
      <c r="Z789" s="3" t="s">
        <v>67</v>
      </c>
      <c r="AA789" s="3" t="s">
        <v>410</v>
      </c>
    </row>
    <row r="790" spans="1:27" x14ac:dyDescent="0.3">
      <c r="A790" s="3">
        <v>699</v>
      </c>
      <c r="B790" s="3" t="s">
        <v>1570</v>
      </c>
      <c r="C790" s="3" t="str">
        <f t="shared" si="75"/>
        <v>Rock</v>
      </c>
      <c r="D790" s="3" t="str">
        <f t="shared" si="74"/>
        <v>Ice</v>
      </c>
      <c r="E790" s="3" t="str">
        <f t="shared" si="76"/>
        <v>Refrigerate</v>
      </c>
      <c r="F790" s="3" t="str">
        <f t="shared" si="77"/>
        <v/>
      </c>
      <c r="G790" s="3" t="str">
        <f t="shared" si="78"/>
        <v>Snow Warning</v>
      </c>
      <c r="H790" s="3">
        <v>123</v>
      </c>
      <c r="I790" s="3">
        <v>77</v>
      </c>
      <c r="J790" s="3">
        <v>72</v>
      </c>
      <c r="K790" s="3">
        <v>99</v>
      </c>
      <c r="L790" s="3">
        <v>92</v>
      </c>
      <c r="M790" s="3">
        <v>58</v>
      </c>
      <c r="N790" s="3">
        <v>521</v>
      </c>
      <c r="O790" s="3">
        <v>7</v>
      </c>
      <c r="R790" s="3">
        <v>778</v>
      </c>
      <c r="S790" s="3" t="s">
        <v>771</v>
      </c>
      <c r="T790" s="3" t="s">
        <v>1021</v>
      </c>
      <c r="U790" s="3" t="s">
        <v>1023</v>
      </c>
      <c r="W790" s="3">
        <v>669</v>
      </c>
      <c r="X790" s="3" t="s">
        <v>1555</v>
      </c>
      <c r="Y790" s="3" t="s">
        <v>1863</v>
      </c>
      <c r="AA790" s="3" t="s">
        <v>866</v>
      </c>
    </row>
    <row r="791" spans="1:27" x14ac:dyDescent="0.3">
      <c r="A791" s="3">
        <v>700</v>
      </c>
      <c r="B791" s="3" t="s">
        <v>553</v>
      </c>
      <c r="C791" s="3" t="str">
        <f t="shared" si="75"/>
        <v>Fairy</v>
      </c>
      <c r="D791" s="3" t="str">
        <f t="shared" si="74"/>
        <v/>
      </c>
      <c r="E791" s="3" t="str">
        <f t="shared" si="76"/>
        <v>Cute Charm</v>
      </c>
      <c r="F791" s="3" t="str">
        <f t="shared" si="77"/>
        <v/>
      </c>
      <c r="G791" s="3" t="str">
        <f t="shared" si="78"/>
        <v>Pixilate</v>
      </c>
      <c r="H791" s="3">
        <v>95</v>
      </c>
      <c r="I791" s="3">
        <v>65</v>
      </c>
      <c r="J791" s="3">
        <v>65</v>
      </c>
      <c r="K791" s="3">
        <v>110</v>
      </c>
      <c r="L791" s="3">
        <v>130</v>
      </c>
      <c r="M791" s="3">
        <v>60</v>
      </c>
      <c r="N791" s="3">
        <v>525</v>
      </c>
      <c r="O791" s="3">
        <v>7</v>
      </c>
      <c r="R791" s="3">
        <v>779</v>
      </c>
      <c r="S791" s="3" t="s">
        <v>1623</v>
      </c>
      <c r="T791" s="3" t="s">
        <v>1009</v>
      </c>
      <c r="U791" s="3" t="s">
        <v>1011</v>
      </c>
      <c r="W791" s="3">
        <v>670</v>
      </c>
      <c r="X791" s="3" t="s">
        <v>1556</v>
      </c>
      <c r="Y791" s="3" t="s">
        <v>1863</v>
      </c>
      <c r="AA791" s="3" t="s">
        <v>866</v>
      </c>
    </row>
    <row r="792" spans="1:27" x14ac:dyDescent="0.3">
      <c r="A792" s="3">
        <v>701</v>
      </c>
      <c r="B792" s="3" t="s">
        <v>816</v>
      </c>
      <c r="C792" s="3" t="str">
        <f t="shared" si="75"/>
        <v>Fighting</v>
      </c>
      <c r="D792" s="3" t="str">
        <f t="shared" si="74"/>
        <v>Flying</v>
      </c>
      <c r="E792" s="3" t="str">
        <f t="shared" si="76"/>
        <v>Limber</v>
      </c>
      <c r="F792" s="3" t="str">
        <f t="shared" si="77"/>
        <v>Unburden</v>
      </c>
      <c r="G792" s="3" t="str">
        <f t="shared" si="78"/>
        <v>Mold Breaker</v>
      </c>
      <c r="H792" s="3">
        <v>78</v>
      </c>
      <c r="I792" s="3">
        <v>92</v>
      </c>
      <c r="J792" s="3">
        <v>75</v>
      </c>
      <c r="K792" s="3">
        <v>74</v>
      </c>
      <c r="L792" s="3">
        <v>63</v>
      </c>
      <c r="M792" s="3">
        <v>118</v>
      </c>
      <c r="N792" s="3">
        <v>500</v>
      </c>
      <c r="O792" s="3">
        <v>7</v>
      </c>
      <c r="R792" s="3">
        <v>780</v>
      </c>
      <c r="S792" s="3" t="s">
        <v>876</v>
      </c>
      <c r="T792" s="3" t="s">
        <v>1014</v>
      </c>
      <c r="U792" s="3" t="s">
        <v>1024</v>
      </c>
      <c r="W792" s="3">
        <v>670</v>
      </c>
      <c r="X792" s="3" t="s">
        <v>1864</v>
      </c>
      <c r="Y792" s="3" t="s">
        <v>1863</v>
      </c>
    </row>
    <row r="793" spans="1:27" x14ac:dyDescent="0.3">
      <c r="A793" s="3">
        <v>702</v>
      </c>
      <c r="B793" s="3" t="s">
        <v>1571</v>
      </c>
      <c r="C793" s="3" t="str">
        <f t="shared" si="75"/>
        <v>Electric</v>
      </c>
      <c r="D793" s="3" t="str">
        <f t="shared" si="74"/>
        <v>Fairy</v>
      </c>
      <c r="E793" s="3" t="str">
        <f t="shared" si="76"/>
        <v>Cheek Pouch</v>
      </c>
      <c r="F793" s="3" t="str">
        <f t="shared" si="77"/>
        <v>Pickup</v>
      </c>
      <c r="G793" s="3" t="str">
        <f t="shared" si="78"/>
        <v>Plus</v>
      </c>
      <c r="H793" s="3">
        <v>67</v>
      </c>
      <c r="I793" s="3">
        <v>58</v>
      </c>
      <c r="J793" s="3">
        <v>57</v>
      </c>
      <c r="K793" s="3">
        <v>81</v>
      </c>
      <c r="L793" s="3">
        <v>67</v>
      </c>
      <c r="M793" s="3">
        <v>101</v>
      </c>
      <c r="N793" s="3">
        <v>431</v>
      </c>
      <c r="O793" s="3">
        <v>7</v>
      </c>
      <c r="R793" s="3">
        <v>781</v>
      </c>
      <c r="S793" s="3" t="s">
        <v>909</v>
      </c>
      <c r="T793" s="3" t="s">
        <v>1021</v>
      </c>
      <c r="U793" s="3" t="s">
        <v>1007</v>
      </c>
      <c r="W793" s="3">
        <v>671</v>
      </c>
      <c r="X793" s="3" t="s">
        <v>1557</v>
      </c>
      <c r="Y793" s="3" t="s">
        <v>1863</v>
      </c>
      <c r="AA793" s="3" t="s">
        <v>866</v>
      </c>
    </row>
    <row r="794" spans="1:27" x14ac:dyDescent="0.3">
      <c r="A794" s="3">
        <v>703</v>
      </c>
      <c r="B794" s="3" t="s">
        <v>1572</v>
      </c>
      <c r="C794" s="3" t="str">
        <f t="shared" si="75"/>
        <v>Rock</v>
      </c>
      <c r="D794" s="3" t="str">
        <f t="shared" si="74"/>
        <v>Fairy</v>
      </c>
      <c r="E794" s="3" t="str">
        <f t="shared" si="76"/>
        <v>Clear Body</v>
      </c>
      <c r="F794" s="3" t="str">
        <f t="shared" si="77"/>
        <v/>
      </c>
      <c r="G794" s="3" t="str">
        <f t="shared" si="78"/>
        <v>Sturdy</v>
      </c>
      <c r="H794" s="3">
        <v>50</v>
      </c>
      <c r="I794" s="3">
        <v>50</v>
      </c>
      <c r="J794" s="3">
        <v>150</v>
      </c>
      <c r="K794" s="3">
        <v>50</v>
      </c>
      <c r="L794" s="3">
        <v>150</v>
      </c>
      <c r="M794" s="3">
        <v>50</v>
      </c>
      <c r="N794" s="3">
        <v>500</v>
      </c>
      <c r="O794" s="3">
        <v>7</v>
      </c>
      <c r="R794" s="3">
        <v>782</v>
      </c>
      <c r="S794" s="3" t="s">
        <v>986</v>
      </c>
      <c r="T794" s="3" t="s">
        <v>1024</v>
      </c>
      <c r="W794" s="3">
        <v>672</v>
      </c>
      <c r="X794" s="3" t="s">
        <v>1558</v>
      </c>
      <c r="Y794" s="3" t="s">
        <v>878</v>
      </c>
      <c r="AA794" s="3" t="s">
        <v>1865</v>
      </c>
    </row>
    <row r="795" spans="1:27" x14ac:dyDescent="0.3">
      <c r="A795" s="3">
        <v>704</v>
      </c>
      <c r="B795" s="3" t="s">
        <v>979</v>
      </c>
      <c r="C795" s="3" t="str">
        <f t="shared" si="75"/>
        <v>Dragon</v>
      </c>
      <c r="D795" s="3" t="str">
        <f t="shared" si="74"/>
        <v/>
      </c>
      <c r="E795" s="3" t="str">
        <f t="shared" si="76"/>
        <v>Sap Sipper</v>
      </c>
      <c r="F795" s="3" t="str">
        <f t="shared" si="77"/>
        <v>Hydration</v>
      </c>
      <c r="G795" s="3" t="str">
        <f t="shared" si="78"/>
        <v>Gooey</v>
      </c>
      <c r="H795" s="3">
        <v>45</v>
      </c>
      <c r="I795" s="3">
        <v>50</v>
      </c>
      <c r="J795" s="3">
        <v>35</v>
      </c>
      <c r="K795" s="3">
        <v>55</v>
      </c>
      <c r="L795" s="3">
        <v>75</v>
      </c>
      <c r="M795" s="3">
        <v>40</v>
      </c>
      <c r="N795" s="3">
        <v>300</v>
      </c>
      <c r="O795" s="3">
        <v>7</v>
      </c>
      <c r="R795" s="3">
        <v>783</v>
      </c>
      <c r="S795" s="3" t="s">
        <v>988</v>
      </c>
      <c r="T795" s="3" t="s">
        <v>1024</v>
      </c>
      <c r="U795" s="3" t="s">
        <v>1022</v>
      </c>
      <c r="W795" s="3">
        <v>673</v>
      </c>
      <c r="X795" s="3" t="s">
        <v>1559</v>
      </c>
      <c r="Y795" s="3" t="s">
        <v>878</v>
      </c>
      <c r="AA795" s="3" t="s">
        <v>1865</v>
      </c>
    </row>
    <row r="796" spans="1:27" x14ac:dyDescent="0.3">
      <c r="A796" s="3">
        <v>705</v>
      </c>
      <c r="B796" s="3" t="s">
        <v>982</v>
      </c>
      <c r="C796" s="3" t="str">
        <f t="shared" si="75"/>
        <v>Dragon</v>
      </c>
      <c r="D796" s="3" t="str">
        <f t="shared" si="74"/>
        <v/>
      </c>
      <c r="E796" s="3" t="str">
        <f t="shared" si="76"/>
        <v>Sap Sipper</v>
      </c>
      <c r="F796" s="3" t="str">
        <f t="shared" si="77"/>
        <v>Hydration</v>
      </c>
      <c r="G796" s="3" t="str">
        <f t="shared" si="78"/>
        <v>Gooey</v>
      </c>
      <c r="H796" s="3">
        <v>68</v>
      </c>
      <c r="I796" s="3">
        <v>75</v>
      </c>
      <c r="J796" s="3">
        <v>53</v>
      </c>
      <c r="K796" s="3">
        <v>83</v>
      </c>
      <c r="L796" s="3">
        <v>113</v>
      </c>
      <c r="M796" s="3">
        <v>60</v>
      </c>
      <c r="N796" s="3">
        <v>452</v>
      </c>
      <c r="O796" s="3">
        <v>7</v>
      </c>
      <c r="R796" s="3">
        <v>784</v>
      </c>
      <c r="S796" s="3" t="s">
        <v>990</v>
      </c>
      <c r="T796" s="3" t="s">
        <v>1024</v>
      </c>
      <c r="U796" s="3" t="s">
        <v>1022</v>
      </c>
      <c r="W796" s="3">
        <v>674</v>
      </c>
      <c r="X796" s="3" t="s">
        <v>327</v>
      </c>
      <c r="Y796" s="3" t="s">
        <v>266</v>
      </c>
      <c r="Z796" s="3" t="s">
        <v>328</v>
      </c>
      <c r="AA796" s="3" t="s">
        <v>329</v>
      </c>
    </row>
    <row r="797" spans="1:27" x14ac:dyDescent="0.3">
      <c r="A797" s="3">
        <v>706</v>
      </c>
      <c r="B797" s="3" t="s">
        <v>984</v>
      </c>
      <c r="C797" s="3" t="str">
        <f t="shared" si="75"/>
        <v>Dragon</v>
      </c>
      <c r="D797" s="3" t="str">
        <f t="shared" si="74"/>
        <v/>
      </c>
      <c r="E797" s="3" t="str">
        <f t="shared" si="76"/>
        <v>Sap Sipper</v>
      </c>
      <c r="F797" s="3" t="str">
        <f t="shared" si="77"/>
        <v>Hydration</v>
      </c>
      <c r="G797" s="3" t="str">
        <f t="shared" si="78"/>
        <v>Gooey</v>
      </c>
      <c r="H797" s="3">
        <v>90</v>
      </c>
      <c r="I797" s="3">
        <v>100</v>
      </c>
      <c r="J797" s="3">
        <v>70</v>
      </c>
      <c r="K797" s="3">
        <v>110</v>
      </c>
      <c r="L797" s="3">
        <v>150</v>
      </c>
      <c r="M797" s="3">
        <v>80</v>
      </c>
      <c r="N797" s="3">
        <v>600</v>
      </c>
      <c r="O797" s="3">
        <v>7</v>
      </c>
      <c r="R797" s="3">
        <v>785</v>
      </c>
      <c r="S797" s="3" t="s">
        <v>1624</v>
      </c>
      <c r="T797" s="3" t="s">
        <v>1013</v>
      </c>
      <c r="U797" s="3" t="s">
        <v>1023</v>
      </c>
      <c r="W797" s="3">
        <v>675</v>
      </c>
      <c r="X797" s="3" t="s">
        <v>331</v>
      </c>
      <c r="Y797" s="3" t="s">
        <v>266</v>
      </c>
      <c r="Z797" s="3" t="s">
        <v>328</v>
      </c>
      <c r="AA797" s="3" t="s">
        <v>329</v>
      </c>
    </row>
    <row r="798" spans="1:27" x14ac:dyDescent="0.3">
      <c r="A798" s="3">
        <v>707</v>
      </c>
      <c r="B798" s="3" t="s">
        <v>1573</v>
      </c>
      <c r="C798" s="3" t="str">
        <f t="shared" si="75"/>
        <v>Steel</v>
      </c>
      <c r="D798" s="3" t="str">
        <f t="shared" si="74"/>
        <v>Fairy</v>
      </c>
      <c r="E798" s="3" t="str">
        <f t="shared" si="76"/>
        <v>Prankster</v>
      </c>
      <c r="F798" s="3" t="str">
        <f t="shared" si="77"/>
        <v/>
      </c>
      <c r="G798" s="3" t="str">
        <f t="shared" si="78"/>
        <v>Magician</v>
      </c>
      <c r="H798" s="3">
        <v>57</v>
      </c>
      <c r="I798" s="3">
        <v>80</v>
      </c>
      <c r="J798" s="3">
        <v>91</v>
      </c>
      <c r="K798" s="3">
        <v>80</v>
      </c>
      <c r="L798" s="3">
        <v>87</v>
      </c>
      <c r="M798" s="3">
        <v>75</v>
      </c>
      <c r="N798" s="3">
        <v>470</v>
      </c>
      <c r="O798" s="3">
        <v>7</v>
      </c>
      <c r="R798" s="3">
        <v>786</v>
      </c>
      <c r="S798" s="3" t="s">
        <v>1625</v>
      </c>
      <c r="T798" s="3" t="s">
        <v>1011</v>
      </c>
      <c r="U798" s="3" t="s">
        <v>1023</v>
      </c>
      <c r="W798" s="3">
        <v>676</v>
      </c>
      <c r="X798" s="3" t="s">
        <v>1560</v>
      </c>
      <c r="Y798" s="3" t="s">
        <v>1702</v>
      </c>
    </row>
    <row r="799" spans="1:27" x14ac:dyDescent="0.3">
      <c r="A799" s="3">
        <v>708</v>
      </c>
      <c r="B799" s="3" t="s">
        <v>856</v>
      </c>
      <c r="C799" s="3" t="str">
        <f t="shared" si="75"/>
        <v>Ghost</v>
      </c>
      <c r="D799" s="3" t="str">
        <f t="shared" si="74"/>
        <v>Grass</v>
      </c>
      <c r="E799" s="3" t="str">
        <f t="shared" si="76"/>
        <v>Natural Cure</v>
      </c>
      <c r="F799" s="3" t="str">
        <f t="shared" si="77"/>
        <v>Frisk</v>
      </c>
      <c r="G799" s="3" t="str">
        <f t="shared" si="78"/>
        <v>Harvest</v>
      </c>
      <c r="H799" s="3">
        <v>43</v>
      </c>
      <c r="I799" s="3">
        <v>70</v>
      </c>
      <c r="J799" s="3">
        <v>48</v>
      </c>
      <c r="K799" s="3">
        <v>50</v>
      </c>
      <c r="L799" s="3">
        <v>60</v>
      </c>
      <c r="M799" s="3">
        <v>38</v>
      </c>
      <c r="N799" s="3">
        <v>309</v>
      </c>
      <c r="O799" s="3">
        <v>7</v>
      </c>
      <c r="R799" s="3">
        <v>787</v>
      </c>
      <c r="S799" s="3" t="s">
        <v>1626</v>
      </c>
      <c r="T799" s="3" t="s">
        <v>1007</v>
      </c>
      <c r="U799" s="3" t="s">
        <v>1023</v>
      </c>
      <c r="W799" s="3">
        <v>677</v>
      </c>
      <c r="X799" s="3" t="s">
        <v>563</v>
      </c>
      <c r="Y799" s="3" t="s">
        <v>62</v>
      </c>
      <c r="Z799" s="3" t="s">
        <v>314</v>
      </c>
      <c r="AA799" s="3" t="s">
        <v>117</v>
      </c>
    </row>
    <row r="800" spans="1:27" x14ac:dyDescent="0.3">
      <c r="A800" s="3">
        <v>709</v>
      </c>
      <c r="B800" s="3" t="s">
        <v>859</v>
      </c>
      <c r="C800" s="3" t="str">
        <f t="shared" si="75"/>
        <v>Ghost</v>
      </c>
      <c r="D800" s="3" t="str">
        <f t="shared" si="74"/>
        <v>Grass</v>
      </c>
      <c r="E800" s="3" t="str">
        <f t="shared" si="76"/>
        <v>Natural Cure</v>
      </c>
      <c r="F800" s="3" t="str">
        <f t="shared" si="77"/>
        <v>Frisk</v>
      </c>
      <c r="G800" s="3" t="str">
        <f t="shared" si="78"/>
        <v>Harvest</v>
      </c>
      <c r="H800" s="3">
        <v>85</v>
      </c>
      <c r="I800" s="3">
        <v>110</v>
      </c>
      <c r="J800" s="3">
        <v>76</v>
      </c>
      <c r="K800" s="3">
        <v>65</v>
      </c>
      <c r="L800" s="3">
        <v>82</v>
      </c>
      <c r="M800" s="3">
        <v>56</v>
      </c>
      <c r="N800" s="3">
        <v>474</v>
      </c>
      <c r="O800" s="3">
        <v>7</v>
      </c>
      <c r="R800" s="3">
        <v>788</v>
      </c>
      <c r="S800" s="3" t="s">
        <v>1627</v>
      </c>
      <c r="T800" s="3" t="s">
        <v>1009</v>
      </c>
      <c r="U800" s="3" t="s">
        <v>1023</v>
      </c>
      <c r="W800" s="3">
        <v>678</v>
      </c>
      <c r="X800" s="3" t="s">
        <v>1866</v>
      </c>
      <c r="Y800" s="3" t="s">
        <v>62</v>
      </c>
      <c r="Z800" s="3" t="s">
        <v>314</v>
      </c>
      <c r="AA800" s="3" t="s">
        <v>140</v>
      </c>
    </row>
    <row r="801" spans="1:27" x14ac:dyDescent="0.3">
      <c r="A801" s="3">
        <v>710</v>
      </c>
      <c r="B801" s="3" t="s">
        <v>1574</v>
      </c>
      <c r="C801" s="3" t="str">
        <f t="shared" si="75"/>
        <v>Ghost</v>
      </c>
      <c r="D801" s="3" t="str">
        <f t="shared" si="74"/>
        <v>Grass</v>
      </c>
      <c r="E801" s="3" t="str">
        <f t="shared" si="76"/>
        <v>Pickup</v>
      </c>
      <c r="F801" s="3" t="str">
        <f t="shared" si="77"/>
        <v>Frisk</v>
      </c>
      <c r="G801" s="3" t="str">
        <f t="shared" si="78"/>
        <v>Insomnia</v>
      </c>
      <c r="H801" s="3">
        <v>44</v>
      </c>
      <c r="I801" s="3">
        <v>66</v>
      </c>
      <c r="J801" s="3">
        <v>70</v>
      </c>
      <c r="K801" s="3">
        <v>44</v>
      </c>
      <c r="L801" s="3">
        <v>55</v>
      </c>
      <c r="M801" s="3">
        <v>56</v>
      </c>
      <c r="N801" s="3">
        <v>335</v>
      </c>
      <c r="O801" s="3">
        <v>7</v>
      </c>
      <c r="R801" s="3">
        <v>789</v>
      </c>
      <c r="S801" s="3" t="s">
        <v>1628</v>
      </c>
      <c r="T801" s="3" t="s">
        <v>1011</v>
      </c>
      <c r="W801" s="3">
        <v>678</v>
      </c>
      <c r="X801" s="3" t="s">
        <v>1867</v>
      </c>
      <c r="Y801" s="3" t="s">
        <v>62</v>
      </c>
      <c r="Z801" s="3" t="s">
        <v>314</v>
      </c>
      <c r="AA801" s="3" t="s">
        <v>149</v>
      </c>
    </row>
    <row r="802" spans="1:27" x14ac:dyDescent="0.3">
      <c r="A802" s="3">
        <v>710</v>
      </c>
      <c r="B802" s="3" t="s">
        <v>1575</v>
      </c>
      <c r="C802" s="3" t="str">
        <f t="shared" si="75"/>
        <v>Ghost</v>
      </c>
      <c r="D802" s="3" t="str">
        <f t="shared" si="74"/>
        <v>Grass</v>
      </c>
      <c r="E802" s="3" t="str">
        <f t="shared" si="76"/>
        <v>Pickup</v>
      </c>
      <c r="F802" s="3" t="str">
        <f t="shared" si="77"/>
        <v>Frisk</v>
      </c>
      <c r="G802" s="3" t="str">
        <f t="shared" si="78"/>
        <v>Insomnia</v>
      </c>
      <c r="H802" s="3">
        <v>49</v>
      </c>
      <c r="I802" s="3">
        <v>66</v>
      </c>
      <c r="J802" s="3">
        <v>70</v>
      </c>
      <c r="K802" s="3">
        <v>44</v>
      </c>
      <c r="L802" s="3">
        <v>55</v>
      </c>
      <c r="M802" s="3">
        <v>51</v>
      </c>
      <c r="N802" s="3">
        <v>335</v>
      </c>
      <c r="O802" s="3">
        <v>7</v>
      </c>
      <c r="R802" s="3">
        <v>790</v>
      </c>
      <c r="S802" s="3" t="s">
        <v>1629</v>
      </c>
      <c r="T802" s="3" t="s">
        <v>1011</v>
      </c>
      <c r="W802" s="3">
        <v>679</v>
      </c>
      <c r="X802" s="3" t="s">
        <v>838</v>
      </c>
      <c r="Y802" s="3" t="s">
        <v>268</v>
      </c>
    </row>
    <row r="803" spans="1:27" x14ac:dyDescent="0.3">
      <c r="A803" s="3">
        <v>710</v>
      </c>
      <c r="B803" s="3" t="s">
        <v>1576</v>
      </c>
      <c r="C803" s="3" t="str">
        <f t="shared" si="75"/>
        <v>Ghost</v>
      </c>
      <c r="D803" s="3" t="str">
        <f t="shared" si="74"/>
        <v>Grass</v>
      </c>
      <c r="E803" s="3" t="str">
        <f t="shared" si="76"/>
        <v>Pickup</v>
      </c>
      <c r="F803" s="3" t="str">
        <f t="shared" si="77"/>
        <v>Frisk</v>
      </c>
      <c r="G803" s="3" t="str">
        <f t="shared" si="78"/>
        <v>Insomnia</v>
      </c>
      <c r="H803" s="3">
        <v>54</v>
      </c>
      <c r="I803" s="3">
        <v>66</v>
      </c>
      <c r="J803" s="3">
        <v>70</v>
      </c>
      <c r="K803" s="3">
        <v>44</v>
      </c>
      <c r="L803" s="3">
        <v>55</v>
      </c>
      <c r="M803" s="3">
        <v>46</v>
      </c>
      <c r="N803" s="3">
        <v>335</v>
      </c>
      <c r="O803" s="3">
        <v>7</v>
      </c>
      <c r="R803" s="3">
        <v>791</v>
      </c>
      <c r="S803" s="3" t="s">
        <v>1630</v>
      </c>
      <c r="T803" s="3" t="s">
        <v>1011</v>
      </c>
      <c r="U803" s="3" t="s">
        <v>1015</v>
      </c>
      <c r="W803" s="3">
        <v>680</v>
      </c>
      <c r="X803" s="3" t="s">
        <v>840</v>
      </c>
      <c r="Y803" s="3" t="s">
        <v>268</v>
      </c>
    </row>
    <row r="804" spans="1:27" x14ac:dyDescent="0.3">
      <c r="A804" s="3">
        <v>710</v>
      </c>
      <c r="B804" s="3" t="s">
        <v>1577</v>
      </c>
      <c r="C804" s="3" t="str">
        <f t="shared" si="75"/>
        <v>Ghost</v>
      </c>
      <c r="D804" s="3" t="str">
        <f t="shared" si="74"/>
        <v>Grass</v>
      </c>
      <c r="E804" s="3" t="str">
        <f t="shared" si="76"/>
        <v>Pickup</v>
      </c>
      <c r="F804" s="3" t="str">
        <f t="shared" si="77"/>
        <v>Frisk</v>
      </c>
      <c r="G804" s="3" t="str">
        <f t="shared" si="78"/>
        <v>Insomnia</v>
      </c>
      <c r="H804" s="3">
        <v>59</v>
      </c>
      <c r="I804" s="3">
        <v>66</v>
      </c>
      <c r="J804" s="3">
        <v>70</v>
      </c>
      <c r="K804" s="3">
        <v>44</v>
      </c>
      <c r="L804" s="3">
        <v>55</v>
      </c>
      <c r="M804" s="3">
        <v>41</v>
      </c>
      <c r="N804" s="3">
        <v>335</v>
      </c>
      <c r="O804" s="3">
        <v>7</v>
      </c>
      <c r="R804" s="3">
        <v>792</v>
      </c>
      <c r="S804" s="3" t="s">
        <v>1631</v>
      </c>
      <c r="T804" s="3" t="s">
        <v>1011</v>
      </c>
      <c r="U804" s="3" t="s">
        <v>1021</v>
      </c>
      <c r="W804" s="3">
        <v>681</v>
      </c>
      <c r="X804" s="3" t="s">
        <v>842</v>
      </c>
      <c r="Y804" s="3" t="s">
        <v>843</v>
      </c>
    </row>
    <row r="805" spans="1:27" x14ac:dyDescent="0.3">
      <c r="A805" s="3">
        <v>711</v>
      </c>
      <c r="B805" s="3" t="s">
        <v>1578</v>
      </c>
      <c r="C805" s="3" t="str">
        <f t="shared" si="75"/>
        <v>Ghost</v>
      </c>
      <c r="D805" s="3" t="str">
        <f t="shared" si="74"/>
        <v>Grass</v>
      </c>
      <c r="E805" s="3" t="str">
        <f t="shared" si="76"/>
        <v>Pickup</v>
      </c>
      <c r="F805" s="3" t="str">
        <f t="shared" si="77"/>
        <v>Frisk</v>
      </c>
      <c r="G805" s="3" t="str">
        <f t="shared" si="78"/>
        <v>Insomnia</v>
      </c>
      <c r="H805" s="3">
        <v>55</v>
      </c>
      <c r="I805" s="3">
        <v>85</v>
      </c>
      <c r="J805" s="3">
        <v>122</v>
      </c>
      <c r="K805" s="3">
        <v>58</v>
      </c>
      <c r="L805" s="3">
        <v>75</v>
      </c>
      <c r="M805" s="3">
        <v>99</v>
      </c>
      <c r="N805" s="3">
        <v>494</v>
      </c>
      <c r="O805" s="3">
        <v>7</v>
      </c>
      <c r="R805" s="3">
        <v>793</v>
      </c>
      <c r="S805" s="3" t="s">
        <v>1632</v>
      </c>
      <c r="T805" s="3" t="s">
        <v>1017</v>
      </c>
      <c r="U805" s="3" t="s">
        <v>1019</v>
      </c>
      <c r="W805" s="3">
        <v>681</v>
      </c>
      <c r="X805" s="3" t="s">
        <v>842</v>
      </c>
      <c r="Y805" s="3" t="s">
        <v>843</v>
      </c>
    </row>
    <row r="806" spans="1:27" x14ac:dyDescent="0.3">
      <c r="A806" s="3">
        <v>711</v>
      </c>
      <c r="B806" s="3" t="s">
        <v>1579</v>
      </c>
      <c r="C806" s="3" t="str">
        <f t="shared" si="75"/>
        <v>Ghost</v>
      </c>
      <c r="D806" s="3" t="str">
        <f t="shared" ref="D806:D869" si="79">SUBSTITUTE(IFERROR(VLOOKUP(A806, $R$3:$U$819, 4,TRUE),""),0,"")</f>
        <v>Grass</v>
      </c>
      <c r="E806" s="3" t="str">
        <f t="shared" si="76"/>
        <v>Pickup</v>
      </c>
      <c r="F806" s="3" t="str">
        <f t="shared" si="77"/>
        <v>Frisk</v>
      </c>
      <c r="G806" s="3" t="str">
        <f t="shared" si="78"/>
        <v>Insomnia</v>
      </c>
      <c r="H806" s="3">
        <v>65</v>
      </c>
      <c r="I806" s="3">
        <v>90</v>
      </c>
      <c r="J806" s="3">
        <v>122</v>
      </c>
      <c r="K806" s="3">
        <v>58</v>
      </c>
      <c r="L806" s="3">
        <v>75</v>
      </c>
      <c r="M806" s="3">
        <v>84</v>
      </c>
      <c r="N806" s="3">
        <v>494</v>
      </c>
      <c r="O806" s="3">
        <v>7</v>
      </c>
      <c r="R806" s="3">
        <v>794</v>
      </c>
      <c r="S806" s="3" t="s">
        <v>1633</v>
      </c>
      <c r="T806" s="3" t="s">
        <v>1010</v>
      </c>
      <c r="U806" s="3" t="s">
        <v>1022</v>
      </c>
      <c r="W806" s="3">
        <v>682</v>
      </c>
      <c r="X806" s="3" t="s">
        <v>571</v>
      </c>
      <c r="Y806" s="3" t="s">
        <v>182</v>
      </c>
      <c r="AA806" s="3" t="s">
        <v>512</v>
      </c>
    </row>
    <row r="807" spans="1:27" x14ac:dyDescent="0.3">
      <c r="A807" s="3">
        <v>711</v>
      </c>
      <c r="B807" s="3" t="s">
        <v>1580</v>
      </c>
      <c r="C807" s="3" t="str">
        <f t="shared" si="75"/>
        <v>Ghost</v>
      </c>
      <c r="D807" s="3" t="str">
        <f t="shared" si="79"/>
        <v>Grass</v>
      </c>
      <c r="E807" s="3" t="str">
        <f t="shared" si="76"/>
        <v>Pickup</v>
      </c>
      <c r="F807" s="3" t="str">
        <f t="shared" si="77"/>
        <v>Frisk</v>
      </c>
      <c r="G807" s="3" t="str">
        <f t="shared" si="78"/>
        <v>Insomnia</v>
      </c>
      <c r="H807" s="3">
        <v>75</v>
      </c>
      <c r="I807" s="3">
        <v>95</v>
      </c>
      <c r="J807" s="3">
        <v>122</v>
      </c>
      <c r="K807" s="3">
        <v>58</v>
      </c>
      <c r="L807" s="3">
        <v>75</v>
      </c>
      <c r="M807" s="3">
        <v>69</v>
      </c>
      <c r="N807" s="3">
        <v>494</v>
      </c>
      <c r="O807" s="3">
        <v>7</v>
      </c>
      <c r="R807" s="3">
        <v>795</v>
      </c>
      <c r="S807" s="3" t="s">
        <v>1634</v>
      </c>
      <c r="T807" s="3" t="s">
        <v>1010</v>
      </c>
      <c r="U807" s="3" t="s">
        <v>1022</v>
      </c>
      <c r="W807" s="3">
        <v>683</v>
      </c>
      <c r="X807" s="3" t="s">
        <v>573</v>
      </c>
      <c r="Y807" s="3" t="s">
        <v>182</v>
      </c>
      <c r="AA807" s="3" t="s">
        <v>512</v>
      </c>
    </row>
    <row r="808" spans="1:27" x14ac:dyDescent="0.3">
      <c r="A808" s="3">
        <v>711</v>
      </c>
      <c r="B808" s="3" t="s">
        <v>1581</v>
      </c>
      <c r="C808" s="3" t="str">
        <f t="shared" si="75"/>
        <v>Ghost</v>
      </c>
      <c r="D808" s="3" t="str">
        <f t="shared" si="79"/>
        <v>Grass</v>
      </c>
      <c r="E808" s="3" t="str">
        <f t="shared" si="76"/>
        <v>Pickup</v>
      </c>
      <c r="F808" s="3" t="str">
        <f t="shared" si="77"/>
        <v>Frisk</v>
      </c>
      <c r="G808" s="3" t="str">
        <f t="shared" si="78"/>
        <v>Insomnia</v>
      </c>
      <c r="H808" s="3">
        <v>85</v>
      </c>
      <c r="I808" s="3">
        <v>100</v>
      </c>
      <c r="J808" s="3">
        <v>122</v>
      </c>
      <c r="K808" s="3">
        <v>58</v>
      </c>
      <c r="L808" s="3">
        <v>75</v>
      </c>
      <c r="M808" s="3">
        <v>54</v>
      </c>
      <c r="N808" s="3">
        <v>494</v>
      </c>
      <c r="O808" s="3">
        <v>7</v>
      </c>
      <c r="R808" s="3">
        <v>796</v>
      </c>
      <c r="S808" s="3" t="s">
        <v>1635</v>
      </c>
      <c r="T808" s="3" t="s">
        <v>1013</v>
      </c>
      <c r="W808" s="3">
        <v>684</v>
      </c>
      <c r="X808" s="3" t="s">
        <v>567</v>
      </c>
      <c r="Y808" s="3" t="s">
        <v>166</v>
      </c>
      <c r="AA808" s="3" t="s">
        <v>91</v>
      </c>
    </row>
    <row r="809" spans="1:27" x14ac:dyDescent="0.3">
      <c r="A809" s="3">
        <v>712</v>
      </c>
      <c r="B809" s="3" t="s">
        <v>905</v>
      </c>
      <c r="C809" s="3" t="str">
        <f t="shared" si="75"/>
        <v>Ice</v>
      </c>
      <c r="D809" s="3" t="str">
        <f t="shared" si="79"/>
        <v/>
      </c>
      <c r="E809" s="3" t="str">
        <f t="shared" si="76"/>
        <v>Own Tempo</v>
      </c>
      <c r="F809" s="3" t="str">
        <f t="shared" si="77"/>
        <v>Ice Body</v>
      </c>
      <c r="G809" s="3" t="str">
        <f t="shared" si="78"/>
        <v>Sturdy</v>
      </c>
      <c r="H809" s="3">
        <v>55</v>
      </c>
      <c r="I809" s="3">
        <v>69</v>
      </c>
      <c r="J809" s="3">
        <v>85</v>
      </c>
      <c r="K809" s="3">
        <v>32</v>
      </c>
      <c r="L809" s="3">
        <v>35</v>
      </c>
      <c r="M809" s="3">
        <v>28</v>
      </c>
      <c r="N809" s="3">
        <v>304</v>
      </c>
      <c r="O809" s="3">
        <v>7</v>
      </c>
      <c r="R809" s="3">
        <v>797</v>
      </c>
      <c r="S809" s="3" t="s">
        <v>1636</v>
      </c>
      <c r="T809" s="3" t="s">
        <v>1015</v>
      </c>
      <c r="U809" s="3" t="s">
        <v>1012</v>
      </c>
      <c r="W809" s="3">
        <v>685</v>
      </c>
      <c r="X809" s="3" t="s">
        <v>569</v>
      </c>
      <c r="Y809" s="3" t="s">
        <v>166</v>
      </c>
      <c r="AA809" s="3" t="s">
        <v>91</v>
      </c>
    </row>
    <row r="810" spans="1:27" x14ac:dyDescent="0.3">
      <c r="A810" s="3">
        <v>713</v>
      </c>
      <c r="B810" s="3" t="s">
        <v>907</v>
      </c>
      <c r="C810" s="3" t="str">
        <f t="shared" si="75"/>
        <v>Ice</v>
      </c>
      <c r="D810" s="3" t="str">
        <f t="shared" si="79"/>
        <v/>
      </c>
      <c r="E810" s="3" t="str">
        <f t="shared" si="76"/>
        <v>Own Tempo</v>
      </c>
      <c r="F810" s="3" t="str">
        <f t="shared" si="77"/>
        <v>Ice Body</v>
      </c>
      <c r="G810" s="3" t="str">
        <f t="shared" si="78"/>
        <v>Sturdy</v>
      </c>
      <c r="H810" s="3">
        <v>95</v>
      </c>
      <c r="I810" s="3">
        <v>117</v>
      </c>
      <c r="J810" s="3">
        <v>184</v>
      </c>
      <c r="K810" s="3">
        <v>44</v>
      </c>
      <c r="L810" s="3">
        <v>46</v>
      </c>
      <c r="M810" s="3">
        <v>28</v>
      </c>
      <c r="N810" s="3">
        <v>514</v>
      </c>
      <c r="O810" s="3">
        <v>7</v>
      </c>
      <c r="R810" s="3">
        <v>798</v>
      </c>
      <c r="S810" s="3" t="s">
        <v>1637</v>
      </c>
      <c r="T810" s="3" t="s">
        <v>1007</v>
      </c>
      <c r="U810" s="3" t="s">
        <v>1015</v>
      </c>
      <c r="W810" s="3">
        <v>686</v>
      </c>
      <c r="X810" s="3" t="s">
        <v>747</v>
      </c>
      <c r="Y810" s="3" t="s">
        <v>607</v>
      </c>
      <c r="Z810" s="3" t="s">
        <v>420</v>
      </c>
      <c r="AA810" s="3" t="s">
        <v>314</v>
      </c>
    </row>
    <row r="811" spans="1:27" x14ac:dyDescent="0.3">
      <c r="A811" s="3">
        <v>714</v>
      </c>
      <c r="B811" s="3" t="s">
        <v>488</v>
      </c>
      <c r="C811" s="3" t="str">
        <f t="shared" si="75"/>
        <v>Flying</v>
      </c>
      <c r="D811" s="3" t="str">
        <f t="shared" si="79"/>
        <v>Dragon</v>
      </c>
      <c r="E811" s="3" t="str">
        <f t="shared" si="76"/>
        <v>Frisk</v>
      </c>
      <c r="F811" s="3" t="str">
        <f t="shared" si="77"/>
        <v>Infiltrator</v>
      </c>
      <c r="G811" s="3" t="str">
        <f t="shared" si="78"/>
        <v>Telepathy</v>
      </c>
      <c r="H811" s="3">
        <v>40</v>
      </c>
      <c r="I811" s="3">
        <v>30</v>
      </c>
      <c r="J811" s="3">
        <v>35</v>
      </c>
      <c r="K811" s="3">
        <v>45</v>
      </c>
      <c r="L811" s="3">
        <v>40</v>
      </c>
      <c r="M811" s="3">
        <v>55</v>
      </c>
      <c r="N811" s="3">
        <v>245</v>
      </c>
      <c r="O811" s="3">
        <v>7</v>
      </c>
      <c r="R811" s="3">
        <v>799</v>
      </c>
      <c r="S811" s="3" t="s">
        <v>1638</v>
      </c>
      <c r="T811" s="3" t="s">
        <v>1016</v>
      </c>
      <c r="U811" s="3" t="s">
        <v>1024</v>
      </c>
      <c r="W811" s="3">
        <v>687</v>
      </c>
      <c r="X811" s="3" t="s">
        <v>749</v>
      </c>
      <c r="Y811" s="3" t="s">
        <v>607</v>
      </c>
      <c r="Z811" s="3" t="s">
        <v>420</v>
      </c>
      <c r="AA811" s="3" t="s">
        <v>314</v>
      </c>
    </row>
    <row r="812" spans="1:27" x14ac:dyDescent="0.3">
      <c r="A812" s="3">
        <v>715</v>
      </c>
      <c r="B812" s="3" t="s">
        <v>490</v>
      </c>
      <c r="C812" s="3" t="str">
        <f t="shared" si="75"/>
        <v>Flying</v>
      </c>
      <c r="D812" s="3" t="str">
        <f t="shared" si="79"/>
        <v>Dragon</v>
      </c>
      <c r="E812" s="3" t="str">
        <f t="shared" si="76"/>
        <v>Frisk</v>
      </c>
      <c r="F812" s="3" t="str">
        <f t="shared" si="77"/>
        <v>Infiltrator</v>
      </c>
      <c r="G812" s="3" t="str">
        <f t="shared" si="78"/>
        <v>Telepathy</v>
      </c>
      <c r="H812" s="3">
        <v>85</v>
      </c>
      <c r="I812" s="3">
        <v>70</v>
      </c>
      <c r="J812" s="3">
        <v>80</v>
      </c>
      <c r="K812" s="3">
        <v>97</v>
      </c>
      <c r="L812" s="3">
        <v>80</v>
      </c>
      <c r="M812" s="3">
        <v>123</v>
      </c>
      <c r="N812" s="3">
        <v>535</v>
      </c>
      <c r="O812" s="3">
        <v>7</v>
      </c>
      <c r="R812" s="3">
        <v>800</v>
      </c>
      <c r="S812" s="3" t="s">
        <v>1639</v>
      </c>
      <c r="T812" s="3" t="s">
        <v>1011</v>
      </c>
      <c r="W812" s="3">
        <v>688</v>
      </c>
      <c r="X812" s="3" t="s">
        <v>624</v>
      </c>
      <c r="Y812" s="3" t="s">
        <v>26</v>
      </c>
      <c r="Z812" s="3" t="s">
        <v>503</v>
      </c>
      <c r="AA812" s="3" t="s">
        <v>126</v>
      </c>
    </row>
    <row r="813" spans="1:27" x14ac:dyDescent="0.3">
      <c r="A813" s="3">
        <v>716</v>
      </c>
      <c r="B813" s="3" t="s">
        <v>1582</v>
      </c>
      <c r="C813" s="3" t="str">
        <f t="shared" si="75"/>
        <v>Fairy</v>
      </c>
      <c r="D813" s="3" t="str">
        <f t="shared" si="79"/>
        <v/>
      </c>
      <c r="E813" s="3" t="str">
        <f t="shared" si="76"/>
        <v>Fairy Aura</v>
      </c>
      <c r="F813" s="3" t="str">
        <f t="shared" si="77"/>
        <v/>
      </c>
      <c r="G813" s="3" t="str">
        <f t="shared" si="78"/>
        <v/>
      </c>
      <c r="H813" s="3">
        <v>126</v>
      </c>
      <c r="I813" s="3">
        <v>131</v>
      </c>
      <c r="J813" s="3">
        <v>95</v>
      </c>
      <c r="K813" s="3">
        <v>131</v>
      </c>
      <c r="L813" s="3">
        <v>98</v>
      </c>
      <c r="M813" s="3">
        <v>99</v>
      </c>
      <c r="N813" s="3">
        <v>680</v>
      </c>
      <c r="O813" s="3">
        <v>7</v>
      </c>
      <c r="R813" s="3">
        <v>801</v>
      </c>
      <c r="S813" s="3" t="s">
        <v>1643</v>
      </c>
      <c r="T813" s="3" t="s">
        <v>1015</v>
      </c>
      <c r="U813" s="3" t="s">
        <v>1023</v>
      </c>
      <c r="W813" s="3">
        <v>689</v>
      </c>
      <c r="X813" s="3" t="s">
        <v>626</v>
      </c>
      <c r="Y813" s="3" t="s">
        <v>26</v>
      </c>
      <c r="Z813" s="3" t="s">
        <v>503</v>
      </c>
      <c r="AA813" s="3" t="s">
        <v>126</v>
      </c>
    </row>
    <row r="814" spans="1:27" x14ac:dyDescent="0.3">
      <c r="A814" s="3">
        <v>717</v>
      </c>
      <c r="B814" s="3" t="s">
        <v>1583</v>
      </c>
      <c r="C814" s="3" t="str">
        <f t="shared" si="75"/>
        <v>Dark</v>
      </c>
      <c r="D814" s="3" t="str">
        <f t="shared" si="79"/>
        <v>Flying</v>
      </c>
      <c r="E814" s="3" t="str">
        <f t="shared" si="76"/>
        <v>Dark Aura</v>
      </c>
      <c r="F814" s="3" t="str">
        <f t="shared" si="77"/>
        <v/>
      </c>
      <c r="G814" s="3" t="str">
        <f t="shared" si="78"/>
        <v/>
      </c>
      <c r="H814" s="3">
        <v>126</v>
      </c>
      <c r="I814" s="3">
        <v>131</v>
      </c>
      <c r="J814" s="3">
        <v>95</v>
      </c>
      <c r="K814" s="3">
        <v>131</v>
      </c>
      <c r="L814" s="3">
        <v>98</v>
      </c>
      <c r="M814" s="3">
        <v>99</v>
      </c>
      <c r="N814" s="3">
        <v>680</v>
      </c>
      <c r="O814" s="3">
        <v>7</v>
      </c>
      <c r="R814" s="3">
        <v>802</v>
      </c>
      <c r="S814" s="3" t="s">
        <v>1644</v>
      </c>
      <c r="T814" s="3" t="s">
        <v>1022</v>
      </c>
      <c r="U814" s="3" t="s">
        <v>1021</v>
      </c>
      <c r="W814" s="3">
        <v>690</v>
      </c>
      <c r="X814" s="3" t="s">
        <v>1563</v>
      </c>
      <c r="Y814" s="3" t="s">
        <v>186</v>
      </c>
      <c r="Z814" s="3" t="s">
        <v>387</v>
      </c>
      <c r="AA814" s="3" t="s">
        <v>306</v>
      </c>
    </row>
    <row r="815" spans="1:27" x14ac:dyDescent="0.3">
      <c r="A815" s="3">
        <v>718</v>
      </c>
      <c r="B815" s="3" t="s">
        <v>1584</v>
      </c>
      <c r="C815" s="3" t="str">
        <f t="shared" si="75"/>
        <v>Dragon</v>
      </c>
      <c r="D815" s="3" t="str">
        <f t="shared" si="79"/>
        <v>Ground</v>
      </c>
      <c r="E815" s="3" t="str">
        <f t="shared" si="76"/>
        <v>Aura Break</v>
      </c>
      <c r="F815" s="3" t="str">
        <f t="shared" si="77"/>
        <v>Power Construct</v>
      </c>
      <c r="G815" s="3" t="str">
        <f t="shared" si="78"/>
        <v/>
      </c>
      <c r="H815" s="3">
        <v>108</v>
      </c>
      <c r="I815" s="3">
        <v>100</v>
      </c>
      <c r="J815" s="3">
        <v>121</v>
      </c>
      <c r="K815" s="3">
        <v>81</v>
      </c>
      <c r="L815" s="3">
        <v>95</v>
      </c>
      <c r="M815" s="3">
        <v>95</v>
      </c>
      <c r="N815" s="3">
        <v>600</v>
      </c>
      <c r="O815" s="3">
        <v>7</v>
      </c>
      <c r="R815" s="3">
        <v>803</v>
      </c>
      <c r="S815" s="3" t="s">
        <v>1645</v>
      </c>
      <c r="T815" s="3" t="s">
        <v>1019</v>
      </c>
      <c r="W815" s="3">
        <v>691</v>
      </c>
      <c r="X815" s="3" t="s">
        <v>1564</v>
      </c>
      <c r="Y815" s="3" t="s">
        <v>186</v>
      </c>
      <c r="Z815" s="3" t="s">
        <v>387</v>
      </c>
      <c r="AA815" s="3" t="s">
        <v>306</v>
      </c>
    </row>
    <row r="816" spans="1:27" x14ac:dyDescent="0.3">
      <c r="A816" s="3">
        <v>718</v>
      </c>
      <c r="B816" s="3" t="s">
        <v>1585</v>
      </c>
      <c r="C816" s="3" t="str">
        <f t="shared" si="75"/>
        <v>Dragon</v>
      </c>
      <c r="D816" s="3" t="str">
        <f t="shared" si="79"/>
        <v>Ground</v>
      </c>
      <c r="E816" s="3" t="str">
        <f t="shared" si="76"/>
        <v>Aura Break</v>
      </c>
      <c r="F816" s="3" t="str">
        <f t="shared" si="77"/>
        <v>Power Construct</v>
      </c>
      <c r="G816" s="3" t="str">
        <f t="shared" si="78"/>
        <v/>
      </c>
      <c r="H816" s="3">
        <v>54</v>
      </c>
      <c r="I816" s="3">
        <v>100</v>
      </c>
      <c r="J816" s="3">
        <v>71</v>
      </c>
      <c r="K816" s="3">
        <v>61</v>
      </c>
      <c r="L816" s="3">
        <v>85</v>
      </c>
      <c r="M816" s="3">
        <v>115</v>
      </c>
      <c r="N816" s="3">
        <v>486</v>
      </c>
      <c r="O816" s="3">
        <v>7</v>
      </c>
      <c r="R816" s="3">
        <v>804</v>
      </c>
      <c r="S816" s="3" t="s">
        <v>1646</v>
      </c>
      <c r="T816" s="3" t="s">
        <v>1019</v>
      </c>
      <c r="U816" s="3" t="s">
        <v>1024</v>
      </c>
      <c r="W816" s="3">
        <v>692</v>
      </c>
      <c r="X816" s="3" t="s">
        <v>1565</v>
      </c>
      <c r="Y816" s="3" t="s">
        <v>1673</v>
      </c>
    </row>
    <row r="817" spans="1:27" x14ac:dyDescent="0.3">
      <c r="A817" s="3">
        <v>718</v>
      </c>
      <c r="B817" s="3" t="s">
        <v>1586</v>
      </c>
      <c r="C817" s="3" t="str">
        <f t="shared" si="75"/>
        <v>Dragon</v>
      </c>
      <c r="D817" s="3" t="str">
        <f t="shared" si="79"/>
        <v>Ground</v>
      </c>
      <c r="E817" s="3" t="str">
        <f t="shared" si="76"/>
        <v>Aura Break</v>
      </c>
      <c r="F817" s="3" t="str">
        <f t="shared" si="77"/>
        <v>Power Construct</v>
      </c>
      <c r="G817" s="3" t="str">
        <f t="shared" si="78"/>
        <v/>
      </c>
      <c r="H817" s="3">
        <v>216</v>
      </c>
      <c r="I817" s="3">
        <v>100</v>
      </c>
      <c r="J817" s="3">
        <v>121</v>
      </c>
      <c r="K817" s="3">
        <v>91</v>
      </c>
      <c r="L817" s="3">
        <v>95</v>
      </c>
      <c r="M817" s="3">
        <v>85</v>
      </c>
      <c r="N817" s="3">
        <v>708</v>
      </c>
      <c r="O817" s="3">
        <v>7</v>
      </c>
      <c r="R817" s="3">
        <v>805</v>
      </c>
      <c r="S817" s="3" t="s">
        <v>1647</v>
      </c>
      <c r="T817" s="3" t="s">
        <v>1017</v>
      </c>
      <c r="U817" s="3" t="s">
        <v>1015</v>
      </c>
      <c r="W817" s="3">
        <v>693</v>
      </c>
      <c r="X817" s="3" t="s">
        <v>1566</v>
      </c>
      <c r="Y817" s="3" t="s">
        <v>1673</v>
      </c>
    </row>
    <row r="818" spans="1:27" x14ac:dyDescent="0.3">
      <c r="A818" s="3">
        <v>719</v>
      </c>
      <c r="B818" s="3" t="s">
        <v>1587</v>
      </c>
      <c r="C818" s="3" t="str">
        <f t="shared" si="75"/>
        <v>Rock</v>
      </c>
      <c r="D818" s="3" t="str">
        <f t="shared" si="79"/>
        <v>Fairy</v>
      </c>
      <c r="E818" s="3" t="str">
        <f t="shared" si="76"/>
        <v>Clear Body</v>
      </c>
      <c r="F818" s="3" t="str">
        <f t="shared" si="77"/>
        <v/>
      </c>
      <c r="G818" s="3" t="str">
        <f t="shared" si="78"/>
        <v/>
      </c>
      <c r="H818" s="3">
        <v>50</v>
      </c>
      <c r="I818" s="3">
        <v>100</v>
      </c>
      <c r="J818" s="3">
        <v>150</v>
      </c>
      <c r="K818" s="3">
        <v>100</v>
      </c>
      <c r="L818" s="3">
        <v>150</v>
      </c>
      <c r="M818" s="3">
        <v>50</v>
      </c>
      <c r="N818" s="3">
        <v>600</v>
      </c>
      <c r="O818" s="3">
        <v>7</v>
      </c>
      <c r="R818" s="3">
        <v>806</v>
      </c>
      <c r="S818" s="3" t="s">
        <v>1648</v>
      </c>
      <c r="T818" s="3" t="s">
        <v>1008</v>
      </c>
      <c r="U818" s="3" t="s">
        <v>1021</v>
      </c>
      <c r="W818" s="3">
        <v>694</v>
      </c>
      <c r="X818" s="3" t="s">
        <v>811</v>
      </c>
      <c r="Y818" s="3" t="s">
        <v>595</v>
      </c>
      <c r="Z818" s="3" t="s">
        <v>459</v>
      </c>
      <c r="AA818" s="3" t="s">
        <v>812</v>
      </c>
    </row>
    <row r="819" spans="1:27" ht="14.4" customHeight="1" x14ac:dyDescent="0.3">
      <c r="A819" s="3">
        <v>719</v>
      </c>
      <c r="B819" s="3" t="s">
        <v>1588</v>
      </c>
      <c r="C819" s="3" t="str">
        <f t="shared" si="75"/>
        <v>Rock</v>
      </c>
      <c r="D819" s="3" t="str">
        <f t="shared" si="79"/>
        <v>Fairy</v>
      </c>
      <c r="E819" s="3" t="str">
        <f t="shared" si="76"/>
        <v>Clear Body</v>
      </c>
      <c r="F819" s="3" t="str">
        <f t="shared" si="77"/>
        <v/>
      </c>
      <c r="G819" s="3" t="str">
        <f t="shared" si="78"/>
        <v/>
      </c>
      <c r="H819" s="3">
        <v>50</v>
      </c>
      <c r="I819" s="3">
        <v>160</v>
      </c>
      <c r="J819" s="3">
        <v>110</v>
      </c>
      <c r="K819" s="3">
        <v>160</v>
      </c>
      <c r="L819" s="3">
        <v>110</v>
      </c>
      <c r="M819" s="3">
        <v>110</v>
      </c>
      <c r="N819" s="3">
        <v>700</v>
      </c>
      <c r="O819" s="3">
        <v>7</v>
      </c>
      <c r="R819" s="3">
        <v>807</v>
      </c>
      <c r="S819" s="3" t="s">
        <v>1649</v>
      </c>
      <c r="T819" s="3" t="s">
        <v>1013</v>
      </c>
      <c r="W819" s="3">
        <v>695</v>
      </c>
      <c r="X819" s="3" t="s">
        <v>814</v>
      </c>
      <c r="Y819" s="3" t="s">
        <v>595</v>
      </c>
      <c r="Z819" s="3" t="s">
        <v>459</v>
      </c>
      <c r="AA819" s="3" t="s">
        <v>812</v>
      </c>
    </row>
    <row r="820" spans="1:27" x14ac:dyDescent="0.3">
      <c r="A820" s="3">
        <v>720</v>
      </c>
      <c r="B820" s="3" t="s">
        <v>1589</v>
      </c>
      <c r="C820" s="3" t="str">
        <f t="shared" si="75"/>
        <v>Psychic</v>
      </c>
      <c r="D820" s="3" t="str">
        <f t="shared" si="79"/>
        <v>Ghost</v>
      </c>
      <c r="E820" s="3" t="str">
        <f t="shared" si="76"/>
        <v>Magician</v>
      </c>
      <c r="F820" s="3" t="str">
        <f t="shared" si="77"/>
        <v/>
      </c>
      <c r="G820" s="3" t="str">
        <f t="shared" si="78"/>
        <v/>
      </c>
      <c r="H820" s="3">
        <v>80</v>
      </c>
      <c r="I820" s="3">
        <v>110</v>
      </c>
      <c r="J820" s="3">
        <v>60</v>
      </c>
      <c r="K820" s="3">
        <v>150</v>
      </c>
      <c r="L820" s="3">
        <v>130</v>
      </c>
      <c r="M820" s="3">
        <v>70</v>
      </c>
      <c r="N820" s="3">
        <v>600</v>
      </c>
      <c r="O820" s="3">
        <v>7</v>
      </c>
      <c r="W820" s="3">
        <v>696</v>
      </c>
      <c r="X820" s="3" t="s">
        <v>1567</v>
      </c>
      <c r="Y820" s="3" t="s">
        <v>133</v>
      </c>
      <c r="AA820" s="3" t="s">
        <v>261</v>
      </c>
    </row>
    <row r="821" spans="1:27" x14ac:dyDescent="0.3">
      <c r="A821" s="3">
        <v>720</v>
      </c>
      <c r="B821" s="3" t="s">
        <v>1590</v>
      </c>
      <c r="C821" s="3" t="str">
        <f t="shared" ref="C821:C884" si="80">VLOOKUP(A821, $R$3:$U$819, 3,TRUE)</f>
        <v>Psychic</v>
      </c>
      <c r="D821" s="3" t="str">
        <f t="shared" si="79"/>
        <v>Ghost</v>
      </c>
      <c r="E821" s="3" t="str">
        <f t="shared" si="76"/>
        <v>Magician</v>
      </c>
      <c r="F821" s="3" t="str">
        <f t="shared" si="77"/>
        <v/>
      </c>
      <c r="G821" s="3" t="str">
        <f t="shared" si="78"/>
        <v/>
      </c>
      <c r="H821" s="3">
        <v>80</v>
      </c>
      <c r="I821" s="3">
        <v>160</v>
      </c>
      <c r="J821" s="3">
        <v>60</v>
      </c>
      <c r="K821" s="3">
        <v>170</v>
      </c>
      <c r="L821" s="3">
        <v>130</v>
      </c>
      <c r="M821" s="3">
        <v>80</v>
      </c>
      <c r="N821" s="3">
        <v>680</v>
      </c>
      <c r="O821" s="3">
        <v>7</v>
      </c>
      <c r="W821" s="3">
        <v>697</v>
      </c>
      <c r="X821" s="3" t="s">
        <v>1568</v>
      </c>
      <c r="Y821" s="3" t="s">
        <v>133</v>
      </c>
      <c r="AA821" s="3" t="s">
        <v>493</v>
      </c>
    </row>
    <row r="822" spans="1:27" x14ac:dyDescent="0.3">
      <c r="A822" s="3">
        <v>721</v>
      </c>
      <c r="B822" s="3" t="s">
        <v>1591</v>
      </c>
      <c r="C822" s="3" t="str">
        <f t="shared" si="80"/>
        <v>Fire</v>
      </c>
      <c r="D822" s="3" t="str">
        <f t="shared" si="79"/>
        <v>Water</v>
      </c>
      <c r="E822" s="3" t="str">
        <f t="shared" si="76"/>
        <v>Water Absorb</v>
      </c>
      <c r="F822" s="3" t="str">
        <f t="shared" si="77"/>
        <v/>
      </c>
      <c r="G822" s="3" t="str">
        <f t="shared" si="78"/>
        <v/>
      </c>
      <c r="H822" s="3">
        <v>80</v>
      </c>
      <c r="I822" s="3">
        <v>110</v>
      </c>
      <c r="J822" s="3">
        <v>120</v>
      </c>
      <c r="K822" s="3">
        <v>130</v>
      </c>
      <c r="L822" s="3">
        <v>90</v>
      </c>
      <c r="M822" s="3">
        <v>70</v>
      </c>
      <c r="N822" s="3">
        <v>600</v>
      </c>
      <c r="O822" s="3">
        <v>7</v>
      </c>
      <c r="W822" s="3">
        <v>698</v>
      </c>
      <c r="X822" s="3" t="s">
        <v>1569</v>
      </c>
      <c r="Y822" s="3" t="s">
        <v>1808</v>
      </c>
      <c r="AA822" s="3" t="s">
        <v>229</v>
      </c>
    </row>
    <row r="823" spans="1:27" x14ac:dyDescent="0.3">
      <c r="A823" s="3">
        <v>722</v>
      </c>
      <c r="B823" s="3" t="s">
        <v>1592</v>
      </c>
      <c r="C823" s="3" t="str">
        <f t="shared" si="80"/>
        <v>Grass</v>
      </c>
      <c r="D823" s="3" t="str">
        <f t="shared" si="79"/>
        <v>Flying</v>
      </c>
      <c r="E823" s="3" t="str">
        <f t="shared" si="76"/>
        <v>Overgrow</v>
      </c>
      <c r="F823" s="3" t="str">
        <f t="shared" si="77"/>
        <v/>
      </c>
      <c r="G823" s="3" t="str">
        <f t="shared" si="78"/>
        <v>Long Reach</v>
      </c>
      <c r="H823" s="3">
        <v>68</v>
      </c>
      <c r="I823" s="3">
        <v>55</v>
      </c>
      <c r="J823" s="3">
        <v>55</v>
      </c>
      <c r="K823" s="3">
        <v>50</v>
      </c>
      <c r="L823" s="3">
        <v>50</v>
      </c>
      <c r="M823" s="3">
        <v>42</v>
      </c>
      <c r="N823" s="3">
        <v>320</v>
      </c>
      <c r="O823" s="3">
        <v>7</v>
      </c>
      <c r="W823" s="3">
        <v>699</v>
      </c>
      <c r="X823" s="3" t="s">
        <v>1570</v>
      </c>
      <c r="Y823" s="3" t="s">
        <v>1808</v>
      </c>
      <c r="AA823" s="3" t="s">
        <v>229</v>
      </c>
    </row>
    <row r="824" spans="1:27" x14ac:dyDescent="0.3">
      <c r="A824" s="3">
        <v>723</v>
      </c>
      <c r="B824" s="3" t="s">
        <v>1593</v>
      </c>
      <c r="C824" s="3" t="str">
        <f t="shared" si="80"/>
        <v>Grass</v>
      </c>
      <c r="D824" s="3" t="str">
        <f t="shared" si="79"/>
        <v>Flying</v>
      </c>
      <c r="E824" s="3" t="str">
        <f t="shared" si="76"/>
        <v>Overgrow</v>
      </c>
      <c r="F824" s="3" t="str">
        <f t="shared" si="77"/>
        <v/>
      </c>
      <c r="G824" s="3" t="str">
        <f t="shared" si="78"/>
        <v>Long Reach</v>
      </c>
      <c r="H824" s="3">
        <v>78</v>
      </c>
      <c r="I824" s="3">
        <v>75</v>
      </c>
      <c r="J824" s="3">
        <v>75</v>
      </c>
      <c r="K824" s="3">
        <v>70</v>
      </c>
      <c r="L824" s="3">
        <v>70</v>
      </c>
      <c r="M824" s="3">
        <v>52</v>
      </c>
      <c r="N824" s="3">
        <v>420</v>
      </c>
      <c r="O824" s="3">
        <v>7</v>
      </c>
      <c r="W824" s="3">
        <v>701</v>
      </c>
      <c r="X824" s="3" t="s">
        <v>816</v>
      </c>
      <c r="Y824" s="3" t="s">
        <v>139</v>
      </c>
      <c r="Z824" s="3" t="s">
        <v>91</v>
      </c>
      <c r="AA824" s="3" t="s">
        <v>328</v>
      </c>
    </row>
    <row r="825" spans="1:27" x14ac:dyDescent="0.3">
      <c r="A825" s="3">
        <v>724</v>
      </c>
      <c r="B825" s="3" t="s">
        <v>1594</v>
      </c>
      <c r="C825" s="3" t="str">
        <f t="shared" si="80"/>
        <v>Grass</v>
      </c>
      <c r="D825" s="3" t="str">
        <f t="shared" si="79"/>
        <v>Ghost</v>
      </c>
      <c r="E825" s="3" t="str">
        <f t="shared" si="76"/>
        <v>Overgrow</v>
      </c>
      <c r="F825" s="3" t="str">
        <f t="shared" si="77"/>
        <v/>
      </c>
      <c r="G825" s="3" t="str">
        <f t="shared" si="78"/>
        <v>Long Reach</v>
      </c>
      <c r="H825" s="3">
        <v>78</v>
      </c>
      <c r="I825" s="3">
        <v>107</v>
      </c>
      <c r="J825" s="3">
        <v>75</v>
      </c>
      <c r="K825" s="3">
        <v>100</v>
      </c>
      <c r="L825" s="3">
        <v>100</v>
      </c>
      <c r="M825" s="3">
        <v>70</v>
      </c>
      <c r="N825" s="3">
        <v>530</v>
      </c>
      <c r="O825" s="3">
        <v>7</v>
      </c>
      <c r="W825" s="3">
        <v>702</v>
      </c>
      <c r="X825" s="3" t="s">
        <v>1571</v>
      </c>
      <c r="Y825" s="3" t="s">
        <v>77</v>
      </c>
      <c r="Z825" s="3" t="s">
        <v>97</v>
      </c>
      <c r="AA825" s="3" t="s">
        <v>334</v>
      </c>
    </row>
    <row r="826" spans="1:27" x14ac:dyDescent="0.3">
      <c r="A826" s="3">
        <v>725</v>
      </c>
      <c r="B826" s="3" t="s">
        <v>1595</v>
      </c>
      <c r="C826" s="3" t="str">
        <f t="shared" si="80"/>
        <v>Fire</v>
      </c>
      <c r="D826" s="3" t="str">
        <f t="shared" si="79"/>
        <v/>
      </c>
      <c r="E826" s="3" t="str">
        <f t="shared" si="76"/>
        <v>Blaze</v>
      </c>
      <c r="F826" s="3" t="str">
        <f t="shared" si="77"/>
        <v/>
      </c>
      <c r="G826" s="3" t="str">
        <f t="shared" si="78"/>
        <v>Intimidate</v>
      </c>
      <c r="H826" s="3">
        <v>45</v>
      </c>
      <c r="I826" s="3">
        <v>65</v>
      </c>
      <c r="J826" s="3">
        <v>40</v>
      </c>
      <c r="K826" s="3">
        <v>60</v>
      </c>
      <c r="L826" s="3">
        <v>40</v>
      </c>
      <c r="M826" s="3">
        <v>70</v>
      </c>
      <c r="N826" s="3">
        <v>320</v>
      </c>
      <c r="O826" s="3">
        <v>7</v>
      </c>
      <c r="W826" s="3">
        <v>703</v>
      </c>
      <c r="X826" s="3" t="s">
        <v>1572</v>
      </c>
      <c r="Y826" s="3" t="s">
        <v>335</v>
      </c>
      <c r="AA826" s="3" t="s">
        <v>261</v>
      </c>
    </row>
    <row r="827" spans="1:27" x14ac:dyDescent="0.3">
      <c r="A827" s="3">
        <v>726</v>
      </c>
      <c r="B827" s="3" t="s">
        <v>1596</v>
      </c>
      <c r="C827" s="3" t="str">
        <f t="shared" si="80"/>
        <v>Fire</v>
      </c>
      <c r="D827" s="3" t="str">
        <f t="shared" si="79"/>
        <v/>
      </c>
      <c r="E827" s="3" t="str">
        <f t="shared" si="76"/>
        <v>Blaze</v>
      </c>
      <c r="F827" s="3" t="str">
        <f t="shared" si="77"/>
        <v/>
      </c>
      <c r="G827" s="3" t="str">
        <f t="shared" si="78"/>
        <v>Intimidate</v>
      </c>
      <c r="H827" s="3">
        <v>65</v>
      </c>
      <c r="I827" s="3">
        <v>85</v>
      </c>
      <c r="J827" s="3">
        <v>50</v>
      </c>
      <c r="K827" s="3">
        <v>80</v>
      </c>
      <c r="L827" s="3">
        <v>50</v>
      </c>
      <c r="M827" s="3">
        <v>90</v>
      </c>
      <c r="N827" s="3">
        <v>420</v>
      </c>
      <c r="O827" s="3">
        <v>7</v>
      </c>
      <c r="W827" s="3">
        <v>704</v>
      </c>
      <c r="X827" s="3" t="s">
        <v>979</v>
      </c>
      <c r="Y827" s="3" t="s">
        <v>878</v>
      </c>
      <c r="Z827" s="3" t="s">
        <v>193</v>
      </c>
      <c r="AA827" s="3" t="s">
        <v>980</v>
      </c>
    </row>
    <row r="828" spans="1:27" x14ac:dyDescent="0.3">
      <c r="A828" s="3">
        <v>727</v>
      </c>
      <c r="B828" s="3" t="s">
        <v>1597</v>
      </c>
      <c r="C828" s="3" t="str">
        <f t="shared" si="80"/>
        <v>Fire</v>
      </c>
      <c r="D828" s="3" t="str">
        <f t="shared" si="79"/>
        <v>Dark</v>
      </c>
      <c r="E828" s="3" t="str">
        <f t="shared" si="76"/>
        <v>Blaze</v>
      </c>
      <c r="F828" s="3" t="str">
        <f t="shared" si="77"/>
        <v/>
      </c>
      <c r="G828" s="3" t="str">
        <f t="shared" si="78"/>
        <v>Intimidate</v>
      </c>
      <c r="H828" s="3">
        <v>95</v>
      </c>
      <c r="I828" s="3">
        <v>115</v>
      </c>
      <c r="J828" s="3">
        <v>90</v>
      </c>
      <c r="K828" s="3">
        <v>80</v>
      </c>
      <c r="L828" s="3">
        <v>90</v>
      </c>
      <c r="M828" s="3">
        <v>60</v>
      </c>
      <c r="N828" s="3">
        <v>530</v>
      </c>
      <c r="O828" s="3">
        <v>7</v>
      </c>
      <c r="W828" s="3">
        <v>705</v>
      </c>
      <c r="X828" s="3" t="s">
        <v>982</v>
      </c>
      <c r="Y828" s="3" t="s">
        <v>878</v>
      </c>
      <c r="Z828" s="3" t="s">
        <v>193</v>
      </c>
      <c r="AA828" s="3" t="s">
        <v>980</v>
      </c>
    </row>
    <row r="829" spans="1:27" x14ac:dyDescent="0.3">
      <c r="A829" s="3">
        <v>728</v>
      </c>
      <c r="B829" s="3" t="s">
        <v>1598</v>
      </c>
      <c r="C829" s="3" t="str">
        <f t="shared" si="80"/>
        <v>Water</v>
      </c>
      <c r="D829" s="3" t="str">
        <f t="shared" si="79"/>
        <v/>
      </c>
      <c r="E829" s="3" t="str">
        <f t="shared" si="76"/>
        <v>Torrent</v>
      </c>
      <c r="F829" s="3" t="str">
        <f t="shared" si="77"/>
        <v/>
      </c>
      <c r="G829" s="3" t="str">
        <f t="shared" si="78"/>
        <v>Liquid Voice</v>
      </c>
      <c r="H829" s="3">
        <v>50</v>
      </c>
      <c r="I829" s="3">
        <v>54</v>
      </c>
      <c r="J829" s="3">
        <v>54</v>
      </c>
      <c r="K829" s="3">
        <v>66</v>
      </c>
      <c r="L829" s="3">
        <v>56</v>
      </c>
      <c r="M829" s="3">
        <v>40</v>
      </c>
      <c r="N829" s="3">
        <v>320</v>
      </c>
      <c r="O829" s="3">
        <v>7</v>
      </c>
      <c r="W829" s="3">
        <v>706</v>
      </c>
      <c r="X829" s="3" t="s">
        <v>984</v>
      </c>
      <c r="Y829" s="3" t="s">
        <v>878</v>
      </c>
      <c r="Z829" s="3" t="s">
        <v>193</v>
      </c>
      <c r="AA829" s="3" t="s">
        <v>980</v>
      </c>
    </row>
    <row r="830" spans="1:27" x14ac:dyDescent="0.3">
      <c r="A830" s="3">
        <v>729</v>
      </c>
      <c r="B830" s="3" t="s">
        <v>1599</v>
      </c>
      <c r="C830" s="3" t="str">
        <f t="shared" si="80"/>
        <v>Water</v>
      </c>
      <c r="D830" s="3" t="str">
        <f t="shared" si="79"/>
        <v/>
      </c>
      <c r="E830" s="3" t="str">
        <f t="shared" si="76"/>
        <v>Torrent</v>
      </c>
      <c r="F830" s="3" t="str">
        <f t="shared" si="77"/>
        <v/>
      </c>
      <c r="G830" s="3" t="str">
        <f t="shared" si="78"/>
        <v>Liquid Voice</v>
      </c>
      <c r="H830" s="3">
        <v>60</v>
      </c>
      <c r="I830" s="3">
        <v>69</v>
      </c>
      <c r="J830" s="3">
        <v>69</v>
      </c>
      <c r="K830" s="3">
        <v>91</v>
      </c>
      <c r="L830" s="3">
        <v>81</v>
      </c>
      <c r="M830" s="3">
        <v>50</v>
      </c>
      <c r="N830" s="3">
        <v>420</v>
      </c>
      <c r="O830" s="3">
        <v>7</v>
      </c>
      <c r="W830" s="3">
        <v>707</v>
      </c>
      <c r="X830" s="3" t="s">
        <v>1573</v>
      </c>
      <c r="Y830" s="3" t="s">
        <v>140</v>
      </c>
      <c r="AA830" s="3" t="s">
        <v>1858</v>
      </c>
    </row>
    <row r="831" spans="1:27" x14ac:dyDescent="0.3">
      <c r="A831" s="3">
        <v>730</v>
      </c>
      <c r="B831" s="3" t="s">
        <v>1600</v>
      </c>
      <c r="C831" s="3" t="str">
        <f t="shared" si="80"/>
        <v>Water</v>
      </c>
      <c r="D831" s="3" t="str">
        <f t="shared" si="79"/>
        <v>Fairy</v>
      </c>
      <c r="E831" s="3" t="str">
        <f t="shared" si="76"/>
        <v>Torrent</v>
      </c>
      <c r="F831" s="3" t="str">
        <f t="shared" si="77"/>
        <v/>
      </c>
      <c r="G831" s="3" t="str">
        <f t="shared" si="78"/>
        <v>Liquid Voice</v>
      </c>
      <c r="H831" s="3">
        <v>80</v>
      </c>
      <c r="I831" s="3">
        <v>74</v>
      </c>
      <c r="J831" s="3">
        <v>74</v>
      </c>
      <c r="K831" s="3">
        <v>126</v>
      </c>
      <c r="L831" s="3">
        <v>116</v>
      </c>
      <c r="M831" s="3">
        <v>60</v>
      </c>
      <c r="N831" s="3">
        <v>530</v>
      </c>
      <c r="O831" s="3">
        <v>7</v>
      </c>
      <c r="W831" s="3">
        <v>708</v>
      </c>
      <c r="X831" s="3" t="s">
        <v>856</v>
      </c>
      <c r="Y831" s="3" t="s">
        <v>185</v>
      </c>
      <c r="Z831" s="3" t="s">
        <v>40</v>
      </c>
      <c r="AA831" s="3" t="s">
        <v>857</v>
      </c>
    </row>
    <row r="832" spans="1:27" x14ac:dyDescent="0.3">
      <c r="A832" s="3">
        <v>731</v>
      </c>
      <c r="B832" s="3" t="s">
        <v>1601</v>
      </c>
      <c r="C832" s="3" t="str">
        <f t="shared" si="80"/>
        <v>Normal</v>
      </c>
      <c r="D832" s="3" t="str">
        <f t="shared" si="79"/>
        <v>Flying</v>
      </c>
      <c r="E832" s="3" t="str">
        <f t="shared" si="76"/>
        <v>Keen Eye</v>
      </c>
      <c r="F832" s="3" t="str">
        <f t="shared" si="77"/>
        <v>Skill Link</v>
      </c>
      <c r="G832" s="3" t="str">
        <f t="shared" si="78"/>
        <v>Pickup</v>
      </c>
      <c r="H832" s="3">
        <v>35</v>
      </c>
      <c r="I832" s="3">
        <v>75</v>
      </c>
      <c r="J832" s="3">
        <v>30</v>
      </c>
      <c r="K832" s="3">
        <v>30</v>
      </c>
      <c r="L832" s="3">
        <v>30</v>
      </c>
      <c r="M832" s="3">
        <v>65</v>
      </c>
      <c r="N832" s="3">
        <v>265</v>
      </c>
      <c r="O832" s="3">
        <v>7</v>
      </c>
      <c r="W832" s="3">
        <v>709</v>
      </c>
      <c r="X832" s="3" t="s">
        <v>859</v>
      </c>
      <c r="Y832" s="3" t="s">
        <v>185</v>
      </c>
      <c r="Z832" s="3" t="s">
        <v>40</v>
      </c>
      <c r="AA832" s="3" t="s">
        <v>857</v>
      </c>
    </row>
    <row r="833" spans="1:27" x14ac:dyDescent="0.3">
      <c r="A833" s="3">
        <v>732</v>
      </c>
      <c r="B833" s="3" t="s">
        <v>1602</v>
      </c>
      <c r="C833" s="3" t="str">
        <f t="shared" si="80"/>
        <v>Normal</v>
      </c>
      <c r="D833" s="3" t="str">
        <f t="shared" si="79"/>
        <v>Flying</v>
      </c>
      <c r="E833" s="3" t="str">
        <f t="shared" si="76"/>
        <v>Keen Eye</v>
      </c>
      <c r="F833" s="3" t="str">
        <f t="shared" si="77"/>
        <v>Skill Link</v>
      </c>
      <c r="G833" s="3" t="str">
        <f t="shared" si="78"/>
        <v>Pickup</v>
      </c>
      <c r="H833" s="3">
        <v>55</v>
      </c>
      <c r="I833" s="3">
        <v>85</v>
      </c>
      <c r="J833" s="3">
        <v>50</v>
      </c>
      <c r="K833" s="3">
        <v>40</v>
      </c>
      <c r="L833" s="3">
        <v>50</v>
      </c>
      <c r="M833" s="3">
        <v>75</v>
      </c>
      <c r="N833" s="3">
        <v>355</v>
      </c>
      <c r="O833" s="3">
        <v>7</v>
      </c>
      <c r="W833" s="3">
        <v>710</v>
      </c>
      <c r="X833" s="3" t="s">
        <v>526</v>
      </c>
      <c r="Y833" s="3" t="s">
        <v>97</v>
      </c>
      <c r="Z833" s="3" t="s">
        <v>40</v>
      </c>
      <c r="AA833" s="3" t="s">
        <v>61</v>
      </c>
    </row>
    <row r="834" spans="1:27" x14ac:dyDescent="0.3">
      <c r="A834" s="3">
        <v>733</v>
      </c>
      <c r="B834" s="3" t="s">
        <v>1603</v>
      </c>
      <c r="C834" s="3" t="str">
        <f t="shared" si="80"/>
        <v>Normal</v>
      </c>
      <c r="D834" s="3" t="str">
        <f t="shared" si="79"/>
        <v>Flying</v>
      </c>
      <c r="E834" s="3" t="str">
        <f t="shared" si="76"/>
        <v>Keen Eye</v>
      </c>
      <c r="F834" s="3" t="str">
        <f t="shared" si="77"/>
        <v>Skill Link</v>
      </c>
      <c r="G834" s="3" t="str">
        <f t="shared" si="78"/>
        <v>Sheer Force</v>
      </c>
      <c r="H834" s="3">
        <v>80</v>
      </c>
      <c r="I834" s="3">
        <v>120</v>
      </c>
      <c r="J834" s="3">
        <v>75</v>
      </c>
      <c r="K834" s="3">
        <v>75</v>
      </c>
      <c r="L834" s="3">
        <v>75</v>
      </c>
      <c r="M834" s="3">
        <v>60</v>
      </c>
      <c r="N834" s="3">
        <v>485</v>
      </c>
      <c r="O834" s="3">
        <v>7</v>
      </c>
      <c r="W834" s="3">
        <v>711</v>
      </c>
      <c r="X834" s="3" t="s">
        <v>528</v>
      </c>
      <c r="Y834" s="3" t="s">
        <v>97</v>
      </c>
      <c r="Z834" s="3" t="s">
        <v>40</v>
      </c>
      <c r="AA834" s="3" t="s">
        <v>61</v>
      </c>
    </row>
    <row r="835" spans="1:27" x14ac:dyDescent="0.3">
      <c r="A835" s="3">
        <v>734</v>
      </c>
      <c r="B835" s="3" t="s">
        <v>1604</v>
      </c>
      <c r="C835" s="3" t="str">
        <f t="shared" si="80"/>
        <v>Normal</v>
      </c>
      <c r="D835" s="3" t="str">
        <f t="shared" si="79"/>
        <v/>
      </c>
      <c r="E835" s="3" t="str">
        <f t="shared" ref="E835:E898" si="81">VLOOKUP(A835,$W$1:$AA$942,3,FALSE)</f>
        <v>Stakeout</v>
      </c>
      <c r="F835" s="3" t="str">
        <f t="shared" ref="F835:F898" si="82">SUBSTITUTE(VLOOKUP(A835,$W$1:$AA$942,4,FALSE),0,"")</f>
        <v>Strong Jaw</v>
      </c>
      <c r="G835" s="3" t="str">
        <f t="shared" ref="G835:G898" si="83">SUBSTITUTE(VLOOKUP(A835,$W$1:$AA$942,5,FALSE),0,"")</f>
        <v>Adaptability</v>
      </c>
      <c r="H835" s="3">
        <v>48</v>
      </c>
      <c r="I835" s="3">
        <v>70</v>
      </c>
      <c r="J835" s="3">
        <v>30</v>
      </c>
      <c r="K835" s="3">
        <v>30</v>
      </c>
      <c r="L835" s="3">
        <v>30</v>
      </c>
      <c r="M835" s="3">
        <v>45</v>
      </c>
      <c r="N835" s="3">
        <v>253</v>
      </c>
      <c r="O835" s="3">
        <v>7</v>
      </c>
      <c r="W835" s="3">
        <v>712</v>
      </c>
      <c r="X835" s="3" t="s">
        <v>905</v>
      </c>
      <c r="Y835" s="3" t="s">
        <v>117</v>
      </c>
      <c r="Z835" s="3" t="s">
        <v>222</v>
      </c>
      <c r="AA835" s="3" t="s">
        <v>261</v>
      </c>
    </row>
    <row r="836" spans="1:27" x14ac:dyDescent="0.3">
      <c r="A836" s="3">
        <v>735</v>
      </c>
      <c r="B836" s="3" t="s">
        <v>1605</v>
      </c>
      <c r="C836" s="3" t="str">
        <f t="shared" si="80"/>
        <v>Normal</v>
      </c>
      <c r="D836" s="3" t="str">
        <f t="shared" si="79"/>
        <v/>
      </c>
      <c r="E836" s="3" t="str">
        <f t="shared" si="81"/>
        <v>Stakeout</v>
      </c>
      <c r="F836" s="3" t="str">
        <f t="shared" si="82"/>
        <v>Strong Jaw</v>
      </c>
      <c r="G836" s="3" t="str">
        <f t="shared" si="83"/>
        <v>Adaptability</v>
      </c>
      <c r="H836" s="3">
        <v>88</v>
      </c>
      <c r="I836" s="3">
        <v>110</v>
      </c>
      <c r="J836" s="3">
        <v>60</v>
      </c>
      <c r="K836" s="3">
        <v>55</v>
      </c>
      <c r="L836" s="3">
        <v>60</v>
      </c>
      <c r="M836" s="3">
        <v>45</v>
      </c>
      <c r="N836" s="3">
        <v>418</v>
      </c>
      <c r="O836" s="3">
        <v>7</v>
      </c>
      <c r="W836" s="3">
        <v>713</v>
      </c>
      <c r="X836" s="3" t="s">
        <v>907</v>
      </c>
      <c r="Y836" s="3" t="s">
        <v>117</v>
      </c>
      <c r="Z836" s="3" t="s">
        <v>222</v>
      </c>
      <c r="AA836" s="3" t="s">
        <v>261</v>
      </c>
    </row>
    <row r="837" spans="1:27" x14ac:dyDescent="0.3">
      <c r="A837" s="3">
        <v>736</v>
      </c>
      <c r="B837" s="3" t="s">
        <v>52</v>
      </c>
      <c r="C837" s="3" t="str">
        <f t="shared" si="80"/>
        <v>Bug</v>
      </c>
      <c r="D837" s="3" t="str">
        <f t="shared" si="79"/>
        <v/>
      </c>
      <c r="E837" s="3" t="str">
        <f t="shared" si="81"/>
        <v>Swarm</v>
      </c>
      <c r="F837" s="3" t="str">
        <f t="shared" si="82"/>
        <v/>
      </c>
      <c r="G837" s="3" t="str">
        <f t="shared" si="83"/>
        <v/>
      </c>
      <c r="H837" s="3">
        <v>47</v>
      </c>
      <c r="I837" s="3">
        <v>62</v>
      </c>
      <c r="J837" s="3">
        <v>45</v>
      </c>
      <c r="K837" s="3">
        <v>55</v>
      </c>
      <c r="L837" s="3">
        <v>45</v>
      </c>
      <c r="M837" s="3">
        <v>46</v>
      </c>
      <c r="N837" s="3">
        <v>300</v>
      </c>
      <c r="O837" s="3">
        <v>7</v>
      </c>
      <c r="W837" s="3">
        <v>714</v>
      </c>
      <c r="X837" s="3" t="s">
        <v>488</v>
      </c>
      <c r="Y837" s="3" t="s">
        <v>40</v>
      </c>
      <c r="Z837" s="3" t="s">
        <v>314</v>
      </c>
      <c r="AA837" s="3" t="s">
        <v>35</v>
      </c>
    </row>
    <row r="838" spans="1:27" x14ac:dyDescent="0.3">
      <c r="A838" s="3">
        <v>737</v>
      </c>
      <c r="B838" s="3" t="s">
        <v>54</v>
      </c>
      <c r="C838" s="3" t="str">
        <f t="shared" si="80"/>
        <v>Bug</v>
      </c>
      <c r="D838" s="3" t="str">
        <f t="shared" si="79"/>
        <v>Electric</v>
      </c>
      <c r="E838" s="3" t="str">
        <f t="shared" si="81"/>
        <v>Battery</v>
      </c>
      <c r="F838" s="3" t="str">
        <f t="shared" si="82"/>
        <v/>
      </c>
      <c r="G838" s="3" t="str">
        <f t="shared" si="83"/>
        <v/>
      </c>
      <c r="H838" s="3">
        <v>57</v>
      </c>
      <c r="I838" s="3">
        <v>82</v>
      </c>
      <c r="J838" s="3">
        <v>95</v>
      </c>
      <c r="K838" s="3">
        <v>55</v>
      </c>
      <c r="L838" s="3">
        <v>75</v>
      </c>
      <c r="M838" s="3">
        <v>36</v>
      </c>
      <c r="N838" s="3">
        <v>400</v>
      </c>
      <c r="O838" s="3">
        <v>7</v>
      </c>
      <c r="W838" s="3">
        <v>715</v>
      </c>
      <c r="X838" s="3" t="s">
        <v>490</v>
      </c>
      <c r="Y838" s="3" t="s">
        <v>40</v>
      </c>
      <c r="Z838" s="3" t="s">
        <v>314</v>
      </c>
      <c r="AA838" s="3" t="s">
        <v>35</v>
      </c>
    </row>
    <row r="839" spans="1:27" x14ac:dyDescent="0.3">
      <c r="A839" s="3">
        <v>738</v>
      </c>
      <c r="B839" s="3" t="s">
        <v>57</v>
      </c>
      <c r="C839" s="3" t="str">
        <f t="shared" si="80"/>
        <v>Bug</v>
      </c>
      <c r="D839" s="3" t="str">
        <f t="shared" si="79"/>
        <v>Electric</v>
      </c>
      <c r="E839" s="3" t="str">
        <f t="shared" si="81"/>
        <v>Levitate</v>
      </c>
      <c r="F839" s="3" t="str">
        <f t="shared" si="82"/>
        <v/>
      </c>
      <c r="G839" s="3" t="str">
        <f t="shared" si="83"/>
        <v/>
      </c>
      <c r="H839" s="3">
        <v>77</v>
      </c>
      <c r="I839" s="3">
        <v>70</v>
      </c>
      <c r="J839" s="3">
        <v>90</v>
      </c>
      <c r="K839" s="3">
        <v>145</v>
      </c>
      <c r="L839" s="3">
        <v>75</v>
      </c>
      <c r="M839" s="3">
        <v>43</v>
      </c>
      <c r="N839" s="3">
        <v>500</v>
      </c>
      <c r="O839" s="3">
        <v>7</v>
      </c>
      <c r="W839" s="3">
        <v>716</v>
      </c>
      <c r="X839" s="3" t="s">
        <v>1582</v>
      </c>
      <c r="Y839" s="3" t="s">
        <v>1868</v>
      </c>
    </row>
    <row r="840" spans="1:27" x14ac:dyDescent="0.3">
      <c r="A840" s="3">
        <v>739</v>
      </c>
      <c r="B840" s="3" t="s">
        <v>1606</v>
      </c>
      <c r="C840" s="3" t="str">
        <f t="shared" si="80"/>
        <v>Fighting</v>
      </c>
      <c r="D840" s="3" t="str">
        <f t="shared" si="79"/>
        <v/>
      </c>
      <c r="E840" s="3" t="str">
        <f t="shared" si="81"/>
        <v>Hyper Cutter</v>
      </c>
      <c r="F840" s="3" t="str">
        <f t="shared" si="82"/>
        <v>Iron Fist</v>
      </c>
      <c r="G840" s="3" t="str">
        <f t="shared" si="83"/>
        <v>Anger Point</v>
      </c>
      <c r="H840" s="3">
        <v>47</v>
      </c>
      <c r="I840" s="3">
        <v>82</v>
      </c>
      <c r="J840" s="3">
        <v>57</v>
      </c>
      <c r="K840" s="3">
        <v>42</v>
      </c>
      <c r="L840" s="3">
        <v>47</v>
      </c>
      <c r="M840" s="3">
        <v>63</v>
      </c>
      <c r="N840" s="3">
        <v>338</v>
      </c>
      <c r="O840" s="3">
        <v>7</v>
      </c>
      <c r="W840" s="3">
        <v>717</v>
      </c>
      <c r="X840" s="3" t="s">
        <v>1583</v>
      </c>
      <c r="Y840" s="3" t="s">
        <v>1869</v>
      </c>
    </row>
    <row r="841" spans="1:27" x14ac:dyDescent="0.3">
      <c r="A841" s="3">
        <v>740</v>
      </c>
      <c r="B841" s="3" t="s">
        <v>1607</v>
      </c>
      <c r="C841" s="3" t="str">
        <f t="shared" si="80"/>
        <v>Fighting</v>
      </c>
      <c r="D841" s="3" t="str">
        <f t="shared" si="79"/>
        <v>Ice</v>
      </c>
      <c r="E841" s="3" t="str">
        <f t="shared" si="81"/>
        <v>Hyper Cutter</v>
      </c>
      <c r="F841" s="3" t="str">
        <f t="shared" si="82"/>
        <v>Iron Fist</v>
      </c>
      <c r="G841" s="3" t="str">
        <f t="shared" si="83"/>
        <v>Anger Point</v>
      </c>
      <c r="H841" s="3">
        <v>97</v>
      </c>
      <c r="I841" s="3">
        <v>132</v>
      </c>
      <c r="J841" s="3">
        <v>77</v>
      </c>
      <c r="K841" s="3">
        <v>62</v>
      </c>
      <c r="L841" s="3">
        <v>67</v>
      </c>
      <c r="M841" s="3">
        <v>43</v>
      </c>
      <c r="N841" s="3">
        <v>478</v>
      </c>
      <c r="O841" s="3">
        <v>7</v>
      </c>
      <c r="W841" s="3">
        <v>718</v>
      </c>
      <c r="X841" s="3" t="s">
        <v>1664</v>
      </c>
      <c r="Y841" s="3" t="s">
        <v>1870</v>
      </c>
      <c r="Z841" s="3" t="s">
        <v>1871</v>
      </c>
    </row>
    <row r="842" spans="1:27" x14ac:dyDescent="0.3">
      <c r="A842" s="3">
        <v>741</v>
      </c>
      <c r="B842" s="3" t="s">
        <v>1608</v>
      </c>
      <c r="C842" s="3" t="str">
        <f t="shared" si="80"/>
        <v>Fire</v>
      </c>
      <c r="D842" s="3" t="str">
        <f t="shared" si="79"/>
        <v>Flying</v>
      </c>
      <c r="E842" s="3" t="str">
        <f t="shared" si="81"/>
        <v>Dancer</v>
      </c>
      <c r="F842" s="3" t="str">
        <f t="shared" si="82"/>
        <v/>
      </c>
      <c r="G842" s="3" t="str">
        <f t="shared" si="83"/>
        <v/>
      </c>
      <c r="H842" s="3">
        <v>75</v>
      </c>
      <c r="I842" s="3">
        <v>70</v>
      </c>
      <c r="J842" s="3">
        <v>70</v>
      </c>
      <c r="K842" s="3">
        <v>98</v>
      </c>
      <c r="L842" s="3">
        <v>70</v>
      </c>
      <c r="M842" s="3">
        <v>93</v>
      </c>
      <c r="N842" s="3">
        <v>476</v>
      </c>
      <c r="O842" s="3">
        <v>7</v>
      </c>
      <c r="W842" s="3">
        <v>718</v>
      </c>
      <c r="X842" s="3" t="s">
        <v>1872</v>
      </c>
      <c r="Y842" s="3" t="s">
        <v>1870</v>
      </c>
      <c r="Z842" s="3" t="s">
        <v>1871</v>
      </c>
    </row>
    <row r="843" spans="1:27" x14ac:dyDescent="0.3">
      <c r="A843" s="3">
        <v>742</v>
      </c>
      <c r="B843" s="3" t="s">
        <v>516</v>
      </c>
      <c r="C843" s="3" t="str">
        <f t="shared" si="80"/>
        <v>Bug</v>
      </c>
      <c r="D843" s="3" t="str">
        <f t="shared" si="79"/>
        <v>Fairy</v>
      </c>
      <c r="E843" s="3" t="str">
        <f t="shared" si="81"/>
        <v>Honey Gather</v>
      </c>
      <c r="F843" s="3" t="str">
        <f t="shared" si="82"/>
        <v>Shield Dust</v>
      </c>
      <c r="G843" s="3" t="str">
        <f t="shared" si="83"/>
        <v>Sweet Veil</v>
      </c>
      <c r="H843" s="3">
        <v>40</v>
      </c>
      <c r="I843" s="3">
        <v>45</v>
      </c>
      <c r="J843" s="3">
        <v>40</v>
      </c>
      <c r="K843" s="3">
        <v>55</v>
      </c>
      <c r="L843" s="3">
        <v>40</v>
      </c>
      <c r="M843" s="3">
        <v>84</v>
      </c>
      <c r="N843" s="3">
        <v>304</v>
      </c>
      <c r="O843" s="3">
        <v>7</v>
      </c>
      <c r="W843" s="3">
        <v>718</v>
      </c>
      <c r="X843" s="3" t="s">
        <v>1873</v>
      </c>
      <c r="Y843" s="3" t="s">
        <v>1871</v>
      </c>
    </row>
    <row r="844" spans="1:27" x14ac:dyDescent="0.3">
      <c r="A844" s="3">
        <v>743</v>
      </c>
      <c r="B844" s="3" t="s">
        <v>518</v>
      </c>
      <c r="C844" s="3" t="str">
        <f t="shared" si="80"/>
        <v>Bug</v>
      </c>
      <c r="D844" s="3" t="str">
        <f t="shared" si="79"/>
        <v>Fairy</v>
      </c>
      <c r="E844" s="3" t="str">
        <f t="shared" si="81"/>
        <v>Honey Gather</v>
      </c>
      <c r="F844" s="3" t="str">
        <f t="shared" si="82"/>
        <v>Shield Dust</v>
      </c>
      <c r="G844" s="3" t="str">
        <f t="shared" si="83"/>
        <v>Sweet Veil</v>
      </c>
      <c r="H844" s="3">
        <v>60</v>
      </c>
      <c r="I844" s="3">
        <v>55</v>
      </c>
      <c r="J844" s="3">
        <v>60</v>
      </c>
      <c r="K844" s="3">
        <v>95</v>
      </c>
      <c r="L844" s="3">
        <v>70</v>
      </c>
      <c r="M844" s="3">
        <v>124</v>
      </c>
      <c r="N844" s="3">
        <v>464</v>
      </c>
      <c r="O844" s="3">
        <v>7</v>
      </c>
      <c r="W844" s="3">
        <v>719</v>
      </c>
      <c r="X844" s="3" t="s">
        <v>1587</v>
      </c>
      <c r="Y844" s="3" t="s">
        <v>335</v>
      </c>
    </row>
    <row r="845" spans="1:27" x14ac:dyDescent="0.3">
      <c r="A845" s="3">
        <v>744</v>
      </c>
      <c r="B845" s="3" t="s">
        <v>1609</v>
      </c>
      <c r="C845" s="3" t="str">
        <f t="shared" si="80"/>
        <v>Rock</v>
      </c>
      <c r="D845" s="3" t="str">
        <f t="shared" si="79"/>
        <v/>
      </c>
      <c r="E845" s="3" t="str">
        <f t="shared" si="81"/>
        <v>Keen Eye</v>
      </c>
      <c r="F845" s="3" t="str">
        <f t="shared" si="82"/>
        <v>Vital Spirit</v>
      </c>
      <c r="G845" s="3" t="str">
        <f t="shared" si="83"/>
        <v>Steadfast</v>
      </c>
      <c r="H845" s="3">
        <v>45</v>
      </c>
      <c r="I845" s="3">
        <v>65</v>
      </c>
      <c r="J845" s="3">
        <v>40</v>
      </c>
      <c r="K845" s="3">
        <v>30</v>
      </c>
      <c r="L845" s="3">
        <v>40</v>
      </c>
      <c r="M845" s="3">
        <v>60</v>
      </c>
      <c r="N845" s="3">
        <v>280</v>
      </c>
      <c r="O845" s="3">
        <v>7</v>
      </c>
      <c r="W845" s="3">
        <v>719</v>
      </c>
      <c r="X845" s="3" t="s">
        <v>1874</v>
      </c>
      <c r="Y845" s="3" t="s">
        <v>279</v>
      </c>
    </row>
    <row r="846" spans="1:27" x14ac:dyDescent="0.3">
      <c r="A846" s="3">
        <v>745</v>
      </c>
      <c r="B846" s="3" t="s">
        <v>1610</v>
      </c>
      <c r="C846" s="3" t="str">
        <f t="shared" si="80"/>
        <v>Rock</v>
      </c>
      <c r="D846" s="3" t="str">
        <f t="shared" si="79"/>
        <v/>
      </c>
      <c r="E846" s="3" t="str">
        <f t="shared" si="81"/>
        <v>Keen Eye</v>
      </c>
      <c r="F846" s="3" t="str">
        <f t="shared" si="82"/>
        <v>Sand Rush</v>
      </c>
      <c r="G846" s="3" t="str">
        <f t="shared" si="83"/>
        <v>Steadfast</v>
      </c>
      <c r="H846" s="3">
        <v>75</v>
      </c>
      <c r="I846" s="3">
        <v>115</v>
      </c>
      <c r="J846" s="3">
        <v>65</v>
      </c>
      <c r="K846" s="3">
        <v>55</v>
      </c>
      <c r="L846" s="3">
        <v>65</v>
      </c>
      <c r="M846" s="3">
        <v>112</v>
      </c>
      <c r="N846" s="3">
        <v>487</v>
      </c>
      <c r="O846" s="3">
        <v>7</v>
      </c>
      <c r="W846" s="3">
        <v>720</v>
      </c>
      <c r="X846" s="3" t="s">
        <v>1875</v>
      </c>
      <c r="Y846" s="3" t="s">
        <v>1858</v>
      </c>
    </row>
    <row r="847" spans="1:27" x14ac:dyDescent="0.3">
      <c r="A847" s="3">
        <v>745</v>
      </c>
      <c r="B847" s="3" t="s">
        <v>1611</v>
      </c>
      <c r="C847" s="3" t="str">
        <f t="shared" si="80"/>
        <v>Rock</v>
      </c>
      <c r="D847" s="3" t="str">
        <f t="shared" si="79"/>
        <v/>
      </c>
      <c r="E847" s="3" t="str">
        <f t="shared" si="81"/>
        <v>Keen Eye</v>
      </c>
      <c r="F847" s="3" t="str">
        <f t="shared" si="82"/>
        <v>Sand Rush</v>
      </c>
      <c r="G847" s="3" t="str">
        <f t="shared" si="83"/>
        <v>Steadfast</v>
      </c>
      <c r="H847" s="3">
        <v>85</v>
      </c>
      <c r="I847" s="3">
        <v>115</v>
      </c>
      <c r="J847" s="3">
        <v>75</v>
      </c>
      <c r="K847" s="3">
        <v>55</v>
      </c>
      <c r="L847" s="3">
        <v>75</v>
      </c>
      <c r="M847" s="3">
        <v>82</v>
      </c>
      <c r="N847" s="3">
        <v>487</v>
      </c>
      <c r="O847" s="3">
        <v>7</v>
      </c>
      <c r="W847" s="3">
        <v>720</v>
      </c>
      <c r="X847" s="3" t="s">
        <v>1876</v>
      </c>
      <c r="Y847" s="3" t="s">
        <v>1858</v>
      </c>
    </row>
    <row r="848" spans="1:27" x14ac:dyDescent="0.3">
      <c r="A848" s="3">
        <v>745</v>
      </c>
      <c r="B848" s="3" t="s">
        <v>1612</v>
      </c>
      <c r="C848" s="3" t="str">
        <f t="shared" si="80"/>
        <v>Rock</v>
      </c>
      <c r="D848" s="3" t="str">
        <f t="shared" si="79"/>
        <v/>
      </c>
      <c r="E848" s="3" t="str">
        <f t="shared" si="81"/>
        <v>Keen Eye</v>
      </c>
      <c r="F848" s="3" t="str">
        <f t="shared" si="82"/>
        <v>Sand Rush</v>
      </c>
      <c r="G848" s="3" t="str">
        <f t="shared" si="83"/>
        <v>Steadfast</v>
      </c>
      <c r="H848" s="3">
        <v>75</v>
      </c>
      <c r="I848" s="3">
        <v>117</v>
      </c>
      <c r="J848" s="3">
        <v>65</v>
      </c>
      <c r="K848" s="3">
        <v>55</v>
      </c>
      <c r="L848" s="3">
        <v>65</v>
      </c>
      <c r="M848" s="3">
        <v>110</v>
      </c>
      <c r="N848" s="3">
        <v>487</v>
      </c>
      <c r="O848" s="3">
        <v>7</v>
      </c>
      <c r="W848" s="3">
        <v>721</v>
      </c>
      <c r="X848" s="3" t="s">
        <v>1591</v>
      </c>
      <c r="Y848" s="3" t="s">
        <v>300</v>
      </c>
    </row>
    <row r="849" spans="1:27" x14ac:dyDescent="0.3">
      <c r="A849" s="3">
        <v>746</v>
      </c>
      <c r="B849" s="3" t="s">
        <v>1613</v>
      </c>
      <c r="C849" s="3" t="str">
        <f t="shared" si="80"/>
        <v>Water</v>
      </c>
      <c r="D849" s="3" t="str">
        <f t="shared" si="79"/>
        <v/>
      </c>
      <c r="E849" s="3" t="str">
        <f t="shared" si="81"/>
        <v>Schooling</v>
      </c>
      <c r="F849" s="3" t="str">
        <f t="shared" si="82"/>
        <v/>
      </c>
      <c r="G849" s="3" t="str">
        <f t="shared" si="83"/>
        <v/>
      </c>
      <c r="H849" s="3">
        <v>45</v>
      </c>
      <c r="I849" s="3">
        <v>20</v>
      </c>
      <c r="J849" s="3">
        <v>20</v>
      </c>
      <c r="K849" s="3">
        <v>25</v>
      </c>
      <c r="L849" s="3">
        <v>25</v>
      </c>
      <c r="M849" s="3">
        <v>40</v>
      </c>
      <c r="N849" s="3">
        <v>175</v>
      </c>
      <c r="O849" s="3">
        <v>7</v>
      </c>
      <c r="W849" s="3">
        <v>722</v>
      </c>
      <c r="X849" s="3" t="s">
        <v>1592</v>
      </c>
      <c r="Y849" s="3" t="s">
        <v>9</v>
      </c>
      <c r="AA849" s="3" t="s">
        <v>1877</v>
      </c>
    </row>
    <row r="850" spans="1:27" x14ac:dyDescent="0.3">
      <c r="A850" s="3">
        <v>746</v>
      </c>
      <c r="B850" s="3" t="s">
        <v>1614</v>
      </c>
      <c r="C850" s="3" t="str">
        <f t="shared" si="80"/>
        <v>Water</v>
      </c>
      <c r="D850" s="3" t="str">
        <f t="shared" si="79"/>
        <v/>
      </c>
      <c r="E850" s="3" t="str">
        <f t="shared" si="81"/>
        <v>Schooling</v>
      </c>
      <c r="F850" s="3" t="str">
        <f t="shared" si="82"/>
        <v/>
      </c>
      <c r="G850" s="3" t="str">
        <f t="shared" si="83"/>
        <v/>
      </c>
      <c r="H850" s="3">
        <v>45</v>
      </c>
      <c r="I850" s="3">
        <v>140</v>
      </c>
      <c r="J850" s="3">
        <v>130</v>
      </c>
      <c r="K850" s="3">
        <v>140</v>
      </c>
      <c r="L850" s="3">
        <v>135</v>
      </c>
      <c r="M850" s="3">
        <v>30</v>
      </c>
      <c r="N850" s="3">
        <v>620</v>
      </c>
      <c r="O850" s="3">
        <v>7</v>
      </c>
      <c r="W850" s="3">
        <v>723</v>
      </c>
      <c r="X850" s="3" t="s">
        <v>1593</v>
      </c>
      <c r="Y850" s="3" t="s">
        <v>9</v>
      </c>
      <c r="AA850" s="3" t="s">
        <v>1877</v>
      </c>
    </row>
    <row r="851" spans="1:27" x14ac:dyDescent="0.3">
      <c r="A851" s="3">
        <v>747</v>
      </c>
      <c r="B851" s="3" t="s">
        <v>784</v>
      </c>
      <c r="C851" s="3" t="str">
        <f t="shared" si="80"/>
        <v>Poison</v>
      </c>
      <c r="D851" s="3" t="str">
        <f t="shared" si="79"/>
        <v>Water</v>
      </c>
      <c r="E851" s="3" t="str">
        <f t="shared" si="81"/>
        <v>Merciless</v>
      </c>
      <c r="F851" s="3" t="str">
        <f t="shared" si="82"/>
        <v>Limber</v>
      </c>
      <c r="G851" s="3" t="str">
        <f t="shared" si="83"/>
        <v>Regenerator</v>
      </c>
      <c r="H851" s="3">
        <v>50</v>
      </c>
      <c r="I851" s="3">
        <v>53</v>
      </c>
      <c r="J851" s="3">
        <v>62</v>
      </c>
      <c r="K851" s="3">
        <v>43</v>
      </c>
      <c r="L851" s="3">
        <v>52</v>
      </c>
      <c r="M851" s="3">
        <v>45</v>
      </c>
      <c r="N851" s="3">
        <v>305</v>
      </c>
      <c r="O851" s="3">
        <v>7</v>
      </c>
      <c r="W851" s="3">
        <v>724</v>
      </c>
      <c r="X851" s="3" t="s">
        <v>1594</v>
      </c>
      <c r="Y851" s="3" t="s">
        <v>9</v>
      </c>
      <c r="AA851" s="3" t="s">
        <v>1877</v>
      </c>
    </row>
    <row r="852" spans="1:27" x14ac:dyDescent="0.3">
      <c r="A852" s="3">
        <v>748</v>
      </c>
      <c r="B852" s="3" t="s">
        <v>787</v>
      </c>
      <c r="C852" s="3" t="str">
        <f t="shared" si="80"/>
        <v>Poison</v>
      </c>
      <c r="D852" s="3" t="str">
        <f t="shared" si="79"/>
        <v>Water</v>
      </c>
      <c r="E852" s="3" t="str">
        <f t="shared" si="81"/>
        <v>Merciless</v>
      </c>
      <c r="F852" s="3" t="str">
        <f t="shared" si="82"/>
        <v>Limber</v>
      </c>
      <c r="G852" s="3" t="str">
        <f t="shared" si="83"/>
        <v>Regenerator</v>
      </c>
      <c r="H852" s="3">
        <v>50</v>
      </c>
      <c r="I852" s="3">
        <v>63</v>
      </c>
      <c r="J852" s="3">
        <v>152</v>
      </c>
      <c r="K852" s="3">
        <v>53</v>
      </c>
      <c r="L852" s="3">
        <v>142</v>
      </c>
      <c r="M852" s="3">
        <v>35</v>
      </c>
      <c r="N852" s="3">
        <v>495</v>
      </c>
      <c r="O852" s="3">
        <v>7</v>
      </c>
      <c r="W852" s="3">
        <v>725</v>
      </c>
      <c r="X852" s="3" t="s">
        <v>1595</v>
      </c>
      <c r="Y852" s="3" t="s">
        <v>17</v>
      </c>
      <c r="AA852" s="3" t="s">
        <v>216</v>
      </c>
    </row>
    <row r="853" spans="1:27" x14ac:dyDescent="0.3">
      <c r="A853" s="3">
        <v>749</v>
      </c>
      <c r="B853" s="3" t="s">
        <v>255</v>
      </c>
      <c r="C853" s="3" t="str">
        <f t="shared" si="80"/>
        <v>Ground</v>
      </c>
      <c r="D853" s="3" t="str">
        <f t="shared" si="79"/>
        <v/>
      </c>
      <c r="E853" s="3" t="str">
        <f t="shared" si="81"/>
        <v>Own Tempo</v>
      </c>
      <c r="F853" s="3" t="str">
        <f t="shared" si="82"/>
        <v>Stamina</v>
      </c>
      <c r="G853" s="3" t="str">
        <f t="shared" si="83"/>
        <v>Inner Focus</v>
      </c>
      <c r="H853" s="3">
        <v>70</v>
      </c>
      <c r="I853" s="3">
        <v>100</v>
      </c>
      <c r="J853" s="3">
        <v>70</v>
      </c>
      <c r="K853" s="3">
        <v>45</v>
      </c>
      <c r="L853" s="3">
        <v>55</v>
      </c>
      <c r="M853" s="3">
        <v>45</v>
      </c>
      <c r="N853" s="3">
        <v>385</v>
      </c>
      <c r="O853" s="3">
        <v>7</v>
      </c>
      <c r="W853" s="3">
        <v>726</v>
      </c>
      <c r="X853" s="3" t="s">
        <v>1596</v>
      </c>
      <c r="Y853" s="3" t="s">
        <v>17</v>
      </c>
      <c r="AA853" s="3" t="s">
        <v>216</v>
      </c>
    </row>
    <row r="854" spans="1:27" x14ac:dyDescent="0.3">
      <c r="A854" s="3">
        <v>750</v>
      </c>
      <c r="B854" s="3" t="s">
        <v>258</v>
      </c>
      <c r="C854" s="3" t="str">
        <f t="shared" si="80"/>
        <v>Ground</v>
      </c>
      <c r="D854" s="3" t="str">
        <f t="shared" si="79"/>
        <v/>
      </c>
      <c r="E854" s="3" t="str">
        <f t="shared" si="81"/>
        <v>Own Tempo</v>
      </c>
      <c r="F854" s="3" t="str">
        <f t="shared" si="82"/>
        <v>Stamina</v>
      </c>
      <c r="G854" s="3" t="str">
        <f t="shared" si="83"/>
        <v>Inner Focus</v>
      </c>
      <c r="H854" s="3">
        <v>100</v>
      </c>
      <c r="I854" s="3">
        <v>125</v>
      </c>
      <c r="J854" s="3">
        <v>100</v>
      </c>
      <c r="K854" s="3">
        <v>55</v>
      </c>
      <c r="L854" s="3">
        <v>85</v>
      </c>
      <c r="M854" s="3">
        <v>35</v>
      </c>
      <c r="N854" s="3">
        <v>500</v>
      </c>
      <c r="O854" s="3">
        <v>7</v>
      </c>
      <c r="W854" s="3">
        <v>727</v>
      </c>
      <c r="X854" s="3" t="s">
        <v>1597</v>
      </c>
      <c r="Y854" s="3" t="s">
        <v>17</v>
      </c>
      <c r="AA854" s="3" t="s">
        <v>216</v>
      </c>
    </row>
    <row r="855" spans="1:27" x14ac:dyDescent="0.3">
      <c r="A855" s="3">
        <v>751</v>
      </c>
      <c r="B855" s="3" t="s">
        <v>575</v>
      </c>
      <c r="C855" s="3" t="str">
        <f t="shared" si="80"/>
        <v>Water</v>
      </c>
      <c r="D855" s="3" t="str">
        <f t="shared" si="79"/>
        <v>Bug</v>
      </c>
      <c r="E855" s="3" t="str">
        <f t="shared" si="81"/>
        <v>Water Bubble</v>
      </c>
      <c r="F855" s="3" t="str">
        <f t="shared" si="82"/>
        <v/>
      </c>
      <c r="G855" s="3" t="str">
        <f t="shared" si="83"/>
        <v>Water Absorb</v>
      </c>
      <c r="H855" s="3">
        <v>38</v>
      </c>
      <c r="I855" s="3">
        <v>40</v>
      </c>
      <c r="J855" s="3">
        <v>52</v>
      </c>
      <c r="K855" s="3">
        <v>40</v>
      </c>
      <c r="L855" s="3">
        <v>72</v>
      </c>
      <c r="M855" s="3">
        <v>27</v>
      </c>
      <c r="N855" s="3">
        <v>269</v>
      </c>
      <c r="O855" s="3">
        <v>7</v>
      </c>
      <c r="W855" s="3">
        <v>728</v>
      </c>
      <c r="X855" s="3" t="s">
        <v>1598</v>
      </c>
      <c r="Y855" s="3" t="s">
        <v>25</v>
      </c>
      <c r="AA855" s="3" t="s">
        <v>1878</v>
      </c>
    </row>
    <row r="856" spans="1:27" x14ac:dyDescent="0.3">
      <c r="A856" s="3">
        <v>752</v>
      </c>
      <c r="B856" s="3" t="s">
        <v>578</v>
      </c>
      <c r="C856" s="3" t="str">
        <f t="shared" si="80"/>
        <v>Water</v>
      </c>
      <c r="D856" s="3" t="str">
        <f t="shared" si="79"/>
        <v>Bug</v>
      </c>
      <c r="E856" s="3" t="str">
        <f t="shared" si="81"/>
        <v>Water Bubble</v>
      </c>
      <c r="F856" s="3" t="str">
        <f t="shared" si="82"/>
        <v/>
      </c>
      <c r="G856" s="3" t="str">
        <f t="shared" si="83"/>
        <v>Water Absorb</v>
      </c>
      <c r="H856" s="3">
        <v>68</v>
      </c>
      <c r="I856" s="3">
        <v>70</v>
      </c>
      <c r="J856" s="3">
        <v>92</v>
      </c>
      <c r="K856" s="3">
        <v>50</v>
      </c>
      <c r="L856" s="3">
        <v>132</v>
      </c>
      <c r="M856" s="3">
        <v>42</v>
      </c>
      <c r="N856" s="3">
        <v>454</v>
      </c>
      <c r="O856" s="3">
        <v>7</v>
      </c>
      <c r="W856" s="3">
        <v>729</v>
      </c>
      <c r="X856" s="3" t="s">
        <v>1599</v>
      </c>
      <c r="Y856" s="3" t="s">
        <v>25</v>
      </c>
      <c r="AA856" s="3" t="s">
        <v>1878</v>
      </c>
    </row>
    <row r="857" spans="1:27" x14ac:dyDescent="0.3">
      <c r="A857" s="3">
        <v>753</v>
      </c>
      <c r="B857" s="3" t="s">
        <v>1615</v>
      </c>
      <c r="C857" s="3" t="str">
        <f t="shared" si="80"/>
        <v>Grass</v>
      </c>
      <c r="D857" s="3" t="str">
        <f t="shared" si="79"/>
        <v/>
      </c>
      <c r="E857" s="3" t="str">
        <f t="shared" si="81"/>
        <v>Leaf Guard</v>
      </c>
      <c r="F857" s="3" t="str">
        <f t="shared" si="82"/>
        <v/>
      </c>
      <c r="G857" s="3" t="str">
        <f t="shared" si="83"/>
        <v>Contrary</v>
      </c>
      <c r="H857" s="3">
        <v>40</v>
      </c>
      <c r="I857" s="3">
        <v>55</v>
      </c>
      <c r="J857" s="3">
        <v>35</v>
      </c>
      <c r="K857" s="3">
        <v>50</v>
      </c>
      <c r="L857" s="3">
        <v>35</v>
      </c>
      <c r="M857" s="3">
        <v>35</v>
      </c>
      <c r="N857" s="3">
        <v>250</v>
      </c>
      <c r="O857" s="3">
        <v>7</v>
      </c>
      <c r="W857" s="3">
        <v>730</v>
      </c>
      <c r="X857" s="3" t="s">
        <v>1600</v>
      </c>
      <c r="Y857" s="3" t="s">
        <v>25</v>
      </c>
      <c r="AA857" s="3" t="s">
        <v>1878</v>
      </c>
    </row>
    <row r="858" spans="1:27" x14ac:dyDescent="0.3">
      <c r="A858" s="3">
        <v>754</v>
      </c>
      <c r="B858" s="3" t="s">
        <v>1616</v>
      </c>
      <c r="C858" s="3" t="str">
        <f t="shared" si="80"/>
        <v>Grass</v>
      </c>
      <c r="D858" s="3" t="str">
        <f t="shared" si="79"/>
        <v/>
      </c>
      <c r="E858" s="3" t="str">
        <f t="shared" si="81"/>
        <v>Leaf Guard</v>
      </c>
      <c r="F858" s="3" t="str">
        <f t="shared" si="82"/>
        <v/>
      </c>
      <c r="G858" s="3" t="str">
        <f t="shared" si="83"/>
        <v>Contrary</v>
      </c>
      <c r="H858" s="3">
        <v>70</v>
      </c>
      <c r="I858" s="3">
        <v>105</v>
      </c>
      <c r="J858" s="3">
        <v>90</v>
      </c>
      <c r="K858" s="3">
        <v>80</v>
      </c>
      <c r="L858" s="3">
        <v>90</v>
      </c>
      <c r="M858" s="3">
        <v>45</v>
      </c>
      <c r="N858" s="3">
        <v>480</v>
      </c>
      <c r="O858" s="3">
        <v>7</v>
      </c>
      <c r="W858" s="3">
        <v>731</v>
      </c>
      <c r="X858" s="3" t="s">
        <v>1601</v>
      </c>
      <c r="Y858" s="3" t="s">
        <v>62</v>
      </c>
      <c r="Z858" s="3" t="s">
        <v>159</v>
      </c>
      <c r="AA858" s="3" t="s">
        <v>97</v>
      </c>
    </row>
    <row r="859" spans="1:27" x14ac:dyDescent="0.3">
      <c r="A859" s="3">
        <v>755</v>
      </c>
      <c r="B859" s="3" t="s">
        <v>861</v>
      </c>
      <c r="C859" s="3" t="str">
        <f t="shared" si="80"/>
        <v>Grass</v>
      </c>
      <c r="D859" s="3" t="str">
        <f t="shared" si="79"/>
        <v>Fairy</v>
      </c>
      <c r="E859" s="3" t="str">
        <f t="shared" si="81"/>
        <v>Illuminate</v>
      </c>
      <c r="F859" s="3" t="str">
        <f t="shared" si="82"/>
        <v>Effect Spore</v>
      </c>
      <c r="G859" s="3" t="str">
        <f t="shared" si="83"/>
        <v>Rain Dish</v>
      </c>
      <c r="H859" s="3">
        <v>40</v>
      </c>
      <c r="I859" s="3">
        <v>35</v>
      </c>
      <c r="J859" s="3">
        <v>55</v>
      </c>
      <c r="K859" s="3">
        <v>65</v>
      </c>
      <c r="L859" s="3">
        <v>75</v>
      </c>
      <c r="M859" s="3">
        <v>15</v>
      </c>
      <c r="N859" s="3">
        <v>285</v>
      </c>
      <c r="O859" s="3">
        <v>7</v>
      </c>
      <c r="W859" s="3">
        <v>732</v>
      </c>
      <c r="X859" s="3" t="s">
        <v>1602</v>
      </c>
      <c r="Y859" s="3" t="s">
        <v>62</v>
      </c>
      <c r="Z859" s="3" t="s">
        <v>159</v>
      </c>
      <c r="AA859" s="3" t="s">
        <v>97</v>
      </c>
    </row>
    <row r="860" spans="1:27" x14ac:dyDescent="0.3">
      <c r="A860" s="3">
        <v>756</v>
      </c>
      <c r="B860" s="3" t="s">
        <v>863</v>
      </c>
      <c r="C860" s="3" t="str">
        <f t="shared" si="80"/>
        <v>Grass</v>
      </c>
      <c r="D860" s="3" t="str">
        <f t="shared" si="79"/>
        <v>Fairy</v>
      </c>
      <c r="E860" s="3" t="str">
        <f t="shared" si="81"/>
        <v>Illuminate</v>
      </c>
      <c r="F860" s="3" t="str">
        <f t="shared" si="82"/>
        <v>Effect Spore</v>
      </c>
      <c r="G860" s="3" t="str">
        <f t="shared" si="83"/>
        <v>Rain Dish</v>
      </c>
      <c r="H860" s="3">
        <v>60</v>
      </c>
      <c r="I860" s="3">
        <v>45</v>
      </c>
      <c r="J860" s="3">
        <v>80</v>
      </c>
      <c r="K860" s="3">
        <v>90</v>
      </c>
      <c r="L860" s="3">
        <v>100</v>
      </c>
      <c r="M860" s="3">
        <v>30</v>
      </c>
      <c r="N860" s="3">
        <v>405</v>
      </c>
      <c r="O860" s="3">
        <v>7</v>
      </c>
      <c r="W860" s="3">
        <v>733</v>
      </c>
      <c r="X860" s="3" t="s">
        <v>1603</v>
      </c>
      <c r="Y860" s="3" t="s">
        <v>62</v>
      </c>
      <c r="Z860" s="3" t="s">
        <v>159</v>
      </c>
      <c r="AA860" s="3" t="s">
        <v>294</v>
      </c>
    </row>
    <row r="861" spans="1:27" x14ac:dyDescent="0.3">
      <c r="A861" s="3">
        <v>757</v>
      </c>
      <c r="B861" s="3" t="s">
        <v>645</v>
      </c>
      <c r="C861" s="3" t="str">
        <f t="shared" si="80"/>
        <v>Poison</v>
      </c>
      <c r="D861" s="3" t="str">
        <f t="shared" si="79"/>
        <v>Fire</v>
      </c>
      <c r="E861" s="3" t="str">
        <f t="shared" si="81"/>
        <v>Corrosion</v>
      </c>
      <c r="F861" s="3" t="str">
        <f t="shared" si="82"/>
        <v/>
      </c>
      <c r="G861" s="3" t="str">
        <f t="shared" si="83"/>
        <v>Oblivious</v>
      </c>
      <c r="H861" s="3">
        <v>48</v>
      </c>
      <c r="I861" s="3">
        <v>44</v>
      </c>
      <c r="J861" s="3">
        <v>40</v>
      </c>
      <c r="K861" s="3">
        <v>71</v>
      </c>
      <c r="L861" s="3">
        <v>40</v>
      </c>
      <c r="M861" s="3">
        <v>77</v>
      </c>
      <c r="N861" s="3">
        <v>320</v>
      </c>
      <c r="O861" s="3">
        <v>7</v>
      </c>
      <c r="W861" s="3">
        <v>734</v>
      </c>
      <c r="X861" s="3" t="s">
        <v>1604</v>
      </c>
      <c r="Y861" s="3" t="s">
        <v>92</v>
      </c>
      <c r="Z861" s="3" t="s">
        <v>133</v>
      </c>
      <c r="AA861" s="3" t="s">
        <v>306</v>
      </c>
    </row>
    <row r="862" spans="1:27" x14ac:dyDescent="0.3">
      <c r="A862" s="3">
        <v>758</v>
      </c>
      <c r="B862" s="3" t="s">
        <v>648</v>
      </c>
      <c r="C862" s="3" t="str">
        <f t="shared" si="80"/>
        <v>Poison</v>
      </c>
      <c r="D862" s="3" t="str">
        <f t="shared" si="79"/>
        <v>Fire</v>
      </c>
      <c r="E862" s="3" t="str">
        <f t="shared" si="81"/>
        <v>Corrosion</v>
      </c>
      <c r="F862" s="3" t="str">
        <f t="shared" si="82"/>
        <v/>
      </c>
      <c r="G862" s="3" t="str">
        <f t="shared" si="83"/>
        <v>Oblivious</v>
      </c>
      <c r="H862" s="3">
        <v>68</v>
      </c>
      <c r="I862" s="3">
        <v>64</v>
      </c>
      <c r="J862" s="3">
        <v>60</v>
      </c>
      <c r="K862" s="3">
        <v>111</v>
      </c>
      <c r="L862" s="3">
        <v>60</v>
      </c>
      <c r="M862" s="3">
        <v>117</v>
      </c>
      <c r="N862" s="3">
        <v>480</v>
      </c>
      <c r="O862" s="3">
        <v>7</v>
      </c>
      <c r="W862" s="3">
        <v>735</v>
      </c>
      <c r="X862" s="3" t="s">
        <v>1605</v>
      </c>
      <c r="Y862" s="3" t="s">
        <v>92</v>
      </c>
      <c r="Z862" s="3" t="s">
        <v>133</v>
      </c>
      <c r="AA862" s="3" t="s">
        <v>306</v>
      </c>
    </row>
    <row r="863" spans="1:27" x14ac:dyDescent="0.3">
      <c r="A863" s="3">
        <v>759</v>
      </c>
      <c r="B863" s="3" t="s">
        <v>283</v>
      </c>
      <c r="C863" s="3" t="str">
        <f t="shared" si="80"/>
        <v>Normal</v>
      </c>
      <c r="D863" s="3" t="str">
        <f t="shared" si="79"/>
        <v>Fighting</v>
      </c>
      <c r="E863" s="3" t="str">
        <f t="shared" si="81"/>
        <v>Fluffy</v>
      </c>
      <c r="F863" s="3" t="str">
        <f t="shared" si="82"/>
        <v>Klutz</v>
      </c>
      <c r="G863" s="3" t="str">
        <f t="shared" si="83"/>
        <v>Cute Charm</v>
      </c>
      <c r="H863" s="3">
        <v>70</v>
      </c>
      <c r="I863" s="3">
        <v>75</v>
      </c>
      <c r="J863" s="3">
        <v>50</v>
      </c>
      <c r="K863" s="3">
        <v>45</v>
      </c>
      <c r="L863" s="3">
        <v>50</v>
      </c>
      <c r="M863" s="3">
        <v>50</v>
      </c>
      <c r="N863" s="3">
        <v>340</v>
      </c>
      <c r="O863" s="3">
        <v>7</v>
      </c>
      <c r="W863" s="3">
        <v>736</v>
      </c>
      <c r="X863" s="3" t="s">
        <v>52</v>
      </c>
      <c r="Y863" s="3" t="s">
        <v>33</v>
      </c>
    </row>
    <row r="864" spans="1:27" x14ac:dyDescent="0.3">
      <c r="A864" s="3">
        <v>760</v>
      </c>
      <c r="B864" s="3" t="s">
        <v>285</v>
      </c>
      <c r="C864" s="3" t="str">
        <f t="shared" si="80"/>
        <v>Normal</v>
      </c>
      <c r="D864" s="3" t="str">
        <f t="shared" si="79"/>
        <v>Fighting</v>
      </c>
      <c r="E864" s="3" t="str">
        <f t="shared" si="81"/>
        <v>Fluffy</v>
      </c>
      <c r="F864" s="3" t="str">
        <f t="shared" si="82"/>
        <v>Klutz</v>
      </c>
      <c r="G864" s="3" t="str">
        <f t="shared" si="83"/>
        <v>Unnerve</v>
      </c>
      <c r="H864" s="3">
        <v>120</v>
      </c>
      <c r="I864" s="3">
        <v>125</v>
      </c>
      <c r="J864" s="3">
        <v>80</v>
      </c>
      <c r="K864" s="3">
        <v>55</v>
      </c>
      <c r="L864" s="3">
        <v>60</v>
      </c>
      <c r="M864" s="3">
        <v>60</v>
      </c>
      <c r="N864" s="3">
        <v>500</v>
      </c>
      <c r="O864" s="3">
        <v>7</v>
      </c>
      <c r="W864" s="3">
        <v>737</v>
      </c>
      <c r="X864" s="3" t="s">
        <v>54</v>
      </c>
      <c r="Y864" s="3" t="s">
        <v>55</v>
      </c>
    </row>
    <row r="865" spans="1:27" x14ac:dyDescent="0.3">
      <c r="A865" s="3">
        <v>761</v>
      </c>
      <c r="B865" s="3" t="s">
        <v>163</v>
      </c>
      <c r="C865" s="3" t="str">
        <f t="shared" si="80"/>
        <v>Grass</v>
      </c>
      <c r="D865" s="3" t="str">
        <f t="shared" si="79"/>
        <v/>
      </c>
      <c r="E865" s="3" t="str">
        <f t="shared" si="81"/>
        <v>Leaf Guard</v>
      </c>
      <c r="F865" s="3" t="str">
        <f t="shared" si="82"/>
        <v>Oblivious</v>
      </c>
      <c r="G865" s="3" t="str">
        <f t="shared" si="83"/>
        <v>Sweet Veil</v>
      </c>
      <c r="H865" s="3">
        <v>42</v>
      </c>
      <c r="I865" s="3">
        <v>30</v>
      </c>
      <c r="J865" s="3">
        <v>38</v>
      </c>
      <c r="K865" s="3">
        <v>30</v>
      </c>
      <c r="L865" s="3">
        <v>38</v>
      </c>
      <c r="M865" s="3">
        <v>32</v>
      </c>
      <c r="N865" s="3">
        <v>210</v>
      </c>
      <c r="O865" s="3">
        <v>7</v>
      </c>
      <c r="W865" s="3">
        <v>738</v>
      </c>
      <c r="X865" s="3" t="s">
        <v>57</v>
      </c>
      <c r="Y865" s="3" t="s">
        <v>58</v>
      </c>
    </row>
    <row r="866" spans="1:27" x14ac:dyDescent="0.3">
      <c r="A866" s="3">
        <v>762</v>
      </c>
      <c r="B866" s="3" t="s">
        <v>168</v>
      </c>
      <c r="C866" s="3" t="str">
        <f t="shared" si="80"/>
        <v>Grass</v>
      </c>
      <c r="D866" s="3" t="str">
        <f t="shared" si="79"/>
        <v/>
      </c>
      <c r="E866" s="3" t="str">
        <f t="shared" si="81"/>
        <v>Leaf Guard</v>
      </c>
      <c r="F866" s="3" t="str">
        <f t="shared" si="82"/>
        <v>Oblivious</v>
      </c>
      <c r="G866" s="3" t="str">
        <f t="shared" si="83"/>
        <v>Sweet Veil</v>
      </c>
      <c r="H866" s="3">
        <v>52</v>
      </c>
      <c r="I866" s="3">
        <v>40</v>
      </c>
      <c r="J866" s="3">
        <v>48</v>
      </c>
      <c r="K866" s="3">
        <v>40</v>
      </c>
      <c r="L866" s="3">
        <v>48</v>
      </c>
      <c r="M866" s="3">
        <v>62</v>
      </c>
      <c r="N866" s="3">
        <v>290</v>
      </c>
      <c r="O866" s="3">
        <v>7</v>
      </c>
      <c r="W866" s="3">
        <v>739</v>
      </c>
      <c r="X866" s="3" t="s">
        <v>1606</v>
      </c>
      <c r="Y866" s="3" t="s">
        <v>293</v>
      </c>
      <c r="Z866" s="3" t="s">
        <v>266</v>
      </c>
      <c r="AA866" s="3" t="s">
        <v>1794</v>
      </c>
    </row>
    <row r="867" spans="1:27" x14ac:dyDescent="0.3">
      <c r="A867" s="3">
        <v>763</v>
      </c>
      <c r="B867" s="3" t="s">
        <v>170</v>
      </c>
      <c r="C867" s="3" t="str">
        <f t="shared" si="80"/>
        <v>Grass</v>
      </c>
      <c r="D867" s="3" t="str">
        <f t="shared" si="79"/>
        <v/>
      </c>
      <c r="E867" s="3" t="str">
        <f t="shared" si="81"/>
        <v>Leaf Guard</v>
      </c>
      <c r="F867" s="3" t="str">
        <f t="shared" si="82"/>
        <v>Queenly Majesty</v>
      </c>
      <c r="G867" s="3" t="str">
        <f t="shared" si="83"/>
        <v>Sweet Veil</v>
      </c>
      <c r="H867" s="3">
        <v>72</v>
      </c>
      <c r="I867" s="3">
        <v>120</v>
      </c>
      <c r="J867" s="3">
        <v>98</v>
      </c>
      <c r="K867" s="3">
        <v>50</v>
      </c>
      <c r="L867" s="3">
        <v>98</v>
      </c>
      <c r="M867" s="3">
        <v>72</v>
      </c>
      <c r="N867" s="3">
        <v>510</v>
      </c>
      <c r="O867" s="3">
        <v>7</v>
      </c>
      <c r="W867" s="3">
        <v>740</v>
      </c>
      <c r="X867" s="3" t="s">
        <v>1607</v>
      </c>
      <c r="Y867" s="3" t="s">
        <v>293</v>
      </c>
      <c r="Z867" s="3" t="s">
        <v>266</v>
      </c>
      <c r="AA867" s="3" t="s">
        <v>1794</v>
      </c>
    </row>
    <row r="868" spans="1:27" x14ac:dyDescent="0.3">
      <c r="A868" s="3">
        <v>764</v>
      </c>
      <c r="B868" s="3" t="s">
        <v>1617</v>
      </c>
      <c r="C868" s="3" t="str">
        <f t="shared" si="80"/>
        <v>Fairy</v>
      </c>
      <c r="D868" s="3" t="str">
        <f t="shared" si="79"/>
        <v/>
      </c>
      <c r="E868" s="3" t="str">
        <f t="shared" si="81"/>
        <v>Flower Veil</v>
      </c>
      <c r="F868" s="3" t="str">
        <f t="shared" si="82"/>
        <v>Triage</v>
      </c>
      <c r="G868" s="3" t="str">
        <f t="shared" si="83"/>
        <v>Natural Cure</v>
      </c>
      <c r="H868" s="3">
        <v>51</v>
      </c>
      <c r="I868" s="3">
        <v>52</v>
      </c>
      <c r="J868" s="3">
        <v>90</v>
      </c>
      <c r="K868" s="3">
        <v>82</v>
      </c>
      <c r="L868" s="3">
        <v>110</v>
      </c>
      <c r="M868" s="3">
        <v>100</v>
      </c>
      <c r="N868" s="3">
        <v>485</v>
      </c>
      <c r="O868" s="3">
        <v>7</v>
      </c>
      <c r="W868" s="3">
        <v>741</v>
      </c>
      <c r="X868" s="3" t="s">
        <v>1608</v>
      </c>
      <c r="Y868" s="3" t="s">
        <v>1879</v>
      </c>
    </row>
    <row r="869" spans="1:27" x14ac:dyDescent="0.3">
      <c r="A869" s="3">
        <v>765</v>
      </c>
      <c r="B869" s="3" t="s">
        <v>865</v>
      </c>
      <c r="C869" s="3" t="str">
        <f t="shared" si="80"/>
        <v>Normal</v>
      </c>
      <c r="D869" s="3" t="str">
        <f t="shared" si="79"/>
        <v>Psychic</v>
      </c>
      <c r="E869" s="3" t="str">
        <f t="shared" si="81"/>
        <v>Inner Focus</v>
      </c>
      <c r="F869" s="3" t="str">
        <f t="shared" si="82"/>
        <v>Telepathy</v>
      </c>
      <c r="G869" s="3" t="str">
        <f t="shared" si="83"/>
        <v>Symbiosis</v>
      </c>
      <c r="H869" s="3">
        <v>90</v>
      </c>
      <c r="I869" s="3">
        <v>60</v>
      </c>
      <c r="J869" s="3">
        <v>80</v>
      </c>
      <c r="K869" s="3">
        <v>90</v>
      </c>
      <c r="L869" s="3">
        <v>110</v>
      </c>
      <c r="M869" s="3">
        <v>60</v>
      </c>
      <c r="N869" s="3">
        <v>490</v>
      </c>
      <c r="O869" s="3">
        <v>7</v>
      </c>
      <c r="W869" s="3">
        <v>742</v>
      </c>
      <c r="X869" s="3" t="s">
        <v>516</v>
      </c>
      <c r="Y869" s="3" t="s">
        <v>342</v>
      </c>
      <c r="Z869" s="3" t="s">
        <v>43</v>
      </c>
      <c r="AA869" s="3" t="s">
        <v>166</v>
      </c>
    </row>
    <row r="870" spans="1:27" x14ac:dyDescent="0.3">
      <c r="A870" s="3">
        <v>766</v>
      </c>
      <c r="B870" s="3" t="s">
        <v>868</v>
      </c>
      <c r="C870" s="3" t="str">
        <f t="shared" si="80"/>
        <v>Fighting</v>
      </c>
      <c r="D870" s="3" t="str">
        <f t="shared" ref="D870:D917" si="84">SUBSTITUTE(IFERROR(VLOOKUP(A870, $R$3:$U$819, 4,TRUE),""),0,"")</f>
        <v/>
      </c>
      <c r="E870" s="3" t="str">
        <f t="shared" si="81"/>
        <v>Receiver</v>
      </c>
      <c r="F870" s="3" t="str">
        <f t="shared" si="82"/>
        <v/>
      </c>
      <c r="G870" s="3" t="str">
        <f t="shared" si="83"/>
        <v>Defiant</v>
      </c>
      <c r="H870" s="3">
        <v>100</v>
      </c>
      <c r="I870" s="3">
        <v>120</v>
      </c>
      <c r="J870" s="3">
        <v>90</v>
      </c>
      <c r="K870" s="3">
        <v>40</v>
      </c>
      <c r="L870" s="3">
        <v>60</v>
      </c>
      <c r="M870" s="3">
        <v>80</v>
      </c>
      <c r="N870" s="3">
        <v>490</v>
      </c>
      <c r="O870" s="3">
        <v>7</v>
      </c>
      <c r="W870" s="3">
        <v>743</v>
      </c>
      <c r="X870" s="3" t="s">
        <v>518</v>
      </c>
      <c r="Y870" s="3" t="s">
        <v>342</v>
      </c>
      <c r="Z870" s="3" t="s">
        <v>43</v>
      </c>
      <c r="AA870" s="3" t="s">
        <v>166</v>
      </c>
    </row>
    <row r="871" spans="1:27" x14ac:dyDescent="0.3">
      <c r="A871" s="3">
        <v>767</v>
      </c>
      <c r="B871" s="3" t="s">
        <v>618</v>
      </c>
      <c r="C871" s="3" t="str">
        <f t="shared" si="80"/>
        <v>Bug</v>
      </c>
      <c r="D871" s="3" t="str">
        <f t="shared" si="84"/>
        <v>Water</v>
      </c>
      <c r="E871" s="3" t="str">
        <f t="shared" si="81"/>
        <v>Wimp Out</v>
      </c>
      <c r="F871" s="3" t="str">
        <f t="shared" si="82"/>
        <v/>
      </c>
      <c r="G871" s="3" t="str">
        <f t="shared" si="83"/>
        <v/>
      </c>
      <c r="H871" s="3">
        <v>25</v>
      </c>
      <c r="I871" s="3">
        <v>35</v>
      </c>
      <c r="J871" s="3">
        <v>40</v>
      </c>
      <c r="K871" s="3">
        <v>20</v>
      </c>
      <c r="L871" s="3">
        <v>30</v>
      </c>
      <c r="M871" s="3">
        <v>80</v>
      </c>
      <c r="N871" s="3">
        <v>230</v>
      </c>
      <c r="O871" s="3">
        <v>7</v>
      </c>
      <c r="W871" s="3">
        <v>744</v>
      </c>
      <c r="X871" s="3" t="s">
        <v>1609</v>
      </c>
      <c r="Y871" s="3" t="s">
        <v>62</v>
      </c>
      <c r="Z871" s="3" t="s">
        <v>239</v>
      </c>
      <c r="AA871" s="3" t="s">
        <v>112</v>
      </c>
    </row>
    <row r="872" spans="1:27" x14ac:dyDescent="0.3">
      <c r="A872" s="3">
        <v>768</v>
      </c>
      <c r="B872" s="3" t="s">
        <v>621</v>
      </c>
      <c r="C872" s="3" t="str">
        <f t="shared" si="80"/>
        <v>Bug</v>
      </c>
      <c r="D872" s="3" t="str">
        <f t="shared" si="84"/>
        <v>Water</v>
      </c>
      <c r="E872" s="3" t="str">
        <f t="shared" si="81"/>
        <v>Emergency Exit</v>
      </c>
      <c r="F872" s="3" t="str">
        <f t="shared" si="82"/>
        <v/>
      </c>
      <c r="G872" s="3" t="str">
        <f t="shared" si="83"/>
        <v/>
      </c>
      <c r="H872" s="3">
        <v>75</v>
      </c>
      <c r="I872" s="3">
        <v>125</v>
      </c>
      <c r="J872" s="3">
        <v>140</v>
      </c>
      <c r="K872" s="3">
        <v>60</v>
      </c>
      <c r="L872" s="3">
        <v>90</v>
      </c>
      <c r="M872" s="3">
        <v>40</v>
      </c>
      <c r="N872" s="3">
        <v>530</v>
      </c>
      <c r="O872" s="3">
        <v>7</v>
      </c>
      <c r="W872" s="3">
        <v>744</v>
      </c>
      <c r="X872" s="3" t="s">
        <v>1880</v>
      </c>
      <c r="Y872" s="3" t="s">
        <v>117</v>
      </c>
    </row>
    <row r="873" spans="1:27" x14ac:dyDescent="0.3">
      <c r="A873" s="3">
        <v>769</v>
      </c>
      <c r="B873" s="3" t="s">
        <v>1618</v>
      </c>
      <c r="C873" s="3" t="str">
        <f t="shared" si="80"/>
        <v>Ghost</v>
      </c>
      <c r="D873" s="3" t="str">
        <f t="shared" si="84"/>
        <v>Ground</v>
      </c>
      <c r="E873" s="3" t="str">
        <f t="shared" si="81"/>
        <v>Water Compaction</v>
      </c>
      <c r="F873" s="3" t="str">
        <f t="shared" si="82"/>
        <v/>
      </c>
      <c r="G873" s="3" t="str">
        <f t="shared" si="83"/>
        <v>Sand Veil</v>
      </c>
      <c r="H873" s="3">
        <v>55</v>
      </c>
      <c r="I873" s="3">
        <v>55</v>
      </c>
      <c r="J873" s="3">
        <v>80</v>
      </c>
      <c r="K873" s="3">
        <v>70</v>
      </c>
      <c r="L873" s="3">
        <v>45</v>
      </c>
      <c r="M873" s="3">
        <v>15</v>
      </c>
      <c r="N873" s="3">
        <v>320</v>
      </c>
      <c r="O873" s="3">
        <v>7</v>
      </c>
      <c r="W873" s="3">
        <v>745</v>
      </c>
      <c r="X873" s="3" t="s">
        <v>1881</v>
      </c>
      <c r="Y873" s="3" t="s">
        <v>62</v>
      </c>
      <c r="Z873" s="3" t="s">
        <v>466</v>
      </c>
      <c r="AA873" s="3" t="s">
        <v>112</v>
      </c>
    </row>
    <row r="874" spans="1:27" x14ac:dyDescent="0.3">
      <c r="A874" s="3">
        <v>770</v>
      </c>
      <c r="B874" s="3" t="s">
        <v>1619</v>
      </c>
      <c r="C874" s="3" t="str">
        <f t="shared" si="80"/>
        <v>Ghost</v>
      </c>
      <c r="D874" s="3" t="str">
        <f t="shared" si="84"/>
        <v>Ground</v>
      </c>
      <c r="E874" s="3" t="str">
        <f t="shared" si="81"/>
        <v>Water Compaction</v>
      </c>
      <c r="F874" s="3" t="str">
        <f t="shared" si="82"/>
        <v/>
      </c>
      <c r="G874" s="3" t="str">
        <f t="shared" si="83"/>
        <v>Sand Veil</v>
      </c>
      <c r="H874" s="3">
        <v>85</v>
      </c>
      <c r="I874" s="3">
        <v>75</v>
      </c>
      <c r="J874" s="3">
        <v>110</v>
      </c>
      <c r="K874" s="3">
        <v>100</v>
      </c>
      <c r="L874" s="3">
        <v>75</v>
      </c>
      <c r="M874" s="3">
        <v>35</v>
      </c>
      <c r="N874" s="3">
        <v>480</v>
      </c>
      <c r="O874" s="3">
        <v>7</v>
      </c>
      <c r="W874" s="3">
        <v>745</v>
      </c>
      <c r="X874" s="3" t="s">
        <v>1882</v>
      </c>
      <c r="Y874" s="3" t="s">
        <v>62</v>
      </c>
      <c r="Z874" s="3" t="s">
        <v>239</v>
      </c>
      <c r="AA874" s="3" t="s">
        <v>268</v>
      </c>
    </row>
    <row r="875" spans="1:27" x14ac:dyDescent="0.3">
      <c r="A875" s="3">
        <v>771</v>
      </c>
      <c r="B875" s="3" t="s">
        <v>437</v>
      </c>
      <c r="C875" s="3" t="str">
        <f t="shared" si="80"/>
        <v>Water</v>
      </c>
      <c r="D875" s="3" t="str">
        <f t="shared" si="84"/>
        <v/>
      </c>
      <c r="E875" s="3" t="str">
        <f t="shared" si="81"/>
        <v>Innards Out</v>
      </c>
      <c r="F875" s="3" t="str">
        <f t="shared" si="82"/>
        <v/>
      </c>
      <c r="G875" s="3" t="str">
        <f t="shared" si="83"/>
        <v>Unaware</v>
      </c>
      <c r="H875" s="3">
        <v>55</v>
      </c>
      <c r="I875" s="3">
        <v>60</v>
      </c>
      <c r="J875" s="3">
        <v>130</v>
      </c>
      <c r="K875" s="3">
        <v>30</v>
      </c>
      <c r="L875" s="3">
        <v>130</v>
      </c>
      <c r="M875" s="3">
        <v>5</v>
      </c>
      <c r="N875" s="3">
        <v>410</v>
      </c>
      <c r="O875" s="3">
        <v>7</v>
      </c>
      <c r="W875" s="3">
        <v>745</v>
      </c>
      <c r="X875" s="3" t="s">
        <v>1883</v>
      </c>
      <c r="Y875" s="3" t="s">
        <v>503</v>
      </c>
    </row>
    <row r="876" spans="1:27" x14ac:dyDescent="0.3">
      <c r="A876" s="3">
        <v>772</v>
      </c>
      <c r="B876" s="3" t="s">
        <v>962</v>
      </c>
      <c r="C876" s="3" t="str">
        <f t="shared" si="80"/>
        <v>Normal</v>
      </c>
      <c r="D876" s="3" t="str">
        <f t="shared" si="84"/>
        <v/>
      </c>
      <c r="E876" s="3" t="str">
        <f t="shared" si="81"/>
        <v>Battle Armor</v>
      </c>
      <c r="F876" s="3" t="str">
        <f t="shared" si="82"/>
        <v/>
      </c>
      <c r="G876" s="3" t="str">
        <f t="shared" si="83"/>
        <v/>
      </c>
      <c r="H876" s="3">
        <v>95</v>
      </c>
      <c r="I876" s="3">
        <v>95</v>
      </c>
      <c r="J876" s="3">
        <v>95</v>
      </c>
      <c r="K876" s="3">
        <v>95</v>
      </c>
      <c r="L876" s="3">
        <v>95</v>
      </c>
      <c r="M876" s="3">
        <v>59</v>
      </c>
      <c r="N876" s="3">
        <v>534</v>
      </c>
      <c r="O876" s="3">
        <v>7</v>
      </c>
      <c r="W876" s="3">
        <v>746</v>
      </c>
      <c r="X876" s="3" t="s">
        <v>434</v>
      </c>
      <c r="Y876" s="3" t="s">
        <v>435</v>
      </c>
    </row>
    <row r="877" spans="1:27" x14ac:dyDescent="0.3">
      <c r="A877" s="3">
        <v>773</v>
      </c>
      <c r="B877" s="3" t="s">
        <v>964</v>
      </c>
      <c r="C877" s="3" t="str">
        <f t="shared" si="80"/>
        <v>Normal</v>
      </c>
      <c r="D877" s="3" t="str">
        <f t="shared" si="84"/>
        <v/>
      </c>
      <c r="E877" s="3" t="str">
        <f t="shared" si="81"/>
        <v>RKS System</v>
      </c>
      <c r="F877" s="3" t="str">
        <f t="shared" si="82"/>
        <v/>
      </c>
      <c r="G877" s="3" t="str">
        <f t="shared" si="83"/>
        <v/>
      </c>
      <c r="H877" s="3">
        <v>95</v>
      </c>
      <c r="I877" s="3">
        <v>95</v>
      </c>
      <c r="J877" s="3">
        <v>95</v>
      </c>
      <c r="K877" s="3">
        <v>95</v>
      </c>
      <c r="L877" s="3">
        <v>95</v>
      </c>
      <c r="M877" s="3">
        <v>95</v>
      </c>
      <c r="N877" s="3">
        <v>570</v>
      </c>
      <c r="O877" s="3">
        <v>7</v>
      </c>
      <c r="W877" s="3">
        <v>747</v>
      </c>
      <c r="X877" s="3" t="s">
        <v>784</v>
      </c>
      <c r="Y877" s="3" t="s">
        <v>785</v>
      </c>
      <c r="Z877" s="3" t="s">
        <v>139</v>
      </c>
      <c r="AA877" s="3" t="s">
        <v>369</v>
      </c>
    </row>
    <row r="878" spans="1:27" x14ac:dyDescent="0.3">
      <c r="A878" s="3">
        <v>774</v>
      </c>
      <c r="B878" s="3" t="s">
        <v>1620</v>
      </c>
      <c r="C878" s="3" t="str">
        <f t="shared" si="80"/>
        <v>Rock</v>
      </c>
      <c r="D878" s="3" t="str">
        <f t="shared" si="84"/>
        <v>Flying</v>
      </c>
      <c r="E878" s="3" t="str">
        <f t="shared" si="81"/>
        <v>Shields Down</v>
      </c>
      <c r="F878" s="3" t="str">
        <f t="shared" si="82"/>
        <v/>
      </c>
      <c r="G878" s="3" t="str">
        <f t="shared" si="83"/>
        <v/>
      </c>
      <c r="H878" s="3">
        <v>60</v>
      </c>
      <c r="I878" s="3">
        <v>60</v>
      </c>
      <c r="J878" s="3">
        <v>100</v>
      </c>
      <c r="K878" s="3">
        <v>60</v>
      </c>
      <c r="L878" s="3">
        <v>100</v>
      </c>
      <c r="M878" s="3">
        <v>60</v>
      </c>
      <c r="N878" s="3">
        <v>440</v>
      </c>
      <c r="O878" s="3">
        <v>7</v>
      </c>
      <c r="W878" s="3">
        <v>748</v>
      </c>
      <c r="X878" s="3" t="s">
        <v>787</v>
      </c>
      <c r="Y878" s="3" t="s">
        <v>785</v>
      </c>
      <c r="Z878" s="3" t="s">
        <v>139</v>
      </c>
      <c r="AA878" s="3" t="s">
        <v>369</v>
      </c>
    </row>
    <row r="879" spans="1:27" x14ac:dyDescent="0.3">
      <c r="A879" s="3">
        <v>774</v>
      </c>
      <c r="B879" s="3" t="s">
        <v>1621</v>
      </c>
      <c r="C879" s="3" t="str">
        <f t="shared" si="80"/>
        <v>Rock</v>
      </c>
      <c r="D879" s="3" t="str">
        <f t="shared" si="84"/>
        <v>Flying</v>
      </c>
      <c r="E879" s="3" t="str">
        <f t="shared" si="81"/>
        <v>Shields Down</v>
      </c>
      <c r="F879" s="3" t="str">
        <f t="shared" si="82"/>
        <v/>
      </c>
      <c r="G879" s="3" t="str">
        <f t="shared" si="83"/>
        <v/>
      </c>
      <c r="H879" s="3">
        <v>60</v>
      </c>
      <c r="I879" s="3">
        <v>100</v>
      </c>
      <c r="J879" s="3">
        <v>60</v>
      </c>
      <c r="K879" s="3">
        <v>100</v>
      </c>
      <c r="L879" s="3">
        <v>60</v>
      </c>
      <c r="M879" s="3">
        <v>120</v>
      </c>
      <c r="N879" s="3">
        <v>500</v>
      </c>
      <c r="O879" s="3">
        <v>7</v>
      </c>
      <c r="W879" s="3">
        <v>749</v>
      </c>
      <c r="X879" s="3" t="s">
        <v>255</v>
      </c>
      <c r="Y879" s="3" t="s">
        <v>117</v>
      </c>
      <c r="Z879" s="3" t="s">
        <v>256</v>
      </c>
      <c r="AA879" s="3" t="s">
        <v>243</v>
      </c>
    </row>
    <row r="880" spans="1:27" x14ac:dyDescent="0.3">
      <c r="A880" s="3">
        <v>775</v>
      </c>
      <c r="B880" s="3" t="s">
        <v>1622</v>
      </c>
      <c r="C880" s="3" t="str">
        <f t="shared" si="80"/>
        <v>Normal</v>
      </c>
      <c r="D880" s="3" t="str">
        <f t="shared" si="84"/>
        <v/>
      </c>
      <c r="E880" s="3" t="str">
        <f t="shared" si="81"/>
        <v>Comatose</v>
      </c>
      <c r="F880" s="3" t="str">
        <f t="shared" si="82"/>
        <v/>
      </c>
      <c r="G880" s="3" t="str">
        <f t="shared" si="83"/>
        <v/>
      </c>
      <c r="H880" s="3">
        <v>65</v>
      </c>
      <c r="I880" s="3">
        <v>115</v>
      </c>
      <c r="J880" s="3">
        <v>65</v>
      </c>
      <c r="K880" s="3">
        <v>75</v>
      </c>
      <c r="L880" s="3">
        <v>95</v>
      </c>
      <c r="M880" s="3">
        <v>65</v>
      </c>
      <c r="N880" s="3">
        <v>480</v>
      </c>
      <c r="O880" s="3">
        <v>7</v>
      </c>
      <c r="W880" s="3">
        <v>750</v>
      </c>
      <c r="X880" s="3" t="s">
        <v>258</v>
      </c>
      <c r="Y880" s="3" t="s">
        <v>117</v>
      </c>
      <c r="Z880" s="3" t="s">
        <v>256</v>
      </c>
      <c r="AA880" s="3" t="s">
        <v>243</v>
      </c>
    </row>
    <row r="881" spans="1:27" x14ac:dyDescent="0.3">
      <c r="A881" s="3">
        <v>776</v>
      </c>
      <c r="B881" s="3" t="s">
        <v>881</v>
      </c>
      <c r="C881" s="3" t="str">
        <f t="shared" si="80"/>
        <v>Fire</v>
      </c>
      <c r="D881" s="3" t="str">
        <f t="shared" si="84"/>
        <v>Dragon</v>
      </c>
      <c r="E881" s="3" t="str">
        <f t="shared" si="81"/>
        <v>Shell Armor</v>
      </c>
      <c r="F881" s="3" t="str">
        <f t="shared" si="82"/>
        <v/>
      </c>
      <c r="G881" s="3" t="str">
        <f t="shared" si="83"/>
        <v/>
      </c>
      <c r="H881" s="3">
        <v>60</v>
      </c>
      <c r="I881" s="3">
        <v>78</v>
      </c>
      <c r="J881" s="3">
        <v>135</v>
      </c>
      <c r="K881" s="3">
        <v>91</v>
      </c>
      <c r="L881" s="3">
        <v>85</v>
      </c>
      <c r="M881" s="3">
        <v>36</v>
      </c>
      <c r="N881" s="3">
        <v>485</v>
      </c>
      <c r="O881" s="3">
        <v>7</v>
      </c>
      <c r="W881" s="3">
        <v>751</v>
      </c>
      <c r="X881" s="3" t="s">
        <v>575</v>
      </c>
      <c r="Y881" s="3" t="s">
        <v>576</v>
      </c>
      <c r="AA881" s="3" t="s">
        <v>300</v>
      </c>
    </row>
    <row r="882" spans="1:27" x14ac:dyDescent="0.3">
      <c r="A882" s="3">
        <v>777</v>
      </c>
      <c r="B882" s="3" t="s">
        <v>883</v>
      </c>
      <c r="C882" s="3" t="str">
        <f t="shared" si="80"/>
        <v>Electric</v>
      </c>
      <c r="D882" s="3" t="str">
        <f t="shared" si="84"/>
        <v>Steel</v>
      </c>
      <c r="E882" s="3" t="str">
        <f t="shared" si="81"/>
        <v>Iron Barbs</v>
      </c>
      <c r="F882" s="3" t="str">
        <f t="shared" si="82"/>
        <v>Lightning Rod</v>
      </c>
      <c r="G882" s="3" t="str">
        <f t="shared" si="83"/>
        <v>Sturdy</v>
      </c>
      <c r="H882" s="3">
        <v>65</v>
      </c>
      <c r="I882" s="3">
        <v>98</v>
      </c>
      <c r="J882" s="3">
        <v>63</v>
      </c>
      <c r="K882" s="3">
        <v>40</v>
      </c>
      <c r="L882" s="3">
        <v>73</v>
      </c>
      <c r="M882" s="3">
        <v>96</v>
      </c>
      <c r="N882" s="3">
        <v>435</v>
      </c>
      <c r="O882" s="3">
        <v>7</v>
      </c>
      <c r="W882" s="3">
        <v>752</v>
      </c>
      <c r="X882" s="3" t="s">
        <v>578</v>
      </c>
      <c r="Y882" s="3" t="s">
        <v>576</v>
      </c>
      <c r="AA882" s="3" t="s">
        <v>300</v>
      </c>
    </row>
    <row r="883" spans="1:27" x14ac:dyDescent="0.3">
      <c r="A883" s="3">
        <v>778</v>
      </c>
      <c r="B883" s="3" t="s">
        <v>771</v>
      </c>
      <c r="C883" s="3" t="str">
        <f t="shared" si="80"/>
        <v>Ghost</v>
      </c>
      <c r="D883" s="3" t="str">
        <f t="shared" si="84"/>
        <v>Fairy</v>
      </c>
      <c r="E883" s="3" t="str">
        <f t="shared" si="81"/>
        <v>Disguise</v>
      </c>
      <c r="F883" s="3" t="str">
        <f t="shared" si="82"/>
        <v/>
      </c>
      <c r="G883" s="3" t="str">
        <f t="shared" si="83"/>
        <v/>
      </c>
      <c r="H883" s="3">
        <v>55</v>
      </c>
      <c r="I883" s="3">
        <v>90</v>
      </c>
      <c r="J883" s="3">
        <v>80</v>
      </c>
      <c r="K883" s="3">
        <v>50</v>
      </c>
      <c r="L883" s="3">
        <v>105</v>
      </c>
      <c r="M883" s="3">
        <v>96</v>
      </c>
      <c r="N883" s="3">
        <v>476</v>
      </c>
      <c r="O883" s="3">
        <v>7</v>
      </c>
      <c r="W883" s="3">
        <v>753</v>
      </c>
      <c r="X883" s="3" t="s">
        <v>1615</v>
      </c>
      <c r="Y883" s="3" t="s">
        <v>164</v>
      </c>
      <c r="AA883" s="3" t="s">
        <v>607</v>
      </c>
    </row>
    <row r="884" spans="1:27" x14ac:dyDescent="0.3">
      <c r="A884" s="3">
        <v>779</v>
      </c>
      <c r="B884" s="3" t="s">
        <v>1623</v>
      </c>
      <c r="C884" s="3" t="str">
        <f t="shared" si="80"/>
        <v>Water</v>
      </c>
      <c r="D884" s="3" t="str">
        <f t="shared" si="84"/>
        <v>Psychic</v>
      </c>
      <c r="E884" s="3" t="str">
        <f t="shared" si="81"/>
        <v>Dazzling</v>
      </c>
      <c r="F884" s="3" t="str">
        <f t="shared" si="82"/>
        <v>Strong Jaw</v>
      </c>
      <c r="G884" s="3" t="str">
        <f t="shared" si="83"/>
        <v>Wonder Skin</v>
      </c>
      <c r="H884" s="3">
        <v>68</v>
      </c>
      <c r="I884" s="3">
        <v>105</v>
      </c>
      <c r="J884" s="3">
        <v>70</v>
      </c>
      <c r="K884" s="3">
        <v>70</v>
      </c>
      <c r="L884" s="3">
        <v>70</v>
      </c>
      <c r="M884" s="3">
        <v>92</v>
      </c>
      <c r="N884" s="3">
        <v>475</v>
      </c>
      <c r="O884" s="3">
        <v>7</v>
      </c>
      <c r="W884" s="3">
        <v>754</v>
      </c>
      <c r="X884" s="3" t="s">
        <v>1616</v>
      </c>
      <c r="Y884" s="3" t="s">
        <v>164</v>
      </c>
      <c r="AA884" s="3" t="s">
        <v>607</v>
      </c>
    </row>
    <row r="885" spans="1:27" x14ac:dyDescent="0.3">
      <c r="A885" s="3">
        <v>780</v>
      </c>
      <c r="B885" s="3" t="s">
        <v>876</v>
      </c>
      <c r="C885" s="3" t="str">
        <f t="shared" ref="C885:C915" si="85">VLOOKUP(A885, $R$3:$U$819, 3,TRUE)</f>
        <v>Normal</v>
      </c>
      <c r="D885" s="3" t="str">
        <f t="shared" si="84"/>
        <v>Dragon</v>
      </c>
      <c r="E885" s="3" t="str">
        <f t="shared" si="81"/>
        <v>Berserk</v>
      </c>
      <c r="F885" s="3" t="str">
        <f t="shared" si="82"/>
        <v>Sap Sipper</v>
      </c>
      <c r="G885" s="3" t="str">
        <f t="shared" si="83"/>
        <v>Cloud Nine</v>
      </c>
      <c r="H885" s="3">
        <v>78</v>
      </c>
      <c r="I885" s="3">
        <v>60</v>
      </c>
      <c r="J885" s="3">
        <v>85</v>
      </c>
      <c r="K885" s="3">
        <v>135</v>
      </c>
      <c r="L885" s="3">
        <v>91</v>
      </c>
      <c r="M885" s="3">
        <v>36</v>
      </c>
      <c r="N885" s="3">
        <v>485</v>
      </c>
      <c r="O885" s="3">
        <v>7</v>
      </c>
      <c r="W885" s="3">
        <v>755</v>
      </c>
      <c r="X885" s="3" t="s">
        <v>861</v>
      </c>
      <c r="Y885" s="3" t="s">
        <v>590</v>
      </c>
      <c r="Z885" s="3" t="s">
        <v>179</v>
      </c>
      <c r="AA885" s="3" t="s">
        <v>116</v>
      </c>
    </row>
    <row r="886" spans="1:27" x14ac:dyDescent="0.3">
      <c r="A886" s="3">
        <v>781</v>
      </c>
      <c r="B886" s="3" t="s">
        <v>909</v>
      </c>
      <c r="C886" s="3" t="str">
        <f t="shared" si="85"/>
        <v>Ghost</v>
      </c>
      <c r="D886" s="3" t="str">
        <f t="shared" si="84"/>
        <v>Grass</v>
      </c>
      <c r="E886" s="3" t="str">
        <f t="shared" si="81"/>
        <v>Steelworker</v>
      </c>
      <c r="F886" s="3" t="str">
        <f t="shared" si="82"/>
        <v/>
      </c>
      <c r="G886" s="3" t="str">
        <f t="shared" si="83"/>
        <v/>
      </c>
      <c r="H886" s="3">
        <v>70</v>
      </c>
      <c r="I886" s="3">
        <v>131</v>
      </c>
      <c r="J886" s="3">
        <v>100</v>
      </c>
      <c r="K886" s="3">
        <v>86</v>
      </c>
      <c r="L886" s="3">
        <v>90</v>
      </c>
      <c r="M886" s="3">
        <v>40</v>
      </c>
      <c r="N886" s="3">
        <v>517</v>
      </c>
      <c r="O886" s="3">
        <v>7</v>
      </c>
      <c r="W886" s="3">
        <v>756</v>
      </c>
      <c r="X886" s="3" t="s">
        <v>863</v>
      </c>
      <c r="Y886" s="3" t="s">
        <v>590</v>
      </c>
      <c r="Z886" s="3" t="s">
        <v>179</v>
      </c>
      <c r="AA886" s="3" t="s">
        <v>116</v>
      </c>
    </row>
    <row r="887" spans="1:27" x14ac:dyDescent="0.3">
      <c r="A887" s="3">
        <v>782</v>
      </c>
      <c r="B887" s="3" t="s">
        <v>986</v>
      </c>
      <c r="C887" s="3" t="str">
        <f t="shared" si="85"/>
        <v>Dragon</v>
      </c>
      <c r="D887" s="3" t="str">
        <f t="shared" si="84"/>
        <v/>
      </c>
      <c r="E887" s="3" t="str">
        <f t="shared" si="81"/>
        <v>Bulletproof</v>
      </c>
      <c r="F887" s="3" t="str">
        <f t="shared" si="82"/>
        <v>Soundproof</v>
      </c>
      <c r="G887" s="3" t="str">
        <f t="shared" si="83"/>
        <v>Overcoat</v>
      </c>
      <c r="H887" s="3">
        <v>45</v>
      </c>
      <c r="I887" s="3">
        <v>55</v>
      </c>
      <c r="J887" s="3">
        <v>65</v>
      </c>
      <c r="K887" s="3">
        <v>45</v>
      </c>
      <c r="L887" s="3">
        <v>45</v>
      </c>
      <c r="M887" s="3">
        <v>45</v>
      </c>
      <c r="N887" s="3">
        <v>300</v>
      </c>
      <c r="O887" s="3">
        <v>7</v>
      </c>
      <c r="W887" s="3">
        <v>757</v>
      </c>
      <c r="X887" s="3" t="s">
        <v>645</v>
      </c>
      <c r="Y887" s="3" t="s">
        <v>646</v>
      </c>
      <c r="AA887" s="3" t="s">
        <v>165</v>
      </c>
    </row>
    <row r="888" spans="1:27" x14ac:dyDescent="0.3">
      <c r="A888" s="3">
        <v>783</v>
      </c>
      <c r="B888" s="3" t="s">
        <v>988</v>
      </c>
      <c r="C888" s="3" t="str">
        <f t="shared" si="85"/>
        <v>Dragon</v>
      </c>
      <c r="D888" s="3" t="str">
        <f t="shared" si="84"/>
        <v>Fighting</v>
      </c>
      <c r="E888" s="3" t="str">
        <f t="shared" si="81"/>
        <v>Bulletproof</v>
      </c>
      <c r="F888" s="3" t="str">
        <f t="shared" si="82"/>
        <v>Soundproof</v>
      </c>
      <c r="G888" s="3" t="str">
        <f t="shared" si="83"/>
        <v>Overcoat</v>
      </c>
      <c r="H888" s="3">
        <v>55</v>
      </c>
      <c r="I888" s="3">
        <v>75</v>
      </c>
      <c r="J888" s="3">
        <v>90</v>
      </c>
      <c r="K888" s="3">
        <v>65</v>
      </c>
      <c r="L888" s="3">
        <v>70</v>
      </c>
      <c r="M888" s="3">
        <v>65</v>
      </c>
      <c r="N888" s="3">
        <v>420</v>
      </c>
      <c r="O888" s="3">
        <v>7</v>
      </c>
      <c r="W888" s="3">
        <v>758</v>
      </c>
      <c r="X888" s="3" t="s">
        <v>648</v>
      </c>
      <c r="Y888" s="3" t="s">
        <v>646</v>
      </c>
      <c r="AA888" s="3" t="s">
        <v>165</v>
      </c>
    </row>
    <row r="889" spans="1:27" x14ac:dyDescent="0.3">
      <c r="A889" s="3">
        <v>784</v>
      </c>
      <c r="B889" s="3" t="s">
        <v>990</v>
      </c>
      <c r="C889" s="3" t="str">
        <f t="shared" si="85"/>
        <v>Dragon</v>
      </c>
      <c r="D889" s="3" t="str">
        <f t="shared" si="84"/>
        <v>Fighting</v>
      </c>
      <c r="E889" s="3" t="str">
        <f t="shared" si="81"/>
        <v>Bulletproof</v>
      </c>
      <c r="F889" s="3" t="str">
        <f t="shared" si="82"/>
        <v>Soundproof</v>
      </c>
      <c r="G889" s="3" t="str">
        <f t="shared" si="83"/>
        <v>Overcoat</v>
      </c>
      <c r="H889" s="3">
        <v>75</v>
      </c>
      <c r="I889" s="3">
        <v>110</v>
      </c>
      <c r="J889" s="3">
        <v>125</v>
      </c>
      <c r="K889" s="3">
        <v>100</v>
      </c>
      <c r="L889" s="3">
        <v>105</v>
      </c>
      <c r="M889" s="3">
        <v>85</v>
      </c>
      <c r="N889" s="3">
        <v>600</v>
      </c>
      <c r="O889" s="3">
        <v>7</v>
      </c>
      <c r="W889" s="3">
        <v>759</v>
      </c>
      <c r="X889" s="3" t="s">
        <v>283</v>
      </c>
      <c r="Y889" s="3" t="s">
        <v>108</v>
      </c>
      <c r="Z889" s="3" t="s">
        <v>267</v>
      </c>
      <c r="AA889" s="3" t="s">
        <v>157</v>
      </c>
    </row>
    <row r="890" spans="1:27" x14ac:dyDescent="0.3">
      <c r="A890" s="3">
        <v>785</v>
      </c>
      <c r="B890" s="3" t="s">
        <v>1624</v>
      </c>
      <c r="C890" s="3" t="str">
        <f t="shared" si="85"/>
        <v>Electric</v>
      </c>
      <c r="D890" s="3" t="str">
        <f t="shared" si="84"/>
        <v>Fairy</v>
      </c>
      <c r="E890" s="3" t="str">
        <f t="shared" si="81"/>
        <v>Electric Surge</v>
      </c>
      <c r="F890" s="3" t="str">
        <f t="shared" si="82"/>
        <v/>
      </c>
      <c r="G890" s="3" t="str">
        <f t="shared" si="83"/>
        <v>Telepathy</v>
      </c>
      <c r="H890" s="3">
        <v>70</v>
      </c>
      <c r="I890" s="3">
        <v>115</v>
      </c>
      <c r="J890" s="3">
        <v>85</v>
      </c>
      <c r="K890" s="3">
        <v>95</v>
      </c>
      <c r="L890" s="3">
        <v>75</v>
      </c>
      <c r="M890" s="3">
        <v>130</v>
      </c>
      <c r="N890" s="3">
        <v>570</v>
      </c>
      <c r="O890" s="3">
        <v>7</v>
      </c>
      <c r="W890" s="3">
        <v>760</v>
      </c>
      <c r="X890" s="3" t="s">
        <v>285</v>
      </c>
      <c r="Y890" s="3" t="s">
        <v>108</v>
      </c>
      <c r="Z890" s="3" t="s">
        <v>267</v>
      </c>
      <c r="AA890" s="3" t="s">
        <v>67</v>
      </c>
    </row>
    <row r="891" spans="1:27" x14ac:dyDescent="0.3">
      <c r="A891" s="3">
        <v>786</v>
      </c>
      <c r="B891" s="3" t="s">
        <v>1625</v>
      </c>
      <c r="C891" s="3" t="str">
        <f t="shared" si="85"/>
        <v>Psychic</v>
      </c>
      <c r="D891" s="3" t="str">
        <f t="shared" si="84"/>
        <v>Fairy</v>
      </c>
      <c r="E891" s="3" t="str">
        <f t="shared" si="81"/>
        <v>Psychic Surge</v>
      </c>
      <c r="F891" s="3" t="str">
        <f t="shared" si="82"/>
        <v/>
      </c>
      <c r="G891" s="3" t="str">
        <f t="shared" si="83"/>
        <v>Telepathy</v>
      </c>
      <c r="H891" s="3">
        <v>70</v>
      </c>
      <c r="I891" s="3">
        <v>85</v>
      </c>
      <c r="J891" s="3">
        <v>75</v>
      </c>
      <c r="K891" s="3">
        <v>130</v>
      </c>
      <c r="L891" s="3">
        <v>115</v>
      </c>
      <c r="M891" s="3">
        <v>95</v>
      </c>
      <c r="N891" s="3">
        <v>570</v>
      </c>
      <c r="O891" s="3">
        <v>7</v>
      </c>
      <c r="W891" s="3">
        <v>761</v>
      </c>
      <c r="X891" s="3" t="s">
        <v>163</v>
      </c>
      <c r="Y891" s="3" t="s">
        <v>164</v>
      </c>
      <c r="Z891" s="3" t="s">
        <v>165</v>
      </c>
      <c r="AA891" s="3" t="s">
        <v>166</v>
      </c>
    </row>
    <row r="892" spans="1:27" x14ac:dyDescent="0.3">
      <c r="A892" s="3">
        <v>787</v>
      </c>
      <c r="B892" s="3" t="s">
        <v>1626</v>
      </c>
      <c r="C892" s="3" t="str">
        <f t="shared" si="85"/>
        <v>Grass</v>
      </c>
      <c r="D892" s="3" t="str">
        <f t="shared" si="84"/>
        <v>Fairy</v>
      </c>
      <c r="E892" s="3" t="str">
        <f t="shared" si="81"/>
        <v>Grassy Surge</v>
      </c>
      <c r="F892" s="3" t="str">
        <f t="shared" si="82"/>
        <v/>
      </c>
      <c r="G892" s="3" t="str">
        <f t="shared" si="83"/>
        <v>Telepathy</v>
      </c>
      <c r="H892" s="3">
        <v>70</v>
      </c>
      <c r="I892" s="3">
        <v>130</v>
      </c>
      <c r="J892" s="3">
        <v>115</v>
      </c>
      <c r="K892" s="3">
        <v>85</v>
      </c>
      <c r="L892" s="3">
        <v>95</v>
      </c>
      <c r="M892" s="3">
        <v>75</v>
      </c>
      <c r="N892" s="3">
        <v>570</v>
      </c>
      <c r="O892" s="3">
        <v>7</v>
      </c>
      <c r="W892" s="3">
        <v>762</v>
      </c>
      <c r="X892" s="3" t="s">
        <v>168</v>
      </c>
      <c r="Y892" s="3" t="s">
        <v>164</v>
      </c>
      <c r="Z892" s="3" t="s">
        <v>165</v>
      </c>
      <c r="AA892" s="3" t="s">
        <v>166</v>
      </c>
    </row>
    <row r="893" spans="1:27" x14ac:dyDescent="0.3">
      <c r="A893" s="3">
        <v>788</v>
      </c>
      <c r="B893" s="3" t="s">
        <v>1627</v>
      </c>
      <c r="C893" s="3" t="str">
        <f t="shared" si="85"/>
        <v>Water</v>
      </c>
      <c r="D893" s="3" t="str">
        <f t="shared" si="84"/>
        <v>Fairy</v>
      </c>
      <c r="E893" s="3" t="str">
        <f t="shared" si="81"/>
        <v>Misty Surge</v>
      </c>
      <c r="F893" s="3" t="str">
        <f t="shared" si="82"/>
        <v/>
      </c>
      <c r="G893" s="3" t="str">
        <f t="shared" si="83"/>
        <v>Telepathy</v>
      </c>
      <c r="H893" s="3">
        <v>70</v>
      </c>
      <c r="I893" s="3">
        <v>75</v>
      </c>
      <c r="J893" s="3">
        <v>115</v>
      </c>
      <c r="K893" s="3">
        <v>95</v>
      </c>
      <c r="L893" s="3">
        <v>130</v>
      </c>
      <c r="M893" s="3">
        <v>85</v>
      </c>
      <c r="N893" s="3">
        <v>570</v>
      </c>
      <c r="O893" s="3">
        <v>7</v>
      </c>
      <c r="W893" s="3">
        <v>763</v>
      </c>
      <c r="X893" s="3" t="s">
        <v>170</v>
      </c>
      <c r="Y893" s="3" t="s">
        <v>164</v>
      </c>
      <c r="Z893" s="3" t="s">
        <v>171</v>
      </c>
      <c r="AA893" s="3" t="s">
        <v>166</v>
      </c>
    </row>
    <row r="894" spans="1:27" x14ac:dyDescent="0.3">
      <c r="A894" s="3">
        <v>789</v>
      </c>
      <c r="B894" s="3" t="s">
        <v>1628</v>
      </c>
      <c r="C894" s="3" t="str">
        <f t="shared" si="85"/>
        <v>Psychic</v>
      </c>
      <c r="D894" s="3" t="str">
        <f t="shared" si="84"/>
        <v/>
      </c>
      <c r="E894" s="3" t="str">
        <f t="shared" si="81"/>
        <v>Unaware</v>
      </c>
      <c r="F894" s="3" t="str">
        <f t="shared" si="82"/>
        <v/>
      </c>
      <c r="G894" s="3" t="str">
        <f t="shared" si="83"/>
        <v/>
      </c>
      <c r="H894" s="3">
        <v>43</v>
      </c>
      <c r="I894" s="3">
        <v>29</v>
      </c>
      <c r="J894" s="3">
        <v>31</v>
      </c>
      <c r="K894" s="3">
        <v>29</v>
      </c>
      <c r="L894" s="3">
        <v>31</v>
      </c>
      <c r="M894" s="3">
        <v>37</v>
      </c>
      <c r="N894" s="3">
        <v>200</v>
      </c>
      <c r="O894" s="3">
        <v>7</v>
      </c>
      <c r="W894" s="3">
        <v>764</v>
      </c>
      <c r="X894" s="3" t="s">
        <v>1617</v>
      </c>
      <c r="Y894" s="3" t="s">
        <v>1863</v>
      </c>
      <c r="Z894" s="3" t="s">
        <v>1884</v>
      </c>
      <c r="AA894" s="3" t="s">
        <v>185</v>
      </c>
    </row>
    <row r="895" spans="1:27" x14ac:dyDescent="0.3">
      <c r="A895" s="3">
        <v>790</v>
      </c>
      <c r="B895" s="3" t="s">
        <v>1629</v>
      </c>
      <c r="C895" s="3" t="str">
        <f t="shared" si="85"/>
        <v>Psychic</v>
      </c>
      <c r="D895" s="3" t="str">
        <f t="shared" si="84"/>
        <v/>
      </c>
      <c r="E895" s="3" t="str">
        <f t="shared" si="81"/>
        <v>Sturdy</v>
      </c>
      <c r="F895" s="3" t="str">
        <f t="shared" si="82"/>
        <v/>
      </c>
      <c r="G895" s="3" t="str">
        <f t="shared" si="83"/>
        <v/>
      </c>
      <c r="H895" s="3">
        <v>43</v>
      </c>
      <c r="I895" s="3">
        <v>29</v>
      </c>
      <c r="J895" s="3">
        <v>131</v>
      </c>
      <c r="K895" s="3">
        <v>29</v>
      </c>
      <c r="L895" s="3">
        <v>131</v>
      </c>
      <c r="M895" s="3">
        <v>37</v>
      </c>
      <c r="N895" s="3">
        <v>400</v>
      </c>
      <c r="O895" s="3">
        <v>7</v>
      </c>
      <c r="W895" s="3">
        <v>765</v>
      </c>
      <c r="X895" s="3" t="s">
        <v>865</v>
      </c>
      <c r="Y895" s="3" t="s">
        <v>243</v>
      </c>
      <c r="Z895" s="3" t="s">
        <v>35</v>
      </c>
      <c r="AA895" s="3" t="s">
        <v>866</v>
      </c>
    </row>
    <row r="896" spans="1:27" x14ac:dyDescent="0.3">
      <c r="A896" s="3">
        <v>791</v>
      </c>
      <c r="B896" s="3" t="s">
        <v>1630</v>
      </c>
      <c r="C896" s="3" t="str">
        <f t="shared" si="85"/>
        <v>Psychic</v>
      </c>
      <c r="D896" s="3" t="str">
        <f t="shared" si="84"/>
        <v>Steel</v>
      </c>
      <c r="E896" s="3" t="str">
        <f t="shared" si="81"/>
        <v>Full Metal Body</v>
      </c>
      <c r="F896" s="3" t="str">
        <f t="shared" si="82"/>
        <v/>
      </c>
      <c r="G896" s="3" t="str">
        <f t="shared" si="83"/>
        <v/>
      </c>
      <c r="H896" s="3">
        <v>137</v>
      </c>
      <c r="I896" s="3">
        <v>137</v>
      </c>
      <c r="J896" s="3">
        <v>107</v>
      </c>
      <c r="K896" s="3">
        <v>113</v>
      </c>
      <c r="L896" s="3">
        <v>89</v>
      </c>
      <c r="M896" s="3">
        <v>97</v>
      </c>
      <c r="N896" s="3">
        <v>680</v>
      </c>
      <c r="O896" s="3">
        <v>7</v>
      </c>
      <c r="W896" s="3">
        <v>766</v>
      </c>
      <c r="X896" s="3" t="s">
        <v>868</v>
      </c>
      <c r="Y896" s="3" t="s">
        <v>869</v>
      </c>
      <c r="AA896" s="3" t="s">
        <v>105</v>
      </c>
    </row>
    <row r="897" spans="1:27" x14ac:dyDescent="0.3">
      <c r="A897" s="3">
        <v>792</v>
      </c>
      <c r="B897" s="3" t="s">
        <v>1631</v>
      </c>
      <c r="C897" s="3" t="str">
        <f t="shared" si="85"/>
        <v>Psychic</v>
      </c>
      <c r="D897" s="3" t="str">
        <f t="shared" si="84"/>
        <v>Ghost</v>
      </c>
      <c r="E897" s="3" t="str">
        <f t="shared" si="81"/>
        <v>Shadow Shield</v>
      </c>
      <c r="F897" s="3" t="str">
        <f t="shared" si="82"/>
        <v/>
      </c>
      <c r="G897" s="3" t="str">
        <f t="shared" si="83"/>
        <v/>
      </c>
      <c r="H897" s="3">
        <v>137</v>
      </c>
      <c r="I897" s="3">
        <v>113</v>
      </c>
      <c r="J897" s="3">
        <v>89</v>
      </c>
      <c r="K897" s="3">
        <v>137</v>
      </c>
      <c r="L897" s="3">
        <v>107</v>
      </c>
      <c r="M897" s="3">
        <v>97</v>
      </c>
      <c r="N897" s="3">
        <v>680</v>
      </c>
      <c r="O897" s="3">
        <v>7</v>
      </c>
      <c r="W897" s="3">
        <v>767</v>
      </c>
      <c r="X897" s="3" t="s">
        <v>618</v>
      </c>
      <c r="Y897" s="3" t="s">
        <v>619</v>
      </c>
    </row>
    <row r="898" spans="1:27" x14ac:dyDescent="0.3">
      <c r="A898" s="3">
        <v>793</v>
      </c>
      <c r="B898" s="3" t="s">
        <v>1632</v>
      </c>
      <c r="C898" s="3" t="str">
        <f t="shared" si="85"/>
        <v>Rock</v>
      </c>
      <c r="D898" s="3" t="str">
        <f t="shared" si="84"/>
        <v>Poison</v>
      </c>
      <c r="E898" s="3" t="str">
        <f t="shared" si="81"/>
        <v>Beast Boost</v>
      </c>
      <c r="F898" s="3" t="str">
        <f t="shared" si="82"/>
        <v/>
      </c>
      <c r="G898" s="3" t="str">
        <f t="shared" si="83"/>
        <v/>
      </c>
      <c r="H898" s="3">
        <v>109</v>
      </c>
      <c r="I898" s="3">
        <v>53</v>
      </c>
      <c r="J898" s="3">
        <v>47</v>
      </c>
      <c r="K898" s="3">
        <v>127</v>
      </c>
      <c r="L898" s="3">
        <v>131</v>
      </c>
      <c r="M898" s="3">
        <v>103</v>
      </c>
      <c r="N898" s="3">
        <v>570</v>
      </c>
      <c r="O898" s="3">
        <v>7</v>
      </c>
      <c r="W898" s="3">
        <v>768</v>
      </c>
      <c r="X898" s="3" t="s">
        <v>621</v>
      </c>
      <c r="Y898" s="3" t="s">
        <v>622</v>
      </c>
    </row>
    <row r="899" spans="1:27" x14ac:dyDescent="0.3">
      <c r="A899" s="3">
        <v>794</v>
      </c>
      <c r="B899" s="3" t="s">
        <v>1633</v>
      </c>
      <c r="C899" s="3" t="str">
        <f t="shared" si="85"/>
        <v>Bug</v>
      </c>
      <c r="D899" s="3" t="str">
        <f t="shared" si="84"/>
        <v>Fighting</v>
      </c>
      <c r="E899" s="3" t="str">
        <f t="shared" ref="E899:E917" si="86">VLOOKUP(A899,$W$1:$AA$942,3,FALSE)</f>
        <v>Beast Boost</v>
      </c>
      <c r="F899" s="3" t="str">
        <f t="shared" ref="F899:F917" si="87">SUBSTITUTE(VLOOKUP(A899,$W$1:$AA$942,4,FALSE),0,"")</f>
        <v/>
      </c>
      <c r="G899" s="3" t="str">
        <f t="shared" ref="G899:G917" si="88">SUBSTITUTE(VLOOKUP(A899,$W$1:$AA$942,5,FALSE),0,"")</f>
        <v/>
      </c>
      <c r="H899" s="3">
        <v>107</v>
      </c>
      <c r="I899" s="3">
        <v>139</v>
      </c>
      <c r="J899" s="3">
        <v>139</v>
      </c>
      <c r="K899" s="3">
        <v>53</v>
      </c>
      <c r="L899" s="3">
        <v>53</v>
      </c>
      <c r="M899" s="3">
        <v>79</v>
      </c>
      <c r="N899" s="3">
        <v>570</v>
      </c>
      <c r="O899" s="3">
        <v>7</v>
      </c>
      <c r="W899" s="3">
        <v>769</v>
      </c>
      <c r="X899" s="3" t="s">
        <v>1618</v>
      </c>
      <c r="Y899" s="3" t="s">
        <v>1885</v>
      </c>
      <c r="AA899" s="3" t="s">
        <v>459</v>
      </c>
    </row>
    <row r="900" spans="1:27" x14ac:dyDescent="0.3">
      <c r="A900" s="3">
        <v>795</v>
      </c>
      <c r="B900" s="3" t="s">
        <v>1634</v>
      </c>
      <c r="C900" s="3" t="str">
        <f t="shared" si="85"/>
        <v>Bug</v>
      </c>
      <c r="D900" s="3" t="str">
        <f t="shared" si="84"/>
        <v>Fighting</v>
      </c>
      <c r="E900" s="3" t="str">
        <f t="shared" si="86"/>
        <v>Beast Boost</v>
      </c>
      <c r="F900" s="3" t="str">
        <f t="shared" si="87"/>
        <v/>
      </c>
      <c r="G900" s="3" t="str">
        <f t="shared" si="88"/>
        <v/>
      </c>
      <c r="H900" s="3">
        <v>71</v>
      </c>
      <c r="I900" s="3">
        <v>137</v>
      </c>
      <c r="J900" s="3">
        <v>37</v>
      </c>
      <c r="K900" s="3">
        <v>137</v>
      </c>
      <c r="L900" s="3">
        <v>37</v>
      </c>
      <c r="M900" s="3">
        <v>151</v>
      </c>
      <c r="N900" s="3">
        <v>570</v>
      </c>
      <c r="O900" s="3">
        <v>7</v>
      </c>
      <c r="W900" s="3">
        <v>770</v>
      </c>
      <c r="X900" s="3" t="s">
        <v>1619</v>
      </c>
      <c r="Y900" s="3" t="s">
        <v>1885</v>
      </c>
      <c r="AA900" s="3" t="s">
        <v>459</v>
      </c>
    </row>
    <row r="901" spans="1:27" x14ac:dyDescent="0.3">
      <c r="A901" s="3">
        <v>796</v>
      </c>
      <c r="B901" s="3" t="s">
        <v>1635</v>
      </c>
      <c r="C901" s="3" t="str">
        <f t="shared" si="85"/>
        <v>Electric</v>
      </c>
      <c r="D901" s="3" t="str">
        <f t="shared" si="84"/>
        <v/>
      </c>
      <c r="E901" s="3" t="str">
        <f t="shared" si="86"/>
        <v>Beast Boost</v>
      </c>
      <c r="F901" s="3" t="str">
        <f t="shared" si="87"/>
        <v/>
      </c>
      <c r="G901" s="3" t="str">
        <f t="shared" si="88"/>
        <v/>
      </c>
      <c r="H901" s="3">
        <v>83</v>
      </c>
      <c r="I901" s="3">
        <v>89</v>
      </c>
      <c r="J901" s="3">
        <v>71</v>
      </c>
      <c r="K901" s="3">
        <v>173</v>
      </c>
      <c r="L901" s="3">
        <v>71</v>
      </c>
      <c r="M901" s="3">
        <v>83</v>
      </c>
      <c r="N901" s="3">
        <v>570</v>
      </c>
      <c r="O901" s="3">
        <v>7</v>
      </c>
      <c r="W901" s="3">
        <v>771</v>
      </c>
      <c r="X901" s="3" t="s">
        <v>437</v>
      </c>
      <c r="Y901" s="3" t="s">
        <v>438</v>
      </c>
      <c r="AA901" s="3" t="s">
        <v>301</v>
      </c>
    </row>
    <row r="902" spans="1:27" x14ac:dyDescent="0.3">
      <c r="A902" s="3">
        <v>797</v>
      </c>
      <c r="B902" s="3" t="s">
        <v>1636</v>
      </c>
      <c r="C902" s="3" t="str">
        <f t="shared" si="85"/>
        <v>Steel</v>
      </c>
      <c r="D902" s="3" t="str">
        <f t="shared" si="84"/>
        <v>Flying</v>
      </c>
      <c r="E902" s="3" t="str">
        <f t="shared" si="86"/>
        <v>Beast Boost</v>
      </c>
      <c r="F902" s="3" t="str">
        <f t="shared" si="87"/>
        <v/>
      </c>
      <c r="G902" s="3" t="str">
        <f t="shared" si="88"/>
        <v/>
      </c>
      <c r="H902" s="3">
        <v>97</v>
      </c>
      <c r="I902" s="3">
        <v>101</v>
      </c>
      <c r="J902" s="3">
        <v>103</v>
      </c>
      <c r="K902" s="3">
        <v>107</v>
      </c>
      <c r="L902" s="3">
        <v>101</v>
      </c>
      <c r="M902" s="3">
        <v>61</v>
      </c>
      <c r="N902" s="3">
        <v>570</v>
      </c>
      <c r="O902" s="3">
        <v>7</v>
      </c>
      <c r="W902" s="3">
        <v>772</v>
      </c>
      <c r="X902" s="3" t="s">
        <v>962</v>
      </c>
      <c r="Y902" s="3" t="s">
        <v>506</v>
      </c>
    </row>
    <row r="903" spans="1:27" x14ac:dyDescent="0.3">
      <c r="A903" s="3">
        <v>798</v>
      </c>
      <c r="B903" s="3" t="s">
        <v>1637</v>
      </c>
      <c r="C903" s="3" t="str">
        <f t="shared" si="85"/>
        <v>Grass</v>
      </c>
      <c r="D903" s="3" t="str">
        <f t="shared" si="84"/>
        <v>Steel</v>
      </c>
      <c r="E903" s="3" t="str">
        <f t="shared" si="86"/>
        <v>Beast Boost</v>
      </c>
      <c r="F903" s="3" t="str">
        <f t="shared" si="87"/>
        <v/>
      </c>
      <c r="G903" s="3" t="str">
        <f t="shared" si="88"/>
        <v/>
      </c>
      <c r="H903" s="3">
        <v>59</v>
      </c>
      <c r="I903" s="3">
        <v>181</v>
      </c>
      <c r="J903" s="3">
        <v>131</v>
      </c>
      <c r="K903" s="3">
        <v>59</v>
      </c>
      <c r="L903" s="3">
        <v>31</v>
      </c>
      <c r="M903" s="3">
        <v>109</v>
      </c>
      <c r="N903" s="3">
        <v>570</v>
      </c>
      <c r="O903" s="3">
        <v>7</v>
      </c>
      <c r="W903" s="3">
        <v>773</v>
      </c>
      <c r="X903" s="3" t="s">
        <v>964</v>
      </c>
      <c r="Y903" s="3" t="s">
        <v>965</v>
      </c>
    </row>
    <row r="904" spans="1:27" x14ac:dyDescent="0.3">
      <c r="A904" s="3">
        <v>799</v>
      </c>
      <c r="B904" s="3" t="s">
        <v>1638</v>
      </c>
      <c r="C904" s="3" t="str">
        <f t="shared" si="85"/>
        <v>Dark</v>
      </c>
      <c r="D904" s="3" t="str">
        <f t="shared" si="84"/>
        <v>Dragon</v>
      </c>
      <c r="E904" s="3" t="str">
        <f t="shared" si="86"/>
        <v>Beast Boost</v>
      </c>
      <c r="F904" s="3" t="str">
        <f t="shared" si="87"/>
        <v/>
      </c>
      <c r="G904" s="3" t="str">
        <f t="shared" si="88"/>
        <v/>
      </c>
      <c r="H904" s="3">
        <v>223</v>
      </c>
      <c r="I904" s="3">
        <v>101</v>
      </c>
      <c r="J904" s="3">
        <v>53</v>
      </c>
      <c r="K904" s="3">
        <v>97</v>
      </c>
      <c r="L904" s="3">
        <v>53</v>
      </c>
      <c r="M904" s="3">
        <v>43</v>
      </c>
      <c r="N904" s="3">
        <v>570</v>
      </c>
      <c r="O904" s="3">
        <v>7</v>
      </c>
      <c r="W904" s="3">
        <v>774</v>
      </c>
      <c r="X904" s="3" t="s">
        <v>1667</v>
      </c>
      <c r="Y904" s="3" t="s">
        <v>1886</v>
      </c>
    </row>
    <row r="905" spans="1:27" x14ac:dyDescent="0.3">
      <c r="A905" s="3">
        <v>800</v>
      </c>
      <c r="B905" s="3" t="s">
        <v>1639</v>
      </c>
      <c r="C905" s="3" t="str">
        <f t="shared" si="85"/>
        <v>Psychic</v>
      </c>
      <c r="D905" s="3" t="str">
        <f t="shared" si="84"/>
        <v/>
      </c>
      <c r="E905" s="3" t="str">
        <f t="shared" si="86"/>
        <v>Prism Armor</v>
      </c>
      <c r="F905" s="3" t="str">
        <f t="shared" si="87"/>
        <v/>
      </c>
      <c r="G905" s="3" t="str">
        <f t="shared" si="88"/>
        <v/>
      </c>
      <c r="H905" s="3">
        <v>97</v>
      </c>
      <c r="I905" s="3">
        <v>107</v>
      </c>
      <c r="J905" s="3">
        <v>101</v>
      </c>
      <c r="K905" s="3">
        <v>127</v>
      </c>
      <c r="L905" s="3">
        <v>89</v>
      </c>
      <c r="M905" s="3">
        <v>79</v>
      </c>
      <c r="N905" s="3">
        <v>600</v>
      </c>
      <c r="O905" s="3">
        <v>7</v>
      </c>
      <c r="W905" s="3">
        <v>775</v>
      </c>
      <c r="X905" s="3" t="s">
        <v>1622</v>
      </c>
      <c r="Y905" s="3" t="s">
        <v>1887</v>
      </c>
    </row>
    <row r="906" spans="1:27" x14ac:dyDescent="0.3">
      <c r="A906" s="3">
        <v>800</v>
      </c>
      <c r="B906" s="3" t="s">
        <v>1640</v>
      </c>
      <c r="C906" s="3" t="str">
        <f t="shared" si="85"/>
        <v>Psychic</v>
      </c>
      <c r="D906" s="3" t="str">
        <f t="shared" si="84"/>
        <v/>
      </c>
      <c r="E906" s="3" t="str">
        <f t="shared" si="86"/>
        <v>Prism Armor</v>
      </c>
      <c r="F906" s="3" t="str">
        <f t="shared" si="87"/>
        <v/>
      </c>
      <c r="G906" s="3" t="str">
        <f t="shared" si="88"/>
        <v/>
      </c>
      <c r="H906" s="3">
        <v>97</v>
      </c>
      <c r="I906" s="3">
        <v>157</v>
      </c>
      <c r="J906" s="3">
        <v>127</v>
      </c>
      <c r="K906" s="3">
        <v>113</v>
      </c>
      <c r="L906" s="3">
        <v>109</v>
      </c>
      <c r="M906" s="3">
        <v>77</v>
      </c>
      <c r="N906" s="3">
        <v>680</v>
      </c>
      <c r="O906" s="3">
        <v>7</v>
      </c>
      <c r="W906" s="3">
        <v>776</v>
      </c>
      <c r="X906" s="3" t="s">
        <v>881</v>
      </c>
      <c r="Y906" s="3" t="s">
        <v>134</v>
      </c>
    </row>
    <row r="907" spans="1:27" x14ac:dyDescent="0.3">
      <c r="A907" s="3">
        <v>800</v>
      </c>
      <c r="B907" s="3" t="s">
        <v>1641</v>
      </c>
      <c r="C907" s="3" t="str">
        <f t="shared" si="85"/>
        <v>Psychic</v>
      </c>
      <c r="D907" s="3" t="str">
        <f t="shared" si="84"/>
        <v/>
      </c>
      <c r="E907" s="3" t="str">
        <f t="shared" si="86"/>
        <v>Prism Armor</v>
      </c>
      <c r="F907" s="3" t="str">
        <f t="shared" si="87"/>
        <v/>
      </c>
      <c r="G907" s="3" t="str">
        <f t="shared" si="88"/>
        <v/>
      </c>
      <c r="H907" s="3">
        <v>97</v>
      </c>
      <c r="I907" s="3">
        <v>113</v>
      </c>
      <c r="J907" s="3">
        <v>109</v>
      </c>
      <c r="K907" s="3">
        <v>157</v>
      </c>
      <c r="L907" s="3">
        <v>127</v>
      </c>
      <c r="M907" s="3">
        <v>77</v>
      </c>
      <c r="N907" s="3">
        <v>680</v>
      </c>
      <c r="O907" s="3">
        <v>7</v>
      </c>
      <c r="W907" s="3">
        <v>777</v>
      </c>
      <c r="X907" s="3" t="s">
        <v>883</v>
      </c>
      <c r="Y907" s="3" t="s">
        <v>521</v>
      </c>
      <c r="Z907" s="3" t="s">
        <v>204</v>
      </c>
      <c r="AA907" s="3" t="s">
        <v>261</v>
      </c>
    </row>
    <row r="908" spans="1:27" x14ac:dyDescent="0.3">
      <c r="A908" s="3">
        <v>800</v>
      </c>
      <c r="B908" s="3" t="s">
        <v>1642</v>
      </c>
      <c r="C908" s="3" t="str">
        <f t="shared" si="85"/>
        <v>Psychic</v>
      </c>
      <c r="D908" s="3" t="str">
        <f t="shared" si="84"/>
        <v/>
      </c>
      <c r="E908" s="3" t="str">
        <f t="shared" si="86"/>
        <v>Prism Armor</v>
      </c>
      <c r="F908" s="3" t="str">
        <f t="shared" si="87"/>
        <v/>
      </c>
      <c r="G908" s="3" t="str">
        <f t="shared" si="88"/>
        <v/>
      </c>
      <c r="H908" s="3">
        <v>97</v>
      </c>
      <c r="I908" s="3">
        <v>167</v>
      </c>
      <c r="J908" s="3">
        <v>97</v>
      </c>
      <c r="K908" s="3">
        <v>167</v>
      </c>
      <c r="L908" s="3">
        <v>97</v>
      </c>
      <c r="M908" s="3">
        <v>129</v>
      </c>
      <c r="N908" s="3">
        <v>754</v>
      </c>
      <c r="O908" s="3">
        <v>7</v>
      </c>
      <c r="W908" s="3">
        <v>778</v>
      </c>
      <c r="X908" s="3" t="s">
        <v>771</v>
      </c>
      <c r="Y908" s="3" t="s">
        <v>772</v>
      </c>
    </row>
    <row r="909" spans="1:27" x14ac:dyDescent="0.3">
      <c r="A909" s="3">
        <v>801</v>
      </c>
      <c r="B909" s="3" t="s">
        <v>1643</v>
      </c>
      <c r="C909" s="3" t="str">
        <f t="shared" si="85"/>
        <v>Steel</v>
      </c>
      <c r="D909" s="3" t="str">
        <f t="shared" si="84"/>
        <v>Fairy</v>
      </c>
      <c r="E909" s="3" t="str">
        <f t="shared" si="86"/>
        <v>Soul-Heart</v>
      </c>
      <c r="F909" s="3" t="str">
        <f t="shared" si="87"/>
        <v/>
      </c>
      <c r="G909" s="3" t="str">
        <f t="shared" si="88"/>
        <v/>
      </c>
      <c r="H909" s="3">
        <v>80</v>
      </c>
      <c r="I909" s="3">
        <v>95</v>
      </c>
      <c r="J909" s="3">
        <v>115</v>
      </c>
      <c r="K909" s="3">
        <v>130</v>
      </c>
      <c r="L909" s="3">
        <v>115</v>
      </c>
      <c r="M909" s="3">
        <v>65</v>
      </c>
      <c r="N909" s="3">
        <v>600</v>
      </c>
      <c r="O909" s="3">
        <v>7</v>
      </c>
      <c r="W909" s="3">
        <v>779</v>
      </c>
      <c r="X909" s="3" t="s">
        <v>1623</v>
      </c>
      <c r="Y909" s="3" t="s">
        <v>1888</v>
      </c>
      <c r="Z909" s="3" t="s">
        <v>133</v>
      </c>
      <c r="AA909" s="3" t="s">
        <v>1694</v>
      </c>
    </row>
    <row r="910" spans="1:27" x14ac:dyDescent="0.3">
      <c r="A910" s="3">
        <v>802</v>
      </c>
      <c r="B910" s="3" t="s">
        <v>1644</v>
      </c>
      <c r="C910" s="3" t="str">
        <f t="shared" si="85"/>
        <v>Fighting</v>
      </c>
      <c r="D910" s="3" t="str">
        <f t="shared" si="84"/>
        <v>Ghost</v>
      </c>
      <c r="E910" s="3" t="str">
        <f t="shared" si="86"/>
        <v>Technician</v>
      </c>
      <c r="F910" s="3" t="str">
        <f t="shared" si="87"/>
        <v/>
      </c>
      <c r="G910" s="3" t="str">
        <f t="shared" si="88"/>
        <v/>
      </c>
      <c r="H910" s="3">
        <v>90</v>
      </c>
      <c r="I910" s="3">
        <v>125</v>
      </c>
      <c r="J910" s="3">
        <v>80</v>
      </c>
      <c r="K910" s="3">
        <v>90</v>
      </c>
      <c r="L910" s="3">
        <v>90</v>
      </c>
      <c r="M910" s="3">
        <v>125</v>
      </c>
      <c r="N910" s="3">
        <v>600</v>
      </c>
      <c r="O910" s="3">
        <v>7</v>
      </c>
      <c r="W910" s="3">
        <v>780</v>
      </c>
      <c r="X910" s="3" t="s">
        <v>876</v>
      </c>
      <c r="Y910" s="3" t="s">
        <v>877</v>
      </c>
      <c r="Z910" s="3" t="s">
        <v>878</v>
      </c>
      <c r="AA910" s="3" t="s">
        <v>879</v>
      </c>
    </row>
    <row r="911" spans="1:27" x14ac:dyDescent="0.3">
      <c r="A911" s="3">
        <v>803</v>
      </c>
      <c r="B911" s="3" t="s">
        <v>1645</v>
      </c>
      <c r="C911" s="3" t="str">
        <f t="shared" si="85"/>
        <v>Poison</v>
      </c>
      <c r="D911" s="3" t="str">
        <f t="shared" si="84"/>
        <v/>
      </c>
      <c r="E911" s="3" t="str">
        <f t="shared" si="86"/>
        <v>Beast Boost</v>
      </c>
      <c r="F911" s="3" t="str">
        <f t="shared" si="87"/>
        <v/>
      </c>
      <c r="G911" s="3" t="str">
        <f t="shared" si="88"/>
        <v/>
      </c>
      <c r="H911" s="3">
        <v>67</v>
      </c>
      <c r="I911" s="3">
        <v>73</v>
      </c>
      <c r="J911" s="3">
        <v>67</v>
      </c>
      <c r="K911" s="3">
        <v>73</v>
      </c>
      <c r="L911" s="3">
        <v>67</v>
      </c>
      <c r="M911" s="3">
        <v>73</v>
      </c>
      <c r="N911" s="3">
        <v>420</v>
      </c>
      <c r="O911" s="3">
        <v>7</v>
      </c>
      <c r="W911" s="3">
        <v>781</v>
      </c>
      <c r="X911" s="3" t="s">
        <v>909</v>
      </c>
      <c r="Y911" s="3" t="s">
        <v>910</v>
      </c>
    </row>
    <row r="912" spans="1:27" x14ac:dyDescent="0.3">
      <c r="A912" s="3">
        <v>804</v>
      </c>
      <c r="B912" s="3" t="s">
        <v>1646</v>
      </c>
      <c r="C912" s="3" t="str">
        <f t="shared" si="85"/>
        <v>Poison</v>
      </c>
      <c r="D912" s="3" t="str">
        <f t="shared" si="84"/>
        <v>Dragon</v>
      </c>
      <c r="E912" s="3" t="str">
        <f t="shared" si="86"/>
        <v>Beast Boost</v>
      </c>
      <c r="F912" s="3" t="str">
        <f t="shared" si="87"/>
        <v/>
      </c>
      <c r="G912" s="3" t="str">
        <f t="shared" si="88"/>
        <v/>
      </c>
      <c r="H912" s="3">
        <v>73</v>
      </c>
      <c r="I912" s="3">
        <v>73</v>
      </c>
      <c r="J912" s="3">
        <v>73</v>
      </c>
      <c r="K912" s="3">
        <v>127</v>
      </c>
      <c r="L912" s="3">
        <v>73</v>
      </c>
      <c r="M912" s="3">
        <v>121</v>
      </c>
      <c r="N912" s="3">
        <v>540</v>
      </c>
      <c r="O912" s="3">
        <v>7</v>
      </c>
      <c r="W912" s="3">
        <v>782</v>
      </c>
      <c r="X912" s="3" t="s">
        <v>986</v>
      </c>
      <c r="Y912" s="3" t="s">
        <v>109</v>
      </c>
      <c r="Z912" s="3" t="s">
        <v>288</v>
      </c>
      <c r="AA912" s="3" t="s">
        <v>423</v>
      </c>
    </row>
    <row r="913" spans="1:27" x14ac:dyDescent="0.3">
      <c r="A913" s="3">
        <v>805</v>
      </c>
      <c r="B913" s="3" t="s">
        <v>1647</v>
      </c>
      <c r="C913" s="3" t="str">
        <f t="shared" si="85"/>
        <v>Rock</v>
      </c>
      <c r="D913" s="3" t="str">
        <f t="shared" si="84"/>
        <v>Steel</v>
      </c>
      <c r="E913" s="3" t="str">
        <f t="shared" si="86"/>
        <v>Beast Boost</v>
      </c>
      <c r="F913" s="3" t="str">
        <f t="shared" si="87"/>
        <v/>
      </c>
      <c r="G913" s="3" t="str">
        <f t="shared" si="88"/>
        <v/>
      </c>
      <c r="H913" s="3">
        <v>61</v>
      </c>
      <c r="I913" s="3">
        <v>131</v>
      </c>
      <c r="J913" s="3">
        <v>211</v>
      </c>
      <c r="K913" s="3">
        <v>53</v>
      </c>
      <c r="L913" s="3">
        <v>101</v>
      </c>
      <c r="M913" s="3">
        <v>13</v>
      </c>
      <c r="N913" s="3">
        <v>570</v>
      </c>
      <c r="O913" s="3">
        <v>7</v>
      </c>
      <c r="W913" s="3">
        <v>783</v>
      </c>
      <c r="X913" s="3" t="s">
        <v>988</v>
      </c>
      <c r="Y913" s="3" t="s">
        <v>109</v>
      </c>
      <c r="Z913" s="3" t="s">
        <v>288</v>
      </c>
      <c r="AA913" s="3" t="s">
        <v>423</v>
      </c>
    </row>
    <row r="914" spans="1:27" x14ac:dyDescent="0.3">
      <c r="A914" s="3">
        <v>806</v>
      </c>
      <c r="B914" s="3" t="s">
        <v>1648</v>
      </c>
      <c r="C914" s="3" t="str">
        <f t="shared" si="85"/>
        <v>Fire</v>
      </c>
      <c r="D914" s="3" t="str">
        <f t="shared" si="84"/>
        <v>Ghost</v>
      </c>
      <c r="E914" s="3" t="str">
        <f t="shared" si="86"/>
        <v>Beast Boost</v>
      </c>
      <c r="F914" s="3" t="str">
        <f t="shared" si="87"/>
        <v/>
      </c>
      <c r="G914" s="3" t="str">
        <f t="shared" si="88"/>
        <v/>
      </c>
      <c r="H914" s="3">
        <v>53</v>
      </c>
      <c r="I914" s="3">
        <v>127</v>
      </c>
      <c r="J914" s="3">
        <v>53</v>
      </c>
      <c r="K914" s="3">
        <v>151</v>
      </c>
      <c r="L914" s="3">
        <v>79</v>
      </c>
      <c r="M914" s="3">
        <v>107</v>
      </c>
      <c r="N914" s="3">
        <v>570</v>
      </c>
      <c r="O914" s="3">
        <v>7</v>
      </c>
      <c r="W914" s="3">
        <v>784</v>
      </c>
      <c r="X914" s="3" t="s">
        <v>990</v>
      </c>
      <c r="Y914" s="3" t="s">
        <v>109</v>
      </c>
      <c r="Z914" s="3" t="s">
        <v>288</v>
      </c>
      <c r="AA914" s="3" t="s">
        <v>423</v>
      </c>
    </row>
    <row r="915" spans="1:27" x14ac:dyDescent="0.3">
      <c r="A915" s="3">
        <v>807</v>
      </c>
      <c r="B915" s="3" t="s">
        <v>1649</v>
      </c>
      <c r="C915" s="3" t="str">
        <f t="shared" si="85"/>
        <v>Electric</v>
      </c>
      <c r="D915" s="3" t="str">
        <f t="shared" si="84"/>
        <v/>
      </c>
      <c r="E915" s="3" t="str">
        <f t="shared" si="86"/>
        <v>Volt Absorb</v>
      </c>
      <c r="F915" s="3" t="str">
        <f>SUBSTITUTE(VLOOKUP(A915,$W$1:$AA$942,4,FALSE),0,"")</f>
        <v/>
      </c>
      <c r="G915" s="3" t="str">
        <f t="shared" si="88"/>
        <v/>
      </c>
      <c r="H915" s="3">
        <v>88</v>
      </c>
      <c r="I915" s="3">
        <v>112</v>
      </c>
      <c r="J915" s="3">
        <v>75</v>
      </c>
      <c r="K915" s="3">
        <v>102</v>
      </c>
      <c r="L915" s="3">
        <v>80</v>
      </c>
      <c r="M915" s="3">
        <v>143</v>
      </c>
      <c r="N915" s="3">
        <v>600</v>
      </c>
      <c r="O915" s="3">
        <v>7</v>
      </c>
      <c r="W915" s="3">
        <v>785</v>
      </c>
      <c r="X915" s="3" t="s">
        <v>1624</v>
      </c>
      <c r="Y915" s="3" t="s">
        <v>895</v>
      </c>
      <c r="AA915" s="3" t="s">
        <v>35</v>
      </c>
    </row>
    <row r="916" spans="1:27" x14ac:dyDescent="0.3">
      <c r="A916" s="3">
        <v>808</v>
      </c>
      <c r="B916" s="3" t="s">
        <v>1650</v>
      </c>
      <c r="C916" s="3" t="s">
        <v>1015</v>
      </c>
      <c r="D916" s="3" t="str">
        <f t="shared" si="84"/>
        <v/>
      </c>
      <c r="E916" s="3" t="str">
        <f t="shared" si="86"/>
        <v>Magnet Pull</v>
      </c>
      <c r="F916" s="3" t="str">
        <f t="shared" si="87"/>
        <v/>
      </c>
      <c r="G916" s="3" t="str">
        <f t="shared" si="88"/>
        <v/>
      </c>
      <c r="H916" s="3">
        <v>46</v>
      </c>
      <c r="I916" s="3">
        <v>65</v>
      </c>
      <c r="J916" s="3">
        <v>65</v>
      </c>
      <c r="K916" s="3">
        <v>55</v>
      </c>
      <c r="L916" s="3">
        <v>35</v>
      </c>
      <c r="M916" s="3">
        <v>34</v>
      </c>
      <c r="N916" s="3">
        <v>300</v>
      </c>
      <c r="O916" s="3">
        <v>7</v>
      </c>
      <c r="W916" s="3">
        <v>786</v>
      </c>
      <c r="X916" s="3" t="s">
        <v>1625</v>
      </c>
      <c r="Y916" s="3" t="s">
        <v>854</v>
      </c>
      <c r="AA916" s="3" t="s">
        <v>35</v>
      </c>
    </row>
    <row r="917" spans="1:27" x14ac:dyDescent="0.3">
      <c r="A917" s="3">
        <v>809</v>
      </c>
      <c r="B917" s="3" t="s">
        <v>1651</v>
      </c>
      <c r="C917" s="3" t="s">
        <v>1015</v>
      </c>
      <c r="D917" s="3" t="str">
        <f t="shared" si="84"/>
        <v/>
      </c>
      <c r="E917" s="3" t="str">
        <f t="shared" si="86"/>
        <v>Iron Fist</v>
      </c>
      <c r="F917" s="3" t="str">
        <f t="shared" si="87"/>
        <v/>
      </c>
      <c r="G917" s="3" t="str">
        <f t="shared" si="88"/>
        <v/>
      </c>
      <c r="H917" s="3">
        <v>135</v>
      </c>
      <c r="I917" s="3">
        <v>143</v>
      </c>
      <c r="J917" s="3">
        <v>143</v>
      </c>
      <c r="K917" s="3">
        <v>80</v>
      </c>
      <c r="L917" s="3">
        <v>65</v>
      </c>
      <c r="M917" s="3">
        <v>34</v>
      </c>
      <c r="N917" s="3">
        <v>600</v>
      </c>
      <c r="O917" s="3">
        <v>7</v>
      </c>
      <c r="W917" s="3">
        <v>787</v>
      </c>
      <c r="X917" s="3" t="s">
        <v>1626</v>
      </c>
      <c r="Y917" s="3" t="s">
        <v>10</v>
      </c>
      <c r="AA917" s="3" t="s">
        <v>35</v>
      </c>
    </row>
    <row r="918" spans="1:27" x14ac:dyDescent="0.3">
      <c r="W918" s="3">
        <v>788</v>
      </c>
      <c r="X918" s="3" t="s">
        <v>1627</v>
      </c>
      <c r="Y918" s="3" t="s">
        <v>662</v>
      </c>
      <c r="AA918" s="3" t="s">
        <v>35</v>
      </c>
    </row>
    <row r="919" spans="1:27" x14ac:dyDescent="0.3">
      <c r="W919" s="3">
        <v>789</v>
      </c>
      <c r="X919" s="3" t="s">
        <v>1628</v>
      </c>
      <c r="Y919" s="3" t="s">
        <v>301</v>
      </c>
    </row>
    <row r="920" spans="1:27" x14ac:dyDescent="0.3">
      <c r="W920" s="3">
        <v>790</v>
      </c>
      <c r="X920" s="3" t="s">
        <v>1629</v>
      </c>
      <c r="Y920" s="3" t="s">
        <v>261</v>
      </c>
    </row>
    <row r="921" spans="1:27" x14ac:dyDescent="0.3">
      <c r="W921" s="3">
        <v>791</v>
      </c>
      <c r="X921" s="3" t="s">
        <v>1630</v>
      </c>
      <c r="Y921" s="3" t="s">
        <v>1889</v>
      </c>
    </row>
    <row r="922" spans="1:27" x14ac:dyDescent="0.3">
      <c r="W922" s="3">
        <v>792</v>
      </c>
      <c r="X922" s="3" t="s">
        <v>1631</v>
      </c>
      <c r="Y922" s="3" t="s">
        <v>1890</v>
      </c>
    </row>
    <row r="923" spans="1:27" x14ac:dyDescent="0.3">
      <c r="W923" s="3">
        <v>793</v>
      </c>
      <c r="X923" s="3" t="s">
        <v>1632</v>
      </c>
      <c r="Y923" s="3" t="s">
        <v>1891</v>
      </c>
    </row>
    <row r="924" spans="1:27" x14ac:dyDescent="0.3">
      <c r="W924" s="3">
        <v>794</v>
      </c>
      <c r="X924" s="3" t="s">
        <v>1633</v>
      </c>
      <c r="Y924" s="3" t="s">
        <v>1891</v>
      </c>
    </row>
    <row r="925" spans="1:27" x14ac:dyDescent="0.3">
      <c r="W925" s="3">
        <v>795</v>
      </c>
      <c r="X925" s="3" t="s">
        <v>1634</v>
      </c>
      <c r="Y925" s="3" t="s">
        <v>1891</v>
      </c>
    </row>
    <row r="926" spans="1:27" x14ac:dyDescent="0.3">
      <c r="W926" s="3">
        <v>796</v>
      </c>
      <c r="X926" s="3" t="s">
        <v>1635</v>
      </c>
      <c r="Y926" s="3" t="s">
        <v>1891</v>
      </c>
    </row>
    <row r="927" spans="1:27" x14ac:dyDescent="0.3">
      <c r="W927" s="3">
        <v>797</v>
      </c>
      <c r="X927" s="3" t="s">
        <v>1636</v>
      </c>
      <c r="Y927" s="3" t="s">
        <v>1891</v>
      </c>
    </row>
    <row r="928" spans="1:27" x14ac:dyDescent="0.3">
      <c r="W928" s="3">
        <v>798</v>
      </c>
      <c r="X928" s="3" t="s">
        <v>1637</v>
      </c>
      <c r="Y928" s="3" t="s">
        <v>1891</v>
      </c>
    </row>
    <row r="929" spans="23:25" x14ac:dyDescent="0.3">
      <c r="W929" s="3">
        <v>799</v>
      </c>
      <c r="X929" s="3" t="s">
        <v>1638</v>
      </c>
      <c r="Y929" s="3" t="s">
        <v>1891</v>
      </c>
    </row>
    <row r="930" spans="23:25" x14ac:dyDescent="0.3">
      <c r="W930" s="3">
        <v>800</v>
      </c>
      <c r="X930" s="3" t="s">
        <v>1639</v>
      </c>
      <c r="Y930" s="3" t="s">
        <v>1892</v>
      </c>
    </row>
    <row r="931" spans="23:25" x14ac:dyDescent="0.3">
      <c r="W931" s="3">
        <v>800</v>
      </c>
      <c r="X931" s="3" t="s">
        <v>1893</v>
      </c>
      <c r="Y931" s="3" t="s">
        <v>1892</v>
      </c>
    </row>
    <row r="932" spans="23:25" x14ac:dyDescent="0.3">
      <c r="W932" s="3">
        <v>800</v>
      </c>
      <c r="X932" s="3" t="s">
        <v>1894</v>
      </c>
      <c r="Y932" s="3" t="s">
        <v>1892</v>
      </c>
    </row>
    <row r="933" spans="23:25" x14ac:dyDescent="0.3">
      <c r="W933" s="3">
        <v>800</v>
      </c>
      <c r="X933" s="3" t="s">
        <v>1895</v>
      </c>
      <c r="Y933" s="3" t="s">
        <v>1896</v>
      </c>
    </row>
    <row r="934" spans="23:25" x14ac:dyDescent="0.3">
      <c r="W934" s="3">
        <v>801</v>
      </c>
      <c r="X934" s="3" t="s">
        <v>1643</v>
      </c>
      <c r="Y934" s="3" t="s">
        <v>1897</v>
      </c>
    </row>
    <row r="935" spans="23:25" x14ac:dyDescent="0.3">
      <c r="W935" s="3">
        <v>802</v>
      </c>
      <c r="X935" s="3" t="s">
        <v>1644</v>
      </c>
      <c r="Y935" s="3" t="s">
        <v>158</v>
      </c>
    </row>
    <row r="936" spans="23:25" x14ac:dyDescent="0.3">
      <c r="W936" s="3">
        <v>803</v>
      </c>
      <c r="X936" s="3" t="s">
        <v>1645</v>
      </c>
      <c r="Y936" s="3" t="s">
        <v>1891</v>
      </c>
    </row>
    <row r="937" spans="23:25" x14ac:dyDescent="0.3">
      <c r="W937" s="3">
        <v>804</v>
      </c>
      <c r="X937" s="3" t="s">
        <v>1646</v>
      </c>
      <c r="Y937" s="3" t="s">
        <v>1891</v>
      </c>
    </row>
    <row r="938" spans="23:25" x14ac:dyDescent="0.3">
      <c r="W938" s="3">
        <v>805</v>
      </c>
      <c r="X938" s="3" t="s">
        <v>1647</v>
      </c>
      <c r="Y938" s="3" t="s">
        <v>1891</v>
      </c>
    </row>
    <row r="939" spans="23:25" x14ac:dyDescent="0.3">
      <c r="W939" s="3">
        <v>806</v>
      </c>
      <c r="X939" s="3" t="s">
        <v>1648</v>
      </c>
      <c r="Y939" s="3" t="s">
        <v>1891</v>
      </c>
    </row>
    <row r="940" spans="23:25" x14ac:dyDescent="0.3">
      <c r="W940" s="3">
        <v>807</v>
      </c>
      <c r="X940" s="3" t="s">
        <v>1649</v>
      </c>
      <c r="Y940" s="3" t="s">
        <v>541</v>
      </c>
    </row>
    <row r="941" spans="23:25" x14ac:dyDescent="0.3">
      <c r="W941" s="3">
        <v>808</v>
      </c>
      <c r="X941" s="3" t="s">
        <v>1650</v>
      </c>
      <c r="Y941" s="3" t="s">
        <v>1708</v>
      </c>
    </row>
    <row r="942" spans="23:25" x14ac:dyDescent="0.3">
      <c r="W942" s="3">
        <v>809</v>
      </c>
      <c r="X942" s="3" t="s">
        <v>1651</v>
      </c>
      <c r="Y942" s="3" t="s">
        <v>266</v>
      </c>
    </row>
  </sheetData>
  <hyperlinks>
    <hyperlink ref="A1" r:id="rId1" tooltip="National Pokédex" display="https://bulbapedia.bulbagarden.net/wiki/National_Pok%C3%A9dex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7"/>
  <sheetViews>
    <sheetView topLeftCell="A890" workbookViewId="0">
      <selection activeCell="E2" sqref="E2:G917"/>
    </sheetView>
  </sheetViews>
  <sheetFormatPr defaultRowHeight="14.4" x14ac:dyDescent="0.3"/>
  <sheetData>
    <row r="1" spans="1:15" x14ac:dyDescent="0.3">
      <c r="A1" t="s">
        <v>1900</v>
      </c>
      <c r="B1" t="s">
        <v>1006</v>
      </c>
      <c r="C1" t="s">
        <v>1028</v>
      </c>
      <c r="D1" t="s">
        <v>1029</v>
      </c>
      <c r="E1" t="s">
        <v>1025</v>
      </c>
      <c r="F1" t="s">
        <v>1026</v>
      </c>
      <c r="G1" t="s">
        <v>1898</v>
      </c>
      <c r="H1" t="s">
        <v>1</v>
      </c>
      <c r="I1" t="s">
        <v>1041</v>
      </c>
      <c r="J1" t="s">
        <v>1042</v>
      </c>
      <c r="K1" t="s">
        <v>1046</v>
      </c>
      <c r="L1" t="s">
        <v>1047</v>
      </c>
      <c r="M1" t="s">
        <v>1048</v>
      </c>
      <c r="N1" t="s">
        <v>1049</v>
      </c>
      <c r="O1" t="s">
        <v>1668</v>
      </c>
    </row>
    <row r="2" spans="1:15" x14ac:dyDescent="0.3">
      <c r="A2">
        <v>1</v>
      </c>
      <c r="B2" t="s">
        <v>1050</v>
      </c>
      <c r="C2" t="s">
        <v>1007</v>
      </c>
      <c r="D2" t="s">
        <v>1019</v>
      </c>
      <c r="E2" t="s">
        <v>9</v>
      </c>
      <c r="F2" t="s">
        <v>1037</v>
      </c>
      <c r="G2" t="s">
        <v>124</v>
      </c>
      <c r="H2">
        <v>45</v>
      </c>
      <c r="I2">
        <v>49</v>
      </c>
      <c r="J2">
        <v>49</v>
      </c>
      <c r="K2">
        <v>65</v>
      </c>
      <c r="L2">
        <v>65</v>
      </c>
      <c r="M2">
        <v>45</v>
      </c>
      <c r="N2">
        <v>318</v>
      </c>
      <c r="O2">
        <v>7</v>
      </c>
    </row>
    <row r="3" spans="1:15" x14ac:dyDescent="0.3">
      <c r="A3">
        <v>2</v>
      </c>
      <c r="B3" t="s">
        <v>1051</v>
      </c>
      <c r="C3" t="s">
        <v>1007</v>
      </c>
      <c r="D3" t="s">
        <v>1019</v>
      </c>
      <c r="E3" t="s">
        <v>9</v>
      </c>
      <c r="F3" t="s">
        <v>1037</v>
      </c>
      <c r="G3" t="s">
        <v>124</v>
      </c>
      <c r="H3">
        <v>60</v>
      </c>
      <c r="I3">
        <v>62</v>
      </c>
      <c r="J3">
        <v>63</v>
      </c>
      <c r="K3">
        <v>80</v>
      </c>
      <c r="L3">
        <v>80</v>
      </c>
      <c r="M3">
        <v>60</v>
      </c>
      <c r="N3">
        <v>405</v>
      </c>
      <c r="O3">
        <v>7</v>
      </c>
    </row>
    <row r="4" spans="1:15" x14ac:dyDescent="0.3">
      <c r="A4">
        <v>3</v>
      </c>
      <c r="B4" t="s">
        <v>1052</v>
      </c>
      <c r="C4" t="s">
        <v>1007</v>
      </c>
      <c r="D4" t="s">
        <v>1019</v>
      </c>
      <c r="E4" t="s">
        <v>9</v>
      </c>
      <c r="F4" t="s">
        <v>1037</v>
      </c>
      <c r="G4" t="s">
        <v>124</v>
      </c>
      <c r="H4">
        <v>80</v>
      </c>
      <c r="I4">
        <v>82</v>
      </c>
      <c r="J4">
        <v>83</v>
      </c>
      <c r="K4">
        <v>100</v>
      </c>
      <c r="L4">
        <v>100</v>
      </c>
      <c r="M4">
        <v>80</v>
      </c>
      <c r="N4">
        <v>525</v>
      </c>
      <c r="O4">
        <v>7</v>
      </c>
    </row>
    <row r="5" spans="1:15" x14ac:dyDescent="0.3">
      <c r="A5">
        <v>3</v>
      </c>
      <c r="B5" t="s">
        <v>1053</v>
      </c>
      <c r="C5" t="s">
        <v>1007</v>
      </c>
      <c r="D5" t="s">
        <v>1019</v>
      </c>
      <c r="E5" t="s">
        <v>9</v>
      </c>
      <c r="F5" t="s">
        <v>1037</v>
      </c>
      <c r="G5" t="s">
        <v>124</v>
      </c>
      <c r="H5">
        <v>80</v>
      </c>
      <c r="I5">
        <v>100</v>
      </c>
      <c r="J5">
        <v>123</v>
      </c>
      <c r="K5">
        <v>122</v>
      </c>
      <c r="L5">
        <v>120</v>
      </c>
      <c r="M5">
        <v>80</v>
      </c>
      <c r="N5">
        <v>625</v>
      </c>
      <c r="O5">
        <v>7</v>
      </c>
    </row>
    <row r="6" spans="1:15" x14ac:dyDescent="0.3">
      <c r="A6">
        <v>4</v>
      </c>
      <c r="B6" t="s">
        <v>956</v>
      </c>
      <c r="C6" t="s">
        <v>1008</v>
      </c>
      <c r="D6" t="s">
        <v>1037</v>
      </c>
      <c r="E6" t="s">
        <v>17</v>
      </c>
      <c r="F6" t="s">
        <v>1037</v>
      </c>
      <c r="G6" t="s">
        <v>812</v>
      </c>
      <c r="H6">
        <v>39</v>
      </c>
      <c r="I6">
        <v>52</v>
      </c>
      <c r="J6">
        <v>43</v>
      </c>
      <c r="K6">
        <v>60</v>
      </c>
      <c r="L6">
        <v>50</v>
      </c>
      <c r="M6">
        <v>65</v>
      </c>
      <c r="N6">
        <v>309</v>
      </c>
      <c r="O6">
        <v>7</v>
      </c>
    </row>
    <row r="7" spans="1:15" x14ac:dyDescent="0.3">
      <c r="A7">
        <v>5</v>
      </c>
      <c r="B7" t="s">
        <v>958</v>
      </c>
      <c r="C7" t="s">
        <v>1008</v>
      </c>
      <c r="D7" t="s">
        <v>1037</v>
      </c>
      <c r="E7" t="s">
        <v>17</v>
      </c>
      <c r="F7" t="s">
        <v>1037</v>
      </c>
      <c r="G7" t="s">
        <v>812</v>
      </c>
      <c r="H7">
        <v>58</v>
      </c>
      <c r="I7">
        <v>64</v>
      </c>
      <c r="J7">
        <v>58</v>
      </c>
      <c r="K7">
        <v>80</v>
      </c>
      <c r="L7">
        <v>65</v>
      </c>
      <c r="M7">
        <v>80</v>
      </c>
      <c r="N7">
        <v>405</v>
      </c>
      <c r="O7">
        <v>7</v>
      </c>
    </row>
    <row r="8" spans="1:15" x14ac:dyDescent="0.3">
      <c r="A8">
        <v>6</v>
      </c>
      <c r="B8" t="s">
        <v>960</v>
      </c>
      <c r="C8" t="s">
        <v>1008</v>
      </c>
      <c r="D8" t="s">
        <v>1012</v>
      </c>
      <c r="E8" t="s">
        <v>17</v>
      </c>
      <c r="F8" t="s">
        <v>1037</v>
      </c>
      <c r="G8" t="s">
        <v>812</v>
      </c>
      <c r="H8">
        <v>78</v>
      </c>
      <c r="I8">
        <v>84</v>
      </c>
      <c r="J8">
        <v>78</v>
      </c>
      <c r="K8">
        <v>109</v>
      </c>
      <c r="L8">
        <v>85</v>
      </c>
      <c r="M8">
        <v>100</v>
      </c>
      <c r="N8">
        <v>534</v>
      </c>
      <c r="O8">
        <v>7</v>
      </c>
    </row>
    <row r="9" spans="1:15" x14ac:dyDescent="0.3">
      <c r="A9">
        <v>6</v>
      </c>
      <c r="B9" t="s">
        <v>1054</v>
      </c>
      <c r="C9" t="s">
        <v>1008</v>
      </c>
      <c r="D9" t="s">
        <v>1024</v>
      </c>
      <c r="E9" t="s">
        <v>17</v>
      </c>
      <c r="F9" t="s">
        <v>1037</v>
      </c>
      <c r="G9" t="s">
        <v>812</v>
      </c>
      <c r="H9">
        <v>78</v>
      </c>
      <c r="I9">
        <v>130</v>
      </c>
      <c r="J9">
        <v>111</v>
      </c>
      <c r="K9">
        <v>130</v>
      </c>
      <c r="L9">
        <v>85</v>
      </c>
      <c r="M9">
        <v>100</v>
      </c>
      <c r="N9">
        <v>634</v>
      </c>
      <c r="O9">
        <v>7</v>
      </c>
    </row>
    <row r="10" spans="1:15" x14ac:dyDescent="0.3">
      <c r="A10">
        <v>6</v>
      </c>
      <c r="B10" t="s">
        <v>1055</v>
      </c>
      <c r="C10" t="s">
        <v>1008</v>
      </c>
      <c r="D10" t="s">
        <v>1012</v>
      </c>
      <c r="E10" t="s">
        <v>17</v>
      </c>
      <c r="F10" t="s">
        <v>1037</v>
      </c>
      <c r="G10" t="s">
        <v>812</v>
      </c>
      <c r="H10">
        <v>78</v>
      </c>
      <c r="I10">
        <v>104</v>
      </c>
      <c r="J10">
        <v>78</v>
      </c>
      <c r="K10">
        <v>159</v>
      </c>
      <c r="L10">
        <v>115</v>
      </c>
      <c r="M10">
        <v>100</v>
      </c>
      <c r="N10">
        <v>634</v>
      </c>
      <c r="O10">
        <v>7</v>
      </c>
    </row>
    <row r="11" spans="1:15" x14ac:dyDescent="0.3">
      <c r="A11">
        <v>7</v>
      </c>
      <c r="B11" t="s">
        <v>1056</v>
      </c>
      <c r="C11" t="s">
        <v>1009</v>
      </c>
      <c r="D11" t="s">
        <v>1037</v>
      </c>
      <c r="E11" t="s">
        <v>25</v>
      </c>
      <c r="F11" t="s">
        <v>1037</v>
      </c>
      <c r="G11" t="s">
        <v>116</v>
      </c>
      <c r="H11">
        <v>44</v>
      </c>
      <c r="I11">
        <v>48</v>
      </c>
      <c r="J11">
        <v>65</v>
      </c>
      <c r="K11">
        <v>50</v>
      </c>
      <c r="L11">
        <v>64</v>
      </c>
      <c r="M11">
        <v>43</v>
      </c>
      <c r="N11">
        <v>314</v>
      </c>
      <c r="O11">
        <v>7</v>
      </c>
    </row>
    <row r="12" spans="1:15" x14ac:dyDescent="0.3">
      <c r="A12">
        <v>8</v>
      </c>
      <c r="B12" t="s">
        <v>1057</v>
      </c>
      <c r="C12" t="s">
        <v>1009</v>
      </c>
      <c r="D12" t="s">
        <v>1037</v>
      </c>
      <c r="E12" t="s">
        <v>25</v>
      </c>
      <c r="F12" t="s">
        <v>1037</v>
      </c>
      <c r="G12" t="s">
        <v>116</v>
      </c>
      <c r="H12">
        <v>59</v>
      </c>
      <c r="I12">
        <v>63</v>
      </c>
      <c r="J12">
        <v>80</v>
      </c>
      <c r="K12">
        <v>65</v>
      </c>
      <c r="L12">
        <v>80</v>
      </c>
      <c r="M12">
        <v>58</v>
      </c>
      <c r="N12">
        <v>405</v>
      </c>
      <c r="O12">
        <v>7</v>
      </c>
    </row>
    <row r="13" spans="1:15" x14ac:dyDescent="0.3">
      <c r="A13">
        <v>9</v>
      </c>
      <c r="B13" t="s">
        <v>1058</v>
      </c>
      <c r="C13" t="s">
        <v>1009</v>
      </c>
      <c r="D13" t="s">
        <v>1037</v>
      </c>
      <c r="E13" t="s">
        <v>25</v>
      </c>
      <c r="F13" t="s">
        <v>1037</v>
      </c>
      <c r="G13" t="s">
        <v>116</v>
      </c>
      <c r="H13">
        <v>79</v>
      </c>
      <c r="I13">
        <v>83</v>
      </c>
      <c r="J13">
        <v>100</v>
      </c>
      <c r="K13">
        <v>85</v>
      </c>
      <c r="L13">
        <v>105</v>
      </c>
      <c r="M13">
        <v>78</v>
      </c>
      <c r="N13">
        <v>530</v>
      </c>
      <c r="O13">
        <v>7</v>
      </c>
    </row>
    <row r="14" spans="1:15" x14ac:dyDescent="0.3">
      <c r="A14">
        <v>9</v>
      </c>
      <c r="B14" t="s">
        <v>1059</v>
      </c>
      <c r="C14" t="s">
        <v>1009</v>
      </c>
      <c r="D14" t="s">
        <v>1037</v>
      </c>
      <c r="E14" t="s">
        <v>25</v>
      </c>
      <c r="F14" t="s">
        <v>1037</v>
      </c>
      <c r="G14" t="s">
        <v>116</v>
      </c>
      <c r="H14">
        <v>79</v>
      </c>
      <c r="I14">
        <v>103</v>
      </c>
      <c r="J14">
        <v>120</v>
      </c>
      <c r="K14">
        <v>135</v>
      </c>
      <c r="L14">
        <v>115</v>
      </c>
      <c r="M14">
        <v>78</v>
      </c>
      <c r="N14">
        <v>630</v>
      </c>
      <c r="O14">
        <v>7</v>
      </c>
    </row>
    <row r="15" spans="1:15" x14ac:dyDescent="0.3">
      <c r="A15">
        <v>10</v>
      </c>
      <c r="B15" t="s">
        <v>42</v>
      </c>
      <c r="C15" t="s">
        <v>1010</v>
      </c>
      <c r="D15" t="s">
        <v>1037</v>
      </c>
      <c r="E15" t="s">
        <v>43</v>
      </c>
      <c r="F15" t="s">
        <v>1037</v>
      </c>
      <c r="G15" t="s">
        <v>44</v>
      </c>
      <c r="H15">
        <v>45</v>
      </c>
      <c r="I15">
        <v>30</v>
      </c>
      <c r="J15">
        <v>35</v>
      </c>
      <c r="K15">
        <v>20</v>
      </c>
      <c r="L15">
        <v>20</v>
      </c>
      <c r="M15">
        <v>45</v>
      </c>
      <c r="N15">
        <v>195</v>
      </c>
      <c r="O15">
        <v>7</v>
      </c>
    </row>
    <row r="16" spans="1:15" x14ac:dyDescent="0.3">
      <c r="A16">
        <v>11</v>
      </c>
      <c r="B16" t="s">
        <v>46</v>
      </c>
      <c r="C16" t="s">
        <v>1010</v>
      </c>
      <c r="D16" t="s">
        <v>1037</v>
      </c>
      <c r="E16" t="s">
        <v>47</v>
      </c>
      <c r="F16" t="s">
        <v>1037</v>
      </c>
      <c r="G16" t="s">
        <v>1037</v>
      </c>
      <c r="H16">
        <v>50</v>
      </c>
      <c r="I16">
        <v>20</v>
      </c>
      <c r="J16">
        <v>55</v>
      </c>
      <c r="K16">
        <v>25</v>
      </c>
      <c r="L16">
        <v>25</v>
      </c>
      <c r="M16">
        <v>30</v>
      </c>
      <c r="N16">
        <v>205</v>
      </c>
      <c r="O16">
        <v>7</v>
      </c>
    </row>
    <row r="17" spans="1:15" x14ac:dyDescent="0.3">
      <c r="A17">
        <v>12</v>
      </c>
      <c r="B17" t="s">
        <v>49</v>
      </c>
      <c r="C17" t="s">
        <v>1010</v>
      </c>
      <c r="D17" t="s">
        <v>1012</v>
      </c>
      <c r="E17" t="s">
        <v>1674</v>
      </c>
      <c r="F17" t="s">
        <v>1037</v>
      </c>
      <c r="G17" t="s">
        <v>50</v>
      </c>
      <c r="H17">
        <v>60</v>
      </c>
      <c r="I17">
        <v>45</v>
      </c>
      <c r="J17">
        <v>50</v>
      </c>
      <c r="K17">
        <v>90</v>
      </c>
      <c r="L17">
        <v>80</v>
      </c>
      <c r="M17">
        <v>70</v>
      </c>
      <c r="N17">
        <v>395</v>
      </c>
      <c r="O17">
        <v>7</v>
      </c>
    </row>
    <row r="18" spans="1:15" x14ac:dyDescent="0.3">
      <c r="A18">
        <v>13</v>
      </c>
      <c r="B18" t="s">
        <v>1060</v>
      </c>
      <c r="C18" t="s">
        <v>1010</v>
      </c>
      <c r="D18" t="s">
        <v>1019</v>
      </c>
      <c r="E18" t="s">
        <v>43</v>
      </c>
      <c r="F18" t="s">
        <v>1037</v>
      </c>
      <c r="G18" t="s">
        <v>44</v>
      </c>
      <c r="H18">
        <v>40</v>
      </c>
      <c r="I18">
        <v>35</v>
      </c>
      <c r="J18">
        <v>30</v>
      </c>
      <c r="K18">
        <v>20</v>
      </c>
      <c r="L18">
        <v>20</v>
      </c>
      <c r="M18">
        <v>50</v>
      </c>
      <c r="N18">
        <v>195</v>
      </c>
      <c r="O18">
        <v>7</v>
      </c>
    </row>
    <row r="19" spans="1:15" x14ac:dyDescent="0.3">
      <c r="A19">
        <v>14</v>
      </c>
      <c r="B19" t="s">
        <v>1061</v>
      </c>
      <c r="C19" t="s">
        <v>1010</v>
      </c>
      <c r="D19" t="s">
        <v>1019</v>
      </c>
      <c r="E19" t="s">
        <v>47</v>
      </c>
      <c r="F19" t="s">
        <v>1037</v>
      </c>
      <c r="G19" t="s">
        <v>1037</v>
      </c>
      <c r="H19">
        <v>45</v>
      </c>
      <c r="I19">
        <v>25</v>
      </c>
      <c r="J19">
        <v>50</v>
      </c>
      <c r="K19">
        <v>25</v>
      </c>
      <c r="L19">
        <v>25</v>
      </c>
      <c r="M19">
        <v>35</v>
      </c>
      <c r="N19">
        <v>205</v>
      </c>
      <c r="O19">
        <v>7</v>
      </c>
    </row>
    <row r="20" spans="1:15" x14ac:dyDescent="0.3">
      <c r="A20">
        <v>15</v>
      </c>
      <c r="B20" t="s">
        <v>1062</v>
      </c>
      <c r="C20" t="s">
        <v>1010</v>
      </c>
      <c r="D20" t="s">
        <v>1019</v>
      </c>
      <c r="E20" t="s">
        <v>33</v>
      </c>
      <c r="F20" t="s">
        <v>1037</v>
      </c>
      <c r="G20" t="s">
        <v>26</v>
      </c>
      <c r="H20">
        <v>65</v>
      </c>
      <c r="I20">
        <v>90</v>
      </c>
      <c r="J20">
        <v>40</v>
      </c>
      <c r="K20">
        <v>45</v>
      </c>
      <c r="L20">
        <v>80</v>
      </c>
      <c r="M20">
        <v>75</v>
      </c>
      <c r="N20">
        <v>395</v>
      </c>
      <c r="O20">
        <v>7</v>
      </c>
    </row>
    <row r="21" spans="1:15" x14ac:dyDescent="0.3">
      <c r="A21">
        <v>15</v>
      </c>
      <c r="B21" t="s">
        <v>1063</v>
      </c>
      <c r="C21" t="s">
        <v>1010</v>
      </c>
      <c r="D21" t="s">
        <v>1019</v>
      </c>
      <c r="E21" t="s">
        <v>33</v>
      </c>
      <c r="F21" t="s">
        <v>1037</v>
      </c>
      <c r="G21" t="s">
        <v>26</v>
      </c>
      <c r="H21">
        <v>65</v>
      </c>
      <c r="I21">
        <v>150</v>
      </c>
      <c r="J21">
        <v>40</v>
      </c>
      <c r="K21">
        <v>15</v>
      </c>
      <c r="L21">
        <v>80</v>
      </c>
      <c r="M21">
        <v>145</v>
      </c>
      <c r="N21">
        <v>495</v>
      </c>
      <c r="O21">
        <v>7</v>
      </c>
    </row>
    <row r="22" spans="1:15" x14ac:dyDescent="0.3">
      <c r="A22">
        <v>16</v>
      </c>
      <c r="B22" t="s">
        <v>1064</v>
      </c>
      <c r="C22" t="s">
        <v>1014</v>
      </c>
      <c r="D22" t="s">
        <v>1012</v>
      </c>
      <c r="E22" t="s">
        <v>62</v>
      </c>
      <c r="F22" t="s">
        <v>925</v>
      </c>
      <c r="G22" t="s">
        <v>68</v>
      </c>
      <c r="H22">
        <v>40</v>
      </c>
      <c r="I22">
        <v>45</v>
      </c>
      <c r="J22">
        <v>40</v>
      </c>
      <c r="K22">
        <v>35</v>
      </c>
      <c r="L22">
        <v>35</v>
      </c>
      <c r="M22">
        <v>56</v>
      </c>
      <c r="N22">
        <v>251</v>
      </c>
      <c r="O22">
        <v>7</v>
      </c>
    </row>
    <row r="23" spans="1:15" x14ac:dyDescent="0.3">
      <c r="A23">
        <v>17</v>
      </c>
      <c r="B23" t="s">
        <v>1065</v>
      </c>
      <c r="C23" t="s">
        <v>1014</v>
      </c>
      <c r="D23" t="s">
        <v>1012</v>
      </c>
      <c r="E23" t="s">
        <v>62</v>
      </c>
      <c r="F23" t="s">
        <v>925</v>
      </c>
      <c r="G23" t="s">
        <v>68</v>
      </c>
      <c r="H23">
        <v>63</v>
      </c>
      <c r="I23">
        <v>60</v>
      </c>
      <c r="J23">
        <v>55</v>
      </c>
      <c r="K23">
        <v>50</v>
      </c>
      <c r="L23">
        <v>50</v>
      </c>
      <c r="M23">
        <v>71</v>
      </c>
      <c r="N23">
        <v>349</v>
      </c>
      <c r="O23">
        <v>7</v>
      </c>
    </row>
    <row r="24" spans="1:15" x14ac:dyDescent="0.3">
      <c r="A24">
        <v>18</v>
      </c>
      <c r="B24" t="s">
        <v>1066</v>
      </c>
      <c r="C24" t="s">
        <v>1014</v>
      </c>
      <c r="D24" t="s">
        <v>1012</v>
      </c>
      <c r="E24" t="s">
        <v>62</v>
      </c>
      <c r="F24" t="s">
        <v>925</v>
      </c>
      <c r="G24" t="s">
        <v>68</v>
      </c>
      <c r="H24">
        <v>83</v>
      </c>
      <c r="I24">
        <v>80</v>
      </c>
      <c r="J24">
        <v>75</v>
      </c>
      <c r="K24">
        <v>70</v>
      </c>
      <c r="L24">
        <v>70</v>
      </c>
      <c r="M24">
        <v>101</v>
      </c>
      <c r="N24">
        <v>479</v>
      </c>
      <c r="O24">
        <v>7</v>
      </c>
    </row>
    <row r="25" spans="1:15" x14ac:dyDescent="0.3">
      <c r="A25">
        <v>18</v>
      </c>
      <c r="B25" t="s">
        <v>1067</v>
      </c>
      <c r="C25" t="s">
        <v>1014</v>
      </c>
      <c r="D25" t="s">
        <v>1012</v>
      </c>
      <c r="E25" t="s">
        <v>62</v>
      </c>
      <c r="F25" t="s">
        <v>925</v>
      </c>
      <c r="G25" t="s">
        <v>68</v>
      </c>
      <c r="H25">
        <v>83</v>
      </c>
      <c r="I25">
        <v>80</v>
      </c>
      <c r="J25">
        <v>80</v>
      </c>
      <c r="K25">
        <v>135</v>
      </c>
      <c r="L25">
        <v>80</v>
      </c>
      <c r="M25">
        <v>121</v>
      </c>
      <c r="N25">
        <v>579</v>
      </c>
      <c r="O25">
        <v>7</v>
      </c>
    </row>
    <row r="26" spans="1:15" x14ac:dyDescent="0.3">
      <c r="A26">
        <v>19</v>
      </c>
      <c r="B26" t="s">
        <v>1068</v>
      </c>
      <c r="C26" t="s">
        <v>1014</v>
      </c>
      <c r="D26" t="s">
        <v>1037</v>
      </c>
      <c r="E26" t="s">
        <v>44</v>
      </c>
      <c r="F26" t="s">
        <v>104</v>
      </c>
      <c r="G26" t="s">
        <v>240</v>
      </c>
      <c r="H26">
        <v>30</v>
      </c>
      <c r="I26">
        <v>56</v>
      </c>
      <c r="J26">
        <v>35</v>
      </c>
      <c r="K26">
        <v>25</v>
      </c>
      <c r="L26">
        <v>35</v>
      </c>
      <c r="M26">
        <v>72</v>
      </c>
      <c r="N26">
        <v>253</v>
      </c>
      <c r="O26">
        <v>7</v>
      </c>
    </row>
    <row r="27" spans="1:15" x14ac:dyDescent="0.3">
      <c r="A27">
        <v>19</v>
      </c>
      <c r="B27" t="s">
        <v>1069</v>
      </c>
      <c r="C27" t="s">
        <v>1014</v>
      </c>
      <c r="D27" t="s">
        <v>1037</v>
      </c>
      <c r="E27" t="s">
        <v>44</v>
      </c>
      <c r="F27" t="s">
        <v>104</v>
      </c>
      <c r="G27" t="s">
        <v>240</v>
      </c>
      <c r="H27">
        <v>30</v>
      </c>
      <c r="I27">
        <v>56</v>
      </c>
      <c r="J27">
        <v>35</v>
      </c>
      <c r="K27">
        <v>25</v>
      </c>
      <c r="L27">
        <v>35</v>
      </c>
      <c r="M27">
        <v>72</v>
      </c>
      <c r="N27">
        <v>253</v>
      </c>
      <c r="O27">
        <v>7</v>
      </c>
    </row>
    <row r="28" spans="1:15" x14ac:dyDescent="0.3">
      <c r="A28">
        <v>20</v>
      </c>
      <c r="B28" t="s">
        <v>1070</v>
      </c>
      <c r="C28" t="s">
        <v>1014</v>
      </c>
      <c r="D28" t="s">
        <v>1037</v>
      </c>
      <c r="E28" t="s">
        <v>44</v>
      </c>
      <c r="F28" t="s">
        <v>104</v>
      </c>
      <c r="G28" t="s">
        <v>240</v>
      </c>
      <c r="H28">
        <v>55</v>
      </c>
      <c r="I28">
        <v>81</v>
      </c>
      <c r="J28">
        <v>60</v>
      </c>
      <c r="K28">
        <v>50</v>
      </c>
      <c r="L28">
        <v>70</v>
      </c>
      <c r="M28">
        <v>97</v>
      </c>
      <c r="N28">
        <v>413</v>
      </c>
      <c r="O28">
        <v>7</v>
      </c>
    </row>
    <row r="29" spans="1:15" x14ac:dyDescent="0.3">
      <c r="A29">
        <v>20</v>
      </c>
      <c r="B29" t="s">
        <v>1071</v>
      </c>
      <c r="C29" t="s">
        <v>1014</v>
      </c>
      <c r="D29" t="s">
        <v>1037</v>
      </c>
      <c r="E29" t="s">
        <v>44</v>
      </c>
      <c r="F29" t="s">
        <v>104</v>
      </c>
      <c r="G29" t="s">
        <v>240</v>
      </c>
      <c r="H29">
        <v>75</v>
      </c>
      <c r="I29">
        <v>71</v>
      </c>
      <c r="J29">
        <v>70</v>
      </c>
      <c r="K29">
        <v>40</v>
      </c>
      <c r="L29">
        <v>80</v>
      </c>
      <c r="M29">
        <v>77</v>
      </c>
      <c r="N29">
        <v>413</v>
      </c>
      <c r="O29">
        <v>7</v>
      </c>
    </row>
    <row r="30" spans="1:15" x14ac:dyDescent="0.3">
      <c r="A30">
        <v>21</v>
      </c>
      <c r="B30" t="s">
        <v>1072</v>
      </c>
      <c r="C30" t="s">
        <v>1014</v>
      </c>
      <c r="D30" t="s">
        <v>1012</v>
      </c>
      <c r="E30" t="s">
        <v>62</v>
      </c>
      <c r="F30" t="s">
        <v>1037</v>
      </c>
      <c r="G30" t="s">
        <v>26</v>
      </c>
      <c r="H30">
        <v>40</v>
      </c>
      <c r="I30">
        <v>60</v>
      </c>
      <c r="J30">
        <v>30</v>
      </c>
      <c r="K30">
        <v>31</v>
      </c>
      <c r="L30">
        <v>31</v>
      </c>
      <c r="M30">
        <v>70</v>
      </c>
      <c r="N30">
        <v>262</v>
      </c>
      <c r="O30">
        <v>7</v>
      </c>
    </row>
    <row r="31" spans="1:15" x14ac:dyDescent="0.3">
      <c r="A31">
        <v>22</v>
      </c>
      <c r="B31" t="s">
        <v>1073</v>
      </c>
      <c r="C31" t="s">
        <v>1014</v>
      </c>
      <c r="D31" t="s">
        <v>1012</v>
      </c>
      <c r="E31" t="s">
        <v>62</v>
      </c>
      <c r="F31" t="s">
        <v>1037</v>
      </c>
      <c r="G31" t="s">
        <v>26</v>
      </c>
      <c r="H31">
        <v>65</v>
      </c>
      <c r="I31">
        <v>90</v>
      </c>
      <c r="J31">
        <v>65</v>
      </c>
      <c r="K31">
        <v>61</v>
      </c>
      <c r="L31">
        <v>61</v>
      </c>
      <c r="M31">
        <v>100</v>
      </c>
      <c r="N31">
        <v>442</v>
      </c>
      <c r="O31">
        <v>7</v>
      </c>
    </row>
    <row r="32" spans="1:15" x14ac:dyDescent="0.3">
      <c r="A32">
        <v>23</v>
      </c>
      <c r="B32" t="s">
        <v>1074</v>
      </c>
      <c r="C32" t="s">
        <v>1019</v>
      </c>
      <c r="D32" t="s">
        <v>1037</v>
      </c>
      <c r="E32" t="s">
        <v>216</v>
      </c>
      <c r="F32" t="s">
        <v>47</v>
      </c>
      <c r="G32" t="s">
        <v>67</v>
      </c>
      <c r="H32">
        <v>35</v>
      </c>
      <c r="I32">
        <v>60</v>
      </c>
      <c r="J32">
        <v>44</v>
      </c>
      <c r="K32">
        <v>40</v>
      </c>
      <c r="L32">
        <v>54</v>
      </c>
      <c r="M32">
        <v>55</v>
      </c>
      <c r="N32">
        <v>288</v>
      </c>
      <c r="O32">
        <v>7</v>
      </c>
    </row>
    <row r="33" spans="1:15" x14ac:dyDescent="0.3">
      <c r="A33">
        <v>24</v>
      </c>
      <c r="B33" t="s">
        <v>1075</v>
      </c>
      <c r="C33" t="s">
        <v>1019</v>
      </c>
      <c r="D33" t="s">
        <v>1037</v>
      </c>
      <c r="E33" t="s">
        <v>216</v>
      </c>
      <c r="F33" t="s">
        <v>47</v>
      </c>
      <c r="G33" t="s">
        <v>67</v>
      </c>
      <c r="H33">
        <v>60</v>
      </c>
      <c r="I33">
        <v>95</v>
      </c>
      <c r="J33">
        <v>69</v>
      </c>
      <c r="K33">
        <v>65</v>
      </c>
      <c r="L33">
        <v>79</v>
      </c>
      <c r="M33">
        <v>80</v>
      </c>
      <c r="N33">
        <v>448</v>
      </c>
      <c r="O33">
        <v>7</v>
      </c>
    </row>
    <row r="34" spans="1:15" x14ac:dyDescent="0.3">
      <c r="A34">
        <v>25</v>
      </c>
      <c r="B34" t="s">
        <v>532</v>
      </c>
      <c r="C34" t="s">
        <v>1013</v>
      </c>
      <c r="D34" t="s">
        <v>1037</v>
      </c>
      <c r="E34" t="s">
        <v>203</v>
      </c>
      <c r="F34" t="s">
        <v>1037</v>
      </c>
      <c r="G34" t="s">
        <v>204</v>
      </c>
      <c r="H34">
        <v>35</v>
      </c>
      <c r="I34">
        <v>55</v>
      </c>
      <c r="J34">
        <v>40</v>
      </c>
      <c r="K34">
        <v>50</v>
      </c>
      <c r="L34">
        <v>50</v>
      </c>
      <c r="M34">
        <v>90</v>
      </c>
      <c r="N34">
        <v>320</v>
      </c>
      <c r="O34">
        <v>7</v>
      </c>
    </row>
    <row r="35" spans="1:15" x14ac:dyDescent="0.3">
      <c r="A35">
        <v>25</v>
      </c>
      <c r="B35" t="s">
        <v>1076</v>
      </c>
      <c r="C35" t="s">
        <v>1013</v>
      </c>
      <c r="D35" t="s">
        <v>1037</v>
      </c>
      <c r="E35" t="s">
        <v>203</v>
      </c>
      <c r="F35" t="s">
        <v>1037</v>
      </c>
      <c r="G35" t="s">
        <v>204</v>
      </c>
      <c r="H35">
        <v>45</v>
      </c>
      <c r="I35">
        <v>80</v>
      </c>
      <c r="J35">
        <v>50</v>
      </c>
      <c r="K35">
        <v>75</v>
      </c>
      <c r="L35">
        <v>60</v>
      </c>
      <c r="M35">
        <v>120</v>
      </c>
      <c r="N35">
        <v>430</v>
      </c>
      <c r="O35">
        <v>7</v>
      </c>
    </row>
    <row r="36" spans="1:15" x14ac:dyDescent="0.3">
      <c r="A36">
        <v>26</v>
      </c>
      <c r="B36" t="s">
        <v>534</v>
      </c>
      <c r="C36" t="s">
        <v>1013</v>
      </c>
      <c r="D36" t="s">
        <v>1037</v>
      </c>
      <c r="E36" t="s">
        <v>203</v>
      </c>
      <c r="F36" t="s">
        <v>1037</v>
      </c>
      <c r="G36" t="s">
        <v>204</v>
      </c>
      <c r="H36">
        <v>60</v>
      </c>
      <c r="I36">
        <v>90</v>
      </c>
      <c r="J36">
        <v>55</v>
      </c>
      <c r="K36">
        <v>90</v>
      </c>
      <c r="L36">
        <v>80</v>
      </c>
      <c r="M36">
        <v>110</v>
      </c>
      <c r="N36">
        <v>485</v>
      </c>
      <c r="O36">
        <v>7</v>
      </c>
    </row>
    <row r="37" spans="1:15" x14ac:dyDescent="0.3">
      <c r="A37">
        <v>26</v>
      </c>
      <c r="B37" t="s">
        <v>1077</v>
      </c>
      <c r="C37" t="s">
        <v>1013</v>
      </c>
      <c r="D37" t="s">
        <v>1037</v>
      </c>
      <c r="E37" t="s">
        <v>203</v>
      </c>
      <c r="F37" t="s">
        <v>1037</v>
      </c>
      <c r="G37" t="s">
        <v>204</v>
      </c>
      <c r="H37">
        <v>60</v>
      </c>
      <c r="I37">
        <v>85</v>
      </c>
      <c r="J37">
        <v>50</v>
      </c>
      <c r="K37">
        <v>95</v>
      </c>
      <c r="L37">
        <v>85</v>
      </c>
      <c r="M37">
        <v>110</v>
      </c>
      <c r="N37">
        <v>485</v>
      </c>
      <c r="O37">
        <v>7</v>
      </c>
    </row>
    <row r="38" spans="1:15" x14ac:dyDescent="0.3">
      <c r="A38">
        <v>27</v>
      </c>
      <c r="B38" t="s">
        <v>1078</v>
      </c>
      <c r="C38" t="s">
        <v>1018</v>
      </c>
      <c r="D38" t="s">
        <v>1037</v>
      </c>
      <c r="E38" t="s">
        <v>459</v>
      </c>
      <c r="F38" t="s">
        <v>1037</v>
      </c>
      <c r="G38" t="s">
        <v>466</v>
      </c>
      <c r="H38">
        <v>50</v>
      </c>
      <c r="I38">
        <v>75</v>
      </c>
      <c r="J38">
        <v>85</v>
      </c>
      <c r="K38">
        <v>20</v>
      </c>
      <c r="L38">
        <v>30</v>
      </c>
      <c r="M38">
        <v>40</v>
      </c>
      <c r="N38">
        <v>300</v>
      </c>
      <c r="O38">
        <v>7</v>
      </c>
    </row>
    <row r="39" spans="1:15" x14ac:dyDescent="0.3">
      <c r="A39">
        <v>27</v>
      </c>
      <c r="B39" t="s">
        <v>1079</v>
      </c>
      <c r="C39" t="s">
        <v>1018</v>
      </c>
      <c r="D39" t="s">
        <v>1037</v>
      </c>
      <c r="E39" t="s">
        <v>459</v>
      </c>
      <c r="F39" t="s">
        <v>1037</v>
      </c>
      <c r="G39" t="s">
        <v>466</v>
      </c>
      <c r="H39">
        <v>50</v>
      </c>
      <c r="I39">
        <v>75</v>
      </c>
      <c r="J39">
        <v>90</v>
      </c>
      <c r="K39">
        <v>10</v>
      </c>
      <c r="L39">
        <v>35</v>
      </c>
      <c r="M39">
        <v>40</v>
      </c>
      <c r="N39">
        <v>300</v>
      </c>
      <c r="O39">
        <v>7</v>
      </c>
    </row>
    <row r="40" spans="1:15" x14ac:dyDescent="0.3">
      <c r="A40">
        <v>28</v>
      </c>
      <c r="B40" t="s">
        <v>1080</v>
      </c>
      <c r="C40" t="s">
        <v>1018</v>
      </c>
      <c r="D40" t="s">
        <v>1037</v>
      </c>
      <c r="E40" t="s">
        <v>459</v>
      </c>
      <c r="F40" t="s">
        <v>1037</v>
      </c>
      <c r="G40" t="s">
        <v>466</v>
      </c>
      <c r="H40">
        <v>75</v>
      </c>
      <c r="I40">
        <v>100</v>
      </c>
      <c r="J40">
        <v>110</v>
      </c>
      <c r="K40">
        <v>45</v>
      </c>
      <c r="L40">
        <v>55</v>
      </c>
      <c r="M40">
        <v>65</v>
      </c>
      <c r="N40">
        <v>450</v>
      </c>
      <c r="O40">
        <v>7</v>
      </c>
    </row>
    <row r="41" spans="1:15" x14ac:dyDescent="0.3">
      <c r="A41">
        <v>28</v>
      </c>
      <c r="B41" t="s">
        <v>1081</v>
      </c>
      <c r="C41" t="s">
        <v>1018</v>
      </c>
      <c r="D41" t="s">
        <v>1037</v>
      </c>
      <c r="E41" t="s">
        <v>459</v>
      </c>
      <c r="F41" t="s">
        <v>1037</v>
      </c>
      <c r="G41" t="s">
        <v>466</v>
      </c>
      <c r="H41">
        <v>75</v>
      </c>
      <c r="I41">
        <v>100</v>
      </c>
      <c r="J41">
        <v>120</v>
      </c>
      <c r="K41">
        <v>25</v>
      </c>
      <c r="L41">
        <v>65</v>
      </c>
      <c r="M41">
        <v>65</v>
      </c>
      <c r="N41">
        <v>450</v>
      </c>
      <c r="O41">
        <v>7</v>
      </c>
    </row>
    <row r="42" spans="1:15" x14ac:dyDescent="0.3">
      <c r="A42">
        <v>29</v>
      </c>
      <c r="B42" t="s">
        <v>1082</v>
      </c>
      <c r="C42" t="s">
        <v>1019</v>
      </c>
      <c r="D42" t="s">
        <v>1037</v>
      </c>
      <c r="E42" t="s">
        <v>186</v>
      </c>
      <c r="F42" t="s">
        <v>84</v>
      </c>
      <c r="G42" t="s">
        <v>240</v>
      </c>
      <c r="H42">
        <v>55</v>
      </c>
      <c r="I42">
        <v>47</v>
      </c>
      <c r="J42">
        <v>52</v>
      </c>
      <c r="K42">
        <v>40</v>
      </c>
      <c r="L42">
        <v>40</v>
      </c>
      <c r="M42">
        <v>41</v>
      </c>
      <c r="N42">
        <v>275</v>
      </c>
      <c r="O42">
        <v>7</v>
      </c>
    </row>
    <row r="43" spans="1:15" x14ac:dyDescent="0.3">
      <c r="A43">
        <v>30</v>
      </c>
      <c r="B43" t="s">
        <v>1083</v>
      </c>
      <c r="C43" t="s">
        <v>1019</v>
      </c>
      <c r="D43" t="s">
        <v>1037</v>
      </c>
      <c r="E43" t="s">
        <v>186</v>
      </c>
      <c r="F43" t="s">
        <v>84</v>
      </c>
      <c r="G43" t="s">
        <v>240</v>
      </c>
      <c r="H43">
        <v>70</v>
      </c>
      <c r="I43">
        <v>62</v>
      </c>
      <c r="J43">
        <v>67</v>
      </c>
      <c r="K43">
        <v>55</v>
      </c>
      <c r="L43">
        <v>55</v>
      </c>
      <c r="M43">
        <v>56</v>
      </c>
      <c r="N43">
        <v>365</v>
      </c>
      <c r="O43">
        <v>7</v>
      </c>
    </row>
    <row r="44" spans="1:15" x14ac:dyDescent="0.3">
      <c r="A44">
        <v>31</v>
      </c>
      <c r="B44" t="s">
        <v>1084</v>
      </c>
      <c r="C44" t="s">
        <v>1019</v>
      </c>
      <c r="D44" t="s">
        <v>1018</v>
      </c>
      <c r="E44" t="s">
        <v>186</v>
      </c>
      <c r="F44" t="s">
        <v>84</v>
      </c>
      <c r="G44" t="s">
        <v>294</v>
      </c>
      <c r="H44">
        <v>90</v>
      </c>
      <c r="I44">
        <v>92</v>
      </c>
      <c r="J44">
        <v>87</v>
      </c>
      <c r="K44">
        <v>75</v>
      </c>
      <c r="L44">
        <v>85</v>
      </c>
      <c r="M44">
        <v>76</v>
      </c>
      <c r="N44">
        <v>505</v>
      </c>
      <c r="O44">
        <v>7</v>
      </c>
    </row>
    <row r="45" spans="1:15" x14ac:dyDescent="0.3">
      <c r="A45">
        <v>32</v>
      </c>
      <c r="B45" t="s">
        <v>1085</v>
      </c>
      <c r="C45" t="s">
        <v>1019</v>
      </c>
      <c r="D45" t="s">
        <v>1037</v>
      </c>
      <c r="E45" t="s">
        <v>186</v>
      </c>
      <c r="F45" t="s">
        <v>84</v>
      </c>
      <c r="G45" t="s">
        <v>240</v>
      </c>
      <c r="H45">
        <v>46</v>
      </c>
      <c r="I45">
        <v>57</v>
      </c>
      <c r="J45">
        <v>40</v>
      </c>
      <c r="K45">
        <v>40</v>
      </c>
      <c r="L45">
        <v>40</v>
      </c>
      <c r="M45">
        <v>50</v>
      </c>
      <c r="N45">
        <v>273</v>
      </c>
      <c r="O45">
        <v>7</v>
      </c>
    </row>
    <row r="46" spans="1:15" x14ac:dyDescent="0.3">
      <c r="A46">
        <v>33</v>
      </c>
      <c r="B46" t="s">
        <v>1086</v>
      </c>
      <c r="C46" t="s">
        <v>1019</v>
      </c>
      <c r="D46" t="s">
        <v>1037</v>
      </c>
      <c r="E46" t="s">
        <v>186</v>
      </c>
      <c r="F46" t="s">
        <v>84</v>
      </c>
      <c r="G46" t="s">
        <v>240</v>
      </c>
      <c r="H46">
        <v>61</v>
      </c>
      <c r="I46">
        <v>72</v>
      </c>
      <c r="J46">
        <v>57</v>
      </c>
      <c r="K46">
        <v>55</v>
      </c>
      <c r="L46">
        <v>55</v>
      </c>
      <c r="M46">
        <v>65</v>
      </c>
      <c r="N46">
        <v>365</v>
      </c>
      <c r="O46">
        <v>7</v>
      </c>
    </row>
    <row r="47" spans="1:15" x14ac:dyDescent="0.3">
      <c r="A47">
        <v>34</v>
      </c>
      <c r="B47" t="s">
        <v>1087</v>
      </c>
      <c r="C47" t="s">
        <v>1019</v>
      </c>
      <c r="D47" t="s">
        <v>1018</v>
      </c>
      <c r="E47" t="s">
        <v>186</v>
      </c>
      <c r="F47" t="s">
        <v>84</v>
      </c>
      <c r="G47" t="s">
        <v>294</v>
      </c>
      <c r="H47">
        <v>81</v>
      </c>
      <c r="I47">
        <v>102</v>
      </c>
      <c r="J47">
        <v>77</v>
      </c>
      <c r="K47">
        <v>85</v>
      </c>
      <c r="L47">
        <v>75</v>
      </c>
      <c r="M47">
        <v>85</v>
      </c>
      <c r="N47">
        <v>505</v>
      </c>
      <c r="O47">
        <v>7</v>
      </c>
    </row>
    <row r="48" spans="1:15" x14ac:dyDescent="0.3">
      <c r="A48">
        <v>35</v>
      </c>
      <c r="B48" t="s">
        <v>672</v>
      </c>
      <c r="C48" t="s">
        <v>1023</v>
      </c>
      <c r="D48" t="s">
        <v>1037</v>
      </c>
      <c r="E48" t="s">
        <v>157</v>
      </c>
      <c r="F48" t="s">
        <v>669</v>
      </c>
      <c r="G48" t="s">
        <v>670</v>
      </c>
      <c r="H48">
        <v>70</v>
      </c>
      <c r="I48">
        <v>45</v>
      </c>
      <c r="J48">
        <v>48</v>
      </c>
      <c r="K48">
        <v>60</v>
      </c>
      <c r="L48">
        <v>65</v>
      </c>
      <c r="M48">
        <v>35</v>
      </c>
      <c r="N48">
        <v>323</v>
      </c>
      <c r="O48">
        <v>7</v>
      </c>
    </row>
    <row r="49" spans="1:15" x14ac:dyDescent="0.3">
      <c r="A49">
        <v>36</v>
      </c>
      <c r="B49" t="s">
        <v>674</v>
      </c>
      <c r="C49" t="s">
        <v>1023</v>
      </c>
      <c r="D49" t="s">
        <v>1037</v>
      </c>
      <c r="E49" t="s">
        <v>157</v>
      </c>
      <c r="F49" t="s">
        <v>669</v>
      </c>
      <c r="G49" t="s">
        <v>301</v>
      </c>
      <c r="H49">
        <v>95</v>
      </c>
      <c r="I49">
        <v>70</v>
      </c>
      <c r="J49">
        <v>73</v>
      </c>
      <c r="K49">
        <v>95</v>
      </c>
      <c r="L49">
        <v>90</v>
      </c>
      <c r="M49">
        <v>60</v>
      </c>
      <c r="N49">
        <v>483</v>
      </c>
      <c r="O49">
        <v>7</v>
      </c>
    </row>
    <row r="50" spans="1:15" x14ac:dyDescent="0.3">
      <c r="A50">
        <v>37</v>
      </c>
      <c r="B50" t="s">
        <v>209</v>
      </c>
      <c r="C50" t="s">
        <v>1008</v>
      </c>
      <c r="D50" t="s">
        <v>1037</v>
      </c>
      <c r="E50" t="s">
        <v>210</v>
      </c>
      <c r="F50" t="s">
        <v>1037</v>
      </c>
      <c r="G50" t="s">
        <v>211</v>
      </c>
      <c r="H50">
        <v>38</v>
      </c>
      <c r="I50">
        <v>41</v>
      </c>
      <c r="J50">
        <v>40</v>
      </c>
      <c r="K50">
        <v>50</v>
      </c>
      <c r="L50">
        <v>65</v>
      </c>
      <c r="M50">
        <v>65</v>
      </c>
      <c r="N50">
        <v>299</v>
      </c>
      <c r="O50">
        <v>7</v>
      </c>
    </row>
    <row r="51" spans="1:15" x14ac:dyDescent="0.3">
      <c r="A51">
        <v>37</v>
      </c>
      <c r="B51" t="s">
        <v>1088</v>
      </c>
      <c r="C51" t="s">
        <v>1008</v>
      </c>
      <c r="D51" t="s">
        <v>1037</v>
      </c>
      <c r="E51" t="s">
        <v>210</v>
      </c>
      <c r="F51" t="s">
        <v>1037</v>
      </c>
      <c r="G51" t="s">
        <v>211</v>
      </c>
      <c r="H51">
        <v>38</v>
      </c>
      <c r="I51">
        <v>41</v>
      </c>
      <c r="J51">
        <v>40</v>
      </c>
      <c r="K51">
        <v>50</v>
      </c>
      <c r="L51">
        <v>65</v>
      </c>
      <c r="M51">
        <v>65</v>
      </c>
      <c r="N51">
        <v>299</v>
      </c>
      <c r="O51">
        <v>7</v>
      </c>
    </row>
    <row r="52" spans="1:15" x14ac:dyDescent="0.3">
      <c r="A52">
        <v>38</v>
      </c>
      <c r="B52" t="s">
        <v>213</v>
      </c>
      <c r="C52" t="s">
        <v>1008</v>
      </c>
      <c r="D52" t="s">
        <v>1037</v>
      </c>
      <c r="E52" t="s">
        <v>210</v>
      </c>
      <c r="F52" t="s">
        <v>1037</v>
      </c>
      <c r="G52" t="s">
        <v>211</v>
      </c>
      <c r="H52">
        <v>73</v>
      </c>
      <c r="I52">
        <v>76</v>
      </c>
      <c r="J52">
        <v>75</v>
      </c>
      <c r="K52">
        <v>81</v>
      </c>
      <c r="L52">
        <v>100</v>
      </c>
      <c r="M52">
        <v>100</v>
      </c>
      <c r="N52">
        <v>505</v>
      </c>
      <c r="O52">
        <v>7</v>
      </c>
    </row>
    <row r="53" spans="1:15" x14ac:dyDescent="0.3">
      <c r="A53">
        <v>38</v>
      </c>
      <c r="B53" t="s">
        <v>1089</v>
      </c>
      <c r="C53" t="s">
        <v>1008</v>
      </c>
      <c r="D53" t="s">
        <v>1037</v>
      </c>
      <c r="E53" t="s">
        <v>210</v>
      </c>
      <c r="F53" t="s">
        <v>1037</v>
      </c>
      <c r="G53" t="s">
        <v>211</v>
      </c>
      <c r="H53">
        <v>73</v>
      </c>
      <c r="I53">
        <v>67</v>
      </c>
      <c r="J53">
        <v>75</v>
      </c>
      <c r="K53">
        <v>81</v>
      </c>
      <c r="L53">
        <v>100</v>
      </c>
      <c r="M53">
        <v>109</v>
      </c>
      <c r="N53">
        <v>505</v>
      </c>
      <c r="O53">
        <v>7</v>
      </c>
    </row>
    <row r="54" spans="1:15" x14ac:dyDescent="0.3">
      <c r="A54">
        <v>39</v>
      </c>
      <c r="B54" t="s">
        <v>1090</v>
      </c>
      <c r="C54" t="s">
        <v>1014</v>
      </c>
      <c r="D54" t="s">
        <v>1023</v>
      </c>
      <c r="E54" t="s">
        <v>157</v>
      </c>
      <c r="F54" t="s">
        <v>149</v>
      </c>
      <c r="G54" t="s">
        <v>670</v>
      </c>
      <c r="H54">
        <v>115</v>
      </c>
      <c r="I54">
        <v>45</v>
      </c>
      <c r="J54">
        <v>20</v>
      </c>
      <c r="K54">
        <v>45</v>
      </c>
      <c r="L54">
        <v>25</v>
      </c>
      <c r="M54">
        <v>20</v>
      </c>
      <c r="N54">
        <v>270</v>
      </c>
      <c r="O54">
        <v>7</v>
      </c>
    </row>
    <row r="55" spans="1:15" x14ac:dyDescent="0.3">
      <c r="A55">
        <v>40</v>
      </c>
      <c r="B55" t="s">
        <v>1091</v>
      </c>
      <c r="C55" t="s">
        <v>1014</v>
      </c>
      <c r="D55" t="s">
        <v>1023</v>
      </c>
      <c r="E55" t="s">
        <v>157</v>
      </c>
      <c r="F55" t="s">
        <v>149</v>
      </c>
      <c r="G55" t="s">
        <v>40</v>
      </c>
      <c r="H55">
        <v>140</v>
      </c>
      <c r="I55">
        <v>70</v>
      </c>
      <c r="J55">
        <v>45</v>
      </c>
      <c r="K55">
        <v>85</v>
      </c>
      <c r="L55">
        <v>50</v>
      </c>
      <c r="M55">
        <v>45</v>
      </c>
      <c r="N55">
        <v>435</v>
      </c>
      <c r="O55">
        <v>7</v>
      </c>
    </row>
    <row r="56" spans="1:15" x14ac:dyDescent="0.3">
      <c r="A56">
        <v>41</v>
      </c>
      <c r="B56" t="s">
        <v>1092</v>
      </c>
      <c r="C56" t="s">
        <v>1019</v>
      </c>
      <c r="D56" t="s">
        <v>1012</v>
      </c>
      <c r="E56" t="s">
        <v>243</v>
      </c>
      <c r="F56" t="s">
        <v>1037</v>
      </c>
      <c r="G56" t="s">
        <v>314</v>
      </c>
      <c r="H56">
        <v>40</v>
      </c>
      <c r="I56">
        <v>45</v>
      </c>
      <c r="J56">
        <v>35</v>
      </c>
      <c r="K56">
        <v>30</v>
      </c>
      <c r="L56">
        <v>40</v>
      </c>
      <c r="M56">
        <v>55</v>
      </c>
      <c r="N56">
        <v>245</v>
      </c>
      <c r="O56">
        <v>7</v>
      </c>
    </row>
    <row r="57" spans="1:15" x14ac:dyDescent="0.3">
      <c r="A57">
        <v>42</v>
      </c>
      <c r="B57" t="s">
        <v>1093</v>
      </c>
      <c r="C57" t="s">
        <v>1019</v>
      </c>
      <c r="D57" t="s">
        <v>1012</v>
      </c>
      <c r="E57" t="s">
        <v>243</v>
      </c>
      <c r="F57" t="s">
        <v>1037</v>
      </c>
      <c r="G57" t="s">
        <v>314</v>
      </c>
      <c r="H57">
        <v>75</v>
      </c>
      <c r="I57">
        <v>80</v>
      </c>
      <c r="J57">
        <v>70</v>
      </c>
      <c r="K57">
        <v>65</v>
      </c>
      <c r="L57">
        <v>75</v>
      </c>
      <c r="M57">
        <v>90</v>
      </c>
      <c r="N57">
        <v>455</v>
      </c>
      <c r="O57">
        <v>7</v>
      </c>
    </row>
    <row r="58" spans="1:15" x14ac:dyDescent="0.3">
      <c r="A58">
        <v>43</v>
      </c>
      <c r="B58" t="s">
        <v>173</v>
      </c>
      <c r="C58" t="s">
        <v>1007</v>
      </c>
      <c r="D58" t="s">
        <v>1019</v>
      </c>
      <c r="E58" t="s">
        <v>124</v>
      </c>
      <c r="F58" t="s">
        <v>1037</v>
      </c>
      <c r="G58" t="s">
        <v>44</v>
      </c>
      <c r="H58">
        <v>45</v>
      </c>
      <c r="I58">
        <v>50</v>
      </c>
      <c r="J58">
        <v>55</v>
      </c>
      <c r="K58">
        <v>75</v>
      </c>
      <c r="L58">
        <v>65</v>
      </c>
      <c r="M58">
        <v>30</v>
      </c>
      <c r="N58">
        <v>320</v>
      </c>
      <c r="O58">
        <v>7</v>
      </c>
    </row>
    <row r="59" spans="1:15" x14ac:dyDescent="0.3">
      <c r="A59">
        <v>44</v>
      </c>
      <c r="B59" t="s">
        <v>175</v>
      </c>
      <c r="C59" t="s">
        <v>1007</v>
      </c>
      <c r="D59" t="s">
        <v>1019</v>
      </c>
      <c r="E59" t="s">
        <v>124</v>
      </c>
      <c r="F59" t="s">
        <v>1037</v>
      </c>
      <c r="G59" t="s">
        <v>176</v>
      </c>
      <c r="H59">
        <v>60</v>
      </c>
      <c r="I59">
        <v>65</v>
      </c>
      <c r="J59">
        <v>70</v>
      </c>
      <c r="K59">
        <v>85</v>
      </c>
      <c r="L59">
        <v>75</v>
      </c>
      <c r="M59">
        <v>40</v>
      </c>
      <c r="N59">
        <v>395</v>
      </c>
      <c r="O59">
        <v>7</v>
      </c>
    </row>
    <row r="60" spans="1:15" x14ac:dyDescent="0.3">
      <c r="A60">
        <v>45</v>
      </c>
      <c r="B60" t="s">
        <v>178</v>
      </c>
      <c r="C60" t="s">
        <v>1007</v>
      </c>
      <c r="D60" t="s">
        <v>1019</v>
      </c>
      <c r="E60" t="s">
        <v>124</v>
      </c>
      <c r="F60" t="s">
        <v>1037</v>
      </c>
      <c r="G60" t="s">
        <v>179</v>
      </c>
      <c r="H60">
        <v>75</v>
      </c>
      <c r="I60">
        <v>80</v>
      </c>
      <c r="J60">
        <v>85</v>
      </c>
      <c r="K60">
        <v>110</v>
      </c>
      <c r="L60">
        <v>90</v>
      </c>
      <c r="M60">
        <v>50</v>
      </c>
      <c r="N60">
        <v>490</v>
      </c>
      <c r="O60">
        <v>7</v>
      </c>
    </row>
    <row r="61" spans="1:15" x14ac:dyDescent="0.3">
      <c r="A61">
        <v>46</v>
      </c>
      <c r="B61" t="s">
        <v>1094</v>
      </c>
      <c r="C61" t="s">
        <v>1010</v>
      </c>
      <c r="D61" t="s">
        <v>1007</v>
      </c>
      <c r="E61" t="s">
        <v>179</v>
      </c>
      <c r="F61" t="s">
        <v>595</v>
      </c>
      <c r="G61" t="s">
        <v>299</v>
      </c>
      <c r="H61">
        <v>35</v>
      </c>
      <c r="I61">
        <v>70</v>
      </c>
      <c r="J61">
        <v>55</v>
      </c>
      <c r="K61">
        <v>45</v>
      </c>
      <c r="L61">
        <v>55</v>
      </c>
      <c r="M61">
        <v>25</v>
      </c>
      <c r="N61">
        <v>285</v>
      </c>
      <c r="O61">
        <v>7</v>
      </c>
    </row>
    <row r="62" spans="1:15" x14ac:dyDescent="0.3">
      <c r="A62">
        <v>47</v>
      </c>
      <c r="B62" t="s">
        <v>1095</v>
      </c>
      <c r="C62" t="s">
        <v>1010</v>
      </c>
      <c r="D62" t="s">
        <v>1007</v>
      </c>
      <c r="E62" t="s">
        <v>179</v>
      </c>
      <c r="F62" t="s">
        <v>595</v>
      </c>
      <c r="G62" t="s">
        <v>299</v>
      </c>
      <c r="H62">
        <v>60</v>
      </c>
      <c r="I62">
        <v>95</v>
      </c>
      <c r="J62">
        <v>80</v>
      </c>
      <c r="K62">
        <v>60</v>
      </c>
      <c r="L62">
        <v>80</v>
      </c>
      <c r="M62">
        <v>30</v>
      </c>
      <c r="N62">
        <v>405</v>
      </c>
      <c r="O62">
        <v>7</v>
      </c>
    </row>
    <row r="63" spans="1:15" x14ac:dyDescent="0.3">
      <c r="A63">
        <v>48</v>
      </c>
      <c r="B63" t="s">
        <v>1096</v>
      </c>
      <c r="C63" t="s">
        <v>1010</v>
      </c>
      <c r="D63" t="s">
        <v>1019</v>
      </c>
      <c r="E63" t="s">
        <v>1674</v>
      </c>
      <c r="F63" t="s">
        <v>50</v>
      </c>
      <c r="G63" t="s">
        <v>44</v>
      </c>
      <c r="H63">
        <v>60</v>
      </c>
      <c r="I63">
        <v>55</v>
      </c>
      <c r="J63">
        <v>50</v>
      </c>
      <c r="K63">
        <v>40</v>
      </c>
      <c r="L63">
        <v>55</v>
      </c>
      <c r="M63">
        <v>45</v>
      </c>
      <c r="N63">
        <v>305</v>
      </c>
      <c r="O63">
        <v>7</v>
      </c>
    </row>
    <row r="64" spans="1:15" x14ac:dyDescent="0.3">
      <c r="A64">
        <v>49</v>
      </c>
      <c r="B64" t="s">
        <v>1097</v>
      </c>
      <c r="C64" t="s">
        <v>1010</v>
      </c>
      <c r="D64" t="s">
        <v>1019</v>
      </c>
      <c r="E64" t="s">
        <v>43</v>
      </c>
      <c r="F64" t="s">
        <v>50</v>
      </c>
      <c r="G64" t="s">
        <v>1694</v>
      </c>
      <c r="H64">
        <v>70</v>
      </c>
      <c r="I64">
        <v>65</v>
      </c>
      <c r="J64">
        <v>60</v>
      </c>
      <c r="K64">
        <v>90</v>
      </c>
      <c r="L64">
        <v>75</v>
      </c>
      <c r="M64">
        <v>90</v>
      </c>
      <c r="N64">
        <v>450</v>
      </c>
      <c r="O64">
        <v>7</v>
      </c>
    </row>
    <row r="65" spans="1:15" x14ac:dyDescent="0.3">
      <c r="A65">
        <v>50</v>
      </c>
      <c r="B65" t="s">
        <v>458</v>
      </c>
      <c r="C65" t="s">
        <v>1018</v>
      </c>
      <c r="D65" t="s">
        <v>1037</v>
      </c>
      <c r="E65" t="s">
        <v>459</v>
      </c>
      <c r="F65" t="s">
        <v>460</v>
      </c>
      <c r="G65" t="s">
        <v>461</v>
      </c>
      <c r="H65">
        <v>10</v>
      </c>
      <c r="I65">
        <v>55</v>
      </c>
      <c r="J65">
        <v>25</v>
      </c>
      <c r="K65">
        <v>35</v>
      </c>
      <c r="L65">
        <v>45</v>
      </c>
      <c r="M65">
        <v>95</v>
      </c>
      <c r="N65">
        <v>265</v>
      </c>
      <c r="O65">
        <v>7</v>
      </c>
    </row>
    <row r="66" spans="1:15" x14ac:dyDescent="0.3">
      <c r="A66">
        <v>50</v>
      </c>
      <c r="B66" t="s">
        <v>1098</v>
      </c>
      <c r="C66" t="s">
        <v>1018</v>
      </c>
      <c r="D66" t="s">
        <v>1037</v>
      </c>
      <c r="E66" t="s">
        <v>459</v>
      </c>
      <c r="F66" t="s">
        <v>460</v>
      </c>
      <c r="G66" t="s">
        <v>461</v>
      </c>
      <c r="H66">
        <v>10</v>
      </c>
      <c r="I66">
        <v>55</v>
      </c>
      <c r="J66">
        <v>30</v>
      </c>
      <c r="K66">
        <v>35</v>
      </c>
      <c r="L66">
        <v>45</v>
      </c>
      <c r="M66">
        <v>90</v>
      </c>
      <c r="N66">
        <v>265</v>
      </c>
      <c r="O66">
        <v>7</v>
      </c>
    </row>
    <row r="67" spans="1:15" x14ac:dyDescent="0.3">
      <c r="A67">
        <v>51</v>
      </c>
      <c r="B67" t="s">
        <v>463</v>
      </c>
      <c r="C67" t="s">
        <v>1018</v>
      </c>
      <c r="D67" t="s">
        <v>1037</v>
      </c>
      <c r="E67" t="s">
        <v>459</v>
      </c>
      <c r="F67" t="s">
        <v>460</v>
      </c>
      <c r="G67" t="s">
        <v>461</v>
      </c>
      <c r="H67">
        <v>35</v>
      </c>
      <c r="I67">
        <v>100</v>
      </c>
      <c r="J67">
        <v>50</v>
      </c>
      <c r="K67">
        <v>50</v>
      </c>
      <c r="L67">
        <v>70</v>
      </c>
      <c r="M67">
        <v>120</v>
      </c>
      <c r="N67">
        <v>425</v>
      </c>
      <c r="O67">
        <v>7</v>
      </c>
    </row>
    <row r="68" spans="1:15" x14ac:dyDescent="0.3">
      <c r="A68">
        <v>51</v>
      </c>
      <c r="B68" t="s">
        <v>1099</v>
      </c>
      <c r="C68" t="s">
        <v>1018</v>
      </c>
      <c r="D68" t="s">
        <v>1037</v>
      </c>
      <c r="E68" t="s">
        <v>459</v>
      </c>
      <c r="F68" t="s">
        <v>460</v>
      </c>
      <c r="G68" t="s">
        <v>461</v>
      </c>
      <c r="H68">
        <v>35</v>
      </c>
      <c r="I68">
        <v>100</v>
      </c>
      <c r="J68">
        <v>60</v>
      </c>
      <c r="K68">
        <v>50</v>
      </c>
      <c r="L68">
        <v>70</v>
      </c>
      <c r="M68">
        <v>110</v>
      </c>
      <c r="N68">
        <v>425</v>
      </c>
      <c r="O68">
        <v>7</v>
      </c>
    </row>
    <row r="69" spans="1:15" x14ac:dyDescent="0.3">
      <c r="A69">
        <v>52</v>
      </c>
      <c r="B69" t="s">
        <v>502</v>
      </c>
      <c r="C69" t="s">
        <v>1014</v>
      </c>
      <c r="D69" t="s">
        <v>1037</v>
      </c>
      <c r="E69" t="s">
        <v>97</v>
      </c>
      <c r="F69" t="s">
        <v>158</v>
      </c>
      <c r="G69" t="s">
        <v>67</v>
      </c>
      <c r="H69">
        <v>40</v>
      </c>
      <c r="I69">
        <v>45</v>
      </c>
      <c r="J69">
        <v>35</v>
      </c>
      <c r="K69">
        <v>40</v>
      </c>
      <c r="L69">
        <v>40</v>
      </c>
      <c r="M69">
        <v>90</v>
      </c>
      <c r="N69">
        <v>290</v>
      </c>
      <c r="O69">
        <v>7</v>
      </c>
    </row>
    <row r="70" spans="1:15" x14ac:dyDescent="0.3">
      <c r="A70">
        <v>52</v>
      </c>
      <c r="B70" t="s">
        <v>1100</v>
      </c>
      <c r="C70" t="s">
        <v>1014</v>
      </c>
      <c r="D70" t="s">
        <v>1037</v>
      </c>
      <c r="E70" t="s">
        <v>97</v>
      </c>
      <c r="F70" t="s">
        <v>158</v>
      </c>
      <c r="G70" t="s">
        <v>67</v>
      </c>
      <c r="H70">
        <v>40</v>
      </c>
      <c r="I70">
        <v>35</v>
      </c>
      <c r="J70">
        <v>35</v>
      </c>
      <c r="K70">
        <v>50</v>
      </c>
      <c r="L70">
        <v>40</v>
      </c>
      <c r="M70">
        <v>90</v>
      </c>
      <c r="N70">
        <v>290</v>
      </c>
      <c r="O70">
        <v>7</v>
      </c>
    </row>
    <row r="71" spans="1:15" x14ac:dyDescent="0.3">
      <c r="A71">
        <v>53</v>
      </c>
      <c r="B71" t="s">
        <v>509</v>
      </c>
      <c r="C71" t="s">
        <v>1014</v>
      </c>
      <c r="D71" t="s">
        <v>1037</v>
      </c>
      <c r="E71" t="s">
        <v>139</v>
      </c>
      <c r="F71" t="s">
        <v>158</v>
      </c>
      <c r="G71" t="s">
        <v>67</v>
      </c>
      <c r="H71">
        <v>65</v>
      </c>
      <c r="I71">
        <v>70</v>
      </c>
      <c r="J71">
        <v>60</v>
      </c>
      <c r="K71">
        <v>65</v>
      </c>
      <c r="L71">
        <v>65</v>
      </c>
      <c r="M71">
        <v>115</v>
      </c>
      <c r="N71">
        <v>440</v>
      </c>
      <c r="O71">
        <v>7</v>
      </c>
    </row>
    <row r="72" spans="1:15" x14ac:dyDescent="0.3">
      <c r="A72">
        <v>53</v>
      </c>
      <c r="B72" t="s">
        <v>1101</v>
      </c>
      <c r="C72" t="s">
        <v>1014</v>
      </c>
      <c r="D72" t="s">
        <v>1037</v>
      </c>
      <c r="E72" t="s">
        <v>139</v>
      </c>
      <c r="F72" t="s">
        <v>158</v>
      </c>
      <c r="G72" t="s">
        <v>67</v>
      </c>
      <c r="H72">
        <v>65</v>
      </c>
      <c r="I72">
        <v>60</v>
      </c>
      <c r="J72">
        <v>60</v>
      </c>
      <c r="K72">
        <v>75</v>
      </c>
      <c r="L72">
        <v>65</v>
      </c>
      <c r="M72">
        <v>115</v>
      </c>
      <c r="N72">
        <v>440</v>
      </c>
      <c r="O72">
        <v>7</v>
      </c>
    </row>
    <row r="73" spans="1:15" x14ac:dyDescent="0.3">
      <c r="A73">
        <v>54</v>
      </c>
      <c r="B73" t="s">
        <v>1102</v>
      </c>
      <c r="C73" t="s">
        <v>1009</v>
      </c>
      <c r="D73" t="s">
        <v>1037</v>
      </c>
      <c r="E73" t="s">
        <v>299</v>
      </c>
      <c r="F73" t="s">
        <v>879</v>
      </c>
      <c r="G73" t="s">
        <v>115</v>
      </c>
      <c r="H73">
        <v>50</v>
      </c>
      <c r="I73">
        <v>52</v>
      </c>
      <c r="J73">
        <v>48</v>
      </c>
      <c r="K73">
        <v>65</v>
      </c>
      <c r="L73">
        <v>50</v>
      </c>
      <c r="M73">
        <v>55</v>
      </c>
      <c r="N73">
        <v>320</v>
      </c>
      <c r="O73">
        <v>7</v>
      </c>
    </row>
    <row r="74" spans="1:15" x14ac:dyDescent="0.3">
      <c r="A74">
        <v>55</v>
      </c>
      <c r="B74" t="s">
        <v>1103</v>
      </c>
      <c r="C74" t="s">
        <v>1009</v>
      </c>
      <c r="D74" t="s">
        <v>1037</v>
      </c>
      <c r="E74" t="s">
        <v>299</v>
      </c>
      <c r="F74" t="s">
        <v>879</v>
      </c>
      <c r="G74" t="s">
        <v>115</v>
      </c>
      <c r="H74">
        <v>80</v>
      </c>
      <c r="I74">
        <v>82</v>
      </c>
      <c r="J74">
        <v>78</v>
      </c>
      <c r="K74">
        <v>95</v>
      </c>
      <c r="L74">
        <v>80</v>
      </c>
      <c r="M74">
        <v>85</v>
      </c>
      <c r="N74">
        <v>500</v>
      </c>
      <c r="O74">
        <v>7</v>
      </c>
    </row>
    <row r="75" spans="1:15" x14ac:dyDescent="0.3">
      <c r="A75">
        <v>56</v>
      </c>
      <c r="B75" t="s">
        <v>1104</v>
      </c>
      <c r="C75" t="s">
        <v>1022</v>
      </c>
      <c r="D75" t="s">
        <v>1037</v>
      </c>
      <c r="E75" t="s">
        <v>239</v>
      </c>
      <c r="F75" t="s">
        <v>1794</v>
      </c>
      <c r="G75" t="s">
        <v>105</v>
      </c>
      <c r="H75">
        <v>40</v>
      </c>
      <c r="I75">
        <v>80</v>
      </c>
      <c r="J75">
        <v>35</v>
      </c>
      <c r="K75">
        <v>35</v>
      </c>
      <c r="L75">
        <v>45</v>
      </c>
      <c r="M75">
        <v>70</v>
      </c>
      <c r="N75">
        <v>305</v>
      </c>
      <c r="O75">
        <v>7</v>
      </c>
    </row>
    <row r="76" spans="1:15" x14ac:dyDescent="0.3">
      <c r="A76">
        <v>57</v>
      </c>
      <c r="B76" t="s">
        <v>1105</v>
      </c>
      <c r="C76" t="s">
        <v>1022</v>
      </c>
      <c r="D76" t="s">
        <v>1037</v>
      </c>
      <c r="E76" t="s">
        <v>239</v>
      </c>
      <c r="F76" t="s">
        <v>1794</v>
      </c>
      <c r="G76" t="s">
        <v>105</v>
      </c>
      <c r="H76">
        <v>65</v>
      </c>
      <c r="I76">
        <v>105</v>
      </c>
      <c r="J76">
        <v>60</v>
      </c>
      <c r="K76">
        <v>60</v>
      </c>
      <c r="L76">
        <v>70</v>
      </c>
      <c r="M76">
        <v>95</v>
      </c>
      <c r="N76">
        <v>455</v>
      </c>
      <c r="O76">
        <v>7</v>
      </c>
    </row>
    <row r="77" spans="1:15" x14ac:dyDescent="0.3">
      <c r="A77">
        <v>58</v>
      </c>
      <c r="B77" t="s">
        <v>215</v>
      </c>
      <c r="C77" t="s">
        <v>1008</v>
      </c>
      <c r="D77" t="s">
        <v>1037</v>
      </c>
      <c r="E77" t="s">
        <v>216</v>
      </c>
      <c r="F77" t="s">
        <v>210</v>
      </c>
      <c r="G77" t="s">
        <v>217</v>
      </c>
      <c r="H77">
        <v>55</v>
      </c>
      <c r="I77">
        <v>70</v>
      </c>
      <c r="J77">
        <v>45</v>
      </c>
      <c r="K77">
        <v>70</v>
      </c>
      <c r="L77">
        <v>50</v>
      </c>
      <c r="M77">
        <v>60</v>
      </c>
      <c r="N77">
        <v>350</v>
      </c>
      <c r="O77">
        <v>7</v>
      </c>
    </row>
    <row r="78" spans="1:15" x14ac:dyDescent="0.3">
      <c r="A78">
        <v>59</v>
      </c>
      <c r="B78" t="s">
        <v>219</v>
      </c>
      <c r="C78" t="s">
        <v>1008</v>
      </c>
      <c r="D78" t="s">
        <v>1037</v>
      </c>
      <c r="E78" t="s">
        <v>216</v>
      </c>
      <c r="F78" t="s">
        <v>210</v>
      </c>
      <c r="G78" t="s">
        <v>217</v>
      </c>
      <c r="H78">
        <v>90</v>
      </c>
      <c r="I78">
        <v>110</v>
      </c>
      <c r="J78">
        <v>80</v>
      </c>
      <c r="K78">
        <v>100</v>
      </c>
      <c r="L78">
        <v>80</v>
      </c>
      <c r="M78">
        <v>95</v>
      </c>
      <c r="N78">
        <v>555</v>
      </c>
      <c r="O78">
        <v>7</v>
      </c>
    </row>
    <row r="79" spans="1:15" x14ac:dyDescent="0.3">
      <c r="A79">
        <v>60</v>
      </c>
      <c r="B79" t="s">
        <v>1106</v>
      </c>
      <c r="C79" t="s">
        <v>1009</v>
      </c>
      <c r="D79" t="s">
        <v>1037</v>
      </c>
      <c r="E79" t="s">
        <v>300</v>
      </c>
      <c r="F79" t="s">
        <v>299</v>
      </c>
      <c r="G79" t="s">
        <v>115</v>
      </c>
      <c r="H79">
        <v>40</v>
      </c>
      <c r="I79">
        <v>50</v>
      </c>
      <c r="J79">
        <v>40</v>
      </c>
      <c r="K79">
        <v>40</v>
      </c>
      <c r="L79">
        <v>40</v>
      </c>
      <c r="M79">
        <v>90</v>
      </c>
      <c r="N79">
        <v>300</v>
      </c>
      <c r="O79">
        <v>7</v>
      </c>
    </row>
    <row r="80" spans="1:15" x14ac:dyDescent="0.3">
      <c r="A80">
        <v>61</v>
      </c>
      <c r="B80" t="s">
        <v>1107</v>
      </c>
      <c r="C80" t="s">
        <v>1009</v>
      </c>
      <c r="D80" t="s">
        <v>1037</v>
      </c>
      <c r="E80" t="s">
        <v>300</v>
      </c>
      <c r="F80" t="s">
        <v>299</v>
      </c>
      <c r="G80" t="s">
        <v>115</v>
      </c>
      <c r="H80">
        <v>65</v>
      </c>
      <c r="I80">
        <v>65</v>
      </c>
      <c r="J80">
        <v>65</v>
      </c>
      <c r="K80">
        <v>50</v>
      </c>
      <c r="L80">
        <v>50</v>
      </c>
      <c r="M80">
        <v>90</v>
      </c>
      <c r="N80">
        <v>385</v>
      </c>
      <c r="O80">
        <v>7</v>
      </c>
    </row>
    <row r="81" spans="1:15" x14ac:dyDescent="0.3">
      <c r="A81">
        <v>62</v>
      </c>
      <c r="B81" t="s">
        <v>1108</v>
      </c>
      <c r="C81" t="s">
        <v>1009</v>
      </c>
      <c r="D81" t="s">
        <v>1022</v>
      </c>
      <c r="E81" t="s">
        <v>300</v>
      </c>
      <c r="F81" t="s">
        <v>299</v>
      </c>
      <c r="G81" t="s">
        <v>115</v>
      </c>
      <c r="H81">
        <v>90</v>
      </c>
      <c r="I81">
        <v>95</v>
      </c>
      <c r="J81">
        <v>95</v>
      </c>
      <c r="K81">
        <v>70</v>
      </c>
      <c r="L81">
        <v>90</v>
      </c>
      <c r="M81">
        <v>70</v>
      </c>
      <c r="N81">
        <v>510</v>
      </c>
      <c r="O81">
        <v>7</v>
      </c>
    </row>
    <row r="82" spans="1:15" x14ac:dyDescent="0.3">
      <c r="A82">
        <v>63</v>
      </c>
      <c r="B82" t="s">
        <v>1109</v>
      </c>
      <c r="C82" t="s">
        <v>1011</v>
      </c>
      <c r="D82" t="s">
        <v>1037</v>
      </c>
      <c r="E82" t="s">
        <v>274</v>
      </c>
      <c r="F82" t="s">
        <v>243</v>
      </c>
      <c r="G82" t="s">
        <v>669</v>
      </c>
      <c r="H82">
        <v>25</v>
      </c>
      <c r="I82">
        <v>20</v>
      </c>
      <c r="J82">
        <v>15</v>
      </c>
      <c r="K82">
        <v>105</v>
      </c>
      <c r="L82">
        <v>55</v>
      </c>
      <c r="M82">
        <v>90</v>
      </c>
      <c r="N82">
        <v>310</v>
      </c>
      <c r="O82">
        <v>7</v>
      </c>
    </row>
    <row r="83" spans="1:15" x14ac:dyDescent="0.3">
      <c r="A83">
        <v>64</v>
      </c>
      <c r="B83" t="s">
        <v>1110</v>
      </c>
      <c r="C83" t="s">
        <v>1011</v>
      </c>
      <c r="D83" t="s">
        <v>1037</v>
      </c>
      <c r="E83" t="s">
        <v>274</v>
      </c>
      <c r="F83" t="s">
        <v>243</v>
      </c>
      <c r="G83" t="s">
        <v>669</v>
      </c>
      <c r="H83">
        <v>40</v>
      </c>
      <c r="I83">
        <v>35</v>
      </c>
      <c r="J83">
        <v>30</v>
      </c>
      <c r="K83">
        <v>120</v>
      </c>
      <c r="L83">
        <v>70</v>
      </c>
      <c r="M83">
        <v>105</v>
      </c>
      <c r="N83">
        <v>400</v>
      </c>
      <c r="O83">
        <v>7</v>
      </c>
    </row>
    <row r="84" spans="1:15" x14ac:dyDescent="0.3">
      <c r="A84">
        <v>65</v>
      </c>
      <c r="B84" t="s">
        <v>1111</v>
      </c>
      <c r="C84" t="s">
        <v>1011</v>
      </c>
      <c r="D84" t="s">
        <v>1037</v>
      </c>
      <c r="E84" t="s">
        <v>274</v>
      </c>
      <c r="F84" t="s">
        <v>243</v>
      </c>
      <c r="G84" t="s">
        <v>669</v>
      </c>
      <c r="H84">
        <v>55</v>
      </c>
      <c r="I84">
        <v>50</v>
      </c>
      <c r="J84">
        <v>45</v>
      </c>
      <c r="K84">
        <v>135</v>
      </c>
      <c r="L84">
        <v>95</v>
      </c>
      <c r="M84">
        <v>120</v>
      </c>
      <c r="N84">
        <v>500</v>
      </c>
      <c r="O84">
        <v>7</v>
      </c>
    </row>
    <row r="85" spans="1:15" x14ac:dyDescent="0.3">
      <c r="A85">
        <v>65</v>
      </c>
      <c r="B85" t="s">
        <v>1112</v>
      </c>
      <c r="C85" t="s">
        <v>1011</v>
      </c>
      <c r="D85" t="s">
        <v>1037</v>
      </c>
      <c r="E85" t="s">
        <v>274</v>
      </c>
      <c r="F85" t="s">
        <v>243</v>
      </c>
      <c r="G85" t="s">
        <v>669</v>
      </c>
      <c r="H85">
        <v>55</v>
      </c>
      <c r="I85">
        <v>50</v>
      </c>
      <c r="J85">
        <v>65</v>
      </c>
      <c r="K85">
        <v>175</v>
      </c>
      <c r="L85">
        <v>105</v>
      </c>
      <c r="M85">
        <v>150</v>
      </c>
      <c r="N85">
        <v>600</v>
      </c>
      <c r="O85">
        <v>7</v>
      </c>
    </row>
    <row r="86" spans="1:15" x14ac:dyDescent="0.3">
      <c r="A86">
        <v>66</v>
      </c>
      <c r="B86" t="s">
        <v>395</v>
      </c>
      <c r="C86" t="s">
        <v>1022</v>
      </c>
      <c r="D86" t="s">
        <v>1037</v>
      </c>
      <c r="E86" t="s">
        <v>104</v>
      </c>
      <c r="F86" t="s">
        <v>268</v>
      </c>
      <c r="G86" t="s">
        <v>112</v>
      </c>
      <c r="H86">
        <v>70</v>
      </c>
      <c r="I86">
        <v>80</v>
      </c>
      <c r="J86">
        <v>50</v>
      </c>
      <c r="K86">
        <v>35</v>
      </c>
      <c r="L86">
        <v>35</v>
      </c>
      <c r="M86">
        <v>35</v>
      </c>
      <c r="N86">
        <v>305</v>
      </c>
      <c r="O86">
        <v>7</v>
      </c>
    </row>
    <row r="87" spans="1:15" x14ac:dyDescent="0.3">
      <c r="A87">
        <v>67</v>
      </c>
      <c r="B87" t="s">
        <v>397</v>
      </c>
      <c r="C87" t="s">
        <v>1022</v>
      </c>
      <c r="D87" t="s">
        <v>1037</v>
      </c>
      <c r="E87" t="s">
        <v>104</v>
      </c>
      <c r="F87" t="s">
        <v>268</v>
      </c>
      <c r="G87" t="s">
        <v>112</v>
      </c>
      <c r="H87">
        <v>80</v>
      </c>
      <c r="I87">
        <v>100</v>
      </c>
      <c r="J87">
        <v>70</v>
      </c>
      <c r="K87">
        <v>50</v>
      </c>
      <c r="L87">
        <v>60</v>
      </c>
      <c r="M87">
        <v>45</v>
      </c>
      <c r="N87">
        <v>405</v>
      </c>
      <c r="O87">
        <v>7</v>
      </c>
    </row>
    <row r="88" spans="1:15" x14ac:dyDescent="0.3">
      <c r="A88">
        <v>68</v>
      </c>
      <c r="B88" t="s">
        <v>399</v>
      </c>
      <c r="C88" t="s">
        <v>1022</v>
      </c>
      <c r="D88" t="s">
        <v>1037</v>
      </c>
      <c r="E88" t="s">
        <v>104</v>
      </c>
      <c r="F88" t="s">
        <v>268</v>
      </c>
      <c r="G88" t="s">
        <v>112</v>
      </c>
      <c r="H88">
        <v>90</v>
      </c>
      <c r="I88">
        <v>130</v>
      </c>
      <c r="J88">
        <v>80</v>
      </c>
      <c r="K88">
        <v>65</v>
      </c>
      <c r="L88">
        <v>85</v>
      </c>
      <c r="M88">
        <v>55</v>
      </c>
      <c r="N88">
        <v>505</v>
      </c>
      <c r="O88">
        <v>7</v>
      </c>
    </row>
    <row r="89" spans="1:15" x14ac:dyDescent="0.3">
      <c r="A89">
        <v>69</v>
      </c>
      <c r="B89" t="s">
        <v>1113</v>
      </c>
      <c r="C89" t="s">
        <v>1007</v>
      </c>
      <c r="D89" t="s">
        <v>1019</v>
      </c>
      <c r="E89" t="s">
        <v>124</v>
      </c>
      <c r="F89" t="s">
        <v>1037</v>
      </c>
      <c r="G89" t="s">
        <v>78</v>
      </c>
      <c r="H89">
        <v>50</v>
      </c>
      <c r="I89">
        <v>75</v>
      </c>
      <c r="J89">
        <v>35</v>
      </c>
      <c r="K89">
        <v>70</v>
      </c>
      <c r="L89">
        <v>30</v>
      </c>
      <c r="M89">
        <v>40</v>
      </c>
      <c r="N89">
        <v>300</v>
      </c>
      <c r="O89">
        <v>7</v>
      </c>
    </row>
    <row r="90" spans="1:15" x14ac:dyDescent="0.3">
      <c r="A90">
        <v>70</v>
      </c>
      <c r="B90" t="s">
        <v>1114</v>
      </c>
      <c r="C90" t="s">
        <v>1007</v>
      </c>
      <c r="D90" t="s">
        <v>1019</v>
      </c>
      <c r="E90" t="s">
        <v>124</v>
      </c>
      <c r="F90" t="s">
        <v>1037</v>
      </c>
      <c r="G90" t="s">
        <v>78</v>
      </c>
      <c r="H90">
        <v>65</v>
      </c>
      <c r="I90">
        <v>90</v>
      </c>
      <c r="J90">
        <v>50</v>
      </c>
      <c r="K90">
        <v>85</v>
      </c>
      <c r="L90">
        <v>45</v>
      </c>
      <c r="M90">
        <v>55</v>
      </c>
      <c r="N90">
        <v>390</v>
      </c>
      <c r="O90">
        <v>7</v>
      </c>
    </row>
    <row r="91" spans="1:15" x14ac:dyDescent="0.3">
      <c r="A91">
        <v>71</v>
      </c>
      <c r="B91" t="s">
        <v>1115</v>
      </c>
      <c r="C91" t="s">
        <v>1007</v>
      </c>
      <c r="D91" t="s">
        <v>1019</v>
      </c>
      <c r="E91" t="s">
        <v>124</v>
      </c>
      <c r="F91" t="s">
        <v>1037</v>
      </c>
      <c r="G91" t="s">
        <v>78</v>
      </c>
      <c r="H91">
        <v>80</v>
      </c>
      <c r="I91">
        <v>105</v>
      </c>
      <c r="J91">
        <v>65</v>
      </c>
      <c r="K91">
        <v>100</v>
      </c>
      <c r="L91">
        <v>70</v>
      </c>
      <c r="M91">
        <v>70</v>
      </c>
      <c r="N91">
        <v>490</v>
      </c>
      <c r="O91">
        <v>7</v>
      </c>
    </row>
    <row r="92" spans="1:15" x14ac:dyDescent="0.3">
      <c r="A92">
        <v>72</v>
      </c>
      <c r="B92" t="s">
        <v>1116</v>
      </c>
      <c r="C92" t="s">
        <v>1009</v>
      </c>
      <c r="D92" t="s">
        <v>1019</v>
      </c>
      <c r="E92" t="s">
        <v>335</v>
      </c>
      <c r="F92" t="s">
        <v>1706</v>
      </c>
      <c r="G92" t="s">
        <v>116</v>
      </c>
      <c r="H92">
        <v>40</v>
      </c>
      <c r="I92">
        <v>40</v>
      </c>
      <c r="J92">
        <v>35</v>
      </c>
      <c r="K92">
        <v>50</v>
      </c>
      <c r="L92">
        <v>100</v>
      </c>
      <c r="M92">
        <v>70</v>
      </c>
      <c r="N92">
        <v>335</v>
      </c>
      <c r="O92">
        <v>7</v>
      </c>
    </row>
    <row r="93" spans="1:15" x14ac:dyDescent="0.3">
      <c r="A93">
        <v>73</v>
      </c>
      <c r="B93" t="s">
        <v>1117</v>
      </c>
      <c r="C93" t="s">
        <v>1009</v>
      </c>
      <c r="D93" t="s">
        <v>1019</v>
      </c>
      <c r="E93" t="s">
        <v>335</v>
      </c>
      <c r="F93" t="s">
        <v>1706</v>
      </c>
      <c r="G93" t="s">
        <v>116</v>
      </c>
      <c r="H93">
        <v>80</v>
      </c>
      <c r="I93">
        <v>70</v>
      </c>
      <c r="J93">
        <v>65</v>
      </c>
      <c r="K93">
        <v>80</v>
      </c>
      <c r="L93">
        <v>120</v>
      </c>
      <c r="M93">
        <v>100</v>
      </c>
      <c r="N93">
        <v>515</v>
      </c>
      <c r="O93">
        <v>7</v>
      </c>
    </row>
    <row r="94" spans="1:15" x14ac:dyDescent="0.3">
      <c r="A94">
        <v>74</v>
      </c>
      <c r="B94" t="s">
        <v>1118</v>
      </c>
      <c r="C94" t="s">
        <v>1017</v>
      </c>
      <c r="D94" t="s">
        <v>1018</v>
      </c>
      <c r="E94" t="s">
        <v>493</v>
      </c>
      <c r="F94" t="s">
        <v>261</v>
      </c>
      <c r="G94" t="s">
        <v>459</v>
      </c>
      <c r="H94">
        <v>40</v>
      </c>
      <c r="I94">
        <v>80</v>
      </c>
      <c r="J94">
        <v>100</v>
      </c>
      <c r="K94">
        <v>30</v>
      </c>
      <c r="L94">
        <v>30</v>
      </c>
      <c r="M94">
        <v>20</v>
      </c>
      <c r="N94">
        <v>300</v>
      </c>
      <c r="O94">
        <v>7</v>
      </c>
    </row>
    <row r="95" spans="1:15" x14ac:dyDescent="0.3">
      <c r="A95">
        <v>74</v>
      </c>
      <c r="B95" t="s">
        <v>1119</v>
      </c>
      <c r="C95" t="s">
        <v>1017</v>
      </c>
      <c r="D95" t="s">
        <v>1018</v>
      </c>
      <c r="E95" t="s">
        <v>493</v>
      </c>
      <c r="F95" t="s">
        <v>261</v>
      </c>
      <c r="G95" t="s">
        <v>459</v>
      </c>
      <c r="H95">
        <v>40</v>
      </c>
      <c r="I95">
        <v>80</v>
      </c>
      <c r="J95">
        <v>100</v>
      </c>
      <c r="K95">
        <v>30</v>
      </c>
      <c r="L95">
        <v>30</v>
      </c>
      <c r="M95">
        <v>20</v>
      </c>
      <c r="N95">
        <v>300</v>
      </c>
      <c r="O95">
        <v>7</v>
      </c>
    </row>
    <row r="96" spans="1:15" x14ac:dyDescent="0.3">
      <c r="A96">
        <v>75</v>
      </c>
      <c r="B96" t="s">
        <v>1120</v>
      </c>
      <c r="C96" t="s">
        <v>1017</v>
      </c>
      <c r="D96" t="s">
        <v>1018</v>
      </c>
      <c r="E96" t="s">
        <v>493</v>
      </c>
      <c r="F96" t="s">
        <v>261</v>
      </c>
      <c r="G96" t="s">
        <v>459</v>
      </c>
      <c r="H96">
        <v>55</v>
      </c>
      <c r="I96">
        <v>95</v>
      </c>
      <c r="J96">
        <v>115</v>
      </c>
      <c r="K96">
        <v>45</v>
      </c>
      <c r="L96">
        <v>45</v>
      </c>
      <c r="M96">
        <v>35</v>
      </c>
      <c r="N96">
        <v>390</v>
      </c>
      <c r="O96">
        <v>7</v>
      </c>
    </row>
    <row r="97" spans="1:15" x14ac:dyDescent="0.3">
      <c r="A97">
        <v>75</v>
      </c>
      <c r="B97" t="s">
        <v>1121</v>
      </c>
      <c r="C97" t="s">
        <v>1017</v>
      </c>
      <c r="D97" t="s">
        <v>1018</v>
      </c>
      <c r="E97" t="s">
        <v>493</v>
      </c>
      <c r="F97" t="s">
        <v>261</v>
      </c>
      <c r="G97" t="s">
        <v>459</v>
      </c>
      <c r="H97">
        <v>55</v>
      </c>
      <c r="I97">
        <v>95</v>
      </c>
      <c r="J97">
        <v>115</v>
      </c>
      <c r="K97">
        <v>45</v>
      </c>
      <c r="L97">
        <v>45</v>
      </c>
      <c r="M97">
        <v>35</v>
      </c>
      <c r="N97">
        <v>390</v>
      </c>
      <c r="O97">
        <v>7</v>
      </c>
    </row>
    <row r="98" spans="1:15" x14ac:dyDescent="0.3">
      <c r="A98">
        <v>76</v>
      </c>
      <c r="B98" t="s">
        <v>1122</v>
      </c>
      <c r="C98" t="s">
        <v>1017</v>
      </c>
      <c r="D98" t="s">
        <v>1018</v>
      </c>
      <c r="E98" t="s">
        <v>493</v>
      </c>
      <c r="F98" t="s">
        <v>261</v>
      </c>
      <c r="G98" t="s">
        <v>459</v>
      </c>
      <c r="H98">
        <v>80</v>
      </c>
      <c r="I98">
        <v>120</v>
      </c>
      <c r="J98">
        <v>130</v>
      </c>
      <c r="K98">
        <v>55</v>
      </c>
      <c r="L98">
        <v>65</v>
      </c>
      <c r="M98">
        <v>45</v>
      </c>
      <c r="N98">
        <v>495</v>
      </c>
      <c r="O98">
        <v>7</v>
      </c>
    </row>
    <row r="99" spans="1:15" x14ac:dyDescent="0.3">
      <c r="A99">
        <v>76</v>
      </c>
      <c r="B99" t="s">
        <v>1123</v>
      </c>
      <c r="C99" t="s">
        <v>1017</v>
      </c>
      <c r="D99" t="s">
        <v>1018</v>
      </c>
      <c r="E99" t="s">
        <v>493</v>
      </c>
      <c r="F99" t="s">
        <v>261</v>
      </c>
      <c r="G99" t="s">
        <v>459</v>
      </c>
      <c r="H99">
        <v>80</v>
      </c>
      <c r="I99">
        <v>120</v>
      </c>
      <c r="J99">
        <v>130</v>
      </c>
      <c r="K99">
        <v>55</v>
      </c>
      <c r="L99">
        <v>65</v>
      </c>
      <c r="M99">
        <v>45</v>
      </c>
      <c r="N99">
        <v>495</v>
      </c>
      <c r="O99">
        <v>7</v>
      </c>
    </row>
    <row r="100" spans="1:15" x14ac:dyDescent="0.3">
      <c r="A100">
        <v>77</v>
      </c>
      <c r="B100" t="s">
        <v>845</v>
      </c>
      <c r="C100" t="s">
        <v>1008</v>
      </c>
      <c r="D100" t="s">
        <v>1037</v>
      </c>
      <c r="E100" t="s">
        <v>44</v>
      </c>
      <c r="F100" t="s">
        <v>210</v>
      </c>
      <c r="G100" t="s">
        <v>447</v>
      </c>
      <c r="H100">
        <v>50</v>
      </c>
      <c r="I100">
        <v>85</v>
      </c>
      <c r="J100">
        <v>55</v>
      </c>
      <c r="K100">
        <v>65</v>
      </c>
      <c r="L100">
        <v>65</v>
      </c>
      <c r="M100">
        <v>90</v>
      </c>
      <c r="N100">
        <v>410</v>
      </c>
      <c r="O100">
        <v>7</v>
      </c>
    </row>
    <row r="101" spans="1:15" x14ac:dyDescent="0.3">
      <c r="A101">
        <v>78</v>
      </c>
      <c r="B101" t="s">
        <v>848</v>
      </c>
      <c r="C101" t="s">
        <v>1008</v>
      </c>
      <c r="D101" t="s">
        <v>1037</v>
      </c>
      <c r="E101" t="s">
        <v>44</v>
      </c>
      <c r="F101" t="s">
        <v>210</v>
      </c>
      <c r="G101" t="s">
        <v>447</v>
      </c>
      <c r="H101">
        <v>65</v>
      </c>
      <c r="I101">
        <v>100</v>
      </c>
      <c r="J101">
        <v>70</v>
      </c>
      <c r="K101">
        <v>80</v>
      </c>
      <c r="L101">
        <v>80</v>
      </c>
      <c r="M101">
        <v>105</v>
      </c>
      <c r="N101">
        <v>500</v>
      </c>
      <c r="O101">
        <v>7</v>
      </c>
    </row>
    <row r="102" spans="1:15" x14ac:dyDescent="0.3">
      <c r="A102">
        <v>79</v>
      </c>
      <c r="B102" t="s">
        <v>1124</v>
      </c>
      <c r="C102" t="s">
        <v>1009</v>
      </c>
      <c r="D102" t="s">
        <v>1011</v>
      </c>
      <c r="E102" t="s">
        <v>165</v>
      </c>
      <c r="F102" t="s">
        <v>117</v>
      </c>
      <c r="G102" t="s">
        <v>369</v>
      </c>
      <c r="H102">
        <v>90</v>
      </c>
      <c r="I102">
        <v>65</v>
      </c>
      <c r="J102">
        <v>65</v>
      </c>
      <c r="K102">
        <v>40</v>
      </c>
      <c r="L102">
        <v>40</v>
      </c>
      <c r="M102">
        <v>15</v>
      </c>
      <c r="N102">
        <v>315</v>
      </c>
      <c r="O102">
        <v>7</v>
      </c>
    </row>
    <row r="103" spans="1:15" x14ac:dyDescent="0.3">
      <c r="A103">
        <v>80</v>
      </c>
      <c r="B103" t="s">
        <v>1125</v>
      </c>
      <c r="C103" t="s">
        <v>1009</v>
      </c>
      <c r="D103" t="s">
        <v>1011</v>
      </c>
      <c r="E103" t="s">
        <v>165</v>
      </c>
      <c r="F103" t="s">
        <v>117</v>
      </c>
      <c r="G103" t="s">
        <v>369</v>
      </c>
      <c r="H103">
        <v>95</v>
      </c>
      <c r="I103">
        <v>75</v>
      </c>
      <c r="J103">
        <v>110</v>
      </c>
      <c r="K103">
        <v>100</v>
      </c>
      <c r="L103">
        <v>80</v>
      </c>
      <c r="M103">
        <v>30</v>
      </c>
      <c r="N103">
        <v>490</v>
      </c>
      <c r="O103">
        <v>7</v>
      </c>
    </row>
    <row r="104" spans="1:15" x14ac:dyDescent="0.3">
      <c r="A104">
        <v>80</v>
      </c>
      <c r="B104" t="s">
        <v>1126</v>
      </c>
      <c r="C104" t="s">
        <v>1009</v>
      </c>
      <c r="D104" t="s">
        <v>1011</v>
      </c>
      <c r="E104" t="s">
        <v>165</v>
      </c>
      <c r="F104" t="s">
        <v>117</v>
      </c>
      <c r="G104" t="s">
        <v>369</v>
      </c>
      <c r="H104">
        <v>95</v>
      </c>
      <c r="I104">
        <v>75</v>
      </c>
      <c r="J104">
        <v>180</v>
      </c>
      <c r="K104">
        <v>130</v>
      </c>
      <c r="L104">
        <v>80</v>
      </c>
      <c r="M104">
        <v>30</v>
      </c>
      <c r="N104">
        <v>590</v>
      </c>
      <c r="O104">
        <v>7</v>
      </c>
    </row>
    <row r="105" spans="1:15" x14ac:dyDescent="0.3">
      <c r="A105">
        <v>81</v>
      </c>
      <c r="B105" t="s">
        <v>1127</v>
      </c>
      <c r="C105" t="s">
        <v>1013</v>
      </c>
      <c r="D105" t="s">
        <v>1015</v>
      </c>
      <c r="E105" t="s">
        <v>1708</v>
      </c>
      <c r="F105" t="s">
        <v>261</v>
      </c>
      <c r="G105" t="s">
        <v>720</v>
      </c>
      <c r="H105">
        <v>25</v>
      </c>
      <c r="I105">
        <v>35</v>
      </c>
      <c r="J105">
        <v>70</v>
      </c>
      <c r="K105">
        <v>95</v>
      </c>
      <c r="L105">
        <v>55</v>
      </c>
      <c r="M105">
        <v>45</v>
      </c>
      <c r="N105">
        <v>325</v>
      </c>
      <c r="O105">
        <v>7</v>
      </c>
    </row>
    <row r="106" spans="1:15" x14ac:dyDescent="0.3">
      <c r="A106">
        <v>82</v>
      </c>
      <c r="B106" t="s">
        <v>1128</v>
      </c>
      <c r="C106" t="s">
        <v>1013</v>
      </c>
      <c r="D106" t="s">
        <v>1015</v>
      </c>
      <c r="E106" t="s">
        <v>1708</v>
      </c>
      <c r="F106" t="s">
        <v>261</v>
      </c>
      <c r="G106" t="s">
        <v>720</v>
      </c>
      <c r="H106">
        <v>50</v>
      </c>
      <c r="I106">
        <v>60</v>
      </c>
      <c r="J106">
        <v>95</v>
      </c>
      <c r="K106">
        <v>120</v>
      </c>
      <c r="L106">
        <v>70</v>
      </c>
      <c r="M106">
        <v>70</v>
      </c>
      <c r="N106">
        <v>465</v>
      </c>
      <c r="O106">
        <v>7</v>
      </c>
    </row>
    <row r="107" spans="1:15" x14ac:dyDescent="0.3">
      <c r="A107">
        <v>83</v>
      </c>
      <c r="B107" t="s">
        <v>585</v>
      </c>
      <c r="C107" t="s">
        <v>1014</v>
      </c>
      <c r="D107" t="s">
        <v>1012</v>
      </c>
      <c r="E107" t="s">
        <v>62</v>
      </c>
      <c r="F107" t="s">
        <v>243</v>
      </c>
      <c r="G107" t="s">
        <v>105</v>
      </c>
      <c r="H107">
        <v>52</v>
      </c>
      <c r="I107">
        <v>90</v>
      </c>
      <c r="J107">
        <v>55</v>
      </c>
      <c r="K107">
        <v>58</v>
      </c>
      <c r="L107">
        <v>62</v>
      </c>
      <c r="M107">
        <v>60</v>
      </c>
      <c r="N107">
        <v>377</v>
      </c>
      <c r="O107">
        <v>7</v>
      </c>
    </row>
    <row r="108" spans="1:15" x14ac:dyDescent="0.3">
      <c r="A108">
        <v>84</v>
      </c>
      <c r="B108" t="s">
        <v>1129</v>
      </c>
      <c r="C108" t="s">
        <v>1014</v>
      </c>
      <c r="D108" t="s">
        <v>1012</v>
      </c>
      <c r="E108" t="s">
        <v>44</v>
      </c>
      <c r="F108" t="s">
        <v>125</v>
      </c>
      <c r="G108" t="s">
        <v>925</v>
      </c>
      <c r="H108">
        <v>35</v>
      </c>
      <c r="I108">
        <v>85</v>
      </c>
      <c r="J108">
        <v>45</v>
      </c>
      <c r="K108">
        <v>35</v>
      </c>
      <c r="L108">
        <v>35</v>
      </c>
      <c r="M108">
        <v>75</v>
      </c>
      <c r="N108">
        <v>310</v>
      </c>
      <c r="O108">
        <v>7</v>
      </c>
    </row>
    <row r="109" spans="1:15" x14ac:dyDescent="0.3">
      <c r="A109">
        <v>85</v>
      </c>
      <c r="B109" t="s">
        <v>1130</v>
      </c>
      <c r="C109" t="s">
        <v>1014</v>
      </c>
      <c r="D109" t="s">
        <v>1012</v>
      </c>
      <c r="E109" t="s">
        <v>44</v>
      </c>
      <c r="F109" t="s">
        <v>125</v>
      </c>
      <c r="G109" t="s">
        <v>925</v>
      </c>
      <c r="H109">
        <v>60</v>
      </c>
      <c r="I109">
        <v>110</v>
      </c>
      <c r="J109">
        <v>70</v>
      </c>
      <c r="K109">
        <v>60</v>
      </c>
      <c r="L109">
        <v>60</v>
      </c>
      <c r="M109">
        <v>110</v>
      </c>
      <c r="N109">
        <v>470</v>
      </c>
      <c r="O109">
        <v>7</v>
      </c>
    </row>
    <row r="110" spans="1:15" x14ac:dyDescent="0.3">
      <c r="A110">
        <v>86</v>
      </c>
      <c r="B110" t="s">
        <v>1131</v>
      </c>
      <c r="C110" t="s">
        <v>1009</v>
      </c>
      <c r="D110" t="s">
        <v>1037</v>
      </c>
      <c r="E110" t="s">
        <v>232</v>
      </c>
      <c r="F110" t="s">
        <v>193</v>
      </c>
      <c r="G110" t="s">
        <v>222</v>
      </c>
      <c r="H110">
        <v>65</v>
      </c>
      <c r="I110">
        <v>45</v>
      </c>
      <c r="J110">
        <v>55</v>
      </c>
      <c r="K110">
        <v>45</v>
      </c>
      <c r="L110">
        <v>70</v>
      </c>
      <c r="M110">
        <v>45</v>
      </c>
      <c r="N110">
        <v>325</v>
      </c>
      <c r="O110">
        <v>7</v>
      </c>
    </row>
    <row r="111" spans="1:15" x14ac:dyDescent="0.3">
      <c r="A111">
        <v>87</v>
      </c>
      <c r="B111" t="s">
        <v>1132</v>
      </c>
      <c r="C111" t="s">
        <v>1009</v>
      </c>
      <c r="D111" t="s">
        <v>1020</v>
      </c>
      <c r="E111" t="s">
        <v>232</v>
      </c>
      <c r="F111" t="s">
        <v>193</v>
      </c>
      <c r="G111" t="s">
        <v>222</v>
      </c>
      <c r="H111">
        <v>90</v>
      </c>
      <c r="I111">
        <v>70</v>
      </c>
      <c r="J111">
        <v>80</v>
      </c>
      <c r="K111">
        <v>70</v>
      </c>
      <c r="L111">
        <v>95</v>
      </c>
      <c r="M111">
        <v>70</v>
      </c>
      <c r="N111">
        <v>475</v>
      </c>
      <c r="O111">
        <v>7</v>
      </c>
    </row>
    <row r="112" spans="1:15" x14ac:dyDescent="0.3">
      <c r="A112">
        <v>88</v>
      </c>
      <c r="B112" t="s">
        <v>1133</v>
      </c>
      <c r="C112" t="s">
        <v>1019</v>
      </c>
      <c r="D112" t="s">
        <v>1037</v>
      </c>
      <c r="E112" t="s">
        <v>176</v>
      </c>
      <c r="F112" t="s">
        <v>441</v>
      </c>
      <c r="G112" t="s">
        <v>387</v>
      </c>
      <c r="H112">
        <v>80</v>
      </c>
      <c r="I112">
        <v>80</v>
      </c>
      <c r="J112">
        <v>50</v>
      </c>
      <c r="K112">
        <v>40</v>
      </c>
      <c r="L112">
        <v>50</v>
      </c>
      <c r="M112">
        <v>25</v>
      </c>
      <c r="N112">
        <v>325</v>
      </c>
      <c r="O112">
        <v>7</v>
      </c>
    </row>
    <row r="113" spans="1:15" x14ac:dyDescent="0.3">
      <c r="A113">
        <v>88</v>
      </c>
      <c r="B113" t="s">
        <v>1134</v>
      </c>
      <c r="C113" t="s">
        <v>1019</v>
      </c>
      <c r="D113" t="s">
        <v>1037</v>
      </c>
      <c r="E113" t="s">
        <v>176</v>
      </c>
      <c r="F113" t="s">
        <v>441</v>
      </c>
      <c r="G113" t="s">
        <v>387</v>
      </c>
      <c r="H113">
        <v>80</v>
      </c>
      <c r="I113">
        <v>80</v>
      </c>
      <c r="J113">
        <v>50</v>
      </c>
      <c r="K113">
        <v>40</v>
      </c>
      <c r="L113">
        <v>50</v>
      </c>
      <c r="M113">
        <v>25</v>
      </c>
      <c r="N113">
        <v>325</v>
      </c>
      <c r="O113">
        <v>7</v>
      </c>
    </row>
    <row r="114" spans="1:15" x14ac:dyDescent="0.3">
      <c r="A114">
        <v>89</v>
      </c>
      <c r="B114" t="s">
        <v>1135</v>
      </c>
      <c r="C114" t="s">
        <v>1019</v>
      </c>
      <c r="D114" t="s">
        <v>1037</v>
      </c>
      <c r="E114" t="s">
        <v>176</v>
      </c>
      <c r="F114" t="s">
        <v>441</v>
      </c>
      <c r="G114" t="s">
        <v>387</v>
      </c>
      <c r="H114">
        <v>105</v>
      </c>
      <c r="I114">
        <v>105</v>
      </c>
      <c r="J114">
        <v>75</v>
      </c>
      <c r="K114">
        <v>65</v>
      </c>
      <c r="L114">
        <v>100</v>
      </c>
      <c r="M114">
        <v>50</v>
      </c>
      <c r="N114">
        <v>500</v>
      </c>
      <c r="O114">
        <v>7</v>
      </c>
    </row>
    <row r="115" spans="1:15" x14ac:dyDescent="0.3">
      <c r="A115">
        <v>89</v>
      </c>
      <c r="B115" t="s">
        <v>1136</v>
      </c>
      <c r="C115" t="s">
        <v>1019</v>
      </c>
      <c r="D115" t="s">
        <v>1037</v>
      </c>
      <c r="E115" t="s">
        <v>176</v>
      </c>
      <c r="F115" t="s">
        <v>441</v>
      </c>
      <c r="G115" t="s">
        <v>387</v>
      </c>
      <c r="H115">
        <v>105</v>
      </c>
      <c r="I115">
        <v>105</v>
      </c>
      <c r="J115">
        <v>75</v>
      </c>
      <c r="K115">
        <v>65</v>
      </c>
      <c r="L115">
        <v>100</v>
      </c>
      <c r="M115">
        <v>50</v>
      </c>
      <c r="N115">
        <v>500</v>
      </c>
      <c r="O115">
        <v>7</v>
      </c>
    </row>
    <row r="116" spans="1:15" x14ac:dyDescent="0.3">
      <c r="A116">
        <v>90</v>
      </c>
      <c r="B116" t="s">
        <v>422</v>
      </c>
      <c r="C116" t="s">
        <v>1009</v>
      </c>
      <c r="D116" t="s">
        <v>1037</v>
      </c>
      <c r="E116" t="s">
        <v>134</v>
      </c>
      <c r="F116" t="s">
        <v>159</v>
      </c>
      <c r="G116" t="s">
        <v>423</v>
      </c>
      <c r="H116">
        <v>30</v>
      </c>
      <c r="I116">
        <v>65</v>
      </c>
      <c r="J116">
        <v>100</v>
      </c>
      <c r="K116">
        <v>45</v>
      </c>
      <c r="L116">
        <v>25</v>
      </c>
      <c r="M116">
        <v>40</v>
      </c>
      <c r="N116">
        <v>305</v>
      </c>
      <c r="O116">
        <v>7</v>
      </c>
    </row>
    <row r="117" spans="1:15" x14ac:dyDescent="0.3">
      <c r="A117">
        <v>91</v>
      </c>
      <c r="B117" t="s">
        <v>425</v>
      </c>
      <c r="C117" t="s">
        <v>1009</v>
      </c>
      <c r="D117" t="s">
        <v>1020</v>
      </c>
      <c r="E117" t="s">
        <v>134</v>
      </c>
      <c r="F117" t="s">
        <v>159</v>
      </c>
      <c r="G117" t="s">
        <v>423</v>
      </c>
      <c r="H117">
        <v>50</v>
      </c>
      <c r="I117">
        <v>95</v>
      </c>
      <c r="J117">
        <v>180</v>
      </c>
      <c r="K117">
        <v>85</v>
      </c>
      <c r="L117">
        <v>45</v>
      </c>
      <c r="M117">
        <v>70</v>
      </c>
      <c r="N117">
        <v>525</v>
      </c>
      <c r="O117">
        <v>7</v>
      </c>
    </row>
    <row r="118" spans="1:15" x14ac:dyDescent="0.3">
      <c r="A118">
        <v>92</v>
      </c>
      <c r="B118" t="s">
        <v>401</v>
      </c>
      <c r="C118" t="s">
        <v>1021</v>
      </c>
      <c r="D118" t="s">
        <v>1019</v>
      </c>
      <c r="E118" t="s">
        <v>58</v>
      </c>
      <c r="F118" t="s">
        <v>1037</v>
      </c>
      <c r="G118" t="s">
        <v>1037</v>
      </c>
      <c r="H118">
        <v>30</v>
      </c>
      <c r="I118">
        <v>35</v>
      </c>
      <c r="J118">
        <v>30</v>
      </c>
      <c r="K118">
        <v>100</v>
      </c>
      <c r="L118">
        <v>35</v>
      </c>
      <c r="M118">
        <v>80</v>
      </c>
      <c r="N118">
        <v>310</v>
      </c>
      <c r="O118">
        <v>7</v>
      </c>
    </row>
    <row r="119" spans="1:15" x14ac:dyDescent="0.3">
      <c r="A119">
        <v>93</v>
      </c>
      <c r="B119" t="s">
        <v>403</v>
      </c>
      <c r="C119" t="s">
        <v>1021</v>
      </c>
      <c r="D119" t="s">
        <v>1019</v>
      </c>
      <c r="E119" t="s">
        <v>58</v>
      </c>
      <c r="F119" t="s">
        <v>1037</v>
      </c>
      <c r="G119" t="s">
        <v>1037</v>
      </c>
      <c r="H119">
        <v>45</v>
      </c>
      <c r="I119">
        <v>50</v>
      </c>
      <c r="J119">
        <v>45</v>
      </c>
      <c r="K119">
        <v>115</v>
      </c>
      <c r="L119">
        <v>55</v>
      </c>
      <c r="M119">
        <v>95</v>
      </c>
      <c r="N119">
        <v>405</v>
      </c>
      <c r="O119">
        <v>7</v>
      </c>
    </row>
    <row r="120" spans="1:15" x14ac:dyDescent="0.3">
      <c r="A120">
        <v>94</v>
      </c>
      <c r="B120" t="s">
        <v>405</v>
      </c>
      <c r="C120" t="s">
        <v>1021</v>
      </c>
      <c r="D120" t="s">
        <v>1019</v>
      </c>
      <c r="E120" t="s">
        <v>249</v>
      </c>
      <c r="F120" t="s">
        <v>1037</v>
      </c>
      <c r="G120" t="s">
        <v>1037</v>
      </c>
      <c r="H120">
        <v>60</v>
      </c>
      <c r="I120">
        <v>65</v>
      </c>
      <c r="J120">
        <v>60</v>
      </c>
      <c r="K120">
        <v>130</v>
      </c>
      <c r="L120">
        <v>75</v>
      </c>
      <c r="M120">
        <v>110</v>
      </c>
      <c r="N120">
        <v>500</v>
      </c>
      <c r="O120">
        <v>7</v>
      </c>
    </row>
    <row r="121" spans="1:15" x14ac:dyDescent="0.3">
      <c r="A121">
        <v>94</v>
      </c>
      <c r="B121" t="s">
        <v>1137</v>
      </c>
      <c r="C121" t="s">
        <v>1021</v>
      </c>
      <c r="D121" t="s">
        <v>1019</v>
      </c>
      <c r="E121" t="s">
        <v>249</v>
      </c>
      <c r="F121" t="s">
        <v>1037</v>
      </c>
      <c r="G121" t="s">
        <v>1037</v>
      </c>
      <c r="H121">
        <v>60</v>
      </c>
      <c r="I121">
        <v>65</v>
      </c>
      <c r="J121">
        <v>80</v>
      </c>
      <c r="K121">
        <v>170</v>
      </c>
      <c r="L121">
        <v>95</v>
      </c>
      <c r="M121">
        <v>130</v>
      </c>
      <c r="N121">
        <v>600</v>
      </c>
      <c r="O121">
        <v>7</v>
      </c>
    </row>
    <row r="122" spans="1:15" x14ac:dyDescent="0.3">
      <c r="A122">
        <v>95</v>
      </c>
      <c r="B122" t="s">
        <v>492</v>
      </c>
      <c r="C122" t="s">
        <v>1017</v>
      </c>
      <c r="D122" t="s">
        <v>1018</v>
      </c>
      <c r="E122" t="s">
        <v>493</v>
      </c>
      <c r="F122" t="s">
        <v>261</v>
      </c>
      <c r="G122" t="s">
        <v>224</v>
      </c>
      <c r="H122">
        <v>35</v>
      </c>
      <c r="I122">
        <v>45</v>
      </c>
      <c r="J122">
        <v>160</v>
      </c>
      <c r="K122">
        <v>30</v>
      </c>
      <c r="L122">
        <v>45</v>
      </c>
      <c r="M122">
        <v>70</v>
      </c>
      <c r="N122">
        <v>385</v>
      </c>
      <c r="O122">
        <v>7</v>
      </c>
    </row>
    <row r="123" spans="1:15" x14ac:dyDescent="0.3">
      <c r="A123">
        <v>96</v>
      </c>
      <c r="B123" t="s">
        <v>1138</v>
      </c>
      <c r="C123" t="s">
        <v>1011</v>
      </c>
      <c r="D123" t="s">
        <v>1037</v>
      </c>
      <c r="E123" t="s">
        <v>61</v>
      </c>
      <c r="F123" t="s">
        <v>273</v>
      </c>
      <c r="G123" t="s">
        <v>243</v>
      </c>
      <c r="H123">
        <v>60</v>
      </c>
      <c r="I123">
        <v>48</v>
      </c>
      <c r="J123">
        <v>45</v>
      </c>
      <c r="K123">
        <v>43</v>
      </c>
      <c r="L123">
        <v>90</v>
      </c>
      <c r="M123">
        <v>42</v>
      </c>
      <c r="N123">
        <v>328</v>
      </c>
      <c r="O123">
        <v>7</v>
      </c>
    </row>
    <row r="124" spans="1:15" x14ac:dyDescent="0.3">
      <c r="A124">
        <v>97</v>
      </c>
      <c r="B124" t="s">
        <v>1139</v>
      </c>
      <c r="C124" t="s">
        <v>1011</v>
      </c>
      <c r="D124" t="s">
        <v>1037</v>
      </c>
      <c r="E124" t="s">
        <v>61</v>
      </c>
      <c r="F124" t="s">
        <v>273</v>
      </c>
      <c r="G124" t="s">
        <v>243</v>
      </c>
      <c r="H124">
        <v>85</v>
      </c>
      <c r="I124">
        <v>73</v>
      </c>
      <c r="J124">
        <v>70</v>
      </c>
      <c r="K124">
        <v>73</v>
      </c>
      <c r="L124">
        <v>115</v>
      </c>
      <c r="M124">
        <v>67</v>
      </c>
      <c r="N124">
        <v>483</v>
      </c>
      <c r="O124">
        <v>7</v>
      </c>
    </row>
    <row r="125" spans="1:15" x14ac:dyDescent="0.3">
      <c r="A125">
        <v>98</v>
      </c>
      <c r="B125" t="s">
        <v>292</v>
      </c>
      <c r="C125" t="s">
        <v>1009</v>
      </c>
      <c r="D125" t="s">
        <v>1037</v>
      </c>
      <c r="E125" t="s">
        <v>293</v>
      </c>
      <c r="F125" t="s">
        <v>134</v>
      </c>
      <c r="G125" t="s">
        <v>294</v>
      </c>
      <c r="H125">
        <v>30</v>
      </c>
      <c r="I125">
        <v>105</v>
      </c>
      <c r="J125">
        <v>90</v>
      </c>
      <c r="K125">
        <v>25</v>
      </c>
      <c r="L125">
        <v>25</v>
      </c>
      <c r="M125">
        <v>50</v>
      </c>
      <c r="N125">
        <v>325</v>
      </c>
      <c r="O125">
        <v>7</v>
      </c>
    </row>
    <row r="126" spans="1:15" x14ac:dyDescent="0.3">
      <c r="A126">
        <v>99</v>
      </c>
      <c r="B126" t="s">
        <v>296</v>
      </c>
      <c r="C126" t="s">
        <v>1009</v>
      </c>
      <c r="D126" t="s">
        <v>1037</v>
      </c>
      <c r="E126" t="s">
        <v>293</v>
      </c>
      <c r="F126" t="s">
        <v>134</v>
      </c>
      <c r="G126" t="s">
        <v>294</v>
      </c>
      <c r="H126">
        <v>55</v>
      </c>
      <c r="I126">
        <v>130</v>
      </c>
      <c r="J126">
        <v>115</v>
      </c>
      <c r="K126">
        <v>50</v>
      </c>
      <c r="L126">
        <v>50</v>
      </c>
      <c r="M126">
        <v>75</v>
      </c>
      <c r="N126">
        <v>475</v>
      </c>
      <c r="O126">
        <v>7</v>
      </c>
    </row>
    <row r="127" spans="1:15" x14ac:dyDescent="0.3">
      <c r="A127">
        <v>100</v>
      </c>
      <c r="B127" t="s">
        <v>1140</v>
      </c>
      <c r="C127" t="s">
        <v>1013</v>
      </c>
      <c r="D127" t="s">
        <v>1037</v>
      </c>
      <c r="E127" t="s">
        <v>288</v>
      </c>
      <c r="F127" t="s">
        <v>203</v>
      </c>
      <c r="G127" t="s">
        <v>362</v>
      </c>
      <c r="H127">
        <v>40</v>
      </c>
      <c r="I127">
        <v>30</v>
      </c>
      <c r="J127">
        <v>50</v>
      </c>
      <c r="K127">
        <v>55</v>
      </c>
      <c r="L127">
        <v>55</v>
      </c>
      <c r="M127">
        <v>100</v>
      </c>
      <c r="N127">
        <v>330</v>
      </c>
      <c r="O127">
        <v>7</v>
      </c>
    </row>
    <row r="128" spans="1:15" x14ac:dyDescent="0.3">
      <c r="A128">
        <v>101</v>
      </c>
      <c r="B128" t="s">
        <v>1141</v>
      </c>
      <c r="C128" t="s">
        <v>1013</v>
      </c>
      <c r="D128" t="s">
        <v>1037</v>
      </c>
      <c r="E128" t="s">
        <v>288</v>
      </c>
      <c r="F128" t="s">
        <v>203</v>
      </c>
      <c r="G128" t="s">
        <v>362</v>
      </c>
      <c r="H128">
        <v>60</v>
      </c>
      <c r="I128">
        <v>50</v>
      </c>
      <c r="J128">
        <v>70</v>
      </c>
      <c r="K128">
        <v>80</v>
      </c>
      <c r="L128">
        <v>80</v>
      </c>
      <c r="M128">
        <v>150</v>
      </c>
      <c r="N128">
        <v>490</v>
      </c>
      <c r="O128">
        <v>7</v>
      </c>
    </row>
    <row r="129" spans="1:15" x14ac:dyDescent="0.3">
      <c r="A129">
        <v>102</v>
      </c>
      <c r="B129" t="s">
        <v>1142</v>
      </c>
      <c r="C129" t="s">
        <v>1007</v>
      </c>
      <c r="D129" t="s">
        <v>1011</v>
      </c>
      <c r="E129" t="s">
        <v>124</v>
      </c>
      <c r="F129" t="s">
        <v>1037</v>
      </c>
      <c r="G129" t="s">
        <v>857</v>
      </c>
      <c r="H129">
        <v>60</v>
      </c>
      <c r="I129">
        <v>40</v>
      </c>
      <c r="J129">
        <v>80</v>
      </c>
      <c r="K129">
        <v>60</v>
      </c>
      <c r="L129">
        <v>45</v>
      </c>
      <c r="M129">
        <v>40</v>
      </c>
      <c r="N129">
        <v>325</v>
      </c>
      <c r="O129">
        <v>7</v>
      </c>
    </row>
    <row r="130" spans="1:15" x14ac:dyDescent="0.3">
      <c r="A130">
        <v>103</v>
      </c>
      <c r="B130" t="s">
        <v>1143</v>
      </c>
      <c r="C130" t="s">
        <v>1007</v>
      </c>
      <c r="D130" t="s">
        <v>1011</v>
      </c>
      <c r="E130" t="s">
        <v>124</v>
      </c>
      <c r="F130" t="s">
        <v>1037</v>
      </c>
      <c r="G130" t="s">
        <v>857</v>
      </c>
      <c r="H130">
        <v>95</v>
      </c>
      <c r="I130">
        <v>95</v>
      </c>
      <c r="J130">
        <v>85</v>
      </c>
      <c r="K130">
        <v>125</v>
      </c>
      <c r="L130">
        <v>75</v>
      </c>
      <c r="M130">
        <v>55</v>
      </c>
      <c r="N130">
        <v>530</v>
      </c>
      <c r="O130">
        <v>7</v>
      </c>
    </row>
    <row r="131" spans="1:15" x14ac:dyDescent="0.3">
      <c r="A131">
        <v>103</v>
      </c>
      <c r="B131" t="s">
        <v>1144</v>
      </c>
      <c r="C131" t="s">
        <v>1007</v>
      </c>
      <c r="D131" t="s">
        <v>1011</v>
      </c>
      <c r="E131" t="s">
        <v>124</v>
      </c>
      <c r="F131" t="s">
        <v>1037</v>
      </c>
      <c r="G131" t="s">
        <v>857</v>
      </c>
      <c r="H131">
        <v>95</v>
      </c>
      <c r="I131">
        <v>105</v>
      </c>
      <c r="J131">
        <v>85</v>
      </c>
      <c r="K131">
        <v>125</v>
      </c>
      <c r="L131">
        <v>75</v>
      </c>
      <c r="M131">
        <v>45</v>
      </c>
      <c r="N131">
        <v>530</v>
      </c>
      <c r="O131">
        <v>7</v>
      </c>
    </row>
    <row r="132" spans="1:15" x14ac:dyDescent="0.3">
      <c r="A132">
        <v>104</v>
      </c>
      <c r="B132" t="s">
        <v>1145</v>
      </c>
      <c r="C132" t="s">
        <v>1018</v>
      </c>
      <c r="D132" t="s">
        <v>1037</v>
      </c>
      <c r="E132" t="s">
        <v>493</v>
      </c>
      <c r="F132" t="s">
        <v>204</v>
      </c>
      <c r="G132" t="s">
        <v>506</v>
      </c>
      <c r="H132">
        <v>50</v>
      </c>
      <c r="I132">
        <v>50</v>
      </c>
      <c r="J132">
        <v>95</v>
      </c>
      <c r="K132">
        <v>40</v>
      </c>
      <c r="L132">
        <v>50</v>
      </c>
      <c r="M132">
        <v>35</v>
      </c>
      <c r="N132">
        <v>320</v>
      </c>
      <c r="O132">
        <v>7</v>
      </c>
    </row>
    <row r="133" spans="1:15" x14ac:dyDescent="0.3">
      <c r="A133">
        <v>105</v>
      </c>
      <c r="B133" t="s">
        <v>1146</v>
      </c>
      <c r="C133" t="s">
        <v>1018</v>
      </c>
      <c r="D133" t="s">
        <v>1037</v>
      </c>
      <c r="E133" t="s">
        <v>493</v>
      </c>
      <c r="F133" t="s">
        <v>204</v>
      </c>
      <c r="G133" t="s">
        <v>506</v>
      </c>
      <c r="H133">
        <v>60</v>
      </c>
      <c r="I133">
        <v>80</v>
      </c>
      <c r="J133">
        <v>110</v>
      </c>
      <c r="K133">
        <v>50</v>
      </c>
      <c r="L133">
        <v>80</v>
      </c>
      <c r="M133">
        <v>45</v>
      </c>
      <c r="N133">
        <v>425</v>
      </c>
      <c r="O133">
        <v>7</v>
      </c>
    </row>
    <row r="134" spans="1:15" x14ac:dyDescent="0.3">
      <c r="A134">
        <v>105</v>
      </c>
      <c r="B134" t="s">
        <v>1147</v>
      </c>
      <c r="C134" t="s">
        <v>1018</v>
      </c>
      <c r="D134" t="s">
        <v>1037</v>
      </c>
      <c r="E134" t="s">
        <v>493</v>
      </c>
      <c r="F134" t="s">
        <v>204</v>
      </c>
      <c r="G134" t="s">
        <v>506</v>
      </c>
      <c r="H134">
        <v>60</v>
      </c>
      <c r="I134">
        <v>80</v>
      </c>
      <c r="J134">
        <v>110</v>
      </c>
      <c r="K134">
        <v>50</v>
      </c>
      <c r="L134">
        <v>80</v>
      </c>
      <c r="M134">
        <v>45</v>
      </c>
      <c r="N134">
        <v>425</v>
      </c>
      <c r="O134">
        <v>7</v>
      </c>
    </row>
    <row r="135" spans="1:15" x14ac:dyDescent="0.3">
      <c r="A135">
        <v>106</v>
      </c>
      <c r="B135" t="s">
        <v>321</v>
      </c>
      <c r="C135" t="s">
        <v>1022</v>
      </c>
      <c r="D135" t="s">
        <v>1037</v>
      </c>
      <c r="E135" t="s">
        <v>139</v>
      </c>
      <c r="F135" t="s">
        <v>103</v>
      </c>
      <c r="G135" t="s">
        <v>91</v>
      </c>
      <c r="H135">
        <v>50</v>
      </c>
      <c r="I135">
        <v>120</v>
      </c>
      <c r="J135">
        <v>53</v>
      </c>
      <c r="K135">
        <v>35</v>
      </c>
      <c r="L135">
        <v>110</v>
      </c>
      <c r="M135">
        <v>87</v>
      </c>
      <c r="N135">
        <v>455</v>
      </c>
      <c r="O135">
        <v>7</v>
      </c>
    </row>
    <row r="136" spans="1:15" x14ac:dyDescent="0.3">
      <c r="A136">
        <v>107</v>
      </c>
      <c r="B136" t="s">
        <v>323</v>
      </c>
      <c r="C136" t="s">
        <v>1022</v>
      </c>
      <c r="D136" t="s">
        <v>1037</v>
      </c>
      <c r="E136" t="s">
        <v>62</v>
      </c>
      <c r="F136" t="s">
        <v>266</v>
      </c>
      <c r="G136" t="s">
        <v>243</v>
      </c>
      <c r="H136">
        <v>50</v>
      </c>
      <c r="I136">
        <v>105</v>
      </c>
      <c r="J136">
        <v>79</v>
      </c>
      <c r="K136">
        <v>35</v>
      </c>
      <c r="L136">
        <v>110</v>
      </c>
      <c r="M136">
        <v>76</v>
      </c>
      <c r="N136">
        <v>455</v>
      </c>
      <c r="O136">
        <v>7</v>
      </c>
    </row>
    <row r="137" spans="1:15" x14ac:dyDescent="0.3">
      <c r="A137">
        <v>108</v>
      </c>
      <c r="B137" t="s">
        <v>1148</v>
      </c>
      <c r="C137" t="s">
        <v>1014</v>
      </c>
      <c r="D137" t="s">
        <v>1037</v>
      </c>
      <c r="E137" t="s">
        <v>117</v>
      </c>
      <c r="F137" t="s">
        <v>165</v>
      </c>
      <c r="G137" t="s">
        <v>879</v>
      </c>
      <c r="H137">
        <v>90</v>
      </c>
      <c r="I137">
        <v>55</v>
      </c>
      <c r="J137">
        <v>75</v>
      </c>
      <c r="K137">
        <v>60</v>
      </c>
      <c r="L137">
        <v>75</v>
      </c>
      <c r="M137">
        <v>30</v>
      </c>
      <c r="N137">
        <v>385</v>
      </c>
      <c r="O137">
        <v>7</v>
      </c>
    </row>
    <row r="138" spans="1:15" x14ac:dyDescent="0.3">
      <c r="A138">
        <v>109</v>
      </c>
      <c r="B138" t="s">
        <v>658</v>
      </c>
      <c r="C138" t="s">
        <v>1019</v>
      </c>
      <c r="D138" t="s">
        <v>1037</v>
      </c>
      <c r="E138" t="s">
        <v>58</v>
      </c>
      <c r="F138" t="s">
        <v>659</v>
      </c>
      <c r="G138" t="s">
        <v>176</v>
      </c>
      <c r="H138">
        <v>40</v>
      </c>
      <c r="I138">
        <v>65</v>
      </c>
      <c r="J138">
        <v>95</v>
      </c>
      <c r="K138">
        <v>60</v>
      </c>
      <c r="L138">
        <v>45</v>
      </c>
      <c r="M138">
        <v>35</v>
      </c>
      <c r="N138">
        <v>340</v>
      </c>
      <c r="O138">
        <v>7</v>
      </c>
    </row>
    <row r="139" spans="1:15" x14ac:dyDescent="0.3">
      <c r="A139">
        <v>110</v>
      </c>
      <c r="B139" t="s">
        <v>661</v>
      </c>
      <c r="C139" t="s">
        <v>1019</v>
      </c>
      <c r="D139" t="s">
        <v>1037</v>
      </c>
      <c r="E139" t="s">
        <v>58</v>
      </c>
      <c r="F139" t="s">
        <v>659</v>
      </c>
      <c r="G139" t="s">
        <v>176</v>
      </c>
      <c r="H139">
        <v>65</v>
      </c>
      <c r="I139">
        <v>90</v>
      </c>
      <c r="J139">
        <v>120</v>
      </c>
      <c r="K139">
        <v>85</v>
      </c>
      <c r="L139">
        <v>70</v>
      </c>
      <c r="M139">
        <v>60</v>
      </c>
      <c r="N139">
        <v>490</v>
      </c>
      <c r="O139">
        <v>7</v>
      </c>
    </row>
    <row r="140" spans="1:15" x14ac:dyDescent="0.3">
      <c r="A140">
        <v>111</v>
      </c>
      <c r="B140" t="s">
        <v>692</v>
      </c>
      <c r="C140" t="s">
        <v>1018</v>
      </c>
      <c r="D140" t="s">
        <v>1017</v>
      </c>
      <c r="E140" t="s">
        <v>204</v>
      </c>
      <c r="F140" t="s">
        <v>493</v>
      </c>
      <c r="G140" t="s">
        <v>103</v>
      </c>
      <c r="H140">
        <v>80</v>
      </c>
      <c r="I140">
        <v>85</v>
      </c>
      <c r="J140">
        <v>95</v>
      </c>
      <c r="K140">
        <v>30</v>
      </c>
      <c r="L140">
        <v>30</v>
      </c>
      <c r="M140">
        <v>25</v>
      </c>
      <c r="N140">
        <v>345</v>
      </c>
      <c r="O140">
        <v>7</v>
      </c>
    </row>
    <row r="141" spans="1:15" x14ac:dyDescent="0.3">
      <c r="A141">
        <v>112</v>
      </c>
      <c r="B141" t="s">
        <v>694</v>
      </c>
      <c r="C141" t="s">
        <v>1018</v>
      </c>
      <c r="D141" t="s">
        <v>1017</v>
      </c>
      <c r="E141" t="s">
        <v>204</v>
      </c>
      <c r="F141" t="s">
        <v>493</v>
      </c>
      <c r="G141" t="s">
        <v>103</v>
      </c>
      <c r="H141">
        <v>105</v>
      </c>
      <c r="I141">
        <v>130</v>
      </c>
      <c r="J141">
        <v>120</v>
      </c>
      <c r="K141">
        <v>45</v>
      </c>
      <c r="L141">
        <v>45</v>
      </c>
      <c r="M141">
        <v>40</v>
      </c>
      <c r="N141">
        <v>485</v>
      </c>
      <c r="O141">
        <v>7</v>
      </c>
    </row>
    <row r="142" spans="1:15" x14ac:dyDescent="0.3">
      <c r="A142">
        <v>113</v>
      </c>
      <c r="B142" t="s">
        <v>1149</v>
      </c>
      <c r="C142" t="s">
        <v>1014</v>
      </c>
      <c r="D142" t="s">
        <v>1037</v>
      </c>
      <c r="E142" t="s">
        <v>185</v>
      </c>
      <c r="F142" t="s">
        <v>677</v>
      </c>
      <c r="G142" t="s">
        <v>182</v>
      </c>
      <c r="H142">
        <v>250</v>
      </c>
      <c r="I142">
        <v>5</v>
      </c>
      <c r="J142">
        <v>5</v>
      </c>
      <c r="K142">
        <v>35</v>
      </c>
      <c r="L142">
        <v>105</v>
      </c>
      <c r="M142">
        <v>50</v>
      </c>
      <c r="N142">
        <v>450</v>
      </c>
      <c r="O142">
        <v>7</v>
      </c>
    </row>
    <row r="143" spans="1:15" x14ac:dyDescent="0.3">
      <c r="A143">
        <v>114</v>
      </c>
      <c r="B143" t="s">
        <v>1150</v>
      </c>
      <c r="C143" t="s">
        <v>1007</v>
      </c>
      <c r="D143" t="s">
        <v>1037</v>
      </c>
      <c r="E143" t="s">
        <v>124</v>
      </c>
      <c r="F143" t="s">
        <v>164</v>
      </c>
      <c r="G143" t="s">
        <v>369</v>
      </c>
      <c r="H143">
        <v>65</v>
      </c>
      <c r="I143">
        <v>55</v>
      </c>
      <c r="J143">
        <v>115</v>
      </c>
      <c r="K143">
        <v>100</v>
      </c>
      <c r="L143">
        <v>40</v>
      </c>
      <c r="M143">
        <v>60</v>
      </c>
      <c r="N143">
        <v>435</v>
      </c>
      <c r="O143">
        <v>7</v>
      </c>
    </row>
    <row r="144" spans="1:15" x14ac:dyDescent="0.3">
      <c r="A144">
        <v>115</v>
      </c>
      <c r="B144" t="s">
        <v>1151</v>
      </c>
      <c r="C144" t="s">
        <v>1014</v>
      </c>
      <c r="D144" t="s">
        <v>1037</v>
      </c>
      <c r="E144" t="s">
        <v>125</v>
      </c>
      <c r="F144" t="s">
        <v>329</v>
      </c>
      <c r="G144" t="s">
        <v>243</v>
      </c>
      <c r="H144">
        <v>105</v>
      </c>
      <c r="I144">
        <v>95</v>
      </c>
      <c r="J144">
        <v>80</v>
      </c>
      <c r="K144">
        <v>40</v>
      </c>
      <c r="L144">
        <v>80</v>
      </c>
      <c r="M144">
        <v>90</v>
      </c>
      <c r="N144">
        <v>490</v>
      </c>
      <c r="O144">
        <v>7</v>
      </c>
    </row>
    <row r="145" spans="1:15" x14ac:dyDescent="0.3">
      <c r="A145">
        <v>115</v>
      </c>
      <c r="B145" t="s">
        <v>1152</v>
      </c>
      <c r="C145" t="s">
        <v>1014</v>
      </c>
      <c r="D145" t="s">
        <v>1037</v>
      </c>
      <c r="E145" t="s">
        <v>125</v>
      </c>
      <c r="F145" t="s">
        <v>329</v>
      </c>
      <c r="G145" t="s">
        <v>243</v>
      </c>
      <c r="H145">
        <v>105</v>
      </c>
      <c r="I145">
        <v>125</v>
      </c>
      <c r="J145">
        <v>100</v>
      </c>
      <c r="K145">
        <v>60</v>
      </c>
      <c r="L145">
        <v>100</v>
      </c>
      <c r="M145">
        <v>100</v>
      </c>
      <c r="N145">
        <v>590</v>
      </c>
      <c r="O145">
        <v>7</v>
      </c>
    </row>
    <row r="146" spans="1:15" x14ac:dyDescent="0.3">
      <c r="A146">
        <v>116</v>
      </c>
      <c r="B146" t="s">
        <v>1153</v>
      </c>
      <c r="C146" t="s">
        <v>1009</v>
      </c>
      <c r="D146" t="s">
        <v>1037</v>
      </c>
      <c r="E146" t="s">
        <v>115</v>
      </c>
      <c r="F146" t="s">
        <v>26</v>
      </c>
      <c r="G146" t="s">
        <v>299</v>
      </c>
      <c r="H146">
        <v>30</v>
      </c>
      <c r="I146">
        <v>40</v>
      </c>
      <c r="J146">
        <v>70</v>
      </c>
      <c r="K146">
        <v>70</v>
      </c>
      <c r="L146">
        <v>25</v>
      </c>
      <c r="M146">
        <v>60</v>
      </c>
      <c r="N146">
        <v>295</v>
      </c>
      <c r="O146">
        <v>7</v>
      </c>
    </row>
    <row r="147" spans="1:15" x14ac:dyDescent="0.3">
      <c r="A147">
        <v>117</v>
      </c>
      <c r="B147" t="s">
        <v>1154</v>
      </c>
      <c r="C147" t="s">
        <v>1009</v>
      </c>
      <c r="D147" t="s">
        <v>1037</v>
      </c>
      <c r="E147" t="s">
        <v>186</v>
      </c>
      <c r="F147" t="s">
        <v>26</v>
      </c>
      <c r="G147" t="s">
        <v>299</v>
      </c>
      <c r="H147">
        <v>55</v>
      </c>
      <c r="I147">
        <v>65</v>
      </c>
      <c r="J147">
        <v>95</v>
      </c>
      <c r="K147">
        <v>95</v>
      </c>
      <c r="L147">
        <v>45</v>
      </c>
      <c r="M147">
        <v>85</v>
      </c>
      <c r="N147">
        <v>440</v>
      </c>
      <c r="O147">
        <v>7</v>
      </c>
    </row>
    <row r="148" spans="1:15" x14ac:dyDescent="0.3">
      <c r="A148">
        <v>118</v>
      </c>
      <c r="B148" t="s">
        <v>412</v>
      </c>
      <c r="C148" t="s">
        <v>1009</v>
      </c>
      <c r="D148" t="s">
        <v>1037</v>
      </c>
      <c r="E148" t="s">
        <v>115</v>
      </c>
      <c r="F148" t="s">
        <v>413</v>
      </c>
      <c r="G148" t="s">
        <v>204</v>
      </c>
      <c r="H148">
        <v>45</v>
      </c>
      <c r="I148">
        <v>67</v>
      </c>
      <c r="J148">
        <v>60</v>
      </c>
      <c r="K148">
        <v>35</v>
      </c>
      <c r="L148">
        <v>50</v>
      </c>
      <c r="M148">
        <v>63</v>
      </c>
      <c r="N148">
        <v>320</v>
      </c>
      <c r="O148">
        <v>7</v>
      </c>
    </row>
    <row r="149" spans="1:15" x14ac:dyDescent="0.3">
      <c r="A149">
        <v>119</v>
      </c>
      <c r="B149" t="s">
        <v>415</v>
      </c>
      <c r="C149" t="s">
        <v>1009</v>
      </c>
      <c r="D149" t="s">
        <v>1037</v>
      </c>
      <c r="E149" t="s">
        <v>115</v>
      </c>
      <c r="F149" t="s">
        <v>413</v>
      </c>
      <c r="G149" t="s">
        <v>204</v>
      </c>
      <c r="H149">
        <v>80</v>
      </c>
      <c r="I149">
        <v>92</v>
      </c>
      <c r="J149">
        <v>65</v>
      </c>
      <c r="K149">
        <v>65</v>
      </c>
      <c r="L149">
        <v>80</v>
      </c>
      <c r="M149">
        <v>68</v>
      </c>
      <c r="N149">
        <v>450</v>
      </c>
      <c r="O149">
        <v>7</v>
      </c>
    </row>
    <row r="150" spans="1:15" x14ac:dyDescent="0.3">
      <c r="A150">
        <v>120</v>
      </c>
      <c r="B150" t="s">
        <v>1155</v>
      </c>
      <c r="C150" t="s">
        <v>1009</v>
      </c>
      <c r="D150" t="s">
        <v>1037</v>
      </c>
      <c r="E150" t="s">
        <v>590</v>
      </c>
      <c r="F150" t="s">
        <v>185</v>
      </c>
      <c r="G150" t="s">
        <v>720</v>
      </c>
      <c r="H150">
        <v>30</v>
      </c>
      <c r="I150">
        <v>45</v>
      </c>
      <c r="J150">
        <v>55</v>
      </c>
      <c r="K150">
        <v>70</v>
      </c>
      <c r="L150">
        <v>55</v>
      </c>
      <c r="M150">
        <v>85</v>
      </c>
      <c r="N150">
        <v>340</v>
      </c>
      <c r="O150">
        <v>7</v>
      </c>
    </row>
    <row r="151" spans="1:15" x14ac:dyDescent="0.3">
      <c r="A151">
        <v>121</v>
      </c>
      <c r="B151" t="s">
        <v>1156</v>
      </c>
      <c r="C151" t="s">
        <v>1009</v>
      </c>
      <c r="D151" t="s">
        <v>1011</v>
      </c>
      <c r="E151" t="s">
        <v>590</v>
      </c>
      <c r="F151" t="s">
        <v>185</v>
      </c>
      <c r="G151" t="s">
        <v>720</v>
      </c>
      <c r="H151">
        <v>60</v>
      </c>
      <c r="I151">
        <v>75</v>
      </c>
      <c r="J151">
        <v>85</v>
      </c>
      <c r="K151">
        <v>100</v>
      </c>
      <c r="L151">
        <v>85</v>
      </c>
      <c r="M151">
        <v>115</v>
      </c>
      <c r="N151">
        <v>520</v>
      </c>
      <c r="O151">
        <v>7</v>
      </c>
    </row>
    <row r="152" spans="1:15" x14ac:dyDescent="0.3">
      <c r="A152">
        <v>122</v>
      </c>
      <c r="B152" t="s">
        <v>921</v>
      </c>
      <c r="C152" t="s">
        <v>1011</v>
      </c>
      <c r="D152" t="s">
        <v>1023</v>
      </c>
      <c r="E152" t="s">
        <v>288</v>
      </c>
      <c r="F152" t="s">
        <v>919</v>
      </c>
      <c r="G152" t="s">
        <v>158</v>
      </c>
      <c r="H152">
        <v>40</v>
      </c>
      <c r="I152">
        <v>45</v>
      </c>
      <c r="J152">
        <v>65</v>
      </c>
      <c r="K152">
        <v>100</v>
      </c>
      <c r="L152">
        <v>120</v>
      </c>
      <c r="M152">
        <v>90</v>
      </c>
      <c r="N152">
        <v>460</v>
      </c>
      <c r="O152">
        <v>7</v>
      </c>
    </row>
    <row r="153" spans="1:15" x14ac:dyDescent="0.3">
      <c r="A153">
        <v>123</v>
      </c>
      <c r="B153" t="s">
        <v>1157</v>
      </c>
      <c r="C153" t="s">
        <v>1010</v>
      </c>
      <c r="D153" t="s">
        <v>1012</v>
      </c>
      <c r="E153" t="s">
        <v>33</v>
      </c>
      <c r="F153" t="s">
        <v>158</v>
      </c>
      <c r="G153" t="s">
        <v>112</v>
      </c>
      <c r="H153">
        <v>70</v>
      </c>
      <c r="I153">
        <v>110</v>
      </c>
      <c r="J153">
        <v>80</v>
      </c>
      <c r="K153">
        <v>55</v>
      </c>
      <c r="L153">
        <v>80</v>
      </c>
      <c r="M153">
        <v>105</v>
      </c>
      <c r="N153">
        <v>500</v>
      </c>
      <c r="O153">
        <v>7</v>
      </c>
    </row>
    <row r="154" spans="1:15" x14ac:dyDescent="0.3">
      <c r="A154">
        <v>124</v>
      </c>
      <c r="B154" t="s">
        <v>1158</v>
      </c>
      <c r="C154" t="s">
        <v>1020</v>
      </c>
      <c r="D154" t="s">
        <v>1011</v>
      </c>
      <c r="E154" t="s">
        <v>165</v>
      </c>
      <c r="F154" t="s">
        <v>273</v>
      </c>
      <c r="G154" t="s">
        <v>595</v>
      </c>
      <c r="H154">
        <v>65</v>
      </c>
      <c r="I154">
        <v>50</v>
      </c>
      <c r="J154">
        <v>35</v>
      </c>
      <c r="K154">
        <v>115</v>
      </c>
      <c r="L154">
        <v>95</v>
      </c>
      <c r="M154">
        <v>95</v>
      </c>
      <c r="N154">
        <v>455</v>
      </c>
      <c r="O154">
        <v>7</v>
      </c>
    </row>
    <row r="155" spans="1:15" x14ac:dyDescent="0.3">
      <c r="A155">
        <v>125</v>
      </c>
      <c r="B155" t="s">
        <v>1159</v>
      </c>
      <c r="C155" t="s">
        <v>1013</v>
      </c>
      <c r="D155" t="s">
        <v>1037</v>
      </c>
      <c r="E155" t="s">
        <v>203</v>
      </c>
      <c r="F155" t="s">
        <v>1037</v>
      </c>
      <c r="G155" t="s">
        <v>239</v>
      </c>
      <c r="H155">
        <v>65</v>
      </c>
      <c r="I155">
        <v>83</v>
      </c>
      <c r="J155">
        <v>57</v>
      </c>
      <c r="K155">
        <v>95</v>
      </c>
      <c r="L155">
        <v>85</v>
      </c>
      <c r="M155">
        <v>105</v>
      </c>
      <c r="N155">
        <v>490</v>
      </c>
      <c r="O155">
        <v>7</v>
      </c>
    </row>
    <row r="156" spans="1:15" x14ac:dyDescent="0.3">
      <c r="A156">
        <v>126</v>
      </c>
      <c r="B156" t="s">
        <v>1160</v>
      </c>
      <c r="C156" t="s">
        <v>1008</v>
      </c>
      <c r="D156" t="s">
        <v>1037</v>
      </c>
      <c r="E156" t="s">
        <v>447</v>
      </c>
      <c r="F156" t="s">
        <v>1037</v>
      </c>
      <c r="G156" t="s">
        <v>239</v>
      </c>
      <c r="H156">
        <v>65</v>
      </c>
      <c r="I156">
        <v>95</v>
      </c>
      <c r="J156">
        <v>57</v>
      </c>
      <c r="K156">
        <v>100</v>
      </c>
      <c r="L156">
        <v>85</v>
      </c>
      <c r="M156">
        <v>93</v>
      </c>
      <c r="N156">
        <v>495</v>
      </c>
      <c r="O156">
        <v>7</v>
      </c>
    </row>
    <row r="157" spans="1:15" x14ac:dyDescent="0.3">
      <c r="A157">
        <v>127</v>
      </c>
      <c r="B157" t="s">
        <v>1161</v>
      </c>
      <c r="C157" t="s">
        <v>1010</v>
      </c>
      <c r="D157" t="s">
        <v>1037</v>
      </c>
      <c r="E157" t="s">
        <v>293</v>
      </c>
      <c r="F157" t="s">
        <v>328</v>
      </c>
      <c r="G157" t="s">
        <v>410</v>
      </c>
      <c r="H157">
        <v>65</v>
      </c>
      <c r="I157">
        <v>125</v>
      </c>
      <c r="J157">
        <v>100</v>
      </c>
      <c r="K157">
        <v>55</v>
      </c>
      <c r="L157">
        <v>70</v>
      </c>
      <c r="M157">
        <v>85</v>
      </c>
      <c r="N157">
        <v>500</v>
      </c>
      <c r="O157">
        <v>7</v>
      </c>
    </row>
    <row r="158" spans="1:15" x14ac:dyDescent="0.3">
      <c r="A158">
        <v>127</v>
      </c>
      <c r="B158" t="s">
        <v>1162</v>
      </c>
      <c r="C158" t="s">
        <v>1010</v>
      </c>
      <c r="D158" t="s">
        <v>1012</v>
      </c>
      <c r="E158" t="s">
        <v>293</v>
      </c>
      <c r="F158" t="s">
        <v>328</v>
      </c>
      <c r="G158" t="s">
        <v>410</v>
      </c>
      <c r="H158">
        <v>65</v>
      </c>
      <c r="I158">
        <v>155</v>
      </c>
      <c r="J158">
        <v>120</v>
      </c>
      <c r="K158">
        <v>65</v>
      </c>
      <c r="L158">
        <v>90</v>
      </c>
      <c r="M158">
        <v>105</v>
      </c>
      <c r="N158">
        <v>600</v>
      </c>
      <c r="O158">
        <v>7</v>
      </c>
    </row>
    <row r="159" spans="1:15" x14ac:dyDescent="0.3">
      <c r="A159">
        <v>128</v>
      </c>
      <c r="B159" t="s">
        <v>1163</v>
      </c>
      <c r="C159" t="s">
        <v>1014</v>
      </c>
      <c r="D159" t="s">
        <v>1037</v>
      </c>
      <c r="E159" t="s">
        <v>216</v>
      </c>
      <c r="F159" t="s">
        <v>1794</v>
      </c>
      <c r="G159" t="s">
        <v>294</v>
      </c>
      <c r="H159">
        <v>75</v>
      </c>
      <c r="I159">
        <v>100</v>
      </c>
      <c r="J159">
        <v>95</v>
      </c>
      <c r="K159">
        <v>40</v>
      </c>
      <c r="L159">
        <v>70</v>
      </c>
      <c r="M159">
        <v>110</v>
      </c>
      <c r="N159">
        <v>490</v>
      </c>
      <c r="O159">
        <v>7</v>
      </c>
    </row>
    <row r="160" spans="1:15" x14ac:dyDescent="0.3">
      <c r="A160">
        <v>129</v>
      </c>
      <c r="B160" t="s">
        <v>407</v>
      </c>
      <c r="C160" t="s">
        <v>1009</v>
      </c>
      <c r="D160" t="s">
        <v>1037</v>
      </c>
      <c r="E160" t="s">
        <v>115</v>
      </c>
      <c r="F160" t="s">
        <v>1037</v>
      </c>
      <c r="G160" t="s">
        <v>146</v>
      </c>
      <c r="H160">
        <v>20</v>
      </c>
      <c r="I160">
        <v>10</v>
      </c>
      <c r="J160">
        <v>55</v>
      </c>
      <c r="K160">
        <v>15</v>
      </c>
      <c r="L160">
        <v>20</v>
      </c>
      <c r="M160">
        <v>80</v>
      </c>
      <c r="N160">
        <v>200</v>
      </c>
      <c r="O160">
        <v>7</v>
      </c>
    </row>
    <row r="161" spans="1:15" x14ac:dyDescent="0.3">
      <c r="A161">
        <v>130</v>
      </c>
      <c r="B161" t="s">
        <v>409</v>
      </c>
      <c r="C161" t="s">
        <v>1009</v>
      </c>
      <c r="D161" t="s">
        <v>1012</v>
      </c>
      <c r="E161" t="s">
        <v>216</v>
      </c>
      <c r="F161" t="s">
        <v>1037</v>
      </c>
      <c r="G161" t="s">
        <v>410</v>
      </c>
      <c r="H161">
        <v>95</v>
      </c>
      <c r="I161">
        <v>125</v>
      </c>
      <c r="J161">
        <v>79</v>
      </c>
      <c r="K161">
        <v>60</v>
      </c>
      <c r="L161">
        <v>100</v>
      </c>
      <c r="M161">
        <v>81</v>
      </c>
      <c r="N161">
        <v>540</v>
      </c>
      <c r="O161">
        <v>7</v>
      </c>
    </row>
    <row r="162" spans="1:15" x14ac:dyDescent="0.3">
      <c r="A162">
        <v>130</v>
      </c>
      <c r="B162" t="s">
        <v>1164</v>
      </c>
      <c r="C162" t="s">
        <v>1009</v>
      </c>
      <c r="D162" t="s">
        <v>1016</v>
      </c>
      <c r="E162" t="s">
        <v>216</v>
      </c>
      <c r="F162" t="s">
        <v>1037</v>
      </c>
      <c r="G162" t="s">
        <v>410</v>
      </c>
      <c r="H162">
        <v>95</v>
      </c>
      <c r="I162">
        <v>155</v>
      </c>
      <c r="J162">
        <v>109</v>
      </c>
      <c r="K162">
        <v>70</v>
      </c>
      <c r="L162">
        <v>130</v>
      </c>
      <c r="M162">
        <v>81</v>
      </c>
      <c r="N162">
        <v>640</v>
      </c>
      <c r="O162">
        <v>7</v>
      </c>
    </row>
    <row r="163" spans="1:15" x14ac:dyDescent="0.3">
      <c r="A163">
        <v>131</v>
      </c>
      <c r="B163" t="s">
        <v>912</v>
      </c>
      <c r="C163" t="s">
        <v>1009</v>
      </c>
      <c r="D163" t="s">
        <v>1020</v>
      </c>
      <c r="E163" t="s">
        <v>300</v>
      </c>
      <c r="F163" t="s">
        <v>134</v>
      </c>
      <c r="G163" t="s">
        <v>193</v>
      </c>
      <c r="H163">
        <v>130</v>
      </c>
      <c r="I163">
        <v>85</v>
      </c>
      <c r="J163">
        <v>80</v>
      </c>
      <c r="K163">
        <v>85</v>
      </c>
      <c r="L163">
        <v>95</v>
      </c>
      <c r="M163">
        <v>60</v>
      </c>
      <c r="N163">
        <v>535</v>
      </c>
      <c r="O163">
        <v>7</v>
      </c>
    </row>
    <row r="164" spans="1:15" x14ac:dyDescent="0.3">
      <c r="A164">
        <v>132</v>
      </c>
      <c r="B164" t="s">
        <v>945</v>
      </c>
      <c r="C164" t="s">
        <v>1014</v>
      </c>
      <c r="D164" t="s">
        <v>1037</v>
      </c>
      <c r="E164" t="s">
        <v>139</v>
      </c>
      <c r="F164" t="s">
        <v>1037</v>
      </c>
      <c r="G164" t="s">
        <v>946</v>
      </c>
      <c r="H164">
        <v>48</v>
      </c>
      <c r="I164">
        <v>48</v>
      </c>
      <c r="J164">
        <v>48</v>
      </c>
      <c r="K164">
        <v>48</v>
      </c>
      <c r="L164">
        <v>48</v>
      </c>
      <c r="M164">
        <v>48</v>
      </c>
      <c r="N164">
        <v>288</v>
      </c>
      <c r="O164">
        <v>7</v>
      </c>
    </row>
    <row r="165" spans="1:15" x14ac:dyDescent="0.3">
      <c r="A165">
        <v>133</v>
      </c>
      <c r="B165" t="s">
        <v>536</v>
      </c>
      <c r="C165" t="s">
        <v>1014</v>
      </c>
      <c r="D165" t="s">
        <v>1037</v>
      </c>
      <c r="E165" t="s">
        <v>44</v>
      </c>
      <c r="F165" t="s">
        <v>306</v>
      </c>
      <c r="G165" t="s">
        <v>524</v>
      </c>
      <c r="H165">
        <v>55</v>
      </c>
      <c r="I165">
        <v>55</v>
      </c>
      <c r="J165">
        <v>50</v>
      </c>
      <c r="K165">
        <v>45</v>
      </c>
      <c r="L165">
        <v>65</v>
      </c>
      <c r="M165">
        <v>55</v>
      </c>
      <c r="N165">
        <v>325</v>
      </c>
      <c r="O165">
        <v>7</v>
      </c>
    </row>
    <row r="166" spans="1:15" x14ac:dyDescent="0.3">
      <c r="A166">
        <v>133</v>
      </c>
      <c r="B166" t="s">
        <v>1165</v>
      </c>
      <c r="C166" t="s">
        <v>1014</v>
      </c>
      <c r="D166" t="s">
        <v>1037</v>
      </c>
      <c r="E166" t="s">
        <v>44</v>
      </c>
      <c r="F166" t="s">
        <v>306</v>
      </c>
      <c r="G166" t="s">
        <v>524</v>
      </c>
      <c r="H166">
        <v>65</v>
      </c>
      <c r="I166">
        <v>75</v>
      </c>
      <c r="J166">
        <v>70</v>
      </c>
      <c r="K166">
        <v>65</v>
      </c>
      <c r="L166">
        <v>85</v>
      </c>
      <c r="M166">
        <v>75</v>
      </c>
      <c r="N166">
        <v>435</v>
      </c>
      <c r="O166">
        <v>7</v>
      </c>
    </row>
    <row r="167" spans="1:15" x14ac:dyDescent="0.3">
      <c r="A167">
        <v>134</v>
      </c>
      <c r="B167" t="s">
        <v>538</v>
      </c>
      <c r="C167" t="s">
        <v>1009</v>
      </c>
      <c r="D167" t="s">
        <v>1037</v>
      </c>
      <c r="E167" t="s">
        <v>300</v>
      </c>
      <c r="F167" t="s">
        <v>1037</v>
      </c>
      <c r="G167" t="s">
        <v>193</v>
      </c>
      <c r="H167">
        <v>130</v>
      </c>
      <c r="I167">
        <v>65</v>
      </c>
      <c r="J167">
        <v>60</v>
      </c>
      <c r="K167">
        <v>110</v>
      </c>
      <c r="L167">
        <v>95</v>
      </c>
      <c r="M167">
        <v>65</v>
      </c>
      <c r="N167">
        <v>525</v>
      </c>
      <c r="O167">
        <v>7</v>
      </c>
    </row>
    <row r="168" spans="1:15" x14ac:dyDescent="0.3">
      <c r="A168">
        <v>135</v>
      </c>
      <c r="B168" t="s">
        <v>540</v>
      </c>
      <c r="C168" t="s">
        <v>1013</v>
      </c>
      <c r="D168" t="s">
        <v>1037</v>
      </c>
      <c r="E168" t="s">
        <v>541</v>
      </c>
      <c r="F168" t="s">
        <v>1037</v>
      </c>
      <c r="G168" t="s">
        <v>98</v>
      </c>
      <c r="H168">
        <v>65</v>
      </c>
      <c r="I168">
        <v>65</v>
      </c>
      <c r="J168">
        <v>60</v>
      </c>
      <c r="K168">
        <v>110</v>
      </c>
      <c r="L168">
        <v>95</v>
      </c>
      <c r="M168">
        <v>130</v>
      </c>
      <c r="N168">
        <v>525</v>
      </c>
      <c r="O168">
        <v>7</v>
      </c>
    </row>
    <row r="169" spans="1:15" x14ac:dyDescent="0.3">
      <c r="A169">
        <v>136</v>
      </c>
      <c r="B169" t="s">
        <v>543</v>
      </c>
      <c r="C169" t="s">
        <v>1008</v>
      </c>
      <c r="D169" t="s">
        <v>1037</v>
      </c>
      <c r="E169" t="s">
        <v>210</v>
      </c>
      <c r="F169" t="s">
        <v>1037</v>
      </c>
      <c r="G169" t="s">
        <v>104</v>
      </c>
      <c r="H169">
        <v>65</v>
      </c>
      <c r="I169">
        <v>130</v>
      </c>
      <c r="J169">
        <v>60</v>
      </c>
      <c r="K169">
        <v>95</v>
      </c>
      <c r="L169">
        <v>110</v>
      </c>
      <c r="M169">
        <v>65</v>
      </c>
      <c r="N169">
        <v>525</v>
      </c>
      <c r="O169">
        <v>7</v>
      </c>
    </row>
    <row r="170" spans="1:15" x14ac:dyDescent="0.3">
      <c r="A170">
        <v>137</v>
      </c>
      <c r="B170" t="s">
        <v>1166</v>
      </c>
      <c r="C170" t="s">
        <v>1014</v>
      </c>
      <c r="D170" t="s">
        <v>1037</v>
      </c>
      <c r="E170" t="s">
        <v>353</v>
      </c>
      <c r="F170" t="s">
        <v>1748</v>
      </c>
      <c r="G170" t="s">
        <v>720</v>
      </c>
      <c r="H170">
        <v>65</v>
      </c>
      <c r="I170">
        <v>60</v>
      </c>
      <c r="J170">
        <v>70</v>
      </c>
      <c r="K170">
        <v>85</v>
      </c>
      <c r="L170">
        <v>75</v>
      </c>
      <c r="M170">
        <v>40</v>
      </c>
      <c r="N170">
        <v>395</v>
      </c>
      <c r="O170">
        <v>7</v>
      </c>
    </row>
    <row r="171" spans="1:15" x14ac:dyDescent="0.3">
      <c r="A171">
        <v>138</v>
      </c>
      <c r="B171" t="s">
        <v>1167</v>
      </c>
      <c r="C171" t="s">
        <v>1017</v>
      </c>
      <c r="D171" t="s">
        <v>1009</v>
      </c>
      <c r="E171" t="s">
        <v>115</v>
      </c>
      <c r="F171" t="s">
        <v>134</v>
      </c>
      <c r="G171" t="s">
        <v>224</v>
      </c>
      <c r="H171">
        <v>35</v>
      </c>
      <c r="I171">
        <v>40</v>
      </c>
      <c r="J171">
        <v>100</v>
      </c>
      <c r="K171">
        <v>90</v>
      </c>
      <c r="L171">
        <v>55</v>
      </c>
      <c r="M171">
        <v>35</v>
      </c>
      <c r="N171">
        <v>355</v>
      </c>
      <c r="O171">
        <v>7</v>
      </c>
    </row>
    <row r="172" spans="1:15" x14ac:dyDescent="0.3">
      <c r="A172">
        <v>139</v>
      </c>
      <c r="B172" t="s">
        <v>1168</v>
      </c>
      <c r="C172" t="s">
        <v>1017</v>
      </c>
      <c r="D172" t="s">
        <v>1009</v>
      </c>
      <c r="E172" t="s">
        <v>115</v>
      </c>
      <c r="F172" t="s">
        <v>134</v>
      </c>
      <c r="G172" t="s">
        <v>224</v>
      </c>
      <c r="H172">
        <v>70</v>
      </c>
      <c r="I172">
        <v>60</v>
      </c>
      <c r="J172">
        <v>125</v>
      </c>
      <c r="K172">
        <v>115</v>
      </c>
      <c r="L172">
        <v>70</v>
      </c>
      <c r="M172">
        <v>55</v>
      </c>
      <c r="N172">
        <v>495</v>
      </c>
      <c r="O172">
        <v>7</v>
      </c>
    </row>
    <row r="173" spans="1:15" x14ac:dyDescent="0.3">
      <c r="A173">
        <v>140</v>
      </c>
      <c r="B173" t="s">
        <v>1169</v>
      </c>
      <c r="C173" t="s">
        <v>1017</v>
      </c>
      <c r="D173" t="s">
        <v>1009</v>
      </c>
      <c r="E173" t="s">
        <v>115</v>
      </c>
      <c r="F173" t="s">
        <v>506</v>
      </c>
      <c r="G173" t="s">
        <v>224</v>
      </c>
      <c r="H173">
        <v>30</v>
      </c>
      <c r="I173">
        <v>80</v>
      </c>
      <c r="J173">
        <v>90</v>
      </c>
      <c r="K173">
        <v>55</v>
      </c>
      <c r="L173">
        <v>45</v>
      </c>
      <c r="M173">
        <v>55</v>
      </c>
      <c r="N173">
        <v>355</v>
      </c>
      <c r="O173">
        <v>7</v>
      </c>
    </row>
    <row r="174" spans="1:15" x14ac:dyDescent="0.3">
      <c r="A174">
        <v>141</v>
      </c>
      <c r="B174" t="s">
        <v>1170</v>
      </c>
      <c r="C174" t="s">
        <v>1017</v>
      </c>
      <c r="D174" t="s">
        <v>1009</v>
      </c>
      <c r="E174" t="s">
        <v>115</v>
      </c>
      <c r="F174" t="s">
        <v>506</v>
      </c>
      <c r="G174" t="s">
        <v>224</v>
      </c>
      <c r="H174">
        <v>60</v>
      </c>
      <c r="I174">
        <v>115</v>
      </c>
      <c r="J174">
        <v>105</v>
      </c>
      <c r="K174">
        <v>65</v>
      </c>
      <c r="L174">
        <v>70</v>
      </c>
      <c r="M174">
        <v>80</v>
      </c>
      <c r="N174">
        <v>495</v>
      </c>
      <c r="O174">
        <v>7</v>
      </c>
    </row>
    <row r="175" spans="1:15" x14ac:dyDescent="0.3">
      <c r="A175">
        <v>142</v>
      </c>
      <c r="B175" t="s">
        <v>1171</v>
      </c>
      <c r="C175" t="s">
        <v>1017</v>
      </c>
      <c r="D175" t="s">
        <v>1012</v>
      </c>
      <c r="E175" t="s">
        <v>493</v>
      </c>
      <c r="F175" t="s">
        <v>73</v>
      </c>
      <c r="G175" t="s">
        <v>67</v>
      </c>
      <c r="H175">
        <v>80</v>
      </c>
      <c r="I175">
        <v>105</v>
      </c>
      <c r="J175">
        <v>65</v>
      </c>
      <c r="K175">
        <v>60</v>
      </c>
      <c r="L175">
        <v>75</v>
      </c>
      <c r="M175">
        <v>130</v>
      </c>
      <c r="N175">
        <v>515</v>
      </c>
      <c r="O175">
        <v>7</v>
      </c>
    </row>
    <row r="176" spans="1:15" x14ac:dyDescent="0.3">
      <c r="A176">
        <v>142</v>
      </c>
      <c r="B176" t="s">
        <v>1172</v>
      </c>
      <c r="C176" t="s">
        <v>1017</v>
      </c>
      <c r="D176" t="s">
        <v>1012</v>
      </c>
      <c r="E176" t="s">
        <v>493</v>
      </c>
      <c r="F176" t="s">
        <v>73</v>
      </c>
      <c r="G176" t="s">
        <v>67</v>
      </c>
      <c r="H176">
        <v>80</v>
      </c>
      <c r="I176">
        <v>135</v>
      </c>
      <c r="J176">
        <v>85</v>
      </c>
      <c r="K176">
        <v>70</v>
      </c>
      <c r="L176">
        <v>95</v>
      </c>
      <c r="M176">
        <v>150</v>
      </c>
      <c r="N176">
        <v>615</v>
      </c>
      <c r="O176">
        <v>7</v>
      </c>
    </row>
    <row r="177" spans="1:15" x14ac:dyDescent="0.3">
      <c r="A177">
        <v>143</v>
      </c>
      <c r="B177" t="s">
        <v>685</v>
      </c>
      <c r="C177" t="s">
        <v>1014</v>
      </c>
      <c r="D177" t="s">
        <v>1037</v>
      </c>
      <c r="E177" t="s">
        <v>686</v>
      </c>
      <c r="F177" t="s">
        <v>232</v>
      </c>
      <c r="G177" t="s">
        <v>78</v>
      </c>
      <c r="H177">
        <v>160</v>
      </c>
      <c r="I177">
        <v>110</v>
      </c>
      <c r="J177">
        <v>65</v>
      </c>
      <c r="K177">
        <v>65</v>
      </c>
      <c r="L177">
        <v>110</v>
      </c>
      <c r="M177">
        <v>30</v>
      </c>
      <c r="N177">
        <v>540</v>
      </c>
      <c r="O177">
        <v>7</v>
      </c>
    </row>
    <row r="178" spans="1:15" x14ac:dyDescent="0.3">
      <c r="A178">
        <v>144</v>
      </c>
      <c r="B178" t="s">
        <v>1173</v>
      </c>
      <c r="C178" t="s">
        <v>1020</v>
      </c>
      <c r="D178" t="s">
        <v>1012</v>
      </c>
      <c r="E178" t="s">
        <v>73</v>
      </c>
      <c r="F178" t="s">
        <v>1037</v>
      </c>
      <c r="G178" t="s">
        <v>223</v>
      </c>
      <c r="H178">
        <v>90</v>
      </c>
      <c r="I178">
        <v>85</v>
      </c>
      <c r="J178">
        <v>100</v>
      </c>
      <c r="K178">
        <v>95</v>
      </c>
      <c r="L178">
        <v>125</v>
      </c>
      <c r="M178">
        <v>85</v>
      </c>
      <c r="N178">
        <v>580</v>
      </c>
      <c r="O178">
        <v>7</v>
      </c>
    </row>
    <row r="179" spans="1:15" x14ac:dyDescent="0.3">
      <c r="A179">
        <v>145</v>
      </c>
      <c r="B179" t="s">
        <v>1174</v>
      </c>
      <c r="C179" t="s">
        <v>1013</v>
      </c>
      <c r="D179" t="s">
        <v>1012</v>
      </c>
      <c r="E179" t="s">
        <v>73</v>
      </c>
      <c r="F179" t="s">
        <v>1037</v>
      </c>
      <c r="G179" t="s">
        <v>203</v>
      </c>
      <c r="H179">
        <v>90</v>
      </c>
      <c r="I179">
        <v>90</v>
      </c>
      <c r="J179">
        <v>85</v>
      </c>
      <c r="K179">
        <v>125</v>
      </c>
      <c r="L179">
        <v>90</v>
      </c>
      <c r="M179">
        <v>100</v>
      </c>
      <c r="N179">
        <v>580</v>
      </c>
      <c r="O179">
        <v>7</v>
      </c>
    </row>
    <row r="180" spans="1:15" x14ac:dyDescent="0.3">
      <c r="A180">
        <v>146</v>
      </c>
      <c r="B180" t="s">
        <v>1175</v>
      </c>
      <c r="C180" t="s">
        <v>1008</v>
      </c>
      <c r="D180" t="s">
        <v>1012</v>
      </c>
      <c r="E180" t="s">
        <v>73</v>
      </c>
      <c r="F180" t="s">
        <v>1037</v>
      </c>
      <c r="G180" t="s">
        <v>447</v>
      </c>
      <c r="H180">
        <v>90</v>
      </c>
      <c r="I180">
        <v>100</v>
      </c>
      <c r="J180">
        <v>90</v>
      </c>
      <c r="K180">
        <v>125</v>
      </c>
      <c r="L180">
        <v>85</v>
      </c>
      <c r="M180">
        <v>90</v>
      </c>
      <c r="N180">
        <v>580</v>
      </c>
      <c r="O180">
        <v>7</v>
      </c>
    </row>
    <row r="181" spans="1:15" x14ac:dyDescent="0.3">
      <c r="A181">
        <v>147</v>
      </c>
      <c r="B181" t="s">
        <v>1176</v>
      </c>
      <c r="C181" t="s">
        <v>1024</v>
      </c>
      <c r="D181" t="s">
        <v>1037</v>
      </c>
      <c r="E181" t="s">
        <v>47</v>
      </c>
      <c r="F181" t="s">
        <v>1037</v>
      </c>
      <c r="G181" t="s">
        <v>430</v>
      </c>
      <c r="H181">
        <v>41</v>
      </c>
      <c r="I181">
        <v>64</v>
      </c>
      <c r="J181">
        <v>45</v>
      </c>
      <c r="K181">
        <v>50</v>
      </c>
      <c r="L181">
        <v>50</v>
      </c>
      <c r="M181">
        <v>50</v>
      </c>
      <c r="N181">
        <v>300</v>
      </c>
      <c r="O181">
        <v>7</v>
      </c>
    </row>
    <row r="182" spans="1:15" x14ac:dyDescent="0.3">
      <c r="A182">
        <v>148</v>
      </c>
      <c r="B182" t="s">
        <v>1177</v>
      </c>
      <c r="C182" t="s">
        <v>1024</v>
      </c>
      <c r="D182" t="s">
        <v>1037</v>
      </c>
      <c r="E182" t="s">
        <v>47</v>
      </c>
      <c r="F182" t="s">
        <v>1037</v>
      </c>
      <c r="G182" t="s">
        <v>430</v>
      </c>
      <c r="H182">
        <v>61</v>
      </c>
      <c r="I182">
        <v>84</v>
      </c>
      <c r="J182">
        <v>65</v>
      </c>
      <c r="K182">
        <v>70</v>
      </c>
      <c r="L182">
        <v>70</v>
      </c>
      <c r="M182">
        <v>70</v>
      </c>
      <c r="N182">
        <v>420</v>
      </c>
      <c r="O182">
        <v>7</v>
      </c>
    </row>
    <row r="183" spans="1:15" x14ac:dyDescent="0.3">
      <c r="A183">
        <v>149</v>
      </c>
      <c r="B183" t="s">
        <v>1178</v>
      </c>
      <c r="C183" t="s">
        <v>1024</v>
      </c>
      <c r="D183" t="s">
        <v>1012</v>
      </c>
      <c r="E183" t="s">
        <v>243</v>
      </c>
      <c r="F183" t="s">
        <v>1037</v>
      </c>
      <c r="G183" t="s">
        <v>1752</v>
      </c>
      <c r="H183">
        <v>91</v>
      </c>
      <c r="I183">
        <v>134</v>
      </c>
      <c r="J183">
        <v>95</v>
      </c>
      <c r="K183">
        <v>100</v>
      </c>
      <c r="L183">
        <v>100</v>
      </c>
      <c r="M183">
        <v>80</v>
      </c>
      <c r="N183">
        <v>600</v>
      </c>
      <c r="O183">
        <v>7</v>
      </c>
    </row>
    <row r="184" spans="1:15" x14ac:dyDescent="0.3">
      <c r="A184">
        <v>150</v>
      </c>
      <c r="B184" t="s">
        <v>1179</v>
      </c>
      <c r="C184" t="s">
        <v>1011</v>
      </c>
      <c r="D184" t="s">
        <v>1037</v>
      </c>
      <c r="E184" t="s">
        <v>73</v>
      </c>
      <c r="F184" t="s">
        <v>1037</v>
      </c>
      <c r="G184" t="s">
        <v>67</v>
      </c>
      <c r="H184">
        <v>106</v>
      </c>
      <c r="I184">
        <v>110</v>
      </c>
      <c r="J184">
        <v>90</v>
      </c>
      <c r="K184">
        <v>154</v>
      </c>
      <c r="L184">
        <v>90</v>
      </c>
      <c r="M184">
        <v>130</v>
      </c>
      <c r="N184">
        <v>680</v>
      </c>
      <c r="O184">
        <v>7</v>
      </c>
    </row>
    <row r="185" spans="1:15" x14ac:dyDescent="0.3">
      <c r="A185">
        <v>150</v>
      </c>
      <c r="B185" t="s">
        <v>1180</v>
      </c>
      <c r="C185" t="s">
        <v>1011</v>
      </c>
      <c r="D185" t="s">
        <v>1022</v>
      </c>
      <c r="E185" t="s">
        <v>73</v>
      </c>
      <c r="F185" t="s">
        <v>1037</v>
      </c>
      <c r="G185" t="s">
        <v>67</v>
      </c>
      <c r="H185">
        <v>106</v>
      </c>
      <c r="I185">
        <v>190</v>
      </c>
      <c r="J185">
        <v>100</v>
      </c>
      <c r="K185">
        <v>154</v>
      </c>
      <c r="L185">
        <v>100</v>
      </c>
      <c r="M185">
        <v>130</v>
      </c>
      <c r="N185">
        <v>780</v>
      </c>
      <c r="O185">
        <v>7</v>
      </c>
    </row>
    <row r="186" spans="1:15" x14ac:dyDescent="0.3">
      <c r="A186">
        <v>150</v>
      </c>
      <c r="B186" t="s">
        <v>1181</v>
      </c>
      <c r="C186" t="s">
        <v>1011</v>
      </c>
      <c r="D186" t="s">
        <v>1037</v>
      </c>
      <c r="E186" t="s">
        <v>73</v>
      </c>
      <c r="F186" t="s">
        <v>1037</v>
      </c>
      <c r="G186" t="s">
        <v>67</v>
      </c>
      <c r="H186">
        <v>106</v>
      </c>
      <c r="I186">
        <v>150</v>
      </c>
      <c r="J186">
        <v>70</v>
      </c>
      <c r="K186">
        <v>194</v>
      </c>
      <c r="L186">
        <v>120</v>
      </c>
      <c r="M186">
        <v>140</v>
      </c>
      <c r="N186">
        <v>780</v>
      </c>
      <c r="O186">
        <v>7</v>
      </c>
    </row>
    <row r="187" spans="1:15" x14ac:dyDescent="0.3">
      <c r="A187">
        <v>151</v>
      </c>
      <c r="B187" t="s">
        <v>1182</v>
      </c>
      <c r="C187" t="s">
        <v>1011</v>
      </c>
      <c r="D187" t="s">
        <v>1037</v>
      </c>
      <c r="E187" t="s">
        <v>274</v>
      </c>
      <c r="F187" t="s">
        <v>1037</v>
      </c>
      <c r="G187" t="s">
        <v>1037</v>
      </c>
      <c r="H187">
        <v>100</v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600</v>
      </c>
      <c r="O187">
        <v>7</v>
      </c>
    </row>
    <row r="188" spans="1:15" x14ac:dyDescent="0.3">
      <c r="A188">
        <v>152</v>
      </c>
      <c r="B188" t="s">
        <v>1183</v>
      </c>
      <c r="C188" t="s">
        <v>1007</v>
      </c>
      <c r="D188" t="s">
        <v>1037</v>
      </c>
      <c r="E188" t="s">
        <v>9</v>
      </c>
      <c r="F188" t="s">
        <v>1037</v>
      </c>
      <c r="G188" t="s">
        <v>164</v>
      </c>
      <c r="H188">
        <v>45</v>
      </c>
      <c r="I188">
        <v>49</v>
      </c>
      <c r="J188">
        <v>65</v>
      </c>
      <c r="K188">
        <v>49</v>
      </c>
      <c r="L188">
        <v>65</v>
      </c>
      <c r="M188">
        <v>45</v>
      </c>
      <c r="N188">
        <v>318</v>
      </c>
      <c r="O188">
        <v>7</v>
      </c>
    </row>
    <row r="189" spans="1:15" x14ac:dyDescent="0.3">
      <c r="A189">
        <v>153</v>
      </c>
      <c r="B189" t="s">
        <v>1184</v>
      </c>
      <c r="C189" t="s">
        <v>1007</v>
      </c>
      <c r="D189" t="s">
        <v>1037</v>
      </c>
      <c r="E189" t="s">
        <v>9</v>
      </c>
      <c r="F189" t="s">
        <v>1037</v>
      </c>
      <c r="G189" t="s">
        <v>164</v>
      </c>
      <c r="H189">
        <v>60</v>
      </c>
      <c r="I189">
        <v>62</v>
      </c>
      <c r="J189">
        <v>80</v>
      </c>
      <c r="K189">
        <v>63</v>
      </c>
      <c r="L189">
        <v>80</v>
      </c>
      <c r="M189">
        <v>60</v>
      </c>
      <c r="N189">
        <v>405</v>
      </c>
      <c r="O189">
        <v>7</v>
      </c>
    </row>
    <row r="190" spans="1:15" x14ac:dyDescent="0.3">
      <c r="A190">
        <v>154</v>
      </c>
      <c r="B190" t="s">
        <v>1185</v>
      </c>
      <c r="C190" t="s">
        <v>1007</v>
      </c>
      <c r="D190" t="s">
        <v>1037</v>
      </c>
      <c r="E190" t="s">
        <v>9</v>
      </c>
      <c r="F190" t="s">
        <v>1037</v>
      </c>
      <c r="G190" t="s">
        <v>164</v>
      </c>
      <c r="H190">
        <v>80</v>
      </c>
      <c r="I190">
        <v>82</v>
      </c>
      <c r="J190">
        <v>100</v>
      </c>
      <c r="K190">
        <v>83</v>
      </c>
      <c r="L190">
        <v>100</v>
      </c>
      <c r="M190">
        <v>80</v>
      </c>
      <c r="N190">
        <v>525</v>
      </c>
      <c r="O190">
        <v>7</v>
      </c>
    </row>
    <row r="191" spans="1:15" x14ac:dyDescent="0.3">
      <c r="A191">
        <v>155</v>
      </c>
      <c r="B191" t="s">
        <v>1186</v>
      </c>
      <c r="C191" t="s">
        <v>1008</v>
      </c>
      <c r="D191" t="s">
        <v>1037</v>
      </c>
      <c r="E191" t="s">
        <v>17</v>
      </c>
      <c r="F191" t="s">
        <v>1037</v>
      </c>
      <c r="G191" t="s">
        <v>210</v>
      </c>
      <c r="H191">
        <v>39</v>
      </c>
      <c r="I191">
        <v>52</v>
      </c>
      <c r="J191">
        <v>43</v>
      </c>
      <c r="K191">
        <v>60</v>
      </c>
      <c r="L191">
        <v>50</v>
      </c>
      <c r="M191">
        <v>65</v>
      </c>
      <c r="N191">
        <v>309</v>
      </c>
      <c r="O191">
        <v>7</v>
      </c>
    </row>
    <row r="192" spans="1:15" x14ac:dyDescent="0.3">
      <c r="A192">
        <v>156</v>
      </c>
      <c r="B192" t="s">
        <v>1187</v>
      </c>
      <c r="C192" t="s">
        <v>1008</v>
      </c>
      <c r="D192" t="s">
        <v>1037</v>
      </c>
      <c r="E192" t="s">
        <v>17</v>
      </c>
      <c r="F192" t="s">
        <v>1037</v>
      </c>
      <c r="G192" t="s">
        <v>210</v>
      </c>
      <c r="H192">
        <v>58</v>
      </c>
      <c r="I192">
        <v>64</v>
      </c>
      <c r="J192">
        <v>58</v>
      </c>
      <c r="K192">
        <v>80</v>
      </c>
      <c r="L192">
        <v>65</v>
      </c>
      <c r="M192">
        <v>80</v>
      </c>
      <c r="N192">
        <v>405</v>
      </c>
      <c r="O192">
        <v>7</v>
      </c>
    </row>
    <row r="193" spans="1:15" x14ac:dyDescent="0.3">
      <c r="A193">
        <v>157</v>
      </c>
      <c r="B193" t="s">
        <v>1188</v>
      </c>
      <c r="C193" t="s">
        <v>1008</v>
      </c>
      <c r="D193" t="s">
        <v>1037</v>
      </c>
      <c r="E193" t="s">
        <v>17</v>
      </c>
      <c r="F193" t="s">
        <v>1037</v>
      </c>
      <c r="G193" t="s">
        <v>210</v>
      </c>
      <c r="H193">
        <v>78</v>
      </c>
      <c r="I193">
        <v>84</v>
      </c>
      <c r="J193">
        <v>78</v>
      </c>
      <c r="K193">
        <v>109</v>
      </c>
      <c r="L193">
        <v>85</v>
      </c>
      <c r="M193">
        <v>100</v>
      </c>
      <c r="N193">
        <v>534</v>
      </c>
      <c r="O193">
        <v>7</v>
      </c>
    </row>
    <row r="194" spans="1:15" x14ac:dyDescent="0.3">
      <c r="A194">
        <v>158</v>
      </c>
      <c r="B194" t="s">
        <v>1189</v>
      </c>
      <c r="C194" t="s">
        <v>1009</v>
      </c>
      <c r="D194" t="s">
        <v>1037</v>
      </c>
      <c r="E194" t="s">
        <v>25</v>
      </c>
      <c r="F194" t="s">
        <v>1037</v>
      </c>
      <c r="G194" t="s">
        <v>294</v>
      </c>
      <c r="H194">
        <v>50</v>
      </c>
      <c r="I194">
        <v>65</v>
      </c>
      <c r="J194">
        <v>64</v>
      </c>
      <c r="K194">
        <v>44</v>
      </c>
      <c r="L194">
        <v>48</v>
      </c>
      <c r="M194">
        <v>43</v>
      </c>
      <c r="N194">
        <v>314</v>
      </c>
      <c r="O194">
        <v>7</v>
      </c>
    </row>
    <row r="195" spans="1:15" x14ac:dyDescent="0.3">
      <c r="A195">
        <v>159</v>
      </c>
      <c r="B195" t="s">
        <v>1190</v>
      </c>
      <c r="C195" t="s">
        <v>1009</v>
      </c>
      <c r="D195" t="s">
        <v>1037</v>
      </c>
      <c r="E195" t="s">
        <v>25</v>
      </c>
      <c r="F195" t="s">
        <v>1037</v>
      </c>
      <c r="G195" t="s">
        <v>294</v>
      </c>
      <c r="H195">
        <v>65</v>
      </c>
      <c r="I195">
        <v>80</v>
      </c>
      <c r="J195">
        <v>80</v>
      </c>
      <c r="K195">
        <v>59</v>
      </c>
      <c r="L195">
        <v>63</v>
      </c>
      <c r="M195">
        <v>58</v>
      </c>
      <c r="N195">
        <v>405</v>
      </c>
      <c r="O195">
        <v>7</v>
      </c>
    </row>
    <row r="196" spans="1:15" x14ac:dyDescent="0.3">
      <c r="A196">
        <v>160</v>
      </c>
      <c r="B196" t="s">
        <v>1191</v>
      </c>
      <c r="C196" t="s">
        <v>1009</v>
      </c>
      <c r="D196" t="s">
        <v>1037</v>
      </c>
      <c r="E196" t="s">
        <v>25</v>
      </c>
      <c r="F196" t="s">
        <v>1037</v>
      </c>
      <c r="G196" t="s">
        <v>294</v>
      </c>
      <c r="H196">
        <v>85</v>
      </c>
      <c r="I196">
        <v>105</v>
      </c>
      <c r="J196">
        <v>100</v>
      </c>
      <c r="K196">
        <v>79</v>
      </c>
      <c r="L196">
        <v>83</v>
      </c>
      <c r="M196">
        <v>78</v>
      </c>
      <c r="N196">
        <v>530</v>
      </c>
      <c r="O196">
        <v>7</v>
      </c>
    </row>
    <row r="197" spans="1:15" x14ac:dyDescent="0.3">
      <c r="A197">
        <v>161</v>
      </c>
      <c r="B197" t="s">
        <v>1192</v>
      </c>
      <c r="C197" t="s">
        <v>1014</v>
      </c>
      <c r="D197" t="s">
        <v>1037</v>
      </c>
      <c r="E197" t="s">
        <v>44</v>
      </c>
      <c r="F197" t="s">
        <v>62</v>
      </c>
      <c r="G197" t="s">
        <v>40</v>
      </c>
      <c r="H197">
        <v>35</v>
      </c>
      <c r="I197">
        <v>46</v>
      </c>
      <c r="J197">
        <v>34</v>
      </c>
      <c r="K197">
        <v>35</v>
      </c>
      <c r="L197">
        <v>45</v>
      </c>
      <c r="M197">
        <v>20</v>
      </c>
      <c r="N197">
        <v>215</v>
      </c>
      <c r="O197">
        <v>7</v>
      </c>
    </row>
    <row r="198" spans="1:15" x14ac:dyDescent="0.3">
      <c r="A198">
        <v>162</v>
      </c>
      <c r="B198" t="s">
        <v>1193</v>
      </c>
      <c r="C198" t="s">
        <v>1014</v>
      </c>
      <c r="D198" t="s">
        <v>1037</v>
      </c>
      <c r="E198" t="s">
        <v>44</v>
      </c>
      <c r="F198" t="s">
        <v>62</v>
      </c>
      <c r="G198" t="s">
        <v>40</v>
      </c>
      <c r="H198">
        <v>85</v>
      </c>
      <c r="I198">
        <v>76</v>
      </c>
      <c r="J198">
        <v>64</v>
      </c>
      <c r="K198">
        <v>45</v>
      </c>
      <c r="L198">
        <v>55</v>
      </c>
      <c r="M198">
        <v>90</v>
      </c>
      <c r="N198">
        <v>415</v>
      </c>
      <c r="O198">
        <v>7</v>
      </c>
    </row>
    <row r="199" spans="1:15" x14ac:dyDescent="0.3">
      <c r="A199">
        <v>163</v>
      </c>
      <c r="B199" t="s">
        <v>60</v>
      </c>
      <c r="C199" t="s">
        <v>1014</v>
      </c>
      <c r="D199" t="s">
        <v>1012</v>
      </c>
      <c r="E199" t="s">
        <v>61</v>
      </c>
      <c r="F199" t="s">
        <v>62</v>
      </c>
      <c r="G199" t="s">
        <v>50</v>
      </c>
      <c r="H199">
        <v>60</v>
      </c>
      <c r="I199">
        <v>30</v>
      </c>
      <c r="J199">
        <v>30</v>
      </c>
      <c r="K199">
        <v>36</v>
      </c>
      <c r="L199">
        <v>56</v>
      </c>
      <c r="M199">
        <v>50</v>
      </c>
      <c r="N199">
        <v>262</v>
      </c>
      <c r="O199">
        <v>7</v>
      </c>
    </row>
    <row r="200" spans="1:15" x14ac:dyDescent="0.3">
      <c r="A200">
        <v>164</v>
      </c>
      <c r="B200" t="s">
        <v>64</v>
      </c>
      <c r="C200" t="s">
        <v>1014</v>
      </c>
      <c r="D200" t="s">
        <v>1012</v>
      </c>
      <c r="E200" t="s">
        <v>61</v>
      </c>
      <c r="F200" t="s">
        <v>62</v>
      </c>
      <c r="G200" t="s">
        <v>50</v>
      </c>
      <c r="H200">
        <v>100</v>
      </c>
      <c r="I200">
        <v>50</v>
      </c>
      <c r="J200">
        <v>50</v>
      </c>
      <c r="K200">
        <v>86</v>
      </c>
      <c r="L200">
        <v>96</v>
      </c>
      <c r="M200">
        <v>70</v>
      </c>
      <c r="N200">
        <v>452</v>
      </c>
      <c r="O200">
        <v>7</v>
      </c>
    </row>
    <row r="201" spans="1:15" x14ac:dyDescent="0.3">
      <c r="A201">
        <v>165</v>
      </c>
      <c r="B201" t="s">
        <v>1194</v>
      </c>
      <c r="C201" t="s">
        <v>1010</v>
      </c>
      <c r="D201" t="s">
        <v>1012</v>
      </c>
      <c r="E201" t="s">
        <v>33</v>
      </c>
      <c r="F201" t="s">
        <v>125</v>
      </c>
      <c r="G201" t="s">
        <v>146</v>
      </c>
      <c r="H201">
        <v>40</v>
      </c>
      <c r="I201">
        <v>20</v>
      </c>
      <c r="J201">
        <v>30</v>
      </c>
      <c r="K201">
        <v>40</v>
      </c>
      <c r="L201">
        <v>80</v>
      </c>
      <c r="M201">
        <v>55</v>
      </c>
      <c r="N201">
        <v>265</v>
      </c>
      <c r="O201">
        <v>7</v>
      </c>
    </row>
    <row r="202" spans="1:15" x14ac:dyDescent="0.3">
      <c r="A202">
        <v>166</v>
      </c>
      <c r="B202" t="s">
        <v>1195</v>
      </c>
      <c r="C202" t="s">
        <v>1010</v>
      </c>
      <c r="D202" t="s">
        <v>1012</v>
      </c>
      <c r="E202" t="s">
        <v>33</v>
      </c>
      <c r="F202" t="s">
        <v>125</v>
      </c>
      <c r="G202" t="s">
        <v>266</v>
      </c>
      <c r="H202">
        <v>55</v>
      </c>
      <c r="I202">
        <v>35</v>
      </c>
      <c r="J202">
        <v>50</v>
      </c>
      <c r="K202">
        <v>55</v>
      </c>
      <c r="L202">
        <v>110</v>
      </c>
      <c r="M202">
        <v>85</v>
      </c>
      <c r="N202">
        <v>390</v>
      </c>
      <c r="O202">
        <v>7</v>
      </c>
    </row>
    <row r="203" spans="1:15" x14ac:dyDescent="0.3">
      <c r="A203">
        <v>167</v>
      </c>
      <c r="B203" t="s">
        <v>1196</v>
      </c>
      <c r="C203" t="s">
        <v>1010</v>
      </c>
      <c r="D203" t="s">
        <v>1019</v>
      </c>
      <c r="E203" t="s">
        <v>33</v>
      </c>
      <c r="F203" t="s">
        <v>61</v>
      </c>
      <c r="G203" t="s">
        <v>26</v>
      </c>
      <c r="H203">
        <v>40</v>
      </c>
      <c r="I203">
        <v>60</v>
      </c>
      <c r="J203">
        <v>40</v>
      </c>
      <c r="K203">
        <v>40</v>
      </c>
      <c r="L203">
        <v>40</v>
      </c>
      <c r="M203">
        <v>30</v>
      </c>
      <c r="N203">
        <v>250</v>
      </c>
      <c r="O203">
        <v>7</v>
      </c>
    </row>
    <row r="204" spans="1:15" x14ac:dyDescent="0.3">
      <c r="A204">
        <v>168</v>
      </c>
      <c r="B204" t="s">
        <v>1197</v>
      </c>
      <c r="C204" t="s">
        <v>1010</v>
      </c>
      <c r="D204" t="s">
        <v>1019</v>
      </c>
      <c r="E204" t="s">
        <v>33</v>
      </c>
      <c r="F204" t="s">
        <v>61</v>
      </c>
      <c r="G204" t="s">
        <v>26</v>
      </c>
      <c r="H204">
        <v>70</v>
      </c>
      <c r="I204">
        <v>90</v>
      </c>
      <c r="J204">
        <v>70</v>
      </c>
      <c r="K204">
        <v>60</v>
      </c>
      <c r="L204">
        <v>70</v>
      </c>
      <c r="M204">
        <v>40</v>
      </c>
      <c r="N204">
        <v>400</v>
      </c>
      <c r="O204">
        <v>7</v>
      </c>
    </row>
    <row r="205" spans="1:15" x14ac:dyDescent="0.3">
      <c r="A205">
        <v>169</v>
      </c>
      <c r="B205" t="s">
        <v>1198</v>
      </c>
      <c r="C205" t="s">
        <v>1019</v>
      </c>
      <c r="D205" t="s">
        <v>1012</v>
      </c>
      <c r="E205" t="s">
        <v>243</v>
      </c>
      <c r="F205" t="s">
        <v>1037</v>
      </c>
      <c r="G205" t="s">
        <v>314</v>
      </c>
      <c r="H205">
        <v>85</v>
      </c>
      <c r="I205">
        <v>90</v>
      </c>
      <c r="J205">
        <v>80</v>
      </c>
      <c r="K205">
        <v>70</v>
      </c>
      <c r="L205">
        <v>80</v>
      </c>
      <c r="M205">
        <v>130</v>
      </c>
      <c r="N205">
        <v>535</v>
      </c>
      <c r="O205">
        <v>7</v>
      </c>
    </row>
    <row r="206" spans="1:15" x14ac:dyDescent="0.3">
      <c r="A206">
        <v>170</v>
      </c>
      <c r="B206" t="s">
        <v>589</v>
      </c>
      <c r="C206" t="s">
        <v>1009</v>
      </c>
      <c r="D206" t="s">
        <v>1013</v>
      </c>
      <c r="E206" t="s">
        <v>541</v>
      </c>
      <c r="F206" t="s">
        <v>590</v>
      </c>
      <c r="G206" t="s">
        <v>300</v>
      </c>
      <c r="H206">
        <v>75</v>
      </c>
      <c r="I206">
        <v>38</v>
      </c>
      <c r="J206">
        <v>38</v>
      </c>
      <c r="K206">
        <v>56</v>
      </c>
      <c r="L206">
        <v>56</v>
      </c>
      <c r="M206">
        <v>67</v>
      </c>
      <c r="N206">
        <v>330</v>
      </c>
      <c r="O206">
        <v>7</v>
      </c>
    </row>
    <row r="207" spans="1:15" x14ac:dyDescent="0.3">
      <c r="A207">
        <v>171</v>
      </c>
      <c r="B207" t="s">
        <v>592</v>
      </c>
      <c r="C207" t="s">
        <v>1009</v>
      </c>
      <c r="D207" t="s">
        <v>1013</v>
      </c>
      <c r="E207" t="s">
        <v>541</v>
      </c>
      <c r="F207" t="s">
        <v>590</v>
      </c>
      <c r="G207" t="s">
        <v>300</v>
      </c>
      <c r="H207">
        <v>125</v>
      </c>
      <c r="I207">
        <v>58</v>
      </c>
      <c r="J207">
        <v>58</v>
      </c>
      <c r="K207">
        <v>76</v>
      </c>
      <c r="L207">
        <v>76</v>
      </c>
      <c r="M207">
        <v>67</v>
      </c>
      <c r="N207">
        <v>460</v>
      </c>
      <c r="O207">
        <v>7</v>
      </c>
    </row>
    <row r="208" spans="1:15" x14ac:dyDescent="0.3">
      <c r="A208">
        <v>172</v>
      </c>
      <c r="B208" t="s">
        <v>530</v>
      </c>
      <c r="C208" t="s">
        <v>1013</v>
      </c>
      <c r="D208" t="s">
        <v>1037</v>
      </c>
      <c r="E208" t="s">
        <v>203</v>
      </c>
      <c r="F208" t="s">
        <v>1037</v>
      </c>
      <c r="G208" t="s">
        <v>204</v>
      </c>
      <c r="H208">
        <v>20</v>
      </c>
      <c r="I208">
        <v>40</v>
      </c>
      <c r="J208">
        <v>15</v>
      </c>
      <c r="K208">
        <v>35</v>
      </c>
      <c r="L208">
        <v>35</v>
      </c>
      <c r="M208">
        <v>60</v>
      </c>
      <c r="N208">
        <v>205</v>
      </c>
      <c r="O208">
        <v>7</v>
      </c>
    </row>
    <row r="209" spans="1:15" x14ac:dyDescent="0.3">
      <c r="A209">
        <v>173</v>
      </c>
      <c r="B209" t="s">
        <v>668</v>
      </c>
      <c r="C209" t="s">
        <v>1023</v>
      </c>
      <c r="D209" t="s">
        <v>1037</v>
      </c>
      <c r="E209" t="s">
        <v>157</v>
      </c>
      <c r="F209" t="s">
        <v>669</v>
      </c>
      <c r="G209" t="s">
        <v>670</v>
      </c>
      <c r="H209">
        <v>50</v>
      </c>
      <c r="I209">
        <v>25</v>
      </c>
      <c r="J209">
        <v>28</v>
      </c>
      <c r="K209">
        <v>45</v>
      </c>
      <c r="L209">
        <v>55</v>
      </c>
      <c r="M209">
        <v>15</v>
      </c>
      <c r="N209">
        <v>218</v>
      </c>
      <c r="O209">
        <v>7</v>
      </c>
    </row>
    <row r="210" spans="1:15" x14ac:dyDescent="0.3">
      <c r="A210">
        <v>174</v>
      </c>
      <c r="B210" t="s">
        <v>1199</v>
      </c>
      <c r="C210" t="s">
        <v>1014</v>
      </c>
      <c r="D210" t="s">
        <v>1023</v>
      </c>
      <c r="E210" t="s">
        <v>157</v>
      </c>
      <c r="F210" t="s">
        <v>149</v>
      </c>
      <c r="G210" t="s">
        <v>670</v>
      </c>
      <c r="H210">
        <v>90</v>
      </c>
      <c r="I210">
        <v>30</v>
      </c>
      <c r="J210">
        <v>15</v>
      </c>
      <c r="K210">
        <v>40</v>
      </c>
      <c r="L210">
        <v>20</v>
      </c>
      <c r="M210">
        <v>15</v>
      </c>
      <c r="N210">
        <v>210</v>
      </c>
      <c r="O210">
        <v>7</v>
      </c>
    </row>
    <row r="211" spans="1:15" x14ac:dyDescent="0.3">
      <c r="A211">
        <v>175</v>
      </c>
      <c r="B211" t="s">
        <v>676</v>
      </c>
      <c r="C211" t="s">
        <v>1023</v>
      </c>
      <c r="D211" t="s">
        <v>1037</v>
      </c>
      <c r="E211" t="s">
        <v>240</v>
      </c>
      <c r="F211" t="s">
        <v>677</v>
      </c>
      <c r="G211" t="s">
        <v>83</v>
      </c>
      <c r="H211">
        <v>35</v>
      </c>
      <c r="I211">
        <v>20</v>
      </c>
      <c r="J211">
        <v>65</v>
      </c>
      <c r="K211">
        <v>40</v>
      </c>
      <c r="L211">
        <v>65</v>
      </c>
      <c r="M211">
        <v>20</v>
      </c>
      <c r="N211">
        <v>245</v>
      </c>
      <c r="O211">
        <v>7</v>
      </c>
    </row>
    <row r="212" spans="1:15" x14ac:dyDescent="0.3">
      <c r="A212">
        <v>176</v>
      </c>
      <c r="B212" t="s">
        <v>679</v>
      </c>
      <c r="C212" t="s">
        <v>1023</v>
      </c>
      <c r="D212" t="s">
        <v>1012</v>
      </c>
      <c r="E212" t="s">
        <v>240</v>
      </c>
      <c r="F212" t="s">
        <v>677</v>
      </c>
      <c r="G212" t="s">
        <v>83</v>
      </c>
      <c r="H212">
        <v>55</v>
      </c>
      <c r="I212">
        <v>40</v>
      </c>
      <c r="J212">
        <v>85</v>
      </c>
      <c r="K212">
        <v>80</v>
      </c>
      <c r="L212">
        <v>105</v>
      </c>
      <c r="M212">
        <v>40</v>
      </c>
      <c r="N212">
        <v>405</v>
      </c>
      <c r="O212">
        <v>7</v>
      </c>
    </row>
    <row r="213" spans="1:15" x14ac:dyDescent="0.3">
      <c r="A213">
        <v>177</v>
      </c>
      <c r="B213" t="s">
        <v>278</v>
      </c>
      <c r="C213" t="s">
        <v>1011</v>
      </c>
      <c r="D213" t="s">
        <v>1012</v>
      </c>
      <c r="E213" t="s">
        <v>274</v>
      </c>
      <c r="F213" t="s">
        <v>125</v>
      </c>
      <c r="G213" t="s">
        <v>279</v>
      </c>
      <c r="H213">
        <v>40</v>
      </c>
      <c r="I213">
        <v>50</v>
      </c>
      <c r="J213">
        <v>45</v>
      </c>
      <c r="K213">
        <v>70</v>
      </c>
      <c r="L213">
        <v>45</v>
      </c>
      <c r="M213">
        <v>70</v>
      </c>
      <c r="N213">
        <v>320</v>
      </c>
      <c r="O213">
        <v>7</v>
      </c>
    </row>
    <row r="214" spans="1:15" x14ac:dyDescent="0.3">
      <c r="A214">
        <v>178</v>
      </c>
      <c r="B214" t="s">
        <v>281</v>
      </c>
      <c r="C214" t="s">
        <v>1011</v>
      </c>
      <c r="D214" t="s">
        <v>1012</v>
      </c>
      <c r="E214" t="s">
        <v>274</v>
      </c>
      <c r="F214" t="s">
        <v>125</v>
      </c>
      <c r="G214" t="s">
        <v>279</v>
      </c>
      <c r="H214">
        <v>65</v>
      </c>
      <c r="I214">
        <v>75</v>
      </c>
      <c r="J214">
        <v>70</v>
      </c>
      <c r="K214">
        <v>95</v>
      </c>
      <c r="L214">
        <v>70</v>
      </c>
      <c r="M214">
        <v>95</v>
      </c>
      <c r="N214">
        <v>470</v>
      </c>
      <c r="O214">
        <v>7</v>
      </c>
    </row>
    <row r="215" spans="1:15" x14ac:dyDescent="0.3">
      <c r="A215">
        <v>179</v>
      </c>
      <c r="B215" t="s">
        <v>1200</v>
      </c>
      <c r="C215" t="s">
        <v>1013</v>
      </c>
      <c r="D215" t="s">
        <v>1037</v>
      </c>
      <c r="E215" t="s">
        <v>203</v>
      </c>
      <c r="F215" t="s">
        <v>1037</v>
      </c>
      <c r="G215" t="s">
        <v>334</v>
      </c>
      <c r="H215">
        <v>55</v>
      </c>
      <c r="I215">
        <v>40</v>
      </c>
      <c r="J215">
        <v>40</v>
      </c>
      <c r="K215">
        <v>65</v>
      </c>
      <c r="L215">
        <v>45</v>
      </c>
      <c r="M215">
        <v>35</v>
      </c>
      <c r="N215">
        <v>280</v>
      </c>
      <c r="O215">
        <v>7</v>
      </c>
    </row>
    <row r="216" spans="1:15" x14ac:dyDescent="0.3">
      <c r="A216">
        <v>180</v>
      </c>
      <c r="B216" t="s">
        <v>1201</v>
      </c>
      <c r="C216" t="s">
        <v>1013</v>
      </c>
      <c r="D216" t="s">
        <v>1037</v>
      </c>
      <c r="E216" t="s">
        <v>203</v>
      </c>
      <c r="F216" t="s">
        <v>1037</v>
      </c>
      <c r="G216" t="s">
        <v>334</v>
      </c>
      <c r="H216">
        <v>70</v>
      </c>
      <c r="I216">
        <v>55</v>
      </c>
      <c r="J216">
        <v>55</v>
      </c>
      <c r="K216">
        <v>80</v>
      </c>
      <c r="L216">
        <v>60</v>
      </c>
      <c r="M216">
        <v>45</v>
      </c>
      <c r="N216">
        <v>365</v>
      </c>
      <c r="O216">
        <v>7</v>
      </c>
    </row>
    <row r="217" spans="1:15" x14ac:dyDescent="0.3">
      <c r="A217">
        <v>181</v>
      </c>
      <c r="B217" t="s">
        <v>1202</v>
      </c>
      <c r="C217" t="s">
        <v>1013</v>
      </c>
      <c r="D217" t="s">
        <v>1037</v>
      </c>
      <c r="E217" t="s">
        <v>203</v>
      </c>
      <c r="F217" t="s">
        <v>1037</v>
      </c>
      <c r="G217" t="s">
        <v>334</v>
      </c>
      <c r="H217">
        <v>90</v>
      </c>
      <c r="I217">
        <v>75</v>
      </c>
      <c r="J217">
        <v>85</v>
      </c>
      <c r="K217">
        <v>115</v>
      </c>
      <c r="L217">
        <v>90</v>
      </c>
      <c r="M217">
        <v>55</v>
      </c>
      <c r="N217">
        <v>510</v>
      </c>
      <c r="O217">
        <v>7</v>
      </c>
    </row>
    <row r="218" spans="1:15" x14ac:dyDescent="0.3">
      <c r="A218">
        <v>181</v>
      </c>
      <c r="B218" t="s">
        <v>1203</v>
      </c>
      <c r="C218" t="s">
        <v>1013</v>
      </c>
      <c r="D218" t="s">
        <v>1024</v>
      </c>
      <c r="E218" t="s">
        <v>203</v>
      </c>
      <c r="F218" t="s">
        <v>1037</v>
      </c>
      <c r="G218" t="s">
        <v>334</v>
      </c>
      <c r="H218">
        <v>90</v>
      </c>
      <c r="I218">
        <v>95</v>
      </c>
      <c r="J218">
        <v>105</v>
      </c>
      <c r="K218">
        <v>165</v>
      </c>
      <c r="L218">
        <v>110</v>
      </c>
      <c r="M218">
        <v>45</v>
      </c>
      <c r="N218">
        <v>610</v>
      </c>
      <c r="O218">
        <v>7</v>
      </c>
    </row>
    <row r="219" spans="1:15" x14ac:dyDescent="0.3">
      <c r="A219">
        <v>182</v>
      </c>
      <c r="B219" t="s">
        <v>181</v>
      </c>
      <c r="C219" t="s">
        <v>1007</v>
      </c>
      <c r="D219" t="s">
        <v>1037</v>
      </c>
      <c r="E219" t="s">
        <v>124</v>
      </c>
      <c r="F219" t="s">
        <v>1037</v>
      </c>
      <c r="G219" t="s">
        <v>182</v>
      </c>
      <c r="H219">
        <v>75</v>
      </c>
      <c r="I219">
        <v>80</v>
      </c>
      <c r="J219">
        <v>95</v>
      </c>
      <c r="K219">
        <v>90</v>
      </c>
      <c r="L219">
        <v>100</v>
      </c>
      <c r="M219">
        <v>50</v>
      </c>
      <c r="N219">
        <v>490</v>
      </c>
      <c r="O219">
        <v>7</v>
      </c>
    </row>
    <row r="220" spans="1:15" x14ac:dyDescent="0.3">
      <c r="A220">
        <v>183</v>
      </c>
      <c r="B220" t="s">
        <v>1204</v>
      </c>
      <c r="C220" t="s">
        <v>1009</v>
      </c>
      <c r="D220" t="s">
        <v>1023</v>
      </c>
      <c r="E220" t="s">
        <v>232</v>
      </c>
      <c r="F220" t="s">
        <v>152</v>
      </c>
      <c r="G220" t="s">
        <v>878</v>
      </c>
      <c r="H220">
        <v>70</v>
      </c>
      <c r="I220">
        <v>20</v>
      </c>
      <c r="J220">
        <v>50</v>
      </c>
      <c r="K220">
        <v>20</v>
      </c>
      <c r="L220">
        <v>50</v>
      </c>
      <c r="M220">
        <v>40</v>
      </c>
      <c r="N220">
        <v>250</v>
      </c>
      <c r="O220">
        <v>7</v>
      </c>
    </row>
    <row r="221" spans="1:15" x14ac:dyDescent="0.3">
      <c r="A221">
        <v>184</v>
      </c>
      <c r="B221" t="s">
        <v>1205</v>
      </c>
      <c r="C221" t="s">
        <v>1009</v>
      </c>
      <c r="D221" t="s">
        <v>1023</v>
      </c>
      <c r="E221" t="s">
        <v>232</v>
      </c>
      <c r="F221" t="s">
        <v>152</v>
      </c>
      <c r="G221" t="s">
        <v>878</v>
      </c>
      <c r="H221">
        <v>100</v>
      </c>
      <c r="I221">
        <v>50</v>
      </c>
      <c r="J221">
        <v>80</v>
      </c>
      <c r="K221">
        <v>60</v>
      </c>
      <c r="L221">
        <v>80</v>
      </c>
      <c r="M221">
        <v>50</v>
      </c>
      <c r="N221">
        <v>420</v>
      </c>
      <c r="O221">
        <v>7</v>
      </c>
    </row>
    <row r="222" spans="1:15" x14ac:dyDescent="0.3">
      <c r="A222">
        <v>185</v>
      </c>
      <c r="B222" t="s">
        <v>666</v>
      </c>
      <c r="C222" t="s">
        <v>1017</v>
      </c>
      <c r="D222" t="s">
        <v>1037</v>
      </c>
      <c r="E222" t="s">
        <v>261</v>
      </c>
      <c r="F222" t="s">
        <v>493</v>
      </c>
      <c r="G222" t="s">
        <v>146</v>
      </c>
      <c r="H222">
        <v>70</v>
      </c>
      <c r="I222">
        <v>100</v>
      </c>
      <c r="J222">
        <v>115</v>
      </c>
      <c r="K222">
        <v>30</v>
      </c>
      <c r="L222">
        <v>65</v>
      </c>
      <c r="M222">
        <v>30</v>
      </c>
      <c r="N222">
        <v>410</v>
      </c>
      <c r="O222">
        <v>7</v>
      </c>
    </row>
    <row r="223" spans="1:15" x14ac:dyDescent="0.3">
      <c r="A223">
        <v>186</v>
      </c>
      <c r="B223" t="s">
        <v>1206</v>
      </c>
      <c r="C223" t="s">
        <v>1009</v>
      </c>
      <c r="D223" t="s">
        <v>1037</v>
      </c>
      <c r="E223" t="s">
        <v>300</v>
      </c>
      <c r="F223" t="s">
        <v>299</v>
      </c>
      <c r="G223" t="s">
        <v>196</v>
      </c>
      <c r="H223">
        <v>90</v>
      </c>
      <c r="I223">
        <v>75</v>
      </c>
      <c r="J223">
        <v>75</v>
      </c>
      <c r="K223">
        <v>90</v>
      </c>
      <c r="L223">
        <v>100</v>
      </c>
      <c r="M223">
        <v>70</v>
      </c>
      <c r="N223">
        <v>500</v>
      </c>
      <c r="O223">
        <v>7</v>
      </c>
    </row>
    <row r="224" spans="1:15" x14ac:dyDescent="0.3">
      <c r="A224">
        <v>187</v>
      </c>
      <c r="B224" t="s">
        <v>1207</v>
      </c>
      <c r="C224" t="s">
        <v>1007</v>
      </c>
      <c r="D224" t="s">
        <v>1012</v>
      </c>
      <c r="E224" t="s">
        <v>124</v>
      </c>
      <c r="F224" t="s">
        <v>164</v>
      </c>
      <c r="G224" t="s">
        <v>314</v>
      </c>
      <c r="H224">
        <v>35</v>
      </c>
      <c r="I224">
        <v>35</v>
      </c>
      <c r="J224">
        <v>40</v>
      </c>
      <c r="K224">
        <v>35</v>
      </c>
      <c r="L224">
        <v>55</v>
      </c>
      <c r="M224">
        <v>50</v>
      </c>
      <c r="N224">
        <v>250</v>
      </c>
      <c r="O224">
        <v>7</v>
      </c>
    </row>
    <row r="225" spans="1:15" x14ac:dyDescent="0.3">
      <c r="A225">
        <v>188</v>
      </c>
      <c r="B225" t="s">
        <v>1208</v>
      </c>
      <c r="C225" t="s">
        <v>1007</v>
      </c>
      <c r="D225" t="s">
        <v>1012</v>
      </c>
      <c r="E225" t="s">
        <v>124</v>
      </c>
      <c r="F225" t="s">
        <v>164</v>
      </c>
      <c r="G225" t="s">
        <v>314</v>
      </c>
      <c r="H225">
        <v>55</v>
      </c>
      <c r="I225">
        <v>45</v>
      </c>
      <c r="J225">
        <v>50</v>
      </c>
      <c r="K225">
        <v>45</v>
      </c>
      <c r="L225">
        <v>65</v>
      </c>
      <c r="M225">
        <v>80</v>
      </c>
      <c r="N225">
        <v>340</v>
      </c>
      <c r="O225">
        <v>7</v>
      </c>
    </row>
    <row r="226" spans="1:15" x14ac:dyDescent="0.3">
      <c r="A226">
        <v>189</v>
      </c>
      <c r="B226" t="s">
        <v>1209</v>
      </c>
      <c r="C226" t="s">
        <v>1007</v>
      </c>
      <c r="D226" t="s">
        <v>1012</v>
      </c>
      <c r="E226" t="s">
        <v>124</v>
      </c>
      <c r="F226" t="s">
        <v>164</v>
      </c>
      <c r="G226" t="s">
        <v>314</v>
      </c>
      <c r="H226">
        <v>75</v>
      </c>
      <c r="I226">
        <v>55</v>
      </c>
      <c r="J226">
        <v>70</v>
      </c>
      <c r="K226">
        <v>55</v>
      </c>
      <c r="L226">
        <v>95</v>
      </c>
      <c r="M226">
        <v>110</v>
      </c>
      <c r="N226">
        <v>460</v>
      </c>
      <c r="O226">
        <v>7</v>
      </c>
    </row>
    <row r="227" spans="1:15" x14ac:dyDescent="0.3">
      <c r="A227">
        <v>190</v>
      </c>
      <c r="B227" t="s">
        <v>1210</v>
      </c>
      <c r="C227" t="s">
        <v>1014</v>
      </c>
      <c r="D227" t="s">
        <v>1037</v>
      </c>
      <c r="E227" t="s">
        <v>44</v>
      </c>
      <c r="F227" t="s">
        <v>97</v>
      </c>
      <c r="G227" t="s">
        <v>159</v>
      </c>
      <c r="H227">
        <v>55</v>
      </c>
      <c r="I227">
        <v>70</v>
      </c>
      <c r="J227">
        <v>55</v>
      </c>
      <c r="K227">
        <v>40</v>
      </c>
      <c r="L227">
        <v>55</v>
      </c>
      <c r="M227">
        <v>85</v>
      </c>
      <c r="N227">
        <v>360</v>
      </c>
      <c r="O227">
        <v>7</v>
      </c>
    </row>
    <row r="228" spans="1:15" x14ac:dyDescent="0.3">
      <c r="A228">
        <v>191</v>
      </c>
      <c r="B228" t="s">
        <v>1211</v>
      </c>
      <c r="C228" t="s">
        <v>1007</v>
      </c>
      <c r="D228" t="s">
        <v>1037</v>
      </c>
      <c r="E228" t="s">
        <v>124</v>
      </c>
      <c r="F228" t="s">
        <v>812</v>
      </c>
      <c r="G228" t="s">
        <v>125</v>
      </c>
      <c r="H228">
        <v>30</v>
      </c>
      <c r="I228">
        <v>30</v>
      </c>
      <c r="J228">
        <v>30</v>
      </c>
      <c r="K228">
        <v>30</v>
      </c>
      <c r="L228">
        <v>30</v>
      </c>
      <c r="M228">
        <v>30</v>
      </c>
      <c r="N228">
        <v>180</v>
      </c>
      <c r="O228">
        <v>7</v>
      </c>
    </row>
    <row r="229" spans="1:15" x14ac:dyDescent="0.3">
      <c r="A229">
        <v>192</v>
      </c>
      <c r="B229" t="s">
        <v>1212</v>
      </c>
      <c r="C229" t="s">
        <v>1007</v>
      </c>
      <c r="D229" t="s">
        <v>1037</v>
      </c>
      <c r="E229" t="s">
        <v>124</v>
      </c>
      <c r="F229" t="s">
        <v>812</v>
      </c>
      <c r="G229" t="s">
        <v>125</v>
      </c>
      <c r="H229">
        <v>75</v>
      </c>
      <c r="I229">
        <v>75</v>
      </c>
      <c r="J229">
        <v>55</v>
      </c>
      <c r="K229">
        <v>105</v>
      </c>
      <c r="L229">
        <v>85</v>
      </c>
      <c r="M229">
        <v>30</v>
      </c>
      <c r="N229">
        <v>425</v>
      </c>
      <c r="O229">
        <v>7</v>
      </c>
    </row>
    <row r="230" spans="1:15" x14ac:dyDescent="0.3">
      <c r="A230">
        <v>193</v>
      </c>
      <c r="B230" t="s">
        <v>1213</v>
      </c>
      <c r="C230" t="s">
        <v>1010</v>
      </c>
      <c r="D230" t="s">
        <v>1012</v>
      </c>
      <c r="E230" t="s">
        <v>313</v>
      </c>
      <c r="F230" t="s">
        <v>1674</v>
      </c>
      <c r="G230" t="s">
        <v>40</v>
      </c>
      <c r="H230">
        <v>65</v>
      </c>
      <c r="I230">
        <v>65</v>
      </c>
      <c r="J230">
        <v>45</v>
      </c>
      <c r="K230">
        <v>75</v>
      </c>
      <c r="L230">
        <v>45</v>
      </c>
      <c r="M230">
        <v>95</v>
      </c>
      <c r="N230">
        <v>390</v>
      </c>
      <c r="O230">
        <v>7</v>
      </c>
    </row>
    <row r="231" spans="1:15" x14ac:dyDescent="0.3">
      <c r="A231">
        <v>194</v>
      </c>
      <c r="B231" t="s">
        <v>298</v>
      </c>
      <c r="C231" t="s">
        <v>1009</v>
      </c>
      <c r="D231" t="s">
        <v>1018</v>
      </c>
      <c r="E231" t="s">
        <v>299</v>
      </c>
      <c r="F231" t="s">
        <v>300</v>
      </c>
      <c r="G231" t="s">
        <v>301</v>
      </c>
      <c r="H231">
        <v>55</v>
      </c>
      <c r="I231">
        <v>45</v>
      </c>
      <c r="J231">
        <v>45</v>
      </c>
      <c r="K231">
        <v>25</v>
      </c>
      <c r="L231">
        <v>25</v>
      </c>
      <c r="M231">
        <v>15</v>
      </c>
      <c r="N231">
        <v>210</v>
      </c>
      <c r="O231">
        <v>7</v>
      </c>
    </row>
    <row r="232" spans="1:15" x14ac:dyDescent="0.3">
      <c r="A232">
        <v>195</v>
      </c>
      <c r="B232" t="s">
        <v>303</v>
      </c>
      <c r="C232" t="s">
        <v>1009</v>
      </c>
      <c r="D232" t="s">
        <v>1018</v>
      </c>
      <c r="E232" t="s">
        <v>299</v>
      </c>
      <c r="F232" t="s">
        <v>300</v>
      </c>
      <c r="G232" t="s">
        <v>301</v>
      </c>
      <c r="H232">
        <v>95</v>
      </c>
      <c r="I232">
        <v>85</v>
      </c>
      <c r="J232">
        <v>85</v>
      </c>
      <c r="K232">
        <v>65</v>
      </c>
      <c r="L232">
        <v>65</v>
      </c>
      <c r="M232">
        <v>35</v>
      </c>
      <c r="N232">
        <v>430</v>
      </c>
      <c r="O232">
        <v>7</v>
      </c>
    </row>
    <row r="233" spans="1:15" x14ac:dyDescent="0.3">
      <c r="A233">
        <v>196</v>
      </c>
      <c r="B233" t="s">
        <v>545</v>
      </c>
      <c r="C233" t="s">
        <v>1011</v>
      </c>
      <c r="D233" t="s">
        <v>1037</v>
      </c>
      <c r="E233" t="s">
        <v>274</v>
      </c>
      <c r="F233" t="s">
        <v>1037</v>
      </c>
      <c r="G233" t="s">
        <v>279</v>
      </c>
      <c r="H233">
        <v>65</v>
      </c>
      <c r="I233">
        <v>65</v>
      </c>
      <c r="J233">
        <v>60</v>
      </c>
      <c r="K233">
        <v>130</v>
      </c>
      <c r="L233">
        <v>95</v>
      </c>
      <c r="M233">
        <v>110</v>
      </c>
      <c r="N233">
        <v>525</v>
      </c>
      <c r="O233">
        <v>7</v>
      </c>
    </row>
    <row r="234" spans="1:15" x14ac:dyDescent="0.3">
      <c r="A234">
        <v>197</v>
      </c>
      <c r="B234" t="s">
        <v>547</v>
      </c>
      <c r="C234" t="s">
        <v>1016</v>
      </c>
      <c r="D234" t="s">
        <v>1037</v>
      </c>
      <c r="E234" t="s">
        <v>274</v>
      </c>
      <c r="F234" t="s">
        <v>1037</v>
      </c>
      <c r="G234" t="s">
        <v>243</v>
      </c>
      <c r="H234">
        <v>95</v>
      </c>
      <c r="I234">
        <v>65</v>
      </c>
      <c r="J234">
        <v>110</v>
      </c>
      <c r="K234">
        <v>60</v>
      </c>
      <c r="L234">
        <v>130</v>
      </c>
      <c r="M234">
        <v>65</v>
      </c>
      <c r="N234">
        <v>525</v>
      </c>
      <c r="O234">
        <v>7</v>
      </c>
    </row>
    <row r="235" spans="1:15" x14ac:dyDescent="0.3">
      <c r="A235">
        <v>198</v>
      </c>
      <c r="B235" t="s">
        <v>1214</v>
      </c>
      <c r="C235" t="s">
        <v>1016</v>
      </c>
      <c r="D235" t="s">
        <v>1012</v>
      </c>
      <c r="E235" t="s">
        <v>61</v>
      </c>
      <c r="F235" t="s">
        <v>83</v>
      </c>
      <c r="G235" t="s">
        <v>140</v>
      </c>
      <c r="H235">
        <v>60</v>
      </c>
      <c r="I235">
        <v>85</v>
      </c>
      <c r="J235">
        <v>42</v>
      </c>
      <c r="K235">
        <v>85</v>
      </c>
      <c r="L235">
        <v>42</v>
      </c>
      <c r="M235">
        <v>91</v>
      </c>
      <c r="N235">
        <v>405</v>
      </c>
      <c r="O235">
        <v>7</v>
      </c>
    </row>
    <row r="236" spans="1:15" x14ac:dyDescent="0.3">
      <c r="A236">
        <v>199</v>
      </c>
      <c r="B236" t="s">
        <v>1215</v>
      </c>
      <c r="C236" t="s">
        <v>1009</v>
      </c>
      <c r="D236" t="s">
        <v>1011</v>
      </c>
      <c r="E236" t="s">
        <v>165</v>
      </c>
      <c r="F236" t="s">
        <v>117</v>
      </c>
      <c r="G236" t="s">
        <v>369</v>
      </c>
      <c r="H236">
        <v>95</v>
      </c>
      <c r="I236">
        <v>75</v>
      </c>
      <c r="J236">
        <v>80</v>
      </c>
      <c r="K236">
        <v>100</v>
      </c>
      <c r="L236">
        <v>110</v>
      </c>
      <c r="M236">
        <v>30</v>
      </c>
      <c r="N236">
        <v>490</v>
      </c>
      <c r="O236">
        <v>7</v>
      </c>
    </row>
    <row r="237" spans="1:15" x14ac:dyDescent="0.3">
      <c r="A237">
        <v>200</v>
      </c>
      <c r="B237" t="s">
        <v>1216</v>
      </c>
      <c r="C237" t="s">
        <v>1021</v>
      </c>
      <c r="D237" t="s">
        <v>1037</v>
      </c>
      <c r="E237" t="s">
        <v>58</v>
      </c>
      <c r="F237" t="s">
        <v>1037</v>
      </c>
      <c r="G237" t="s">
        <v>1037</v>
      </c>
      <c r="H237">
        <v>60</v>
      </c>
      <c r="I237">
        <v>60</v>
      </c>
      <c r="J237">
        <v>60</v>
      </c>
      <c r="K237">
        <v>85</v>
      </c>
      <c r="L237">
        <v>85</v>
      </c>
      <c r="M237">
        <v>85</v>
      </c>
      <c r="N237">
        <v>435</v>
      </c>
      <c r="O237">
        <v>7</v>
      </c>
    </row>
    <row r="238" spans="1:15" x14ac:dyDescent="0.3">
      <c r="A238">
        <v>201</v>
      </c>
      <c r="B238" t="s">
        <v>1217</v>
      </c>
      <c r="C238" t="s">
        <v>1011</v>
      </c>
      <c r="D238" t="s">
        <v>1037</v>
      </c>
      <c r="E238" t="s">
        <v>58</v>
      </c>
      <c r="F238" t="s">
        <v>1037</v>
      </c>
      <c r="G238" t="s">
        <v>1037</v>
      </c>
      <c r="H238">
        <v>48</v>
      </c>
      <c r="I238">
        <v>72</v>
      </c>
      <c r="J238">
        <v>48</v>
      </c>
      <c r="K238">
        <v>72</v>
      </c>
      <c r="L238">
        <v>48</v>
      </c>
      <c r="M238">
        <v>48</v>
      </c>
      <c r="N238">
        <v>336</v>
      </c>
      <c r="O238">
        <v>7</v>
      </c>
    </row>
    <row r="239" spans="1:15" x14ac:dyDescent="0.3">
      <c r="A239">
        <v>202</v>
      </c>
      <c r="B239" t="s">
        <v>583</v>
      </c>
      <c r="C239" t="s">
        <v>1011</v>
      </c>
      <c r="D239" t="s">
        <v>1037</v>
      </c>
      <c r="E239" t="s">
        <v>581</v>
      </c>
      <c r="F239" t="s">
        <v>1037</v>
      </c>
      <c r="G239" t="s">
        <v>35</v>
      </c>
      <c r="H239">
        <v>190</v>
      </c>
      <c r="I239">
        <v>33</v>
      </c>
      <c r="J239">
        <v>58</v>
      </c>
      <c r="K239">
        <v>33</v>
      </c>
      <c r="L239">
        <v>58</v>
      </c>
      <c r="M239">
        <v>33</v>
      </c>
      <c r="N239">
        <v>405</v>
      </c>
      <c r="O239">
        <v>7</v>
      </c>
    </row>
    <row r="240" spans="1:15" x14ac:dyDescent="0.3">
      <c r="A240">
        <v>203</v>
      </c>
      <c r="B240" t="s">
        <v>1218</v>
      </c>
      <c r="C240" t="s">
        <v>1014</v>
      </c>
      <c r="D240" t="s">
        <v>1011</v>
      </c>
      <c r="E240" t="s">
        <v>243</v>
      </c>
      <c r="F240" t="s">
        <v>125</v>
      </c>
      <c r="G240" t="s">
        <v>878</v>
      </c>
      <c r="H240">
        <v>70</v>
      </c>
      <c r="I240">
        <v>80</v>
      </c>
      <c r="J240">
        <v>65</v>
      </c>
      <c r="K240">
        <v>90</v>
      </c>
      <c r="L240">
        <v>65</v>
      </c>
      <c r="M240">
        <v>85</v>
      </c>
      <c r="N240">
        <v>455</v>
      </c>
      <c r="O240">
        <v>7</v>
      </c>
    </row>
    <row r="241" spans="1:15" x14ac:dyDescent="0.3">
      <c r="A241">
        <v>204</v>
      </c>
      <c r="B241" t="s">
        <v>1219</v>
      </c>
      <c r="C241" t="s">
        <v>1010</v>
      </c>
      <c r="D241" t="s">
        <v>1037</v>
      </c>
      <c r="E241" t="s">
        <v>261</v>
      </c>
      <c r="F241" t="s">
        <v>1037</v>
      </c>
      <c r="G241" t="s">
        <v>423</v>
      </c>
      <c r="H241">
        <v>50</v>
      </c>
      <c r="I241">
        <v>65</v>
      </c>
      <c r="J241">
        <v>90</v>
      </c>
      <c r="K241">
        <v>35</v>
      </c>
      <c r="L241">
        <v>35</v>
      </c>
      <c r="M241">
        <v>15</v>
      </c>
      <c r="N241">
        <v>290</v>
      </c>
      <c r="O241">
        <v>7</v>
      </c>
    </row>
    <row r="242" spans="1:15" x14ac:dyDescent="0.3">
      <c r="A242">
        <v>205</v>
      </c>
      <c r="B242" t="s">
        <v>1220</v>
      </c>
      <c r="C242" t="s">
        <v>1010</v>
      </c>
      <c r="D242" t="s">
        <v>1015</v>
      </c>
      <c r="E242" t="s">
        <v>261</v>
      </c>
      <c r="F242" t="s">
        <v>1037</v>
      </c>
      <c r="G242" t="s">
        <v>423</v>
      </c>
      <c r="H242">
        <v>75</v>
      </c>
      <c r="I242">
        <v>90</v>
      </c>
      <c r="J242">
        <v>140</v>
      </c>
      <c r="K242">
        <v>60</v>
      </c>
      <c r="L242">
        <v>60</v>
      </c>
      <c r="M242">
        <v>40</v>
      </c>
      <c r="N242">
        <v>465</v>
      </c>
      <c r="O242">
        <v>7</v>
      </c>
    </row>
    <row r="243" spans="1:15" x14ac:dyDescent="0.3">
      <c r="A243">
        <v>206</v>
      </c>
      <c r="B243" t="s">
        <v>1221</v>
      </c>
      <c r="C243" t="s">
        <v>1014</v>
      </c>
      <c r="D243" t="s">
        <v>1037</v>
      </c>
      <c r="E243" t="s">
        <v>677</v>
      </c>
      <c r="F243" t="s">
        <v>44</v>
      </c>
      <c r="G243" t="s">
        <v>146</v>
      </c>
      <c r="H243">
        <v>100</v>
      </c>
      <c r="I243">
        <v>70</v>
      </c>
      <c r="J243">
        <v>70</v>
      </c>
      <c r="K243">
        <v>65</v>
      </c>
      <c r="L243">
        <v>65</v>
      </c>
      <c r="M243">
        <v>45</v>
      </c>
      <c r="N243">
        <v>415</v>
      </c>
      <c r="O243">
        <v>7</v>
      </c>
    </row>
    <row r="244" spans="1:15" x14ac:dyDescent="0.3">
      <c r="A244">
        <v>207</v>
      </c>
      <c r="B244" t="s">
        <v>1222</v>
      </c>
      <c r="C244" t="s">
        <v>1018</v>
      </c>
      <c r="D244" t="s">
        <v>1012</v>
      </c>
      <c r="E244" t="s">
        <v>293</v>
      </c>
      <c r="F244" t="s">
        <v>459</v>
      </c>
      <c r="G244" t="s">
        <v>686</v>
      </c>
      <c r="H244">
        <v>65</v>
      </c>
      <c r="I244">
        <v>75</v>
      </c>
      <c r="J244">
        <v>105</v>
      </c>
      <c r="K244">
        <v>35</v>
      </c>
      <c r="L244">
        <v>65</v>
      </c>
      <c r="M244">
        <v>85</v>
      </c>
      <c r="N244">
        <v>430</v>
      </c>
      <c r="O244">
        <v>7</v>
      </c>
    </row>
    <row r="245" spans="1:15" x14ac:dyDescent="0.3">
      <c r="A245">
        <v>208</v>
      </c>
      <c r="B245" t="s">
        <v>495</v>
      </c>
      <c r="C245" t="s">
        <v>1015</v>
      </c>
      <c r="D245" t="s">
        <v>1018</v>
      </c>
      <c r="E245" t="s">
        <v>493</v>
      </c>
      <c r="F245" t="s">
        <v>261</v>
      </c>
      <c r="G245" t="s">
        <v>294</v>
      </c>
      <c r="H245">
        <v>75</v>
      </c>
      <c r="I245">
        <v>85</v>
      </c>
      <c r="J245">
        <v>200</v>
      </c>
      <c r="K245">
        <v>55</v>
      </c>
      <c r="L245">
        <v>65</v>
      </c>
      <c r="M245">
        <v>30</v>
      </c>
      <c r="N245">
        <v>510</v>
      </c>
      <c r="O245">
        <v>7</v>
      </c>
    </row>
    <row r="246" spans="1:15" x14ac:dyDescent="0.3">
      <c r="A246">
        <v>208</v>
      </c>
      <c r="B246" t="s">
        <v>1223</v>
      </c>
      <c r="C246" t="s">
        <v>1015</v>
      </c>
      <c r="D246" t="s">
        <v>1018</v>
      </c>
      <c r="E246" t="s">
        <v>493</v>
      </c>
      <c r="F246" t="s">
        <v>261</v>
      </c>
      <c r="G246" t="s">
        <v>294</v>
      </c>
      <c r="H246">
        <v>75</v>
      </c>
      <c r="I246">
        <v>125</v>
      </c>
      <c r="J246">
        <v>230</v>
      </c>
      <c r="K246">
        <v>55</v>
      </c>
      <c r="L246">
        <v>95</v>
      </c>
      <c r="M246">
        <v>30</v>
      </c>
      <c r="N246">
        <v>610</v>
      </c>
      <c r="O246">
        <v>7</v>
      </c>
    </row>
    <row r="247" spans="1:15" x14ac:dyDescent="0.3">
      <c r="A247">
        <v>209</v>
      </c>
      <c r="B247" t="s">
        <v>1224</v>
      </c>
      <c r="C247" t="s">
        <v>1023</v>
      </c>
      <c r="D247" t="s">
        <v>1037</v>
      </c>
      <c r="E247" t="s">
        <v>216</v>
      </c>
      <c r="F247" t="s">
        <v>44</v>
      </c>
      <c r="G247" t="s">
        <v>146</v>
      </c>
      <c r="H247">
        <v>60</v>
      </c>
      <c r="I247">
        <v>80</v>
      </c>
      <c r="J247">
        <v>50</v>
      </c>
      <c r="K247">
        <v>40</v>
      </c>
      <c r="L247">
        <v>40</v>
      </c>
      <c r="M247">
        <v>30</v>
      </c>
      <c r="N247">
        <v>300</v>
      </c>
      <c r="O247">
        <v>7</v>
      </c>
    </row>
    <row r="248" spans="1:15" x14ac:dyDescent="0.3">
      <c r="A248">
        <v>210</v>
      </c>
      <c r="B248" t="s">
        <v>1225</v>
      </c>
      <c r="C248" t="s">
        <v>1023</v>
      </c>
      <c r="D248" t="s">
        <v>1037</v>
      </c>
      <c r="E248" t="s">
        <v>216</v>
      </c>
      <c r="F248" t="s">
        <v>98</v>
      </c>
      <c r="G248" t="s">
        <v>146</v>
      </c>
      <c r="H248">
        <v>90</v>
      </c>
      <c r="I248">
        <v>120</v>
      </c>
      <c r="J248">
        <v>75</v>
      </c>
      <c r="K248">
        <v>60</v>
      </c>
      <c r="L248">
        <v>60</v>
      </c>
      <c r="M248">
        <v>45</v>
      </c>
      <c r="N248">
        <v>450</v>
      </c>
      <c r="O248">
        <v>7</v>
      </c>
    </row>
    <row r="249" spans="1:15" x14ac:dyDescent="0.3">
      <c r="A249">
        <v>211</v>
      </c>
      <c r="B249" t="s">
        <v>778</v>
      </c>
      <c r="C249" t="s">
        <v>1009</v>
      </c>
      <c r="D249" t="s">
        <v>1019</v>
      </c>
      <c r="E249" t="s">
        <v>186</v>
      </c>
      <c r="F249" t="s">
        <v>115</v>
      </c>
      <c r="G249" t="s">
        <v>216</v>
      </c>
      <c r="H249">
        <v>65</v>
      </c>
      <c r="I249">
        <v>95</v>
      </c>
      <c r="J249">
        <v>85</v>
      </c>
      <c r="K249">
        <v>55</v>
      </c>
      <c r="L249">
        <v>55</v>
      </c>
      <c r="M249">
        <v>85</v>
      </c>
      <c r="N249">
        <v>440</v>
      </c>
      <c r="O249">
        <v>7</v>
      </c>
    </row>
    <row r="250" spans="1:15" x14ac:dyDescent="0.3">
      <c r="A250">
        <v>212</v>
      </c>
      <c r="B250" t="s">
        <v>1226</v>
      </c>
      <c r="C250" t="s">
        <v>1010</v>
      </c>
      <c r="D250" t="s">
        <v>1015</v>
      </c>
      <c r="E250" t="s">
        <v>33</v>
      </c>
      <c r="F250" t="s">
        <v>158</v>
      </c>
      <c r="G250" t="s">
        <v>940</v>
      </c>
      <c r="H250">
        <v>70</v>
      </c>
      <c r="I250">
        <v>130</v>
      </c>
      <c r="J250">
        <v>100</v>
      </c>
      <c r="K250">
        <v>55</v>
      </c>
      <c r="L250">
        <v>80</v>
      </c>
      <c r="M250">
        <v>65</v>
      </c>
      <c r="N250">
        <v>500</v>
      </c>
      <c r="O250">
        <v>7</v>
      </c>
    </row>
    <row r="251" spans="1:15" x14ac:dyDescent="0.3">
      <c r="A251">
        <v>212</v>
      </c>
      <c r="B251" t="s">
        <v>1227</v>
      </c>
      <c r="C251" t="s">
        <v>1010</v>
      </c>
      <c r="D251" t="s">
        <v>1015</v>
      </c>
      <c r="E251" t="s">
        <v>33</v>
      </c>
      <c r="F251" t="s">
        <v>158</v>
      </c>
      <c r="G251" t="s">
        <v>940</v>
      </c>
      <c r="H251">
        <v>70</v>
      </c>
      <c r="I251">
        <v>150</v>
      </c>
      <c r="J251">
        <v>140</v>
      </c>
      <c r="K251">
        <v>65</v>
      </c>
      <c r="L251">
        <v>100</v>
      </c>
      <c r="M251">
        <v>75</v>
      </c>
      <c r="N251">
        <v>600</v>
      </c>
      <c r="O251">
        <v>7</v>
      </c>
    </row>
    <row r="252" spans="1:15" x14ac:dyDescent="0.3">
      <c r="A252">
        <v>213</v>
      </c>
      <c r="B252" t="s">
        <v>606</v>
      </c>
      <c r="C252" t="s">
        <v>1010</v>
      </c>
      <c r="D252" t="s">
        <v>1017</v>
      </c>
      <c r="E252" t="s">
        <v>261</v>
      </c>
      <c r="F252" t="s">
        <v>78</v>
      </c>
      <c r="G252" t="s">
        <v>607</v>
      </c>
      <c r="H252">
        <v>20</v>
      </c>
      <c r="I252">
        <v>10</v>
      </c>
      <c r="J252">
        <v>230</v>
      </c>
      <c r="K252">
        <v>10</v>
      </c>
      <c r="L252">
        <v>230</v>
      </c>
      <c r="M252">
        <v>5</v>
      </c>
      <c r="N252">
        <v>505</v>
      </c>
      <c r="O252">
        <v>7</v>
      </c>
    </row>
    <row r="253" spans="1:15" x14ac:dyDescent="0.3">
      <c r="A253">
        <v>214</v>
      </c>
      <c r="B253" t="s">
        <v>1228</v>
      </c>
      <c r="C253" t="s">
        <v>1010</v>
      </c>
      <c r="D253" t="s">
        <v>1022</v>
      </c>
      <c r="E253" t="s">
        <v>33</v>
      </c>
      <c r="F253" t="s">
        <v>104</v>
      </c>
      <c r="G253" t="s">
        <v>410</v>
      </c>
      <c r="H253">
        <v>80</v>
      </c>
      <c r="I253">
        <v>125</v>
      </c>
      <c r="J253">
        <v>75</v>
      </c>
      <c r="K253">
        <v>40</v>
      </c>
      <c r="L253">
        <v>95</v>
      </c>
      <c r="M253">
        <v>85</v>
      </c>
      <c r="N253">
        <v>500</v>
      </c>
      <c r="O253">
        <v>7</v>
      </c>
    </row>
    <row r="254" spans="1:15" x14ac:dyDescent="0.3">
      <c r="A254">
        <v>214</v>
      </c>
      <c r="B254" t="s">
        <v>1229</v>
      </c>
      <c r="C254" t="s">
        <v>1010</v>
      </c>
      <c r="D254" t="s">
        <v>1022</v>
      </c>
      <c r="E254" t="s">
        <v>33</v>
      </c>
      <c r="F254" t="s">
        <v>104</v>
      </c>
      <c r="G254" t="s">
        <v>410</v>
      </c>
      <c r="H254">
        <v>80</v>
      </c>
      <c r="I254">
        <v>185</v>
      </c>
      <c r="J254">
        <v>115</v>
      </c>
      <c r="K254">
        <v>40</v>
      </c>
      <c r="L254">
        <v>105</v>
      </c>
      <c r="M254">
        <v>75</v>
      </c>
      <c r="N254">
        <v>600</v>
      </c>
      <c r="O254">
        <v>7</v>
      </c>
    </row>
    <row r="255" spans="1:15" x14ac:dyDescent="0.3">
      <c r="A255">
        <v>215</v>
      </c>
      <c r="B255" t="s">
        <v>751</v>
      </c>
      <c r="C255" t="s">
        <v>1016</v>
      </c>
      <c r="D255" t="s">
        <v>1020</v>
      </c>
      <c r="E255" t="s">
        <v>243</v>
      </c>
      <c r="F255" t="s">
        <v>62</v>
      </c>
      <c r="G255" t="s">
        <v>126</v>
      </c>
      <c r="H255">
        <v>55</v>
      </c>
      <c r="I255">
        <v>95</v>
      </c>
      <c r="J255">
        <v>55</v>
      </c>
      <c r="K255">
        <v>35</v>
      </c>
      <c r="L255">
        <v>75</v>
      </c>
      <c r="M255">
        <v>115</v>
      </c>
      <c r="N255">
        <v>430</v>
      </c>
      <c r="O255">
        <v>7</v>
      </c>
    </row>
    <row r="256" spans="1:15" x14ac:dyDescent="0.3">
      <c r="A256">
        <v>216</v>
      </c>
      <c r="B256" t="s">
        <v>1230</v>
      </c>
      <c r="C256" t="s">
        <v>1014</v>
      </c>
      <c r="D256" t="s">
        <v>1037</v>
      </c>
      <c r="E256" t="s">
        <v>97</v>
      </c>
      <c r="F256" t="s">
        <v>98</v>
      </c>
      <c r="G256" t="s">
        <v>342</v>
      </c>
      <c r="H256">
        <v>60</v>
      </c>
      <c r="I256">
        <v>80</v>
      </c>
      <c r="J256">
        <v>50</v>
      </c>
      <c r="K256">
        <v>50</v>
      </c>
      <c r="L256">
        <v>50</v>
      </c>
      <c r="M256">
        <v>40</v>
      </c>
      <c r="N256">
        <v>330</v>
      </c>
      <c r="O256">
        <v>7</v>
      </c>
    </row>
    <row r="257" spans="1:15" x14ac:dyDescent="0.3">
      <c r="A257">
        <v>217</v>
      </c>
      <c r="B257" t="s">
        <v>1231</v>
      </c>
      <c r="C257" t="s">
        <v>1014</v>
      </c>
      <c r="D257" t="s">
        <v>1037</v>
      </c>
      <c r="E257" t="s">
        <v>104</v>
      </c>
      <c r="F257" t="s">
        <v>98</v>
      </c>
      <c r="G257" t="s">
        <v>67</v>
      </c>
      <c r="H257">
        <v>90</v>
      </c>
      <c r="I257">
        <v>130</v>
      </c>
      <c r="J257">
        <v>75</v>
      </c>
      <c r="K257">
        <v>75</v>
      </c>
      <c r="L257">
        <v>75</v>
      </c>
      <c r="M257">
        <v>55</v>
      </c>
      <c r="N257">
        <v>500</v>
      </c>
      <c r="O257">
        <v>7</v>
      </c>
    </row>
    <row r="258" spans="1:15" x14ac:dyDescent="0.3">
      <c r="A258">
        <v>218</v>
      </c>
      <c r="B258" t="s">
        <v>1232</v>
      </c>
      <c r="C258" t="s">
        <v>1008</v>
      </c>
      <c r="D258" t="s">
        <v>1037</v>
      </c>
      <c r="E258" t="s">
        <v>1762</v>
      </c>
      <c r="F258" t="s">
        <v>447</v>
      </c>
      <c r="G258" t="s">
        <v>224</v>
      </c>
      <c r="H258">
        <v>40</v>
      </c>
      <c r="I258">
        <v>40</v>
      </c>
      <c r="J258">
        <v>40</v>
      </c>
      <c r="K258">
        <v>70</v>
      </c>
      <c r="L258">
        <v>40</v>
      </c>
      <c r="M258">
        <v>20</v>
      </c>
      <c r="N258">
        <v>250</v>
      </c>
      <c r="O258">
        <v>7</v>
      </c>
    </row>
    <row r="259" spans="1:15" x14ac:dyDescent="0.3">
      <c r="A259">
        <v>219</v>
      </c>
      <c r="B259" t="s">
        <v>1233</v>
      </c>
      <c r="C259" t="s">
        <v>1008</v>
      </c>
      <c r="D259" t="s">
        <v>1017</v>
      </c>
      <c r="E259" t="s">
        <v>1762</v>
      </c>
      <c r="F259" t="s">
        <v>447</v>
      </c>
      <c r="G259" t="s">
        <v>224</v>
      </c>
      <c r="H259">
        <v>60</v>
      </c>
      <c r="I259">
        <v>50</v>
      </c>
      <c r="J259">
        <v>120</v>
      </c>
      <c r="K259">
        <v>90</v>
      </c>
      <c r="L259">
        <v>80</v>
      </c>
      <c r="M259">
        <v>30</v>
      </c>
      <c r="N259">
        <v>430</v>
      </c>
      <c r="O259">
        <v>7</v>
      </c>
    </row>
    <row r="260" spans="1:15" x14ac:dyDescent="0.3">
      <c r="A260">
        <v>220</v>
      </c>
      <c r="B260" t="s">
        <v>231</v>
      </c>
      <c r="C260" t="s">
        <v>1020</v>
      </c>
      <c r="D260" t="s">
        <v>1018</v>
      </c>
      <c r="E260" t="s">
        <v>165</v>
      </c>
      <c r="F260" t="s">
        <v>223</v>
      </c>
      <c r="G260" t="s">
        <v>232</v>
      </c>
      <c r="H260">
        <v>50</v>
      </c>
      <c r="I260">
        <v>50</v>
      </c>
      <c r="J260">
        <v>40</v>
      </c>
      <c r="K260">
        <v>30</v>
      </c>
      <c r="L260">
        <v>30</v>
      </c>
      <c r="M260">
        <v>50</v>
      </c>
      <c r="N260">
        <v>250</v>
      </c>
      <c r="O260">
        <v>7</v>
      </c>
    </row>
    <row r="261" spans="1:15" x14ac:dyDescent="0.3">
      <c r="A261">
        <v>221</v>
      </c>
      <c r="B261" t="s">
        <v>234</v>
      </c>
      <c r="C261" t="s">
        <v>1020</v>
      </c>
      <c r="D261" t="s">
        <v>1018</v>
      </c>
      <c r="E261" t="s">
        <v>165</v>
      </c>
      <c r="F261" t="s">
        <v>223</v>
      </c>
      <c r="G261" t="s">
        <v>232</v>
      </c>
      <c r="H261">
        <v>100</v>
      </c>
      <c r="I261">
        <v>100</v>
      </c>
      <c r="J261">
        <v>80</v>
      </c>
      <c r="K261">
        <v>60</v>
      </c>
      <c r="L261">
        <v>60</v>
      </c>
      <c r="M261">
        <v>50</v>
      </c>
      <c r="N261">
        <v>450</v>
      </c>
      <c r="O261">
        <v>7</v>
      </c>
    </row>
    <row r="262" spans="1:15" x14ac:dyDescent="0.3">
      <c r="A262">
        <v>222</v>
      </c>
      <c r="B262" t="s">
        <v>628</v>
      </c>
      <c r="C262" t="s">
        <v>1009</v>
      </c>
      <c r="D262" t="s">
        <v>1017</v>
      </c>
      <c r="E262" t="s">
        <v>240</v>
      </c>
      <c r="F262" t="s">
        <v>185</v>
      </c>
      <c r="G262" t="s">
        <v>369</v>
      </c>
      <c r="H262">
        <v>65</v>
      </c>
      <c r="I262">
        <v>55</v>
      </c>
      <c r="J262">
        <v>95</v>
      </c>
      <c r="K262">
        <v>65</v>
      </c>
      <c r="L262">
        <v>95</v>
      </c>
      <c r="M262">
        <v>35</v>
      </c>
      <c r="N262">
        <v>410</v>
      </c>
      <c r="O262">
        <v>7</v>
      </c>
    </row>
    <row r="263" spans="1:15" x14ac:dyDescent="0.3">
      <c r="A263">
        <v>223</v>
      </c>
      <c r="B263" t="s">
        <v>417</v>
      </c>
      <c r="C263" t="s">
        <v>1009</v>
      </c>
      <c r="D263" t="s">
        <v>1037</v>
      </c>
      <c r="E263" t="s">
        <v>240</v>
      </c>
      <c r="F263" t="s">
        <v>26</v>
      </c>
      <c r="G263" t="s">
        <v>244</v>
      </c>
      <c r="H263">
        <v>35</v>
      </c>
      <c r="I263">
        <v>65</v>
      </c>
      <c r="J263">
        <v>35</v>
      </c>
      <c r="K263">
        <v>65</v>
      </c>
      <c r="L263">
        <v>35</v>
      </c>
      <c r="M263">
        <v>65</v>
      </c>
      <c r="N263">
        <v>300</v>
      </c>
      <c r="O263">
        <v>7</v>
      </c>
    </row>
    <row r="264" spans="1:15" x14ac:dyDescent="0.3">
      <c r="A264">
        <v>224</v>
      </c>
      <c r="B264" t="s">
        <v>419</v>
      </c>
      <c r="C264" t="s">
        <v>1009</v>
      </c>
      <c r="D264" t="s">
        <v>1037</v>
      </c>
      <c r="E264" t="s">
        <v>420</v>
      </c>
      <c r="F264" t="s">
        <v>26</v>
      </c>
      <c r="G264" t="s">
        <v>244</v>
      </c>
      <c r="H264">
        <v>75</v>
      </c>
      <c r="I264">
        <v>105</v>
      </c>
      <c r="J264">
        <v>75</v>
      </c>
      <c r="K264">
        <v>105</v>
      </c>
      <c r="L264">
        <v>75</v>
      </c>
      <c r="M264">
        <v>45</v>
      </c>
      <c r="N264">
        <v>480</v>
      </c>
      <c r="O264">
        <v>7</v>
      </c>
    </row>
    <row r="265" spans="1:15" x14ac:dyDescent="0.3">
      <c r="A265">
        <v>225</v>
      </c>
      <c r="B265" t="s">
        <v>238</v>
      </c>
      <c r="C265" t="s">
        <v>1020</v>
      </c>
      <c r="D265" t="s">
        <v>1012</v>
      </c>
      <c r="E265" t="s">
        <v>239</v>
      </c>
      <c r="F265" t="s">
        <v>240</v>
      </c>
      <c r="G265" t="s">
        <v>61</v>
      </c>
      <c r="H265">
        <v>45</v>
      </c>
      <c r="I265">
        <v>55</v>
      </c>
      <c r="J265">
        <v>45</v>
      </c>
      <c r="K265">
        <v>65</v>
      </c>
      <c r="L265">
        <v>45</v>
      </c>
      <c r="M265">
        <v>75</v>
      </c>
      <c r="N265">
        <v>330</v>
      </c>
      <c r="O265">
        <v>7</v>
      </c>
    </row>
    <row r="266" spans="1:15" x14ac:dyDescent="0.3">
      <c r="A266">
        <v>226</v>
      </c>
      <c r="B266" t="s">
        <v>899</v>
      </c>
      <c r="C266" t="s">
        <v>1009</v>
      </c>
      <c r="D266" t="s">
        <v>1012</v>
      </c>
      <c r="E266" t="s">
        <v>115</v>
      </c>
      <c r="F266" t="s">
        <v>300</v>
      </c>
      <c r="G266" t="s">
        <v>413</v>
      </c>
      <c r="H266">
        <v>85</v>
      </c>
      <c r="I266">
        <v>40</v>
      </c>
      <c r="J266">
        <v>70</v>
      </c>
      <c r="K266">
        <v>80</v>
      </c>
      <c r="L266">
        <v>140</v>
      </c>
      <c r="M266">
        <v>70</v>
      </c>
      <c r="N266">
        <v>485</v>
      </c>
      <c r="O266">
        <v>7</v>
      </c>
    </row>
    <row r="267" spans="1:15" x14ac:dyDescent="0.3">
      <c r="A267">
        <v>227</v>
      </c>
      <c r="B267" t="s">
        <v>1234</v>
      </c>
      <c r="C267" t="s">
        <v>1015</v>
      </c>
      <c r="D267" t="s">
        <v>1012</v>
      </c>
      <c r="E267" t="s">
        <v>62</v>
      </c>
      <c r="F267" t="s">
        <v>261</v>
      </c>
      <c r="G267" t="s">
        <v>224</v>
      </c>
      <c r="H267">
        <v>65</v>
      </c>
      <c r="I267">
        <v>80</v>
      </c>
      <c r="J267">
        <v>140</v>
      </c>
      <c r="K267">
        <v>40</v>
      </c>
      <c r="L267">
        <v>70</v>
      </c>
      <c r="M267">
        <v>70</v>
      </c>
      <c r="N267">
        <v>465</v>
      </c>
      <c r="O267">
        <v>7</v>
      </c>
    </row>
    <row r="268" spans="1:15" x14ac:dyDescent="0.3">
      <c r="A268">
        <v>228</v>
      </c>
      <c r="B268" t="s">
        <v>1235</v>
      </c>
      <c r="C268" t="s">
        <v>1016</v>
      </c>
      <c r="D268" t="s">
        <v>1008</v>
      </c>
      <c r="E268" t="s">
        <v>125</v>
      </c>
      <c r="F268" t="s">
        <v>210</v>
      </c>
      <c r="G268" t="s">
        <v>67</v>
      </c>
      <c r="H268">
        <v>45</v>
      </c>
      <c r="I268">
        <v>60</v>
      </c>
      <c r="J268">
        <v>30</v>
      </c>
      <c r="K268">
        <v>80</v>
      </c>
      <c r="L268">
        <v>50</v>
      </c>
      <c r="M268">
        <v>65</v>
      </c>
      <c r="N268">
        <v>330</v>
      </c>
      <c r="O268">
        <v>7</v>
      </c>
    </row>
    <row r="269" spans="1:15" x14ac:dyDescent="0.3">
      <c r="A269">
        <v>229</v>
      </c>
      <c r="B269" t="s">
        <v>1236</v>
      </c>
      <c r="C269" t="s">
        <v>1016</v>
      </c>
      <c r="D269" t="s">
        <v>1008</v>
      </c>
      <c r="E269" t="s">
        <v>125</v>
      </c>
      <c r="F269" t="s">
        <v>210</v>
      </c>
      <c r="G269" t="s">
        <v>67</v>
      </c>
      <c r="H269">
        <v>75</v>
      </c>
      <c r="I269">
        <v>90</v>
      </c>
      <c r="J269">
        <v>50</v>
      </c>
      <c r="K269">
        <v>110</v>
      </c>
      <c r="L269">
        <v>80</v>
      </c>
      <c r="M269">
        <v>95</v>
      </c>
      <c r="N269">
        <v>500</v>
      </c>
      <c r="O269">
        <v>7</v>
      </c>
    </row>
    <row r="270" spans="1:15" x14ac:dyDescent="0.3">
      <c r="A270">
        <v>229</v>
      </c>
      <c r="B270" t="s">
        <v>1237</v>
      </c>
      <c r="C270" t="s">
        <v>1016</v>
      </c>
      <c r="D270" t="s">
        <v>1008</v>
      </c>
      <c r="E270" t="s">
        <v>125</v>
      </c>
      <c r="F270" t="s">
        <v>210</v>
      </c>
      <c r="G270" t="s">
        <v>67</v>
      </c>
      <c r="H270">
        <v>75</v>
      </c>
      <c r="I270">
        <v>90</v>
      </c>
      <c r="J270">
        <v>90</v>
      </c>
      <c r="K270">
        <v>140</v>
      </c>
      <c r="L270">
        <v>90</v>
      </c>
      <c r="M270">
        <v>115</v>
      </c>
      <c r="N270">
        <v>600</v>
      </c>
      <c r="O270">
        <v>7</v>
      </c>
    </row>
    <row r="271" spans="1:15" x14ac:dyDescent="0.3">
      <c r="A271">
        <v>230</v>
      </c>
      <c r="B271" t="s">
        <v>1238</v>
      </c>
      <c r="C271" t="s">
        <v>1009</v>
      </c>
      <c r="D271" t="s">
        <v>1024</v>
      </c>
      <c r="E271" t="s">
        <v>115</v>
      </c>
      <c r="F271" t="s">
        <v>26</v>
      </c>
      <c r="G271" t="s">
        <v>299</v>
      </c>
      <c r="H271">
        <v>75</v>
      </c>
      <c r="I271">
        <v>95</v>
      </c>
      <c r="J271">
        <v>95</v>
      </c>
      <c r="K271">
        <v>95</v>
      </c>
      <c r="L271">
        <v>95</v>
      </c>
      <c r="M271">
        <v>85</v>
      </c>
      <c r="N271">
        <v>540</v>
      </c>
      <c r="O271">
        <v>7</v>
      </c>
    </row>
    <row r="272" spans="1:15" x14ac:dyDescent="0.3">
      <c r="A272">
        <v>231</v>
      </c>
      <c r="B272" t="s">
        <v>1239</v>
      </c>
      <c r="C272" t="s">
        <v>1018</v>
      </c>
      <c r="D272" t="s">
        <v>1037</v>
      </c>
      <c r="E272" t="s">
        <v>97</v>
      </c>
      <c r="F272" t="s">
        <v>1037</v>
      </c>
      <c r="G272" t="s">
        <v>459</v>
      </c>
      <c r="H272">
        <v>90</v>
      </c>
      <c r="I272">
        <v>60</v>
      </c>
      <c r="J272">
        <v>60</v>
      </c>
      <c r="K272">
        <v>40</v>
      </c>
      <c r="L272">
        <v>40</v>
      </c>
      <c r="M272">
        <v>40</v>
      </c>
      <c r="N272">
        <v>330</v>
      </c>
      <c r="O272">
        <v>7</v>
      </c>
    </row>
    <row r="273" spans="1:15" x14ac:dyDescent="0.3">
      <c r="A273">
        <v>232</v>
      </c>
      <c r="B273" t="s">
        <v>1240</v>
      </c>
      <c r="C273" t="s">
        <v>1018</v>
      </c>
      <c r="D273" t="s">
        <v>1037</v>
      </c>
      <c r="E273" t="s">
        <v>261</v>
      </c>
      <c r="F273" t="s">
        <v>1037</v>
      </c>
      <c r="G273" t="s">
        <v>459</v>
      </c>
      <c r="H273">
        <v>90</v>
      </c>
      <c r="I273">
        <v>120</v>
      </c>
      <c r="J273">
        <v>120</v>
      </c>
      <c r="K273">
        <v>60</v>
      </c>
      <c r="L273">
        <v>60</v>
      </c>
      <c r="M273">
        <v>50</v>
      </c>
      <c r="N273">
        <v>500</v>
      </c>
      <c r="O273">
        <v>7</v>
      </c>
    </row>
    <row r="274" spans="1:15" x14ac:dyDescent="0.3">
      <c r="A274">
        <v>233</v>
      </c>
      <c r="B274" t="s">
        <v>1241</v>
      </c>
      <c r="C274" t="s">
        <v>1014</v>
      </c>
      <c r="D274" t="s">
        <v>1037</v>
      </c>
      <c r="E274" t="s">
        <v>353</v>
      </c>
      <c r="F274" t="s">
        <v>1748</v>
      </c>
      <c r="G274" t="s">
        <v>720</v>
      </c>
      <c r="H274">
        <v>85</v>
      </c>
      <c r="I274">
        <v>80</v>
      </c>
      <c r="J274">
        <v>90</v>
      </c>
      <c r="K274">
        <v>105</v>
      </c>
      <c r="L274">
        <v>95</v>
      </c>
      <c r="M274">
        <v>60</v>
      </c>
      <c r="N274">
        <v>515</v>
      </c>
      <c r="O274">
        <v>7</v>
      </c>
    </row>
    <row r="275" spans="1:15" x14ac:dyDescent="0.3">
      <c r="A275">
        <v>234</v>
      </c>
      <c r="B275" t="s">
        <v>1242</v>
      </c>
      <c r="C275" t="s">
        <v>1014</v>
      </c>
      <c r="D275" t="s">
        <v>1037</v>
      </c>
      <c r="E275" t="s">
        <v>216</v>
      </c>
      <c r="F275" t="s">
        <v>40</v>
      </c>
      <c r="G275" t="s">
        <v>878</v>
      </c>
      <c r="H275">
        <v>73</v>
      </c>
      <c r="I275">
        <v>95</v>
      </c>
      <c r="J275">
        <v>62</v>
      </c>
      <c r="K275">
        <v>85</v>
      </c>
      <c r="L275">
        <v>65</v>
      </c>
      <c r="M275">
        <v>85</v>
      </c>
      <c r="N275">
        <v>465</v>
      </c>
      <c r="O275">
        <v>7</v>
      </c>
    </row>
    <row r="276" spans="1:15" x14ac:dyDescent="0.3">
      <c r="A276">
        <v>235</v>
      </c>
      <c r="B276" t="s">
        <v>1243</v>
      </c>
      <c r="C276" t="s">
        <v>1014</v>
      </c>
      <c r="D276" t="s">
        <v>1037</v>
      </c>
      <c r="E276" t="s">
        <v>117</v>
      </c>
      <c r="F276" t="s">
        <v>158</v>
      </c>
      <c r="G276" t="s">
        <v>244</v>
      </c>
      <c r="H276">
        <v>55</v>
      </c>
      <c r="I276">
        <v>20</v>
      </c>
      <c r="J276">
        <v>35</v>
      </c>
      <c r="K276">
        <v>20</v>
      </c>
      <c r="L276">
        <v>45</v>
      </c>
      <c r="M276">
        <v>75</v>
      </c>
      <c r="N276">
        <v>250</v>
      </c>
      <c r="O276">
        <v>7</v>
      </c>
    </row>
    <row r="277" spans="1:15" x14ac:dyDescent="0.3">
      <c r="A277">
        <v>236</v>
      </c>
      <c r="B277" t="s">
        <v>319</v>
      </c>
      <c r="C277" t="s">
        <v>1022</v>
      </c>
      <c r="D277" t="s">
        <v>1037</v>
      </c>
      <c r="E277" t="s">
        <v>104</v>
      </c>
      <c r="F277" t="s">
        <v>112</v>
      </c>
      <c r="G277" t="s">
        <v>239</v>
      </c>
      <c r="H277">
        <v>35</v>
      </c>
      <c r="I277">
        <v>35</v>
      </c>
      <c r="J277">
        <v>35</v>
      </c>
      <c r="K277">
        <v>35</v>
      </c>
      <c r="L277">
        <v>35</v>
      </c>
      <c r="M277">
        <v>35</v>
      </c>
      <c r="N277">
        <v>210</v>
      </c>
      <c r="O277">
        <v>7</v>
      </c>
    </row>
    <row r="278" spans="1:15" x14ac:dyDescent="0.3">
      <c r="A278">
        <v>237</v>
      </c>
      <c r="B278" t="s">
        <v>325</v>
      </c>
      <c r="C278" t="s">
        <v>1022</v>
      </c>
      <c r="D278" t="s">
        <v>1037</v>
      </c>
      <c r="E278" t="s">
        <v>216</v>
      </c>
      <c r="F278" t="s">
        <v>158</v>
      </c>
      <c r="G278" t="s">
        <v>112</v>
      </c>
      <c r="H278">
        <v>50</v>
      </c>
      <c r="I278">
        <v>95</v>
      </c>
      <c r="J278">
        <v>95</v>
      </c>
      <c r="K278">
        <v>35</v>
      </c>
      <c r="L278">
        <v>110</v>
      </c>
      <c r="M278">
        <v>70</v>
      </c>
      <c r="N278">
        <v>455</v>
      </c>
      <c r="O278">
        <v>7</v>
      </c>
    </row>
    <row r="279" spans="1:15" x14ac:dyDescent="0.3">
      <c r="A279">
        <v>238</v>
      </c>
      <c r="B279" t="s">
        <v>1244</v>
      </c>
      <c r="C279" t="s">
        <v>1020</v>
      </c>
      <c r="D279" t="s">
        <v>1011</v>
      </c>
      <c r="E279" t="s">
        <v>165</v>
      </c>
      <c r="F279" t="s">
        <v>273</v>
      </c>
      <c r="G279" t="s">
        <v>193</v>
      </c>
      <c r="H279">
        <v>45</v>
      </c>
      <c r="I279">
        <v>30</v>
      </c>
      <c r="J279">
        <v>15</v>
      </c>
      <c r="K279">
        <v>85</v>
      </c>
      <c r="L279">
        <v>65</v>
      </c>
      <c r="M279">
        <v>65</v>
      </c>
      <c r="N279">
        <v>305</v>
      </c>
      <c r="O279">
        <v>7</v>
      </c>
    </row>
    <row r="280" spans="1:15" x14ac:dyDescent="0.3">
      <c r="A280">
        <v>239</v>
      </c>
      <c r="B280" t="s">
        <v>1245</v>
      </c>
      <c r="C280" t="s">
        <v>1013</v>
      </c>
      <c r="D280" t="s">
        <v>1037</v>
      </c>
      <c r="E280" t="s">
        <v>203</v>
      </c>
      <c r="F280" t="s">
        <v>1037</v>
      </c>
      <c r="G280" t="s">
        <v>239</v>
      </c>
      <c r="H280">
        <v>45</v>
      </c>
      <c r="I280">
        <v>63</v>
      </c>
      <c r="J280">
        <v>37</v>
      </c>
      <c r="K280">
        <v>65</v>
      </c>
      <c r="L280">
        <v>55</v>
      </c>
      <c r="M280">
        <v>95</v>
      </c>
      <c r="N280">
        <v>360</v>
      </c>
      <c r="O280">
        <v>7</v>
      </c>
    </row>
    <row r="281" spans="1:15" x14ac:dyDescent="0.3">
      <c r="A281">
        <v>240</v>
      </c>
      <c r="B281" t="s">
        <v>1246</v>
      </c>
      <c r="C281" t="s">
        <v>1008</v>
      </c>
      <c r="D281" t="s">
        <v>1037</v>
      </c>
      <c r="E281" t="s">
        <v>447</v>
      </c>
      <c r="F281" t="s">
        <v>1037</v>
      </c>
      <c r="G281" t="s">
        <v>239</v>
      </c>
      <c r="H281">
        <v>45</v>
      </c>
      <c r="I281">
        <v>75</v>
      </c>
      <c r="J281">
        <v>37</v>
      </c>
      <c r="K281">
        <v>70</v>
      </c>
      <c r="L281">
        <v>55</v>
      </c>
      <c r="M281">
        <v>83</v>
      </c>
      <c r="N281">
        <v>365</v>
      </c>
      <c r="O281">
        <v>7</v>
      </c>
    </row>
    <row r="282" spans="1:15" x14ac:dyDescent="0.3">
      <c r="A282">
        <v>241</v>
      </c>
      <c r="B282" t="s">
        <v>1247</v>
      </c>
      <c r="C282" t="s">
        <v>1014</v>
      </c>
      <c r="D282" t="s">
        <v>1037</v>
      </c>
      <c r="E282" t="s">
        <v>232</v>
      </c>
      <c r="F282" t="s">
        <v>329</v>
      </c>
      <c r="G282" t="s">
        <v>878</v>
      </c>
      <c r="H282">
        <v>95</v>
      </c>
      <c r="I282">
        <v>80</v>
      </c>
      <c r="J282">
        <v>105</v>
      </c>
      <c r="K282">
        <v>40</v>
      </c>
      <c r="L282">
        <v>70</v>
      </c>
      <c r="M282">
        <v>100</v>
      </c>
      <c r="N282">
        <v>490</v>
      </c>
      <c r="O282">
        <v>7</v>
      </c>
    </row>
    <row r="283" spans="1:15" x14ac:dyDescent="0.3">
      <c r="A283">
        <v>242</v>
      </c>
      <c r="B283" t="s">
        <v>1248</v>
      </c>
      <c r="C283" t="s">
        <v>1014</v>
      </c>
      <c r="D283" t="s">
        <v>1037</v>
      </c>
      <c r="E283" t="s">
        <v>185</v>
      </c>
      <c r="F283" t="s">
        <v>677</v>
      </c>
      <c r="G283" t="s">
        <v>182</v>
      </c>
      <c r="H283">
        <v>255</v>
      </c>
      <c r="I283">
        <v>10</v>
      </c>
      <c r="J283">
        <v>10</v>
      </c>
      <c r="K283">
        <v>75</v>
      </c>
      <c r="L283">
        <v>135</v>
      </c>
      <c r="M283">
        <v>55</v>
      </c>
      <c r="N283">
        <v>540</v>
      </c>
      <c r="O283">
        <v>7</v>
      </c>
    </row>
    <row r="284" spans="1:15" x14ac:dyDescent="0.3">
      <c r="A284">
        <v>243</v>
      </c>
      <c r="B284" t="s">
        <v>1249</v>
      </c>
      <c r="C284" t="s">
        <v>1013</v>
      </c>
      <c r="D284" t="s">
        <v>1037</v>
      </c>
      <c r="E284" t="s">
        <v>73</v>
      </c>
      <c r="F284" t="s">
        <v>1037</v>
      </c>
      <c r="G284" t="s">
        <v>243</v>
      </c>
      <c r="H284">
        <v>90</v>
      </c>
      <c r="I284">
        <v>85</v>
      </c>
      <c r="J284">
        <v>75</v>
      </c>
      <c r="K284">
        <v>115</v>
      </c>
      <c r="L284">
        <v>100</v>
      </c>
      <c r="M284">
        <v>115</v>
      </c>
      <c r="N284">
        <v>580</v>
      </c>
      <c r="O284">
        <v>7</v>
      </c>
    </row>
    <row r="285" spans="1:15" x14ac:dyDescent="0.3">
      <c r="A285">
        <v>244</v>
      </c>
      <c r="B285" t="s">
        <v>1250</v>
      </c>
      <c r="C285" t="s">
        <v>1008</v>
      </c>
      <c r="D285" t="s">
        <v>1037</v>
      </c>
      <c r="E285" t="s">
        <v>73</v>
      </c>
      <c r="F285" t="s">
        <v>1037</v>
      </c>
      <c r="G285" t="s">
        <v>243</v>
      </c>
      <c r="H285">
        <v>115</v>
      </c>
      <c r="I285">
        <v>115</v>
      </c>
      <c r="J285">
        <v>85</v>
      </c>
      <c r="K285">
        <v>90</v>
      </c>
      <c r="L285">
        <v>75</v>
      </c>
      <c r="M285">
        <v>100</v>
      </c>
      <c r="N285">
        <v>580</v>
      </c>
      <c r="O285">
        <v>7</v>
      </c>
    </row>
    <row r="286" spans="1:15" x14ac:dyDescent="0.3">
      <c r="A286">
        <v>245</v>
      </c>
      <c r="B286" t="s">
        <v>1251</v>
      </c>
      <c r="C286" t="s">
        <v>1009</v>
      </c>
      <c r="D286" t="s">
        <v>1037</v>
      </c>
      <c r="E286" t="s">
        <v>73</v>
      </c>
      <c r="F286" t="s">
        <v>1037</v>
      </c>
      <c r="G286" t="s">
        <v>243</v>
      </c>
      <c r="H286">
        <v>100</v>
      </c>
      <c r="I286">
        <v>75</v>
      </c>
      <c r="J286">
        <v>115</v>
      </c>
      <c r="K286">
        <v>90</v>
      </c>
      <c r="L286">
        <v>115</v>
      </c>
      <c r="M286">
        <v>85</v>
      </c>
      <c r="N286">
        <v>580</v>
      </c>
      <c r="O286">
        <v>7</v>
      </c>
    </row>
    <row r="287" spans="1:15" x14ac:dyDescent="0.3">
      <c r="A287">
        <v>246</v>
      </c>
      <c r="B287" t="s">
        <v>967</v>
      </c>
      <c r="C287" t="s">
        <v>1017</v>
      </c>
      <c r="D287" t="s">
        <v>1018</v>
      </c>
      <c r="E287" t="s">
        <v>104</v>
      </c>
      <c r="F287" t="s">
        <v>1037</v>
      </c>
      <c r="G287" t="s">
        <v>459</v>
      </c>
      <c r="H287">
        <v>50</v>
      </c>
      <c r="I287">
        <v>64</v>
      </c>
      <c r="J287">
        <v>50</v>
      </c>
      <c r="K287">
        <v>45</v>
      </c>
      <c r="L287">
        <v>50</v>
      </c>
      <c r="M287">
        <v>41</v>
      </c>
      <c r="N287">
        <v>300</v>
      </c>
      <c r="O287">
        <v>7</v>
      </c>
    </row>
    <row r="288" spans="1:15" x14ac:dyDescent="0.3">
      <c r="A288">
        <v>247</v>
      </c>
      <c r="B288" t="s">
        <v>969</v>
      </c>
      <c r="C288" t="s">
        <v>1017</v>
      </c>
      <c r="D288" t="s">
        <v>1018</v>
      </c>
      <c r="E288" t="s">
        <v>47</v>
      </c>
      <c r="F288" t="s">
        <v>1037</v>
      </c>
      <c r="G288" t="s">
        <v>1037</v>
      </c>
      <c r="H288">
        <v>70</v>
      </c>
      <c r="I288">
        <v>84</v>
      </c>
      <c r="J288">
        <v>70</v>
      </c>
      <c r="K288">
        <v>65</v>
      </c>
      <c r="L288">
        <v>70</v>
      </c>
      <c r="M288">
        <v>51</v>
      </c>
      <c r="N288">
        <v>410</v>
      </c>
      <c r="O288">
        <v>7</v>
      </c>
    </row>
    <row r="289" spans="1:15" x14ac:dyDescent="0.3">
      <c r="A289">
        <v>248</v>
      </c>
      <c r="B289" t="s">
        <v>971</v>
      </c>
      <c r="C289" t="s">
        <v>1017</v>
      </c>
      <c r="D289" t="s">
        <v>1016</v>
      </c>
      <c r="E289" t="s">
        <v>475</v>
      </c>
      <c r="F289" t="s">
        <v>1037</v>
      </c>
      <c r="G289" t="s">
        <v>67</v>
      </c>
      <c r="H289">
        <v>100</v>
      </c>
      <c r="I289">
        <v>134</v>
      </c>
      <c r="J289">
        <v>110</v>
      </c>
      <c r="K289">
        <v>95</v>
      </c>
      <c r="L289">
        <v>100</v>
      </c>
      <c r="M289">
        <v>61</v>
      </c>
      <c r="N289">
        <v>600</v>
      </c>
      <c r="O289">
        <v>7</v>
      </c>
    </row>
    <row r="290" spans="1:15" x14ac:dyDescent="0.3">
      <c r="A290">
        <v>248</v>
      </c>
      <c r="B290" t="s">
        <v>1252</v>
      </c>
      <c r="C290" t="s">
        <v>1017</v>
      </c>
      <c r="D290" t="s">
        <v>1016</v>
      </c>
      <c r="E290" t="s">
        <v>475</v>
      </c>
      <c r="F290" t="s">
        <v>1037</v>
      </c>
      <c r="G290" t="s">
        <v>67</v>
      </c>
      <c r="H290">
        <v>100</v>
      </c>
      <c r="I290">
        <v>164</v>
      </c>
      <c r="J290">
        <v>150</v>
      </c>
      <c r="K290">
        <v>95</v>
      </c>
      <c r="L290">
        <v>120</v>
      </c>
      <c r="M290">
        <v>71</v>
      </c>
      <c r="N290">
        <v>700</v>
      </c>
      <c r="O290">
        <v>7</v>
      </c>
    </row>
    <row r="291" spans="1:15" x14ac:dyDescent="0.3">
      <c r="A291">
        <v>249</v>
      </c>
      <c r="B291" t="s">
        <v>1253</v>
      </c>
      <c r="C291" t="s">
        <v>1011</v>
      </c>
      <c r="D291" t="s">
        <v>1012</v>
      </c>
      <c r="E291" t="s">
        <v>73</v>
      </c>
      <c r="F291" t="s">
        <v>1037</v>
      </c>
      <c r="G291" t="s">
        <v>1752</v>
      </c>
      <c r="H291">
        <v>106</v>
      </c>
      <c r="I291">
        <v>90</v>
      </c>
      <c r="J291">
        <v>130</v>
      </c>
      <c r="K291">
        <v>90</v>
      </c>
      <c r="L291">
        <v>154</v>
      </c>
      <c r="M291">
        <v>110</v>
      </c>
      <c r="N291">
        <v>680</v>
      </c>
      <c r="O291">
        <v>7</v>
      </c>
    </row>
    <row r="292" spans="1:15" x14ac:dyDescent="0.3">
      <c r="A292">
        <v>250</v>
      </c>
      <c r="B292" t="s">
        <v>1254</v>
      </c>
      <c r="C292" t="s">
        <v>1008</v>
      </c>
      <c r="D292" t="s">
        <v>1012</v>
      </c>
      <c r="E292" t="s">
        <v>73</v>
      </c>
      <c r="F292" t="s">
        <v>1037</v>
      </c>
      <c r="G292" t="s">
        <v>369</v>
      </c>
      <c r="H292">
        <v>106</v>
      </c>
      <c r="I292">
        <v>130</v>
      </c>
      <c r="J292">
        <v>90</v>
      </c>
      <c r="K292">
        <v>110</v>
      </c>
      <c r="L292">
        <v>154</v>
      </c>
      <c r="M292">
        <v>90</v>
      </c>
      <c r="N292">
        <v>680</v>
      </c>
      <c r="O292">
        <v>7</v>
      </c>
    </row>
    <row r="293" spans="1:15" x14ac:dyDescent="0.3">
      <c r="A293">
        <v>251</v>
      </c>
      <c r="B293" t="s">
        <v>1255</v>
      </c>
      <c r="C293" t="s">
        <v>1011</v>
      </c>
      <c r="D293" t="s">
        <v>1007</v>
      </c>
      <c r="E293" t="s">
        <v>185</v>
      </c>
      <c r="F293" t="s">
        <v>1037</v>
      </c>
      <c r="G293" t="s">
        <v>1037</v>
      </c>
      <c r="H293">
        <v>100</v>
      </c>
      <c r="I293">
        <v>100</v>
      </c>
      <c r="J293">
        <v>100</v>
      </c>
      <c r="K293">
        <v>100</v>
      </c>
      <c r="L293">
        <v>100</v>
      </c>
      <c r="M293">
        <v>100</v>
      </c>
      <c r="N293">
        <v>600</v>
      </c>
      <c r="O293">
        <v>7</v>
      </c>
    </row>
    <row r="294" spans="1:15" x14ac:dyDescent="0.3">
      <c r="A294">
        <v>252</v>
      </c>
      <c r="B294" t="s">
        <v>1256</v>
      </c>
      <c r="C294" t="s">
        <v>1007</v>
      </c>
      <c r="D294" t="s">
        <v>1037</v>
      </c>
      <c r="E294" t="s">
        <v>9</v>
      </c>
      <c r="F294" t="s">
        <v>1037</v>
      </c>
      <c r="G294" t="s">
        <v>91</v>
      </c>
      <c r="H294">
        <v>40</v>
      </c>
      <c r="I294">
        <v>45</v>
      </c>
      <c r="J294">
        <v>35</v>
      </c>
      <c r="K294">
        <v>65</v>
      </c>
      <c r="L294">
        <v>55</v>
      </c>
      <c r="M294">
        <v>70</v>
      </c>
      <c r="N294">
        <v>310</v>
      </c>
      <c r="O294">
        <v>7</v>
      </c>
    </row>
    <row r="295" spans="1:15" x14ac:dyDescent="0.3">
      <c r="A295">
        <v>253</v>
      </c>
      <c r="B295" t="s">
        <v>1257</v>
      </c>
      <c r="C295" t="s">
        <v>1007</v>
      </c>
      <c r="D295" t="s">
        <v>1037</v>
      </c>
      <c r="E295" t="s">
        <v>9</v>
      </c>
      <c r="F295" t="s">
        <v>1037</v>
      </c>
      <c r="G295" t="s">
        <v>91</v>
      </c>
      <c r="H295">
        <v>50</v>
      </c>
      <c r="I295">
        <v>65</v>
      </c>
      <c r="J295">
        <v>45</v>
      </c>
      <c r="K295">
        <v>85</v>
      </c>
      <c r="L295">
        <v>65</v>
      </c>
      <c r="M295">
        <v>95</v>
      </c>
      <c r="N295">
        <v>405</v>
      </c>
      <c r="O295">
        <v>7</v>
      </c>
    </row>
    <row r="296" spans="1:15" x14ac:dyDescent="0.3">
      <c r="A296">
        <v>254</v>
      </c>
      <c r="B296" t="s">
        <v>1258</v>
      </c>
      <c r="C296" t="s">
        <v>1007</v>
      </c>
      <c r="D296" t="s">
        <v>1037</v>
      </c>
      <c r="E296" t="s">
        <v>9</v>
      </c>
      <c r="F296" t="s">
        <v>1037</v>
      </c>
      <c r="G296" t="s">
        <v>91</v>
      </c>
      <c r="H296">
        <v>70</v>
      </c>
      <c r="I296">
        <v>85</v>
      </c>
      <c r="J296">
        <v>65</v>
      </c>
      <c r="K296">
        <v>105</v>
      </c>
      <c r="L296">
        <v>85</v>
      </c>
      <c r="M296">
        <v>120</v>
      </c>
      <c r="N296">
        <v>530</v>
      </c>
      <c r="O296">
        <v>7</v>
      </c>
    </row>
    <row r="297" spans="1:15" x14ac:dyDescent="0.3">
      <c r="A297">
        <v>254</v>
      </c>
      <c r="B297" t="s">
        <v>1259</v>
      </c>
      <c r="C297" t="s">
        <v>1007</v>
      </c>
      <c r="D297" t="s">
        <v>1024</v>
      </c>
      <c r="E297" t="s">
        <v>9</v>
      </c>
      <c r="F297" t="s">
        <v>1037</v>
      </c>
      <c r="G297" t="s">
        <v>91</v>
      </c>
      <c r="H297">
        <v>70</v>
      </c>
      <c r="I297">
        <v>110</v>
      </c>
      <c r="J297">
        <v>75</v>
      </c>
      <c r="K297">
        <v>145</v>
      </c>
      <c r="L297">
        <v>85</v>
      </c>
      <c r="M297">
        <v>145</v>
      </c>
      <c r="N297">
        <v>630</v>
      </c>
      <c r="O297">
        <v>7</v>
      </c>
    </row>
    <row r="298" spans="1:15" x14ac:dyDescent="0.3">
      <c r="A298">
        <v>255</v>
      </c>
      <c r="B298" t="s">
        <v>1260</v>
      </c>
      <c r="C298" t="s">
        <v>1008</v>
      </c>
      <c r="D298" t="s">
        <v>1037</v>
      </c>
      <c r="E298" t="s">
        <v>17</v>
      </c>
      <c r="F298" t="s">
        <v>1037</v>
      </c>
      <c r="G298" t="s">
        <v>313</v>
      </c>
      <c r="H298">
        <v>45</v>
      </c>
      <c r="I298">
        <v>60</v>
      </c>
      <c r="J298">
        <v>40</v>
      </c>
      <c r="K298">
        <v>70</v>
      </c>
      <c r="L298">
        <v>50</v>
      </c>
      <c r="M298">
        <v>45</v>
      </c>
      <c r="N298">
        <v>310</v>
      </c>
      <c r="O298">
        <v>7</v>
      </c>
    </row>
    <row r="299" spans="1:15" x14ac:dyDescent="0.3">
      <c r="A299">
        <v>256</v>
      </c>
      <c r="B299" t="s">
        <v>1261</v>
      </c>
      <c r="C299" t="s">
        <v>1008</v>
      </c>
      <c r="D299" t="s">
        <v>1022</v>
      </c>
      <c r="E299" t="s">
        <v>17</v>
      </c>
      <c r="F299" t="s">
        <v>1037</v>
      </c>
      <c r="G299" t="s">
        <v>313</v>
      </c>
      <c r="H299">
        <v>60</v>
      </c>
      <c r="I299">
        <v>85</v>
      </c>
      <c r="J299">
        <v>60</v>
      </c>
      <c r="K299">
        <v>85</v>
      </c>
      <c r="L299">
        <v>60</v>
      </c>
      <c r="M299">
        <v>55</v>
      </c>
      <c r="N299">
        <v>405</v>
      </c>
      <c r="O299">
        <v>7</v>
      </c>
    </row>
    <row r="300" spans="1:15" x14ac:dyDescent="0.3">
      <c r="A300">
        <v>257</v>
      </c>
      <c r="B300" t="s">
        <v>1262</v>
      </c>
      <c r="C300" t="s">
        <v>1008</v>
      </c>
      <c r="D300" t="s">
        <v>1022</v>
      </c>
      <c r="E300" t="s">
        <v>17</v>
      </c>
      <c r="F300" t="s">
        <v>1037</v>
      </c>
      <c r="G300" t="s">
        <v>313</v>
      </c>
      <c r="H300">
        <v>80</v>
      </c>
      <c r="I300">
        <v>120</v>
      </c>
      <c r="J300">
        <v>70</v>
      </c>
      <c r="K300">
        <v>110</v>
      </c>
      <c r="L300">
        <v>70</v>
      </c>
      <c r="M300">
        <v>80</v>
      </c>
      <c r="N300">
        <v>530</v>
      </c>
      <c r="O300">
        <v>7</v>
      </c>
    </row>
    <row r="301" spans="1:15" x14ac:dyDescent="0.3">
      <c r="A301">
        <v>257</v>
      </c>
      <c r="B301" t="s">
        <v>1263</v>
      </c>
      <c r="C301" t="s">
        <v>1008</v>
      </c>
      <c r="D301" t="s">
        <v>1022</v>
      </c>
      <c r="E301" t="s">
        <v>17</v>
      </c>
      <c r="F301" t="s">
        <v>1037</v>
      </c>
      <c r="G301" t="s">
        <v>313</v>
      </c>
      <c r="H301">
        <v>80</v>
      </c>
      <c r="I301">
        <v>160</v>
      </c>
      <c r="J301">
        <v>80</v>
      </c>
      <c r="K301">
        <v>130</v>
      </c>
      <c r="L301">
        <v>80</v>
      </c>
      <c r="M301">
        <v>100</v>
      </c>
      <c r="N301">
        <v>630</v>
      </c>
      <c r="O301">
        <v>7</v>
      </c>
    </row>
    <row r="302" spans="1:15" x14ac:dyDescent="0.3">
      <c r="A302">
        <v>258</v>
      </c>
      <c r="B302" t="s">
        <v>1264</v>
      </c>
      <c r="C302" t="s">
        <v>1009</v>
      </c>
      <c r="D302" t="s">
        <v>1037</v>
      </c>
      <c r="E302" t="s">
        <v>25</v>
      </c>
      <c r="F302" t="s">
        <v>1037</v>
      </c>
      <c r="G302" t="s">
        <v>299</v>
      </c>
      <c r="H302">
        <v>50</v>
      </c>
      <c r="I302">
        <v>70</v>
      </c>
      <c r="J302">
        <v>50</v>
      </c>
      <c r="K302">
        <v>50</v>
      </c>
      <c r="L302">
        <v>50</v>
      </c>
      <c r="M302">
        <v>40</v>
      </c>
      <c r="N302">
        <v>310</v>
      </c>
      <c r="O302">
        <v>7</v>
      </c>
    </row>
    <row r="303" spans="1:15" x14ac:dyDescent="0.3">
      <c r="A303">
        <v>259</v>
      </c>
      <c r="B303" t="s">
        <v>1265</v>
      </c>
      <c r="C303" t="s">
        <v>1009</v>
      </c>
      <c r="D303" t="s">
        <v>1018</v>
      </c>
      <c r="E303" t="s">
        <v>25</v>
      </c>
      <c r="F303" t="s">
        <v>1037</v>
      </c>
      <c r="G303" t="s">
        <v>299</v>
      </c>
      <c r="H303">
        <v>70</v>
      </c>
      <c r="I303">
        <v>85</v>
      </c>
      <c r="J303">
        <v>70</v>
      </c>
      <c r="K303">
        <v>60</v>
      </c>
      <c r="L303">
        <v>70</v>
      </c>
      <c r="M303">
        <v>50</v>
      </c>
      <c r="N303">
        <v>405</v>
      </c>
      <c r="O303">
        <v>7</v>
      </c>
    </row>
    <row r="304" spans="1:15" x14ac:dyDescent="0.3">
      <c r="A304">
        <v>260</v>
      </c>
      <c r="B304" t="s">
        <v>1266</v>
      </c>
      <c r="C304" t="s">
        <v>1009</v>
      </c>
      <c r="D304" t="s">
        <v>1018</v>
      </c>
      <c r="E304" t="s">
        <v>25</v>
      </c>
      <c r="F304" t="s">
        <v>1037</v>
      </c>
      <c r="G304" t="s">
        <v>299</v>
      </c>
      <c r="H304">
        <v>100</v>
      </c>
      <c r="I304">
        <v>110</v>
      </c>
      <c r="J304">
        <v>90</v>
      </c>
      <c r="K304">
        <v>85</v>
      </c>
      <c r="L304">
        <v>90</v>
      </c>
      <c r="M304">
        <v>60</v>
      </c>
      <c r="N304">
        <v>535</v>
      </c>
      <c r="O304">
        <v>7</v>
      </c>
    </row>
    <row r="305" spans="1:15" x14ac:dyDescent="0.3">
      <c r="A305">
        <v>260</v>
      </c>
      <c r="B305" t="s">
        <v>1267</v>
      </c>
      <c r="C305" t="s">
        <v>1009</v>
      </c>
      <c r="D305" t="s">
        <v>1018</v>
      </c>
      <c r="E305" t="s">
        <v>25</v>
      </c>
      <c r="F305" t="s">
        <v>1037</v>
      </c>
      <c r="G305" t="s">
        <v>299</v>
      </c>
      <c r="H305">
        <v>100</v>
      </c>
      <c r="I305">
        <v>150</v>
      </c>
      <c r="J305">
        <v>110</v>
      </c>
      <c r="K305">
        <v>95</v>
      </c>
      <c r="L305">
        <v>110</v>
      </c>
      <c r="M305">
        <v>70</v>
      </c>
      <c r="N305">
        <v>635</v>
      </c>
      <c r="O305">
        <v>7</v>
      </c>
    </row>
    <row r="306" spans="1:15" x14ac:dyDescent="0.3">
      <c r="A306">
        <v>261</v>
      </c>
      <c r="B306" t="s">
        <v>1268</v>
      </c>
      <c r="C306" t="s">
        <v>1016</v>
      </c>
      <c r="D306" t="s">
        <v>1037</v>
      </c>
      <c r="E306" t="s">
        <v>44</v>
      </c>
      <c r="F306" t="s">
        <v>98</v>
      </c>
      <c r="G306" t="s">
        <v>146</v>
      </c>
      <c r="H306">
        <v>35</v>
      </c>
      <c r="I306">
        <v>55</v>
      </c>
      <c r="J306">
        <v>35</v>
      </c>
      <c r="K306">
        <v>30</v>
      </c>
      <c r="L306">
        <v>30</v>
      </c>
      <c r="M306">
        <v>35</v>
      </c>
      <c r="N306">
        <v>220</v>
      </c>
      <c r="O306">
        <v>7</v>
      </c>
    </row>
    <row r="307" spans="1:15" x14ac:dyDescent="0.3">
      <c r="A307">
        <v>262</v>
      </c>
      <c r="B307" t="s">
        <v>1269</v>
      </c>
      <c r="C307" t="s">
        <v>1016</v>
      </c>
      <c r="D307" t="s">
        <v>1037</v>
      </c>
      <c r="E307" t="s">
        <v>216</v>
      </c>
      <c r="F307" t="s">
        <v>98</v>
      </c>
      <c r="G307" t="s">
        <v>410</v>
      </c>
      <c r="H307">
        <v>70</v>
      </c>
      <c r="I307">
        <v>90</v>
      </c>
      <c r="J307">
        <v>70</v>
      </c>
      <c r="K307">
        <v>60</v>
      </c>
      <c r="L307">
        <v>60</v>
      </c>
      <c r="M307">
        <v>70</v>
      </c>
      <c r="N307">
        <v>420</v>
      </c>
      <c r="O307">
        <v>7</v>
      </c>
    </row>
    <row r="308" spans="1:15" x14ac:dyDescent="0.3">
      <c r="A308">
        <v>263</v>
      </c>
      <c r="B308" t="s">
        <v>96</v>
      </c>
      <c r="C308" t="s">
        <v>1014</v>
      </c>
      <c r="D308" t="s">
        <v>1037</v>
      </c>
      <c r="E308" t="s">
        <v>97</v>
      </c>
      <c r="F308" t="s">
        <v>78</v>
      </c>
      <c r="G308" t="s">
        <v>98</v>
      </c>
      <c r="H308">
        <v>38</v>
      </c>
      <c r="I308">
        <v>30</v>
      </c>
      <c r="J308">
        <v>41</v>
      </c>
      <c r="K308">
        <v>30</v>
      </c>
      <c r="L308">
        <v>41</v>
      </c>
      <c r="M308">
        <v>60</v>
      </c>
      <c r="N308">
        <v>240</v>
      </c>
      <c r="O308">
        <v>7</v>
      </c>
    </row>
    <row r="309" spans="1:15" x14ac:dyDescent="0.3">
      <c r="A309">
        <v>264</v>
      </c>
      <c r="B309" t="s">
        <v>100</v>
      </c>
      <c r="C309" t="s">
        <v>1014</v>
      </c>
      <c r="D309" t="s">
        <v>1037</v>
      </c>
      <c r="E309" t="s">
        <v>97</v>
      </c>
      <c r="F309" t="s">
        <v>78</v>
      </c>
      <c r="G309" t="s">
        <v>98</v>
      </c>
      <c r="H309">
        <v>78</v>
      </c>
      <c r="I309">
        <v>70</v>
      </c>
      <c r="J309">
        <v>61</v>
      </c>
      <c r="K309">
        <v>50</v>
      </c>
      <c r="L309">
        <v>61</v>
      </c>
      <c r="M309">
        <v>100</v>
      </c>
      <c r="N309">
        <v>420</v>
      </c>
      <c r="O309">
        <v>7</v>
      </c>
    </row>
    <row r="310" spans="1:15" x14ac:dyDescent="0.3">
      <c r="A310">
        <v>265</v>
      </c>
      <c r="B310" t="s">
        <v>1270</v>
      </c>
      <c r="C310" t="s">
        <v>1010</v>
      </c>
      <c r="D310" t="s">
        <v>1037</v>
      </c>
      <c r="E310" t="s">
        <v>43</v>
      </c>
      <c r="F310" t="s">
        <v>1037</v>
      </c>
      <c r="G310" t="s">
        <v>44</v>
      </c>
      <c r="H310">
        <v>45</v>
      </c>
      <c r="I310">
        <v>45</v>
      </c>
      <c r="J310">
        <v>35</v>
      </c>
      <c r="K310">
        <v>20</v>
      </c>
      <c r="L310">
        <v>30</v>
      </c>
      <c r="M310">
        <v>20</v>
      </c>
      <c r="N310">
        <v>195</v>
      </c>
      <c r="O310">
        <v>7</v>
      </c>
    </row>
    <row r="311" spans="1:15" x14ac:dyDescent="0.3">
      <c r="A311">
        <v>266</v>
      </c>
      <c r="B311" t="s">
        <v>1271</v>
      </c>
      <c r="C311" t="s">
        <v>1010</v>
      </c>
      <c r="D311" t="s">
        <v>1037</v>
      </c>
      <c r="E311" t="s">
        <v>47</v>
      </c>
      <c r="F311" t="s">
        <v>1037</v>
      </c>
      <c r="G311" t="s">
        <v>1037</v>
      </c>
      <c r="H311">
        <v>50</v>
      </c>
      <c r="I311">
        <v>35</v>
      </c>
      <c r="J311">
        <v>55</v>
      </c>
      <c r="K311">
        <v>25</v>
      </c>
      <c r="L311">
        <v>25</v>
      </c>
      <c r="M311">
        <v>15</v>
      </c>
      <c r="N311">
        <v>205</v>
      </c>
      <c r="O311">
        <v>7</v>
      </c>
    </row>
    <row r="312" spans="1:15" x14ac:dyDescent="0.3">
      <c r="A312">
        <v>267</v>
      </c>
      <c r="B312" t="s">
        <v>1272</v>
      </c>
      <c r="C312" t="s">
        <v>1010</v>
      </c>
      <c r="D312" t="s">
        <v>1012</v>
      </c>
      <c r="E312" t="s">
        <v>33</v>
      </c>
      <c r="F312" t="s">
        <v>1037</v>
      </c>
      <c r="G312" t="s">
        <v>84</v>
      </c>
      <c r="H312">
        <v>60</v>
      </c>
      <c r="I312">
        <v>70</v>
      </c>
      <c r="J312">
        <v>50</v>
      </c>
      <c r="K312">
        <v>100</v>
      </c>
      <c r="L312">
        <v>50</v>
      </c>
      <c r="M312">
        <v>65</v>
      </c>
      <c r="N312">
        <v>395</v>
      </c>
      <c r="O312">
        <v>7</v>
      </c>
    </row>
    <row r="313" spans="1:15" x14ac:dyDescent="0.3">
      <c r="A313">
        <v>268</v>
      </c>
      <c r="B313" t="s">
        <v>1273</v>
      </c>
      <c r="C313" t="s">
        <v>1010</v>
      </c>
      <c r="D313" t="s">
        <v>1037</v>
      </c>
      <c r="E313" t="s">
        <v>47</v>
      </c>
      <c r="F313" t="s">
        <v>1037</v>
      </c>
      <c r="G313" t="s">
        <v>1037</v>
      </c>
      <c r="H313">
        <v>50</v>
      </c>
      <c r="I313">
        <v>35</v>
      </c>
      <c r="J313">
        <v>55</v>
      </c>
      <c r="K313">
        <v>25</v>
      </c>
      <c r="L313">
        <v>25</v>
      </c>
      <c r="M313">
        <v>15</v>
      </c>
      <c r="N313">
        <v>205</v>
      </c>
      <c r="O313">
        <v>7</v>
      </c>
    </row>
    <row r="314" spans="1:15" x14ac:dyDescent="0.3">
      <c r="A314">
        <v>269</v>
      </c>
      <c r="B314" t="s">
        <v>1274</v>
      </c>
      <c r="C314" t="s">
        <v>1010</v>
      </c>
      <c r="D314" t="s">
        <v>1019</v>
      </c>
      <c r="E314" t="s">
        <v>43</v>
      </c>
      <c r="F314" t="s">
        <v>1037</v>
      </c>
      <c r="G314" t="s">
        <v>1674</v>
      </c>
      <c r="H314">
        <v>60</v>
      </c>
      <c r="I314">
        <v>50</v>
      </c>
      <c r="J314">
        <v>70</v>
      </c>
      <c r="K314">
        <v>50</v>
      </c>
      <c r="L314">
        <v>90</v>
      </c>
      <c r="M314">
        <v>65</v>
      </c>
      <c r="N314">
        <v>385</v>
      </c>
      <c r="O314">
        <v>7</v>
      </c>
    </row>
    <row r="315" spans="1:15" x14ac:dyDescent="0.3">
      <c r="A315">
        <v>270</v>
      </c>
      <c r="B315" t="s">
        <v>114</v>
      </c>
      <c r="C315" t="s">
        <v>1009</v>
      </c>
      <c r="D315" t="s">
        <v>1007</v>
      </c>
      <c r="E315" t="s">
        <v>115</v>
      </c>
      <c r="F315" t="s">
        <v>116</v>
      </c>
      <c r="G315" t="s">
        <v>117</v>
      </c>
      <c r="H315">
        <v>40</v>
      </c>
      <c r="I315">
        <v>30</v>
      </c>
      <c r="J315">
        <v>30</v>
      </c>
      <c r="K315">
        <v>40</v>
      </c>
      <c r="L315">
        <v>50</v>
      </c>
      <c r="M315">
        <v>30</v>
      </c>
      <c r="N315">
        <v>220</v>
      </c>
      <c r="O315">
        <v>7</v>
      </c>
    </row>
    <row r="316" spans="1:15" x14ac:dyDescent="0.3">
      <c r="A316">
        <v>271</v>
      </c>
      <c r="B316" t="s">
        <v>119</v>
      </c>
      <c r="C316" t="s">
        <v>1009</v>
      </c>
      <c r="D316" t="s">
        <v>1007</v>
      </c>
      <c r="E316" t="s">
        <v>115</v>
      </c>
      <c r="F316" t="s">
        <v>116</v>
      </c>
      <c r="G316" t="s">
        <v>117</v>
      </c>
      <c r="H316">
        <v>60</v>
      </c>
      <c r="I316">
        <v>50</v>
      </c>
      <c r="J316">
        <v>50</v>
      </c>
      <c r="K316">
        <v>60</v>
      </c>
      <c r="L316">
        <v>70</v>
      </c>
      <c r="M316">
        <v>50</v>
      </c>
      <c r="N316">
        <v>340</v>
      </c>
      <c r="O316">
        <v>7</v>
      </c>
    </row>
    <row r="317" spans="1:15" x14ac:dyDescent="0.3">
      <c r="A317">
        <v>272</v>
      </c>
      <c r="B317" t="s">
        <v>121</v>
      </c>
      <c r="C317" t="s">
        <v>1009</v>
      </c>
      <c r="D317" t="s">
        <v>1007</v>
      </c>
      <c r="E317" t="s">
        <v>115</v>
      </c>
      <c r="F317" t="s">
        <v>116</v>
      </c>
      <c r="G317" t="s">
        <v>117</v>
      </c>
      <c r="H317">
        <v>80</v>
      </c>
      <c r="I317">
        <v>70</v>
      </c>
      <c r="J317">
        <v>70</v>
      </c>
      <c r="K317">
        <v>90</v>
      </c>
      <c r="L317">
        <v>100</v>
      </c>
      <c r="M317">
        <v>70</v>
      </c>
      <c r="N317">
        <v>480</v>
      </c>
      <c r="O317">
        <v>7</v>
      </c>
    </row>
    <row r="318" spans="1:15" x14ac:dyDescent="0.3">
      <c r="A318">
        <v>273</v>
      </c>
      <c r="B318" t="s">
        <v>123</v>
      </c>
      <c r="C318" t="s">
        <v>1007</v>
      </c>
      <c r="D318" t="s">
        <v>1037</v>
      </c>
      <c r="E318" t="s">
        <v>124</v>
      </c>
      <c r="F318" t="s">
        <v>125</v>
      </c>
      <c r="G318" t="s">
        <v>126</v>
      </c>
      <c r="H318">
        <v>40</v>
      </c>
      <c r="I318">
        <v>40</v>
      </c>
      <c r="J318">
        <v>50</v>
      </c>
      <c r="K318">
        <v>30</v>
      </c>
      <c r="L318">
        <v>30</v>
      </c>
      <c r="M318">
        <v>30</v>
      </c>
      <c r="N318">
        <v>220</v>
      </c>
      <c r="O318">
        <v>7</v>
      </c>
    </row>
    <row r="319" spans="1:15" x14ac:dyDescent="0.3">
      <c r="A319">
        <v>274</v>
      </c>
      <c r="B319" t="s">
        <v>128</v>
      </c>
      <c r="C319" t="s">
        <v>1007</v>
      </c>
      <c r="D319" t="s">
        <v>1016</v>
      </c>
      <c r="E319" t="s">
        <v>124</v>
      </c>
      <c r="F319" t="s">
        <v>125</v>
      </c>
      <c r="G319" t="s">
        <v>126</v>
      </c>
      <c r="H319">
        <v>70</v>
      </c>
      <c r="I319">
        <v>70</v>
      </c>
      <c r="J319">
        <v>40</v>
      </c>
      <c r="K319">
        <v>60</v>
      </c>
      <c r="L319">
        <v>40</v>
      </c>
      <c r="M319">
        <v>60</v>
      </c>
      <c r="N319">
        <v>340</v>
      </c>
      <c r="O319">
        <v>7</v>
      </c>
    </row>
    <row r="320" spans="1:15" x14ac:dyDescent="0.3">
      <c r="A320">
        <v>275</v>
      </c>
      <c r="B320" t="s">
        <v>130</v>
      </c>
      <c r="C320" t="s">
        <v>1007</v>
      </c>
      <c r="D320" t="s">
        <v>1016</v>
      </c>
      <c r="E320" t="s">
        <v>124</v>
      </c>
      <c r="F320" t="s">
        <v>125</v>
      </c>
      <c r="G320" t="s">
        <v>126</v>
      </c>
      <c r="H320">
        <v>90</v>
      </c>
      <c r="I320">
        <v>100</v>
      </c>
      <c r="J320">
        <v>60</v>
      </c>
      <c r="K320">
        <v>90</v>
      </c>
      <c r="L320">
        <v>60</v>
      </c>
      <c r="M320">
        <v>80</v>
      </c>
      <c r="N320">
        <v>480</v>
      </c>
      <c r="O320">
        <v>7</v>
      </c>
    </row>
    <row r="321" spans="1:15" x14ac:dyDescent="0.3">
      <c r="A321">
        <v>276</v>
      </c>
      <c r="B321" t="s">
        <v>1275</v>
      </c>
      <c r="C321" t="s">
        <v>1014</v>
      </c>
      <c r="D321" t="s">
        <v>1012</v>
      </c>
      <c r="E321" t="s">
        <v>104</v>
      </c>
      <c r="F321" t="s">
        <v>1037</v>
      </c>
      <c r="G321" t="s">
        <v>329</v>
      </c>
      <c r="H321">
        <v>40</v>
      </c>
      <c r="I321">
        <v>55</v>
      </c>
      <c r="J321">
        <v>30</v>
      </c>
      <c r="K321">
        <v>30</v>
      </c>
      <c r="L321">
        <v>30</v>
      </c>
      <c r="M321">
        <v>85</v>
      </c>
      <c r="N321">
        <v>270</v>
      </c>
      <c r="O321">
        <v>7</v>
      </c>
    </row>
    <row r="322" spans="1:15" x14ac:dyDescent="0.3">
      <c r="A322">
        <v>277</v>
      </c>
      <c r="B322" t="s">
        <v>1276</v>
      </c>
      <c r="C322" t="s">
        <v>1014</v>
      </c>
      <c r="D322" t="s">
        <v>1012</v>
      </c>
      <c r="E322" t="s">
        <v>104</v>
      </c>
      <c r="F322" t="s">
        <v>1037</v>
      </c>
      <c r="G322" t="s">
        <v>329</v>
      </c>
      <c r="H322">
        <v>60</v>
      </c>
      <c r="I322">
        <v>85</v>
      </c>
      <c r="J322">
        <v>60</v>
      </c>
      <c r="K322">
        <v>75</v>
      </c>
      <c r="L322">
        <v>50</v>
      </c>
      <c r="M322">
        <v>125</v>
      </c>
      <c r="N322">
        <v>455</v>
      </c>
      <c r="O322">
        <v>7</v>
      </c>
    </row>
    <row r="323" spans="1:15" x14ac:dyDescent="0.3">
      <c r="A323">
        <v>278</v>
      </c>
      <c r="B323" t="s">
        <v>192</v>
      </c>
      <c r="C323" t="s">
        <v>1009</v>
      </c>
      <c r="D323" t="s">
        <v>1012</v>
      </c>
      <c r="E323" t="s">
        <v>62</v>
      </c>
      <c r="F323" t="s">
        <v>193</v>
      </c>
      <c r="G323" t="s">
        <v>116</v>
      </c>
      <c r="H323">
        <v>40</v>
      </c>
      <c r="I323">
        <v>30</v>
      </c>
      <c r="J323">
        <v>30</v>
      </c>
      <c r="K323">
        <v>55</v>
      </c>
      <c r="L323">
        <v>30</v>
      </c>
      <c r="M323">
        <v>85</v>
      </c>
      <c r="N323">
        <v>270</v>
      </c>
      <c r="O323">
        <v>7</v>
      </c>
    </row>
    <row r="324" spans="1:15" x14ac:dyDescent="0.3">
      <c r="A324">
        <v>279</v>
      </c>
      <c r="B324" t="s">
        <v>195</v>
      </c>
      <c r="C324" t="s">
        <v>1009</v>
      </c>
      <c r="D324" t="s">
        <v>1012</v>
      </c>
      <c r="E324" t="s">
        <v>62</v>
      </c>
      <c r="F324" t="s">
        <v>196</v>
      </c>
      <c r="G324" t="s">
        <v>116</v>
      </c>
      <c r="H324">
        <v>60</v>
      </c>
      <c r="I324">
        <v>50</v>
      </c>
      <c r="J324">
        <v>100</v>
      </c>
      <c r="K324">
        <v>95</v>
      </c>
      <c r="L324">
        <v>70</v>
      </c>
      <c r="M324">
        <v>65</v>
      </c>
      <c r="N324">
        <v>440</v>
      </c>
      <c r="O324">
        <v>7</v>
      </c>
    </row>
    <row r="325" spans="1:15" x14ac:dyDescent="0.3">
      <c r="A325">
        <v>280</v>
      </c>
      <c r="B325" t="s">
        <v>352</v>
      </c>
      <c r="C325" t="s">
        <v>1011</v>
      </c>
      <c r="D325" t="s">
        <v>1023</v>
      </c>
      <c r="E325" t="s">
        <v>274</v>
      </c>
      <c r="F325" t="s">
        <v>353</v>
      </c>
      <c r="G325" t="s">
        <v>35</v>
      </c>
      <c r="H325">
        <v>28</v>
      </c>
      <c r="I325">
        <v>25</v>
      </c>
      <c r="J325">
        <v>25</v>
      </c>
      <c r="K325">
        <v>45</v>
      </c>
      <c r="L325">
        <v>35</v>
      </c>
      <c r="M325">
        <v>40</v>
      </c>
      <c r="N325">
        <v>198</v>
      </c>
      <c r="O325">
        <v>7</v>
      </c>
    </row>
    <row r="326" spans="1:15" x14ac:dyDescent="0.3">
      <c r="A326">
        <v>281</v>
      </c>
      <c r="B326" t="s">
        <v>355</v>
      </c>
      <c r="C326" t="s">
        <v>1011</v>
      </c>
      <c r="D326" t="s">
        <v>1023</v>
      </c>
      <c r="E326" t="s">
        <v>274</v>
      </c>
      <c r="F326" t="s">
        <v>353</v>
      </c>
      <c r="G326" t="s">
        <v>35</v>
      </c>
      <c r="H326">
        <v>38</v>
      </c>
      <c r="I326">
        <v>35</v>
      </c>
      <c r="J326">
        <v>35</v>
      </c>
      <c r="K326">
        <v>65</v>
      </c>
      <c r="L326">
        <v>55</v>
      </c>
      <c r="M326">
        <v>50</v>
      </c>
      <c r="N326">
        <v>278</v>
      </c>
      <c r="O326">
        <v>7</v>
      </c>
    </row>
    <row r="327" spans="1:15" x14ac:dyDescent="0.3">
      <c r="A327">
        <v>282</v>
      </c>
      <c r="B327" t="s">
        <v>357</v>
      </c>
      <c r="C327" t="s">
        <v>1011</v>
      </c>
      <c r="D327" t="s">
        <v>1023</v>
      </c>
      <c r="E327" t="s">
        <v>274</v>
      </c>
      <c r="F327" t="s">
        <v>353</v>
      </c>
      <c r="G327" t="s">
        <v>35</v>
      </c>
      <c r="H327">
        <v>68</v>
      </c>
      <c r="I327">
        <v>65</v>
      </c>
      <c r="J327">
        <v>65</v>
      </c>
      <c r="K327">
        <v>125</v>
      </c>
      <c r="L327">
        <v>115</v>
      </c>
      <c r="M327">
        <v>80</v>
      </c>
      <c r="N327">
        <v>518</v>
      </c>
      <c r="O327">
        <v>7</v>
      </c>
    </row>
    <row r="328" spans="1:15" x14ac:dyDescent="0.3">
      <c r="A328">
        <v>282</v>
      </c>
      <c r="B328" t="s">
        <v>1277</v>
      </c>
      <c r="C328" t="s">
        <v>1011</v>
      </c>
      <c r="D328" t="s">
        <v>1023</v>
      </c>
      <c r="E328" t="s">
        <v>274</v>
      </c>
      <c r="F328" t="s">
        <v>353</v>
      </c>
      <c r="G328" t="s">
        <v>35</v>
      </c>
      <c r="H328">
        <v>68</v>
      </c>
      <c r="I328">
        <v>85</v>
      </c>
      <c r="J328">
        <v>65</v>
      </c>
      <c r="K328">
        <v>165</v>
      </c>
      <c r="L328">
        <v>135</v>
      </c>
      <c r="M328">
        <v>100</v>
      </c>
      <c r="N328">
        <v>618</v>
      </c>
      <c r="O328">
        <v>7</v>
      </c>
    </row>
    <row r="329" spans="1:15" x14ac:dyDescent="0.3">
      <c r="A329">
        <v>283</v>
      </c>
      <c r="B329" t="s">
        <v>1278</v>
      </c>
      <c r="C329" t="s">
        <v>1010</v>
      </c>
      <c r="D329" t="s">
        <v>1009</v>
      </c>
      <c r="E329" t="s">
        <v>115</v>
      </c>
      <c r="F329" t="s">
        <v>1037</v>
      </c>
      <c r="G329" t="s">
        <v>116</v>
      </c>
      <c r="H329">
        <v>40</v>
      </c>
      <c r="I329">
        <v>30</v>
      </c>
      <c r="J329">
        <v>32</v>
      </c>
      <c r="K329">
        <v>50</v>
      </c>
      <c r="L329">
        <v>52</v>
      </c>
      <c r="M329">
        <v>65</v>
      </c>
      <c r="N329">
        <v>269</v>
      </c>
      <c r="O329">
        <v>7</v>
      </c>
    </row>
    <row r="330" spans="1:15" x14ac:dyDescent="0.3">
      <c r="A330">
        <v>284</v>
      </c>
      <c r="B330" t="s">
        <v>1279</v>
      </c>
      <c r="C330" t="s">
        <v>1010</v>
      </c>
      <c r="D330" t="s">
        <v>1012</v>
      </c>
      <c r="E330" t="s">
        <v>216</v>
      </c>
      <c r="F330" t="s">
        <v>1037</v>
      </c>
      <c r="G330" t="s">
        <v>67</v>
      </c>
      <c r="H330">
        <v>70</v>
      </c>
      <c r="I330">
        <v>60</v>
      </c>
      <c r="J330">
        <v>62</v>
      </c>
      <c r="K330">
        <v>100</v>
      </c>
      <c r="L330">
        <v>82</v>
      </c>
      <c r="M330">
        <v>80</v>
      </c>
      <c r="N330">
        <v>454</v>
      </c>
      <c r="O330">
        <v>7</v>
      </c>
    </row>
    <row r="331" spans="1:15" x14ac:dyDescent="0.3">
      <c r="A331">
        <v>285</v>
      </c>
      <c r="B331" t="s">
        <v>1280</v>
      </c>
      <c r="C331" t="s">
        <v>1007</v>
      </c>
      <c r="D331" t="s">
        <v>1037</v>
      </c>
      <c r="E331" t="s">
        <v>179</v>
      </c>
      <c r="F331" t="s">
        <v>1758</v>
      </c>
      <c r="G331" t="s">
        <v>98</v>
      </c>
      <c r="H331">
        <v>60</v>
      </c>
      <c r="I331">
        <v>40</v>
      </c>
      <c r="J331">
        <v>60</v>
      </c>
      <c r="K331">
        <v>40</v>
      </c>
      <c r="L331">
        <v>60</v>
      </c>
      <c r="M331">
        <v>35</v>
      </c>
      <c r="N331">
        <v>295</v>
      </c>
      <c r="O331">
        <v>7</v>
      </c>
    </row>
    <row r="332" spans="1:15" x14ac:dyDescent="0.3">
      <c r="A332">
        <v>286</v>
      </c>
      <c r="B332" t="s">
        <v>1281</v>
      </c>
      <c r="C332" t="s">
        <v>1007</v>
      </c>
      <c r="D332" t="s">
        <v>1022</v>
      </c>
      <c r="E332" t="s">
        <v>179</v>
      </c>
      <c r="F332" t="s">
        <v>1758</v>
      </c>
      <c r="G332" t="s">
        <v>158</v>
      </c>
      <c r="H332">
        <v>60</v>
      </c>
      <c r="I332">
        <v>130</v>
      </c>
      <c r="J332">
        <v>80</v>
      </c>
      <c r="K332">
        <v>60</v>
      </c>
      <c r="L332">
        <v>60</v>
      </c>
      <c r="M332">
        <v>70</v>
      </c>
      <c r="N332">
        <v>460</v>
      </c>
      <c r="O332">
        <v>7</v>
      </c>
    </row>
    <row r="333" spans="1:15" x14ac:dyDescent="0.3">
      <c r="A333">
        <v>287</v>
      </c>
      <c r="B333" t="s">
        <v>1282</v>
      </c>
      <c r="C333" t="s">
        <v>1014</v>
      </c>
      <c r="D333" t="s">
        <v>1037</v>
      </c>
      <c r="E333" t="s">
        <v>807</v>
      </c>
      <c r="F333" t="s">
        <v>1037</v>
      </c>
      <c r="G333" t="s">
        <v>1037</v>
      </c>
      <c r="H333">
        <v>60</v>
      </c>
      <c r="I333">
        <v>60</v>
      </c>
      <c r="J333">
        <v>60</v>
      </c>
      <c r="K333">
        <v>35</v>
      </c>
      <c r="L333">
        <v>35</v>
      </c>
      <c r="M333">
        <v>30</v>
      </c>
      <c r="N333">
        <v>280</v>
      </c>
      <c r="O333">
        <v>7</v>
      </c>
    </row>
    <row r="334" spans="1:15" x14ac:dyDescent="0.3">
      <c r="A334">
        <v>288</v>
      </c>
      <c r="B334" t="s">
        <v>1283</v>
      </c>
      <c r="C334" t="s">
        <v>1014</v>
      </c>
      <c r="D334" t="s">
        <v>1037</v>
      </c>
      <c r="E334" t="s">
        <v>239</v>
      </c>
      <c r="F334" t="s">
        <v>1037</v>
      </c>
      <c r="G334" t="s">
        <v>1037</v>
      </c>
      <c r="H334">
        <v>80</v>
      </c>
      <c r="I334">
        <v>80</v>
      </c>
      <c r="J334">
        <v>80</v>
      </c>
      <c r="K334">
        <v>55</v>
      </c>
      <c r="L334">
        <v>55</v>
      </c>
      <c r="M334">
        <v>90</v>
      </c>
      <c r="N334">
        <v>440</v>
      </c>
      <c r="O334">
        <v>7</v>
      </c>
    </row>
    <row r="335" spans="1:15" x14ac:dyDescent="0.3">
      <c r="A335">
        <v>289</v>
      </c>
      <c r="B335" t="s">
        <v>1284</v>
      </c>
      <c r="C335" t="s">
        <v>1014</v>
      </c>
      <c r="D335" t="s">
        <v>1037</v>
      </c>
      <c r="E335" t="s">
        <v>807</v>
      </c>
      <c r="F335" t="s">
        <v>1037</v>
      </c>
      <c r="G335" t="s">
        <v>1037</v>
      </c>
      <c r="H335">
        <v>150</v>
      </c>
      <c r="I335">
        <v>160</v>
      </c>
      <c r="J335">
        <v>100</v>
      </c>
      <c r="K335">
        <v>95</v>
      </c>
      <c r="L335">
        <v>65</v>
      </c>
      <c r="M335">
        <v>100</v>
      </c>
      <c r="N335">
        <v>670</v>
      </c>
      <c r="O335">
        <v>7</v>
      </c>
    </row>
    <row r="336" spans="1:15" x14ac:dyDescent="0.3">
      <c r="A336">
        <v>290</v>
      </c>
      <c r="B336" t="s">
        <v>310</v>
      </c>
      <c r="C336" t="s">
        <v>1010</v>
      </c>
      <c r="D336" t="s">
        <v>1018</v>
      </c>
      <c r="E336" t="s">
        <v>1674</v>
      </c>
      <c r="F336" t="s">
        <v>1037</v>
      </c>
      <c r="G336" t="s">
        <v>44</v>
      </c>
      <c r="H336">
        <v>31</v>
      </c>
      <c r="I336">
        <v>45</v>
      </c>
      <c r="J336">
        <v>90</v>
      </c>
      <c r="K336">
        <v>30</v>
      </c>
      <c r="L336">
        <v>30</v>
      </c>
      <c r="M336">
        <v>40</v>
      </c>
      <c r="N336">
        <v>266</v>
      </c>
      <c r="O336">
        <v>7</v>
      </c>
    </row>
    <row r="337" spans="1:15" x14ac:dyDescent="0.3">
      <c r="A337">
        <v>291</v>
      </c>
      <c r="B337" t="s">
        <v>312</v>
      </c>
      <c r="C337" t="s">
        <v>1010</v>
      </c>
      <c r="D337" t="s">
        <v>1012</v>
      </c>
      <c r="E337" t="s">
        <v>313</v>
      </c>
      <c r="F337" t="s">
        <v>1037</v>
      </c>
      <c r="G337" t="s">
        <v>314</v>
      </c>
      <c r="H337">
        <v>61</v>
      </c>
      <c r="I337">
        <v>90</v>
      </c>
      <c r="J337">
        <v>45</v>
      </c>
      <c r="K337">
        <v>50</v>
      </c>
      <c r="L337">
        <v>50</v>
      </c>
      <c r="M337">
        <v>160</v>
      </c>
      <c r="N337">
        <v>456</v>
      </c>
      <c r="O337">
        <v>7</v>
      </c>
    </row>
    <row r="338" spans="1:15" x14ac:dyDescent="0.3">
      <c r="A338">
        <v>292</v>
      </c>
      <c r="B338" t="s">
        <v>316</v>
      </c>
      <c r="C338" t="s">
        <v>1010</v>
      </c>
      <c r="D338" t="s">
        <v>1021</v>
      </c>
      <c r="E338" t="s">
        <v>317</v>
      </c>
      <c r="F338" t="s">
        <v>1037</v>
      </c>
      <c r="G338" t="s">
        <v>1037</v>
      </c>
      <c r="H338">
        <v>1</v>
      </c>
      <c r="I338">
        <v>90</v>
      </c>
      <c r="J338">
        <v>45</v>
      </c>
      <c r="K338">
        <v>30</v>
      </c>
      <c r="L338">
        <v>30</v>
      </c>
      <c r="M338">
        <v>40</v>
      </c>
      <c r="N338">
        <v>236</v>
      </c>
      <c r="O338">
        <v>7</v>
      </c>
    </row>
    <row r="339" spans="1:15" x14ac:dyDescent="0.3">
      <c r="A339">
        <v>293</v>
      </c>
      <c r="B339" t="s">
        <v>1285</v>
      </c>
      <c r="C339" t="s">
        <v>1014</v>
      </c>
      <c r="D339" t="s">
        <v>1037</v>
      </c>
      <c r="E339" t="s">
        <v>288</v>
      </c>
      <c r="F339" t="s">
        <v>1037</v>
      </c>
      <c r="G339" t="s">
        <v>146</v>
      </c>
      <c r="H339">
        <v>64</v>
      </c>
      <c r="I339">
        <v>51</v>
      </c>
      <c r="J339">
        <v>23</v>
      </c>
      <c r="K339">
        <v>51</v>
      </c>
      <c r="L339">
        <v>23</v>
      </c>
      <c r="M339">
        <v>28</v>
      </c>
      <c r="N339">
        <v>240</v>
      </c>
      <c r="O339">
        <v>7</v>
      </c>
    </row>
    <row r="340" spans="1:15" x14ac:dyDescent="0.3">
      <c r="A340">
        <v>294</v>
      </c>
      <c r="B340" t="s">
        <v>1286</v>
      </c>
      <c r="C340" t="s">
        <v>1014</v>
      </c>
      <c r="D340" t="s">
        <v>1037</v>
      </c>
      <c r="E340" t="s">
        <v>288</v>
      </c>
      <c r="F340" t="s">
        <v>1037</v>
      </c>
      <c r="G340" t="s">
        <v>329</v>
      </c>
      <c r="H340">
        <v>84</v>
      </c>
      <c r="I340">
        <v>71</v>
      </c>
      <c r="J340">
        <v>43</v>
      </c>
      <c r="K340">
        <v>71</v>
      </c>
      <c r="L340">
        <v>43</v>
      </c>
      <c r="M340">
        <v>48</v>
      </c>
      <c r="N340">
        <v>360</v>
      </c>
      <c r="O340">
        <v>7</v>
      </c>
    </row>
    <row r="341" spans="1:15" x14ac:dyDescent="0.3">
      <c r="A341">
        <v>295</v>
      </c>
      <c r="B341" t="s">
        <v>1287</v>
      </c>
      <c r="C341" t="s">
        <v>1014</v>
      </c>
      <c r="D341" t="s">
        <v>1037</v>
      </c>
      <c r="E341" t="s">
        <v>288</v>
      </c>
      <c r="F341" t="s">
        <v>1037</v>
      </c>
      <c r="G341" t="s">
        <v>329</v>
      </c>
      <c r="H341">
        <v>104</v>
      </c>
      <c r="I341">
        <v>91</v>
      </c>
      <c r="J341">
        <v>63</v>
      </c>
      <c r="K341">
        <v>91</v>
      </c>
      <c r="L341">
        <v>73</v>
      </c>
      <c r="M341">
        <v>68</v>
      </c>
      <c r="N341">
        <v>490</v>
      </c>
      <c r="O341">
        <v>7</v>
      </c>
    </row>
    <row r="342" spans="1:15" x14ac:dyDescent="0.3">
      <c r="A342">
        <v>296</v>
      </c>
      <c r="B342" t="s">
        <v>1288</v>
      </c>
      <c r="C342" t="s">
        <v>1022</v>
      </c>
      <c r="D342" t="s">
        <v>1037</v>
      </c>
      <c r="E342" t="s">
        <v>232</v>
      </c>
      <c r="F342" t="s">
        <v>104</v>
      </c>
      <c r="G342" t="s">
        <v>294</v>
      </c>
      <c r="H342">
        <v>72</v>
      </c>
      <c r="I342">
        <v>60</v>
      </c>
      <c r="J342">
        <v>30</v>
      </c>
      <c r="K342">
        <v>20</v>
      </c>
      <c r="L342">
        <v>30</v>
      </c>
      <c r="M342">
        <v>25</v>
      </c>
      <c r="N342">
        <v>237</v>
      </c>
      <c r="O342">
        <v>7</v>
      </c>
    </row>
    <row r="343" spans="1:15" x14ac:dyDescent="0.3">
      <c r="A343">
        <v>297</v>
      </c>
      <c r="B343" t="s">
        <v>1289</v>
      </c>
      <c r="C343" t="s">
        <v>1022</v>
      </c>
      <c r="D343" t="s">
        <v>1037</v>
      </c>
      <c r="E343" t="s">
        <v>232</v>
      </c>
      <c r="F343" t="s">
        <v>104</v>
      </c>
      <c r="G343" t="s">
        <v>294</v>
      </c>
      <c r="H343">
        <v>144</v>
      </c>
      <c r="I343">
        <v>120</v>
      </c>
      <c r="J343">
        <v>60</v>
      </c>
      <c r="K343">
        <v>40</v>
      </c>
      <c r="L343">
        <v>60</v>
      </c>
      <c r="M343">
        <v>50</v>
      </c>
      <c r="N343">
        <v>474</v>
      </c>
      <c r="O343">
        <v>7</v>
      </c>
    </row>
    <row r="344" spans="1:15" x14ac:dyDescent="0.3">
      <c r="A344">
        <v>298</v>
      </c>
      <c r="B344" t="s">
        <v>1290</v>
      </c>
      <c r="C344" t="s">
        <v>1014</v>
      </c>
      <c r="D344" t="s">
        <v>1023</v>
      </c>
      <c r="E344" t="s">
        <v>232</v>
      </c>
      <c r="F344" t="s">
        <v>152</v>
      </c>
      <c r="G344" t="s">
        <v>878</v>
      </c>
      <c r="H344">
        <v>50</v>
      </c>
      <c r="I344">
        <v>20</v>
      </c>
      <c r="J344">
        <v>40</v>
      </c>
      <c r="K344">
        <v>20</v>
      </c>
      <c r="L344">
        <v>40</v>
      </c>
      <c r="M344">
        <v>20</v>
      </c>
      <c r="N344">
        <v>190</v>
      </c>
      <c r="O344">
        <v>7</v>
      </c>
    </row>
    <row r="345" spans="1:15" x14ac:dyDescent="0.3">
      <c r="A345">
        <v>299</v>
      </c>
      <c r="B345" t="s">
        <v>1291</v>
      </c>
      <c r="C345" t="s">
        <v>1017</v>
      </c>
      <c r="D345" t="s">
        <v>1037</v>
      </c>
      <c r="E345" t="s">
        <v>261</v>
      </c>
      <c r="F345" t="s">
        <v>1708</v>
      </c>
      <c r="G345" t="s">
        <v>461</v>
      </c>
      <c r="H345">
        <v>30</v>
      </c>
      <c r="I345">
        <v>45</v>
      </c>
      <c r="J345">
        <v>135</v>
      </c>
      <c r="K345">
        <v>45</v>
      </c>
      <c r="L345">
        <v>90</v>
      </c>
      <c r="M345">
        <v>30</v>
      </c>
      <c r="N345">
        <v>375</v>
      </c>
      <c r="O345">
        <v>7</v>
      </c>
    </row>
    <row r="346" spans="1:15" x14ac:dyDescent="0.3">
      <c r="A346">
        <v>300</v>
      </c>
      <c r="B346" t="s">
        <v>1292</v>
      </c>
      <c r="C346" t="s">
        <v>1014</v>
      </c>
      <c r="D346" t="s">
        <v>1037</v>
      </c>
      <c r="E346" t="s">
        <v>157</v>
      </c>
      <c r="F346" t="s">
        <v>1899</v>
      </c>
      <c r="G346" t="s">
        <v>1694</v>
      </c>
      <c r="H346">
        <v>50</v>
      </c>
      <c r="I346">
        <v>45</v>
      </c>
      <c r="J346">
        <v>45</v>
      </c>
      <c r="K346">
        <v>35</v>
      </c>
      <c r="L346">
        <v>35</v>
      </c>
      <c r="M346">
        <v>50</v>
      </c>
      <c r="N346">
        <v>260</v>
      </c>
      <c r="O346">
        <v>7</v>
      </c>
    </row>
    <row r="347" spans="1:15" x14ac:dyDescent="0.3">
      <c r="A347">
        <v>301</v>
      </c>
      <c r="B347" t="s">
        <v>1293</v>
      </c>
      <c r="C347" t="s">
        <v>1014</v>
      </c>
      <c r="D347" t="s">
        <v>1037</v>
      </c>
      <c r="E347" t="s">
        <v>157</v>
      </c>
      <c r="F347" t="s">
        <v>1899</v>
      </c>
      <c r="G347" t="s">
        <v>1694</v>
      </c>
      <c r="H347">
        <v>70</v>
      </c>
      <c r="I347">
        <v>65</v>
      </c>
      <c r="J347">
        <v>65</v>
      </c>
      <c r="K347">
        <v>55</v>
      </c>
      <c r="L347">
        <v>55</v>
      </c>
      <c r="M347">
        <v>90</v>
      </c>
      <c r="N347">
        <v>400</v>
      </c>
      <c r="O347">
        <v>7</v>
      </c>
    </row>
    <row r="348" spans="1:15" x14ac:dyDescent="0.3">
      <c r="A348">
        <v>302</v>
      </c>
      <c r="B348" t="s">
        <v>755</v>
      </c>
      <c r="C348" t="s">
        <v>1016</v>
      </c>
      <c r="D348" t="s">
        <v>1021</v>
      </c>
      <c r="E348" t="s">
        <v>62</v>
      </c>
      <c r="F348" t="s">
        <v>756</v>
      </c>
      <c r="G348" t="s">
        <v>140</v>
      </c>
      <c r="H348">
        <v>50</v>
      </c>
      <c r="I348">
        <v>75</v>
      </c>
      <c r="J348">
        <v>75</v>
      </c>
      <c r="K348">
        <v>65</v>
      </c>
      <c r="L348">
        <v>65</v>
      </c>
      <c r="M348">
        <v>50</v>
      </c>
      <c r="N348">
        <v>380</v>
      </c>
      <c r="O348">
        <v>7</v>
      </c>
    </row>
    <row r="349" spans="1:15" x14ac:dyDescent="0.3">
      <c r="A349">
        <v>302</v>
      </c>
      <c r="B349" t="s">
        <v>1294</v>
      </c>
      <c r="C349" t="s">
        <v>1016</v>
      </c>
      <c r="D349" t="s">
        <v>1021</v>
      </c>
      <c r="E349" t="s">
        <v>62</v>
      </c>
      <c r="F349" t="s">
        <v>756</v>
      </c>
      <c r="G349" t="s">
        <v>140</v>
      </c>
      <c r="H349">
        <v>50</v>
      </c>
      <c r="I349">
        <v>85</v>
      </c>
      <c r="J349">
        <v>125</v>
      </c>
      <c r="K349">
        <v>85</v>
      </c>
      <c r="L349">
        <v>115</v>
      </c>
      <c r="M349">
        <v>20</v>
      </c>
      <c r="N349">
        <v>480</v>
      </c>
      <c r="O349">
        <v>7</v>
      </c>
    </row>
    <row r="350" spans="1:15" x14ac:dyDescent="0.3">
      <c r="A350">
        <v>303</v>
      </c>
      <c r="B350" t="s">
        <v>758</v>
      </c>
      <c r="C350" t="s">
        <v>1015</v>
      </c>
      <c r="D350" t="s">
        <v>1023</v>
      </c>
      <c r="E350" t="s">
        <v>293</v>
      </c>
      <c r="F350" t="s">
        <v>216</v>
      </c>
      <c r="G350" t="s">
        <v>294</v>
      </c>
      <c r="H350">
        <v>50</v>
      </c>
      <c r="I350">
        <v>85</v>
      </c>
      <c r="J350">
        <v>85</v>
      </c>
      <c r="K350">
        <v>55</v>
      </c>
      <c r="L350">
        <v>55</v>
      </c>
      <c r="M350">
        <v>50</v>
      </c>
      <c r="N350">
        <v>380</v>
      </c>
      <c r="O350">
        <v>7</v>
      </c>
    </row>
    <row r="351" spans="1:15" x14ac:dyDescent="0.3">
      <c r="A351">
        <v>303</v>
      </c>
      <c r="B351" t="s">
        <v>1295</v>
      </c>
      <c r="C351" t="s">
        <v>1015</v>
      </c>
      <c r="D351" t="s">
        <v>1023</v>
      </c>
      <c r="E351" t="s">
        <v>293</v>
      </c>
      <c r="F351" t="s">
        <v>216</v>
      </c>
      <c r="G351" t="s">
        <v>294</v>
      </c>
      <c r="H351">
        <v>50</v>
      </c>
      <c r="I351">
        <v>105</v>
      </c>
      <c r="J351">
        <v>125</v>
      </c>
      <c r="K351">
        <v>55</v>
      </c>
      <c r="L351">
        <v>95</v>
      </c>
      <c r="M351">
        <v>50</v>
      </c>
      <c r="N351">
        <v>480</v>
      </c>
      <c r="O351">
        <v>7</v>
      </c>
    </row>
    <row r="352" spans="1:15" x14ac:dyDescent="0.3">
      <c r="A352">
        <v>304</v>
      </c>
      <c r="B352" t="s">
        <v>1296</v>
      </c>
      <c r="C352" t="s">
        <v>1015</v>
      </c>
      <c r="D352" t="s">
        <v>1017</v>
      </c>
      <c r="E352" t="s">
        <v>261</v>
      </c>
      <c r="F352" t="s">
        <v>493</v>
      </c>
      <c r="G352" t="s">
        <v>348</v>
      </c>
      <c r="H352">
        <v>50</v>
      </c>
      <c r="I352">
        <v>70</v>
      </c>
      <c r="J352">
        <v>100</v>
      </c>
      <c r="K352">
        <v>40</v>
      </c>
      <c r="L352">
        <v>40</v>
      </c>
      <c r="M352">
        <v>30</v>
      </c>
      <c r="N352">
        <v>330</v>
      </c>
      <c r="O352">
        <v>7</v>
      </c>
    </row>
    <row r="353" spans="1:15" x14ac:dyDescent="0.3">
      <c r="A353">
        <v>305</v>
      </c>
      <c r="B353" t="s">
        <v>1297</v>
      </c>
      <c r="C353" t="s">
        <v>1015</v>
      </c>
      <c r="D353" t="s">
        <v>1017</v>
      </c>
      <c r="E353" t="s">
        <v>261</v>
      </c>
      <c r="F353" t="s">
        <v>493</v>
      </c>
      <c r="G353" t="s">
        <v>348</v>
      </c>
      <c r="H353">
        <v>60</v>
      </c>
      <c r="I353">
        <v>90</v>
      </c>
      <c r="J353">
        <v>140</v>
      </c>
      <c r="K353">
        <v>50</v>
      </c>
      <c r="L353">
        <v>50</v>
      </c>
      <c r="M353">
        <v>40</v>
      </c>
      <c r="N353">
        <v>430</v>
      </c>
      <c r="O353">
        <v>7</v>
      </c>
    </row>
    <row r="354" spans="1:15" x14ac:dyDescent="0.3">
      <c r="A354">
        <v>306</v>
      </c>
      <c r="B354" t="s">
        <v>1298</v>
      </c>
      <c r="C354" t="s">
        <v>1015</v>
      </c>
      <c r="D354" t="s">
        <v>1017</v>
      </c>
      <c r="E354" t="s">
        <v>261</v>
      </c>
      <c r="F354" t="s">
        <v>493</v>
      </c>
      <c r="G354" t="s">
        <v>348</v>
      </c>
      <c r="H354">
        <v>70</v>
      </c>
      <c r="I354">
        <v>110</v>
      </c>
      <c r="J354">
        <v>180</v>
      </c>
      <c r="K354">
        <v>60</v>
      </c>
      <c r="L354">
        <v>60</v>
      </c>
      <c r="M354">
        <v>50</v>
      </c>
      <c r="N354">
        <v>530</v>
      </c>
      <c r="O354">
        <v>7</v>
      </c>
    </row>
    <row r="355" spans="1:15" x14ac:dyDescent="0.3">
      <c r="A355">
        <v>306</v>
      </c>
      <c r="B355" t="s">
        <v>1299</v>
      </c>
      <c r="C355" t="s">
        <v>1015</v>
      </c>
      <c r="E355" t="s">
        <v>261</v>
      </c>
      <c r="F355" t="s">
        <v>493</v>
      </c>
      <c r="G355" t="s">
        <v>348</v>
      </c>
      <c r="H355">
        <v>70</v>
      </c>
      <c r="I355">
        <v>140</v>
      </c>
      <c r="J355">
        <v>230</v>
      </c>
      <c r="K355">
        <v>60</v>
      </c>
      <c r="L355">
        <v>80</v>
      </c>
      <c r="M355">
        <v>50</v>
      </c>
      <c r="N355">
        <v>630</v>
      </c>
      <c r="O355">
        <v>7</v>
      </c>
    </row>
    <row r="356" spans="1:15" x14ac:dyDescent="0.3">
      <c r="A356">
        <v>307</v>
      </c>
      <c r="B356" t="s">
        <v>1300</v>
      </c>
      <c r="C356" t="s">
        <v>1022</v>
      </c>
      <c r="D356" t="s">
        <v>1011</v>
      </c>
      <c r="E356" t="s">
        <v>1785</v>
      </c>
      <c r="F356" t="s">
        <v>1037</v>
      </c>
      <c r="G356" t="s">
        <v>35</v>
      </c>
      <c r="H356">
        <v>30</v>
      </c>
      <c r="I356">
        <v>40</v>
      </c>
      <c r="J356">
        <v>55</v>
      </c>
      <c r="K356">
        <v>40</v>
      </c>
      <c r="L356">
        <v>55</v>
      </c>
      <c r="M356">
        <v>60</v>
      </c>
      <c r="N356">
        <v>280</v>
      </c>
      <c r="O356">
        <v>7</v>
      </c>
    </row>
    <row r="357" spans="1:15" x14ac:dyDescent="0.3">
      <c r="A357">
        <v>308</v>
      </c>
      <c r="B357" t="s">
        <v>1301</v>
      </c>
      <c r="C357" t="s">
        <v>1022</v>
      </c>
      <c r="D357" t="s">
        <v>1011</v>
      </c>
      <c r="E357" t="s">
        <v>1785</v>
      </c>
      <c r="F357" t="s">
        <v>1037</v>
      </c>
      <c r="G357" t="s">
        <v>35</v>
      </c>
      <c r="H357">
        <v>60</v>
      </c>
      <c r="I357">
        <v>60</v>
      </c>
      <c r="J357">
        <v>75</v>
      </c>
      <c r="K357">
        <v>60</v>
      </c>
      <c r="L357">
        <v>75</v>
      </c>
      <c r="M357">
        <v>80</v>
      </c>
      <c r="N357">
        <v>410</v>
      </c>
      <c r="O357">
        <v>7</v>
      </c>
    </row>
    <row r="358" spans="1:15" x14ac:dyDescent="0.3">
      <c r="A358">
        <v>308</v>
      </c>
      <c r="B358" t="s">
        <v>1302</v>
      </c>
      <c r="C358" t="s">
        <v>1022</v>
      </c>
      <c r="D358" t="s">
        <v>1011</v>
      </c>
      <c r="E358" t="s">
        <v>1785</v>
      </c>
      <c r="F358" t="s">
        <v>1037</v>
      </c>
      <c r="G358" t="s">
        <v>35</v>
      </c>
      <c r="H358">
        <v>60</v>
      </c>
      <c r="I358">
        <v>100</v>
      </c>
      <c r="J358">
        <v>85</v>
      </c>
      <c r="K358">
        <v>80</v>
      </c>
      <c r="L358">
        <v>85</v>
      </c>
      <c r="M358">
        <v>100</v>
      </c>
      <c r="N358">
        <v>510</v>
      </c>
      <c r="O358">
        <v>7</v>
      </c>
    </row>
    <row r="359" spans="1:15" x14ac:dyDescent="0.3">
      <c r="A359">
        <v>309</v>
      </c>
      <c r="B359" t="s">
        <v>202</v>
      </c>
      <c r="C359" t="s">
        <v>1013</v>
      </c>
      <c r="D359" t="s">
        <v>1037</v>
      </c>
      <c r="E359" t="s">
        <v>203</v>
      </c>
      <c r="F359" t="s">
        <v>204</v>
      </c>
      <c r="G359" t="s">
        <v>205</v>
      </c>
      <c r="H359">
        <v>40</v>
      </c>
      <c r="I359">
        <v>45</v>
      </c>
      <c r="J359">
        <v>40</v>
      </c>
      <c r="K359">
        <v>65</v>
      </c>
      <c r="L359">
        <v>40</v>
      </c>
      <c r="M359">
        <v>65</v>
      </c>
      <c r="N359">
        <v>295</v>
      </c>
      <c r="O359">
        <v>7</v>
      </c>
    </row>
    <row r="360" spans="1:15" x14ac:dyDescent="0.3">
      <c r="A360">
        <v>310</v>
      </c>
      <c r="B360" t="s">
        <v>207</v>
      </c>
      <c r="C360" t="s">
        <v>1013</v>
      </c>
      <c r="D360" t="s">
        <v>1037</v>
      </c>
      <c r="E360" t="s">
        <v>203</v>
      </c>
      <c r="F360" t="s">
        <v>204</v>
      </c>
      <c r="G360" t="s">
        <v>205</v>
      </c>
      <c r="H360">
        <v>70</v>
      </c>
      <c r="I360">
        <v>75</v>
      </c>
      <c r="J360">
        <v>60</v>
      </c>
      <c r="K360">
        <v>105</v>
      </c>
      <c r="L360">
        <v>60</v>
      </c>
      <c r="M360">
        <v>105</v>
      </c>
      <c r="N360">
        <v>475</v>
      </c>
      <c r="O360">
        <v>7</v>
      </c>
    </row>
    <row r="361" spans="1:15" x14ac:dyDescent="0.3">
      <c r="A361">
        <v>310</v>
      </c>
      <c r="B361" t="s">
        <v>1303</v>
      </c>
      <c r="C361" t="s">
        <v>1013</v>
      </c>
      <c r="D361" t="s">
        <v>1037</v>
      </c>
      <c r="E361" t="s">
        <v>203</v>
      </c>
      <c r="F361" t="s">
        <v>204</v>
      </c>
      <c r="G361" t="s">
        <v>205</v>
      </c>
      <c r="H361">
        <v>70</v>
      </c>
      <c r="I361">
        <v>75</v>
      </c>
      <c r="J361">
        <v>80</v>
      </c>
      <c r="K361">
        <v>135</v>
      </c>
      <c r="L361">
        <v>80</v>
      </c>
      <c r="M361">
        <v>135</v>
      </c>
      <c r="N361">
        <v>575</v>
      </c>
      <c r="O361">
        <v>7</v>
      </c>
    </row>
    <row r="362" spans="1:15" x14ac:dyDescent="0.3">
      <c r="A362">
        <v>311</v>
      </c>
      <c r="B362" t="s">
        <v>1304</v>
      </c>
      <c r="C362" t="s">
        <v>1013</v>
      </c>
      <c r="D362" t="s">
        <v>1037</v>
      </c>
      <c r="E362" t="s">
        <v>334</v>
      </c>
      <c r="F362" t="s">
        <v>1037</v>
      </c>
      <c r="G362" t="s">
        <v>204</v>
      </c>
      <c r="H362">
        <v>60</v>
      </c>
      <c r="I362">
        <v>50</v>
      </c>
      <c r="J362">
        <v>40</v>
      </c>
      <c r="K362">
        <v>85</v>
      </c>
      <c r="L362">
        <v>75</v>
      </c>
      <c r="M362">
        <v>95</v>
      </c>
      <c r="N362">
        <v>405</v>
      </c>
      <c r="O362">
        <v>7</v>
      </c>
    </row>
    <row r="363" spans="1:15" x14ac:dyDescent="0.3">
      <c r="A363">
        <v>312</v>
      </c>
      <c r="B363" t="s">
        <v>1305</v>
      </c>
      <c r="C363" t="s">
        <v>1013</v>
      </c>
      <c r="D363" t="s">
        <v>1037</v>
      </c>
      <c r="E363" t="s">
        <v>205</v>
      </c>
      <c r="F363" t="s">
        <v>1037</v>
      </c>
      <c r="G363" t="s">
        <v>541</v>
      </c>
      <c r="H363">
        <v>60</v>
      </c>
      <c r="I363">
        <v>40</v>
      </c>
      <c r="J363">
        <v>50</v>
      </c>
      <c r="K363">
        <v>75</v>
      </c>
      <c r="L363">
        <v>85</v>
      </c>
      <c r="M363">
        <v>95</v>
      </c>
      <c r="N363">
        <v>405</v>
      </c>
      <c r="O363">
        <v>7</v>
      </c>
    </row>
    <row r="364" spans="1:15" x14ac:dyDescent="0.3">
      <c r="A364">
        <v>313</v>
      </c>
      <c r="B364" t="s">
        <v>1306</v>
      </c>
      <c r="C364" t="s">
        <v>1010</v>
      </c>
      <c r="D364" t="s">
        <v>1037</v>
      </c>
      <c r="E364" t="s">
        <v>590</v>
      </c>
      <c r="F364" t="s">
        <v>33</v>
      </c>
      <c r="G364" t="s">
        <v>140</v>
      </c>
      <c r="H364">
        <v>65</v>
      </c>
      <c r="I364">
        <v>73</v>
      </c>
      <c r="J364">
        <v>75</v>
      </c>
      <c r="K364">
        <v>47</v>
      </c>
      <c r="L364">
        <v>85</v>
      </c>
      <c r="M364">
        <v>85</v>
      </c>
      <c r="N364">
        <v>430</v>
      </c>
      <c r="O364">
        <v>7</v>
      </c>
    </row>
    <row r="365" spans="1:15" x14ac:dyDescent="0.3">
      <c r="A365">
        <v>314</v>
      </c>
      <c r="B365" t="s">
        <v>1307</v>
      </c>
      <c r="C365" t="s">
        <v>1010</v>
      </c>
      <c r="D365" t="s">
        <v>1037</v>
      </c>
      <c r="E365" t="s">
        <v>165</v>
      </c>
      <c r="F365" t="s">
        <v>50</v>
      </c>
      <c r="G365" t="s">
        <v>140</v>
      </c>
      <c r="H365">
        <v>65</v>
      </c>
      <c r="I365">
        <v>47</v>
      </c>
      <c r="J365">
        <v>75</v>
      </c>
      <c r="K365">
        <v>73</v>
      </c>
      <c r="L365">
        <v>85</v>
      </c>
      <c r="M365">
        <v>85</v>
      </c>
      <c r="N365">
        <v>430</v>
      </c>
      <c r="O365">
        <v>7</v>
      </c>
    </row>
    <row r="366" spans="1:15" x14ac:dyDescent="0.3">
      <c r="A366">
        <v>315</v>
      </c>
      <c r="B366" t="s">
        <v>188</v>
      </c>
      <c r="C366" t="s">
        <v>1007</v>
      </c>
      <c r="D366" t="s">
        <v>1019</v>
      </c>
      <c r="E366" t="s">
        <v>185</v>
      </c>
      <c r="F366" t="s">
        <v>186</v>
      </c>
      <c r="G366" t="s">
        <v>164</v>
      </c>
      <c r="H366">
        <v>50</v>
      </c>
      <c r="I366">
        <v>60</v>
      </c>
      <c r="J366">
        <v>45</v>
      </c>
      <c r="K366">
        <v>100</v>
      </c>
      <c r="L366">
        <v>80</v>
      </c>
      <c r="M366">
        <v>65</v>
      </c>
      <c r="N366">
        <v>400</v>
      </c>
      <c r="O366">
        <v>7</v>
      </c>
    </row>
    <row r="367" spans="1:15" x14ac:dyDescent="0.3">
      <c r="A367">
        <v>316</v>
      </c>
      <c r="B367" t="s">
        <v>1308</v>
      </c>
      <c r="C367" t="s">
        <v>1019</v>
      </c>
      <c r="D367" t="s">
        <v>1037</v>
      </c>
      <c r="E367" t="s">
        <v>1706</v>
      </c>
      <c r="F367" t="s">
        <v>441</v>
      </c>
      <c r="G367" t="s">
        <v>78</v>
      </c>
      <c r="H367">
        <v>70</v>
      </c>
      <c r="I367">
        <v>43</v>
      </c>
      <c r="J367">
        <v>53</v>
      </c>
      <c r="K367">
        <v>43</v>
      </c>
      <c r="L367">
        <v>53</v>
      </c>
      <c r="M367">
        <v>40</v>
      </c>
      <c r="N367">
        <v>302</v>
      </c>
      <c r="O367">
        <v>7</v>
      </c>
    </row>
    <row r="368" spans="1:15" x14ac:dyDescent="0.3">
      <c r="A368">
        <v>317</v>
      </c>
      <c r="B368" t="s">
        <v>1309</v>
      </c>
      <c r="C368" t="s">
        <v>1019</v>
      </c>
      <c r="D368" t="s">
        <v>1037</v>
      </c>
      <c r="E368" t="s">
        <v>1706</v>
      </c>
      <c r="F368" t="s">
        <v>441</v>
      </c>
      <c r="G368" t="s">
        <v>78</v>
      </c>
      <c r="H368">
        <v>100</v>
      </c>
      <c r="I368">
        <v>73</v>
      </c>
      <c r="J368">
        <v>83</v>
      </c>
      <c r="K368">
        <v>73</v>
      </c>
      <c r="L368">
        <v>83</v>
      </c>
      <c r="M368">
        <v>55</v>
      </c>
      <c r="N368">
        <v>467</v>
      </c>
      <c r="O368">
        <v>7</v>
      </c>
    </row>
    <row r="369" spans="1:15" x14ac:dyDescent="0.3">
      <c r="A369">
        <v>318</v>
      </c>
      <c r="B369" t="s">
        <v>1310</v>
      </c>
      <c r="C369" t="s">
        <v>1009</v>
      </c>
      <c r="D369" t="s">
        <v>1016</v>
      </c>
      <c r="E369" t="s">
        <v>1790</v>
      </c>
      <c r="F369" t="s">
        <v>1037</v>
      </c>
      <c r="G369" t="s">
        <v>313</v>
      </c>
      <c r="H369">
        <v>45</v>
      </c>
      <c r="I369">
        <v>90</v>
      </c>
      <c r="J369">
        <v>20</v>
      </c>
      <c r="K369">
        <v>65</v>
      </c>
      <c r="L369">
        <v>20</v>
      </c>
      <c r="M369">
        <v>65</v>
      </c>
      <c r="N369">
        <v>305</v>
      </c>
      <c r="O369">
        <v>7</v>
      </c>
    </row>
    <row r="370" spans="1:15" x14ac:dyDescent="0.3">
      <c r="A370">
        <v>319</v>
      </c>
      <c r="B370" t="s">
        <v>1311</v>
      </c>
      <c r="C370" t="s">
        <v>1009</v>
      </c>
      <c r="D370" t="s">
        <v>1016</v>
      </c>
      <c r="E370" t="s">
        <v>1790</v>
      </c>
      <c r="F370" t="s">
        <v>1037</v>
      </c>
      <c r="G370" t="s">
        <v>313</v>
      </c>
      <c r="H370">
        <v>70</v>
      </c>
      <c r="I370">
        <v>120</v>
      </c>
      <c r="J370">
        <v>40</v>
      </c>
      <c r="K370">
        <v>95</v>
      </c>
      <c r="L370">
        <v>40</v>
      </c>
      <c r="M370">
        <v>95</v>
      </c>
      <c r="N370">
        <v>460</v>
      </c>
      <c r="O370">
        <v>7</v>
      </c>
    </row>
    <row r="371" spans="1:15" x14ac:dyDescent="0.3">
      <c r="A371">
        <v>319</v>
      </c>
      <c r="B371" t="s">
        <v>1312</v>
      </c>
      <c r="C371" t="s">
        <v>1009</v>
      </c>
      <c r="D371" t="s">
        <v>1016</v>
      </c>
      <c r="E371" t="s">
        <v>1790</v>
      </c>
      <c r="F371" t="s">
        <v>1037</v>
      </c>
      <c r="G371" t="s">
        <v>313</v>
      </c>
      <c r="H371">
        <v>70</v>
      </c>
      <c r="I371">
        <v>140</v>
      </c>
      <c r="J371">
        <v>70</v>
      </c>
      <c r="K371">
        <v>110</v>
      </c>
      <c r="L371">
        <v>65</v>
      </c>
      <c r="M371">
        <v>105</v>
      </c>
      <c r="N371">
        <v>560</v>
      </c>
      <c r="O371">
        <v>7</v>
      </c>
    </row>
    <row r="372" spans="1:15" x14ac:dyDescent="0.3">
      <c r="A372">
        <v>320</v>
      </c>
      <c r="B372" t="s">
        <v>901</v>
      </c>
      <c r="C372" t="s">
        <v>1009</v>
      </c>
      <c r="D372" t="s">
        <v>1037</v>
      </c>
      <c r="E372" t="s">
        <v>413</v>
      </c>
      <c r="F372" t="s">
        <v>165</v>
      </c>
      <c r="G372" t="s">
        <v>73</v>
      </c>
      <c r="H372">
        <v>130</v>
      </c>
      <c r="I372">
        <v>70</v>
      </c>
      <c r="J372">
        <v>35</v>
      </c>
      <c r="K372">
        <v>70</v>
      </c>
      <c r="L372">
        <v>35</v>
      </c>
      <c r="M372">
        <v>60</v>
      </c>
      <c r="N372">
        <v>400</v>
      </c>
      <c r="O372">
        <v>7</v>
      </c>
    </row>
    <row r="373" spans="1:15" x14ac:dyDescent="0.3">
      <c r="A373">
        <v>321</v>
      </c>
      <c r="B373" t="s">
        <v>903</v>
      </c>
      <c r="C373" t="s">
        <v>1009</v>
      </c>
      <c r="D373" t="s">
        <v>1037</v>
      </c>
      <c r="E373" t="s">
        <v>413</v>
      </c>
      <c r="F373" t="s">
        <v>165</v>
      </c>
      <c r="G373" t="s">
        <v>73</v>
      </c>
      <c r="H373">
        <v>170</v>
      </c>
      <c r="I373">
        <v>90</v>
      </c>
      <c r="J373">
        <v>45</v>
      </c>
      <c r="K373">
        <v>90</v>
      </c>
      <c r="L373">
        <v>45</v>
      </c>
      <c r="M373">
        <v>60</v>
      </c>
      <c r="N373">
        <v>500</v>
      </c>
      <c r="O373">
        <v>7</v>
      </c>
    </row>
    <row r="374" spans="1:15" x14ac:dyDescent="0.3">
      <c r="A374">
        <v>322</v>
      </c>
      <c r="B374" t="s">
        <v>1313</v>
      </c>
      <c r="C374" t="s">
        <v>1008</v>
      </c>
      <c r="D374" t="s">
        <v>1018</v>
      </c>
      <c r="E374" t="s">
        <v>165</v>
      </c>
      <c r="F374" t="s">
        <v>484</v>
      </c>
      <c r="G374" t="s">
        <v>117</v>
      </c>
      <c r="H374">
        <v>60</v>
      </c>
      <c r="I374">
        <v>60</v>
      </c>
      <c r="J374">
        <v>40</v>
      </c>
      <c r="K374">
        <v>65</v>
      </c>
      <c r="L374">
        <v>45</v>
      </c>
      <c r="M374">
        <v>35</v>
      </c>
      <c r="N374">
        <v>305</v>
      </c>
      <c r="O374">
        <v>7</v>
      </c>
    </row>
    <row r="375" spans="1:15" x14ac:dyDescent="0.3">
      <c r="A375">
        <v>323</v>
      </c>
      <c r="B375" t="s">
        <v>1314</v>
      </c>
      <c r="C375" t="s">
        <v>1008</v>
      </c>
      <c r="D375" t="s">
        <v>1018</v>
      </c>
      <c r="E375" t="s">
        <v>1762</v>
      </c>
      <c r="F375" t="s">
        <v>697</v>
      </c>
      <c r="G375" t="s">
        <v>1794</v>
      </c>
      <c r="H375">
        <v>70</v>
      </c>
      <c r="I375">
        <v>100</v>
      </c>
      <c r="J375">
        <v>70</v>
      </c>
      <c r="K375">
        <v>105</v>
      </c>
      <c r="L375">
        <v>75</v>
      </c>
      <c r="M375">
        <v>40</v>
      </c>
      <c r="N375">
        <v>460</v>
      </c>
      <c r="O375">
        <v>7</v>
      </c>
    </row>
    <row r="376" spans="1:15" x14ac:dyDescent="0.3">
      <c r="A376">
        <v>323</v>
      </c>
      <c r="B376" t="s">
        <v>1315</v>
      </c>
      <c r="C376" t="s">
        <v>1008</v>
      </c>
      <c r="D376" t="s">
        <v>1018</v>
      </c>
      <c r="E376" t="s">
        <v>1762</v>
      </c>
      <c r="F376" t="s">
        <v>697</v>
      </c>
      <c r="G376" t="s">
        <v>1794</v>
      </c>
      <c r="H376">
        <v>70</v>
      </c>
      <c r="I376">
        <v>120</v>
      </c>
      <c r="J376">
        <v>100</v>
      </c>
      <c r="K376">
        <v>145</v>
      </c>
      <c r="L376">
        <v>105</v>
      </c>
      <c r="M376">
        <v>20</v>
      </c>
      <c r="N376">
        <v>560</v>
      </c>
      <c r="O376">
        <v>7</v>
      </c>
    </row>
    <row r="377" spans="1:15" x14ac:dyDescent="0.3">
      <c r="A377">
        <v>324</v>
      </c>
      <c r="B377" t="s">
        <v>769</v>
      </c>
      <c r="C377" t="s">
        <v>1008</v>
      </c>
      <c r="D377" t="s">
        <v>1037</v>
      </c>
      <c r="E377" t="s">
        <v>446</v>
      </c>
      <c r="F377" t="s">
        <v>211</v>
      </c>
      <c r="G377" t="s">
        <v>134</v>
      </c>
      <c r="H377">
        <v>70</v>
      </c>
      <c r="I377">
        <v>85</v>
      </c>
      <c r="J377">
        <v>140</v>
      </c>
      <c r="K377">
        <v>85</v>
      </c>
      <c r="L377">
        <v>70</v>
      </c>
      <c r="M377">
        <v>20</v>
      </c>
      <c r="N377">
        <v>470</v>
      </c>
      <c r="O377">
        <v>7</v>
      </c>
    </row>
    <row r="378" spans="1:15" x14ac:dyDescent="0.3">
      <c r="A378">
        <v>325</v>
      </c>
      <c r="B378" t="s">
        <v>1316</v>
      </c>
      <c r="C378" t="s">
        <v>1011</v>
      </c>
      <c r="D378" t="s">
        <v>1037</v>
      </c>
      <c r="E378" t="s">
        <v>232</v>
      </c>
      <c r="F378" t="s">
        <v>117</v>
      </c>
      <c r="G378" t="s">
        <v>78</v>
      </c>
      <c r="H378">
        <v>60</v>
      </c>
      <c r="I378">
        <v>25</v>
      </c>
      <c r="J378">
        <v>35</v>
      </c>
      <c r="K378">
        <v>70</v>
      </c>
      <c r="L378">
        <v>80</v>
      </c>
      <c r="M378">
        <v>60</v>
      </c>
      <c r="N378">
        <v>330</v>
      </c>
      <c r="O378">
        <v>7</v>
      </c>
    </row>
    <row r="379" spans="1:15" x14ac:dyDescent="0.3">
      <c r="A379">
        <v>326</v>
      </c>
      <c r="B379" t="s">
        <v>1317</v>
      </c>
      <c r="C379" t="s">
        <v>1011</v>
      </c>
      <c r="D379" t="s">
        <v>1037</v>
      </c>
      <c r="E379" t="s">
        <v>232</v>
      </c>
      <c r="F379" t="s">
        <v>117</v>
      </c>
      <c r="G379" t="s">
        <v>78</v>
      </c>
      <c r="H379">
        <v>80</v>
      </c>
      <c r="I379">
        <v>45</v>
      </c>
      <c r="J379">
        <v>65</v>
      </c>
      <c r="K379">
        <v>90</v>
      </c>
      <c r="L379">
        <v>110</v>
      </c>
      <c r="M379">
        <v>80</v>
      </c>
      <c r="N379">
        <v>470</v>
      </c>
      <c r="O379">
        <v>7</v>
      </c>
    </row>
    <row r="380" spans="1:15" x14ac:dyDescent="0.3">
      <c r="A380">
        <v>327</v>
      </c>
      <c r="B380" t="s">
        <v>1318</v>
      </c>
      <c r="C380" t="s">
        <v>1014</v>
      </c>
      <c r="D380" t="s">
        <v>1037</v>
      </c>
      <c r="E380" t="s">
        <v>117</v>
      </c>
      <c r="F380" t="s">
        <v>925</v>
      </c>
      <c r="G380" t="s">
        <v>607</v>
      </c>
      <c r="H380">
        <v>60</v>
      </c>
      <c r="I380">
        <v>60</v>
      </c>
      <c r="J380">
        <v>60</v>
      </c>
      <c r="K380">
        <v>60</v>
      </c>
      <c r="L380">
        <v>60</v>
      </c>
      <c r="M380">
        <v>60</v>
      </c>
      <c r="N380">
        <v>360</v>
      </c>
      <c r="O380">
        <v>7</v>
      </c>
    </row>
    <row r="381" spans="1:15" x14ac:dyDescent="0.3">
      <c r="A381">
        <v>328</v>
      </c>
      <c r="B381" t="s">
        <v>818</v>
      </c>
      <c r="C381" t="s">
        <v>1018</v>
      </c>
      <c r="D381" t="s">
        <v>1037</v>
      </c>
      <c r="E381" t="s">
        <v>293</v>
      </c>
      <c r="F381" t="s">
        <v>460</v>
      </c>
      <c r="G381" t="s">
        <v>294</v>
      </c>
      <c r="H381">
        <v>45</v>
      </c>
      <c r="I381">
        <v>100</v>
      </c>
      <c r="J381">
        <v>45</v>
      </c>
      <c r="K381">
        <v>45</v>
      </c>
      <c r="L381">
        <v>45</v>
      </c>
      <c r="M381">
        <v>10</v>
      </c>
      <c r="N381">
        <v>290</v>
      </c>
      <c r="O381">
        <v>7</v>
      </c>
    </row>
    <row r="382" spans="1:15" x14ac:dyDescent="0.3">
      <c r="A382">
        <v>329</v>
      </c>
      <c r="B382" t="s">
        <v>820</v>
      </c>
      <c r="C382" t="s">
        <v>1018</v>
      </c>
      <c r="D382" t="s">
        <v>1024</v>
      </c>
      <c r="E382" t="s">
        <v>58</v>
      </c>
      <c r="F382" t="s">
        <v>1037</v>
      </c>
      <c r="G382" t="s">
        <v>1037</v>
      </c>
      <c r="H382">
        <v>50</v>
      </c>
      <c r="I382">
        <v>70</v>
      </c>
      <c r="J382">
        <v>50</v>
      </c>
      <c r="K382">
        <v>50</v>
      </c>
      <c r="L382">
        <v>50</v>
      </c>
      <c r="M382">
        <v>70</v>
      </c>
      <c r="N382">
        <v>340</v>
      </c>
      <c r="O382">
        <v>7</v>
      </c>
    </row>
    <row r="383" spans="1:15" x14ac:dyDescent="0.3">
      <c r="A383">
        <v>330</v>
      </c>
      <c r="B383" t="s">
        <v>822</v>
      </c>
      <c r="C383" t="s">
        <v>1018</v>
      </c>
      <c r="D383" t="s">
        <v>1024</v>
      </c>
      <c r="E383" t="s">
        <v>58</v>
      </c>
      <c r="F383" t="s">
        <v>1037</v>
      </c>
      <c r="G383" t="s">
        <v>1037</v>
      </c>
      <c r="H383">
        <v>80</v>
      </c>
      <c r="I383">
        <v>100</v>
      </c>
      <c r="J383">
        <v>80</v>
      </c>
      <c r="K383">
        <v>80</v>
      </c>
      <c r="L383">
        <v>80</v>
      </c>
      <c r="M383">
        <v>100</v>
      </c>
      <c r="N383">
        <v>520</v>
      </c>
      <c r="O383">
        <v>7</v>
      </c>
    </row>
    <row r="384" spans="1:15" x14ac:dyDescent="0.3">
      <c r="A384">
        <v>331</v>
      </c>
      <c r="B384" t="s">
        <v>1319</v>
      </c>
      <c r="C384" t="s">
        <v>1007</v>
      </c>
      <c r="D384" t="s">
        <v>1037</v>
      </c>
      <c r="E384" t="s">
        <v>459</v>
      </c>
      <c r="F384" t="s">
        <v>1037</v>
      </c>
      <c r="G384" t="s">
        <v>300</v>
      </c>
      <c r="H384">
        <v>50</v>
      </c>
      <c r="I384">
        <v>85</v>
      </c>
      <c r="J384">
        <v>40</v>
      </c>
      <c r="K384">
        <v>85</v>
      </c>
      <c r="L384">
        <v>40</v>
      </c>
      <c r="M384">
        <v>35</v>
      </c>
      <c r="N384">
        <v>335</v>
      </c>
      <c r="O384">
        <v>7</v>
      </c>
    </row>
    <row r="385" spans="1:15" x14ac:dyDescent="0.3">
      <c r="A385">
        <v>332</v>
      </c>
      <c r="B385" t="s">
        <v>1320</v>
      </c>
      <c r="C385" t="s">
        <v>1007</v>
      </c>
      <c r="D385" t="s">
        <v>1016</v>
      </c>
      <c r="E385" t="s">
        <v>459</v>
      </c>
      <c r="F385" t="s">
        <v>1037</v>
      </c>
      <c r="G385" t="s">
        <v>300</v>
      </c>
      <c r="H385">
        <v>70</v>
      </c>
      <c r="I385">
        <v>115</v>
      </c>
      <c r="J385">
        <v>60</v>
      </c>
      <c r="K385">
        <v>115</v>
      </c>
      <c r="L385">
        <v>60</v>
      </c>
      <c r="M385">
        <v>55</v>
      </c>
      <c r="N385">
        <v>475</v>
      </c>
      <c r="O385">
        <v>7</v>
      </c>
    </row>
    <row r="386" spans="1:15" x14ac:dyDescent="0.3">
      <c r="A386">
        <v>333</v>
      </c>
      <c r="B386" t="s">
        <v>1321</v>
      </c>
      <c r="C386" t="s">
        <v>1014</v>
      </c>
      <c r="D386" t="s">
        <v>1012</v>
      </c>
      <c r="E386" t="s">
        <v>185</v>
      </c>
      <c r="F386" t="s">
        <v>1037</v>
      </c>
      <c r="G386" t="s">
        <v>879</v>
      </c>
      <c r="H386">
        <v>45</v>
      </c>
      <c r="I386">
        <v>40</v>
      </c>
      <c r="J386">
        <v>60</v>
      </c>
      <c r="K386">
        <v>40</v>
      </c>
      <c r="L386">
        <v>75</v>
      </c>
      <c r="M386">
        <v>50</v>
      </c>
      <c r="N386">
        <v>310</v>
      </c>
      <c r="O386">
        <v>7</v>
      </c>
    </row>
    <row r="387" spans="1:15" x14ac:dyDescent="0.3">
      <c r="A387">
        <v>334</v>
      </c>
      <c r="B387" t="s">
        <v>1322</v>
      </c>
      <c r="C387" t="s">
        <v>1024</v>
      </c>
      <c r="D387" t="s">
        <v>1012</v>
      </c>
      <c r="E387" t="s">
        <v>185</v>
      </c>
      <c r="F387" t="s">
        <v>1037</v>
      </c>
      <c r="G387" t="s">
        <v>879</v>
      </c>
      <c r="H387">
        <v>75</v>
      </c>
      <c r="I387">
        <v>70</v>
      </c>
      <c r="J387">
        <v>90</v>
      </c>
      <c r="K387">
        <v>70</v>
      </c>
      <c r="L387">
        <v>105</v>
      </c>
      <c r="M387">
        <v>80</v>
      </c>
      <c r="N387">
        <v>490</v>
      </c>
      <c r="O387">
        <v>7</v>
      </c>
    </row>
    <row r="388" spans="1:15" x14ac:dyDescent="0.3">
      <c r="A388">
        <v>334</v>
      </c>
      <c r="B388" t="s">
        <v>1323</v>
      </c>
      <c r="C388" t="s">
        <v>1024</v>
      </c>
      <c r="D388" t="s">
        <v>1023</v>
      </c>
      <c r="E388" t="s">
        <v>185</v>
      </c>
      <c r="F388" t="s">
        <v>1037</v>
      </c>
      <c r="G388" t="s">
        <v>879</v>
      </c>
      <c r="H388">
        <v>75</v>
      </c>
      <c r="I388">
        <v>110</v>
      </c>
      <c r="J388">
        <v>110</v>
      </c>
      <c r="K388">
        <v>110</v>
      </c>
      <c r="L388">
        <v>105</v>
      </c>
      <c r="M388">
        <v>80</v>
      </c>
      <c r="N388">
        <v>590</v>
      </c>
      <c r="O388">
        <v>7</v>
      </c>
    </row>
    <row r="389" spans="1:15" x14ac:dyDescent="0.3">
      <c r="A389">
        <v>335</v>
      </c>
      <c r="B389" t="s">
        <v>1324</v>
      </c>
      <c r="C389" t="s">
        <v>1014</v>
      </c>
      <c r="D389" t="s">
        <v>1037</v>
      </c>
      <c r="E389" t="s">
        <v>686</v>
      </c>
      <c r="F389" t="s">
        <v>1037</v>
      </c>
      <c r="G389" t="s">
        <v>1798</v>
      </c>
      <c r="H389">
        <v>73</v>
      </c>
      <c r="I389">
        <v>115</v>
      </c>
      <c r="J389">
        <v>60</v>
      </c>
      <c r="K389">
        <v>60</v>
      </c>
      <c r="L389">
        <v>60</v>
      </c>
      <c r="M389">
        <v>90</v>
      </c>
      <c r="N389">
        <v>458</v>
      </c>
      <c r="O389">
        <v>7</v>
      </c>
    </row>
    <row r="390" spans="1:15" x14ac:dyDescent="0.3">
      <c r="A390">
        <v>336</v>
      </c>
      <c r="B390" t="s">
        <v>1325</v>
      </c>
      <c r="C390" t="s">
        <v>1019</v>
      </c>
      <c r="D390" t="s">
        <v>1037</v>
      </c>
      <c r="E390" t="s">
        <v>47</v>
      </c>
      <c r="F390" t="s">
        <v>1037</v>
      </c>
      <c r="G390" t="s">
        <v>314</v>
      </c>
      <c r="H390">
        <v>73</v>
      </c>
      <c r="I390">
        <v>100</v>
      </c>
      <c r="J390">
        <v>60</v>
      </c>
      <c r="K390">
        <v>100</v>
      </c>
      <c r="L390">
        <v>60</v>
      </c>
      <c r="M390">
        <v>65</v>
      </c>
      <c r="N390">
        <v>458</v>
      </c>
      <c r="O390">
        <v>7</v>
      </c>
    </row>
    <row r="391" spans="1:15" x14ac:dyDescent="0.3">
      <c r="A391">
        <v>337</v>
      </c>
      <c r="B391" t="s">
        <v>914</v>
      </c>
      <c r="C391" t="s">
        <v>1017</v>
      </c>
      <c r="D391" t="s">
        <v>1011</v>
      </c>
      <c r="E391" t="s">
        <v>58</v>
      </c>
      <c r="F391" t="s">
        <v>1037</v>
      </c>
      <c r="G391" t="s">
        <v>1037</v>
      </c>
      <c r="H391">
        <v>90</v>
      </c>
      <c r="I391">
        <v>55</v>
      </c>
      <c r="J391">
        <v>65</v>
      </c>
      <c r="K391">
        <v>95</v>
      </c>
      <c r="L391">
        <v>85</v>
      </c>
      <c r="M391">
        <v>70</v>
      </c>
      <c r="N391">
        <v>460</v>
      </c>
      <c r="O391">
        <v>7</v>
      </c>
    </row>
    <row r="392" spans="1:15" x14ac:dyDescent="0.3">
      <c r="A392">
        <v>338</v>
      </c>
      <c r="B392" t="s">
        <v>916</v>
      </c>
      <c r="C392" t="s">
        <v>1017</v>
      </c>
      <c r="D392" t="s">
        <v>1011</v>
      </c>
      <c r="E392" t="s">
        <v>58</v>
      </c>
      <c r="F392" t="s">
        <v>1037</v>
      </c>
      <c r="G392" t="s">
        <v>1037</v>
      </c>
      <c r="H392">
        <v>90</v>
      </c>
      <c r="I392">
        <v>95</v>
      </c>
      <c r="J392">
        <v>85</v>
      </c>
      <c r="K392">
        <v>55</v>
      </c>
      <c r="L392">
        <v>65</v>
      </c>
      <c r="M392">
        <v>70</v>
      </c>
      <c r="N392">
        <v>460</v>
      </c>
      <c r="O392">
        <v>7</v>
      </c>
    </row>
    <row r="393" spans="1:15" x14ac:dyDescent="0.3">
      <c r="A393">
        <v>339</v>
      </c>
      <c r="B393" t="s">
        <v>609</v>
      </c>
      <c r="C393" t="s">
        <v>1009</v>
      </c>
      <c r="D393" t="s">
        <v>1018</v>
      </c>
      <c r="E393" t="s">
        <v>165</v>
      </c>
      <c r="F393" t="s">
        <v>524</v>
      </c>
      <c r="G393" t="s">
        <v>193</v>
      </c>
      <c r="H393">
        <v>50</v>
      </c>
      <c r="I393">
        <v>48</v>
      </c>
      <c r="J393">
        <v>43</v>
      </c>
      <c r="K393">
        <v>46</v>
      </c>
      <c r="L393">
        <v>41</v>
      </c>
      <c r="M393">
        <v>60</v>
      </c>
      <c r="N393">
        <v>288</v>
      </c>
      <c r="O393">
        <v>7</v>
      </c>
    </row>
    <row r="394" spans="1:15" x14ac:dyDescent="0.3">
      <c r="A394">
        <v>340</v>
      </c>
      <c r="B394" t="s">
        <v>611</v>
      </c>
      <c r="C394" t="s">
        <v>1009</v>
      </c>
      <c r="D394" t="s">
        <v>1018</v>
      </c>
      <c r="E394" t="s">
        <v>165</v>
      </c>
      <c r="F394" t="s">
        <v>524</v>
      </c>
      <c r="G394" t="s">
        <v>193</v>
      </c>
      <c r="H394">
        <v>110</v>
      </c>
      <c r="I394">
        <v>78</v>
      </c>
      <c r="J394">
        <v>73</v>
      </c>
      <c r="K394">
        <v>76</v>
      </c>
      <c r="L394">
        <v>71</v>
      </c>
      <c r="M394">
        <v>60</v>
      </c>
      <c r="N394">
        <v>468</v>
      </c>
      <c r="O394">
        <v>7</v>
      </c>
    </row>
    <row r="395" spans="1:15" x14ac:dyDescent="0.3">
      <c r="A395">
        <v>341</v>
      </c>
      <c r="B395" t="s">
        <v>305</v>
      </c>
      <c r="C395" t="s">
        <v>1009</v>
      </c>
      <c r="D395" t="s">
        <v>1037</v>
      </c>
      <c r="E395" t="s">
        <v>293</v>
      </c>
      <c r="F395" t="s">
        <v>134</v>
      </c>
      <c r="G395" t="s">
        <v>306</v>
      </c>
      <c r="H395">
        <v>43</v>
      </c>
      <c r="I395">
        <v>80</v>
      </c>
      <c r="J395">
        <v>65</v>
      </c>
      <c r="K395">
        <v>50</v>
      </c>
      <c r="L395">
        <v>35</v>
      </c>
      <c r="M395">
        <v>35</v>
      </c>
      <c r="N395">
        <v>308</v>
      </c>
      <c r="O395">
        <v>7</v>
      </c>
    </row>
    <row r="396" spans="1:15" x14ac:dyDescent="0.3">
      <c r="A396">
        <v>342</v>
      </c>
      <c r="B396" t="s">
        <v>308</v>
      </c>
      <c r="C396" t="s">
        <v>1009</v>
      </c>
      <c r="D396" t="s">
        <v>1016</v>
      </c>
      <c r="E396" t="s">
        <v>293</v>
      </c>
      <c r="F396" t="s">
        <v>134</v>
      </c>
      <c r="G396" t="s">
        <v>306</v>
      </c>
      <c r="H396">
        <v>63</v>
      </c>
      <c r="I396">
        <v>120</v>
      </c>
      <c r="J396">
        <v>85</v>
      </c>
      <c r="K396">
        <v>90</v>
      </c>
      <c r="L396">
        <v>55</v>
      </c>
      <c r="M396">
        <v>55</v>
      </c>
      <c r="N396">
        <v>468</v>
      </c>
      <c r="O396">
        <v>7</v>
      </c>
    </row>
    <row r="397" spans="1:15" x14ac:dyDescent="0.3">
      <c r="A397">
        <v>343</v>
      </c>
      <c r="B397" t="s">
        <v>251</v>
      </c>
      <c r="C397" t="s">
        <v>1018</v>
      </c>
      <c r="D397" t="s">
        <v>1011</v>
      </c>
      <c r="E397" t="s">
        <v>58</v>
      </c>
      <c r="F397" t="s">
        <v>1037</v>
      </c>
      <c r="G397" t="s">
        <v>1037</v>
      </c>
      <c r="H397">
        <v>40</v>
      </c>
      <c r="I397">
        <v>40</v>
      </c>
      <c r="J397">
        <v>55</v>
      </c>
      <c r="K397">
        <v>40</v>
      </c>
      <c r="L397">
        <v>70</v>
      </c>
      <c r="M397">
        <v>55</v>
      </c>
      <c r="N397">
        <v>300</v>
      </c>
      <c r="O397">
        <v>7</v>
      </c>
    </row>
    <row r="398" spans="1:15" x14ac:dyDescent="0.3">
      <c r="A398">
        <v>344</v>
      </c>
      <c r="B398" t="s">
        <v>253</v>
      </c>
      <c r="C398" t="s">
        <v>1018</v>
      </c>
      <c r="D398" t="s">
        <v>1011</v>
      </c>
      <c r="E398" t="s">
        <v>58</v>
      </c>
      <c r="F398" t="s">
        <v>1037</v>
      </c>
      <c r="G398" t="s">
        <v>1037</v>
      </c>
      <c r="H398">
        <v>60</v>
      </c>
      <c r="I398">
        <v>70</v>
      </c>
      <c r="J398">
        <v>105</v>
      </c>
      <c r="K398">
        <v>70</v>
      </c>
      <c r="L398">
        <v>120</v>
      </c>
      <c r="M398">
        <v>75</v>
      </c>
      <c r="N398">
        <v>500</v>
      </c>
      <c r="O398">
        <v>7</v>
      </c>
    </row>
    <row r="399" spans="1:15" x14ac:dyDescent="0.3">
      <c r="A399">
        <v>345</v>
      </c>
      <c r="B399" t="s">
        <v>1326</v>
      </c>
      <c r="C399" t="s">
        <v>1017</v>
      </c>
      <c r="D399" t="s">
        <v>1007</v>
      </c>
      <c r="E399" t="s">
        <v>420</v>
      </c>
      <c r="F399" t="s">
        <v>1037</v>
      </c>
      <c r="G399" t="s">
        <v>614</v>
      </c>
      <c r="H399">
        <v>66</v>
      </c>
      <c r="I399">
        <v>41</v>
      </c>
      <c r="J399">
        <v>77</v>
      </c>
      <c r="K399">
        <v>61</v>
      </c>
      <c r="L399">
        <v>87</v>
      </c>
      <c r="M399">
        <v>23</v>
      </c>
      <c r="N399">
        <v>355</v>
      </c>
      <c r="O399">
        <v>7</v>
      </c>
    </row>
    <row r="400" spans="1:15" x14ac:dyDescent="0.3">
      <c r="A400">
        <v>346</v>
      </c>
      <c r="B400" t="s">
        <v>1327</v>
      </c>
      <c r="C400" t="s">
        <v>1017</v>
      </c>
      <c r="D400" t="s">
        <v>1007</v>
      </c>
      <c r="E400" t="s">
        <v>420</v>
      </c>
      <c r="F400" t="s">
        <v>1037</v>
      </c>
      <c r="G400" t="s">
        <v>614</v>
      </c>
      <c r="H400">
        <v>86</v>
      </c>
      <c r="I400">
        <v>81</v>
      </c>
      <c r="J400">
        <v>97</v>
      </c>
      <c r="K400">
        <v>81</v>
      </c>
      <c r="L400">
        <v>107</v>
      </c>
      <c r="M400">
        <v>43</v>
      </c>
      <c r="N400">
        <v>495</v>
      </c>
      <c r="O400">
        <v>7</v>
      </c>
    </row>
    <row r="401" spans="1:15" x14ac:dyDescent="0.3">
      <c r="A401">
        <v>347</v>
      </c>
      <c r="B401" t="s">
        <v>1328</v>
      </c>
      <c r="C401" t="s">
        <v>1017</v>
      </c>
      <c r="D401" t="s">
        <v>1010</v>
      </c>
      <c r="E401" t="s">
        <v>506</v>
      </c>
      <c r="F401" t="s">
        <v>1037</v>
      </c>
      <c r="G401" t="s">
        <v>115</v>
      </c>
      <c r="H401">
        <v>45</v>
      </c>
      <c r="I401">
        <v>95</v>
      </c>
      <c r="J401">
        <v>50</v>
      </c>
      <c r="K401">
        <v>40</v>
      </c>
      <c r="L401">
        <v>50</v>
      </c>
      <c r="M401">
        <v>75</v>
      </c>
      <c r="N401">
        <v>355</v>
      </c>
      <c r="O401">
        <v>7</v>
      </c>
    </row>
    <row r="402" spans="1:15" x14ac:dyDescent="0.3">
      <c r="A402">
        <v>348</v>
      </c>
      <c r="B402" t="s">
        <v>1329</v>
      </c>
      <c r="C402" t="s">
        <v>1017</v>
      </c>
      <c r="D402" t="s">
        <v>1010</v>
      </c>
      <c r="E402" t="s">
        <v>506</v>
      </c>
      <c r="F402" t="s">
        <v>1037</v>
      </c>
      <c r="G402" t="s">
        <v>115</v>
      </c>
      <c r="H402">
        <v>75</v>
      </c>
      <c r="I402">
        <v>125</v>
      </c>
      <c r="J402">
        <v>100</v>
      </c>
      <c r="K402">
        <v>70</v>
      </c>
      <c r="L402">
        <v>80</v>
      </c>
      <c r="M402">
        <v>45</v>
      </c>
      <c r="N402">
        <v>495</v>
      </c>
      <c r="O402">
        <v>7</v>
      </c>
    </row>
    <row r="403" spans="1:15" x14ac:dyDescent="0.3">
      <c r="A403">
        <v>349</v>
      </c>
      <c r="B403" t="s">
        <v>427</v>
      </c>
      <c r="C403" t="s">
        <v>1009</v>
      </c>
      <c r="D403" t="s">
        <v>1037</v>
      </c>
      <c r="E403" t="s">
        <v>115</v>
      </c>
      <c r="F403" t="s">
        <v>165</v>
      </c>
      <c r="G403" t="s">
        <v>306</v>
      </c>
      <c r="H403">
        <v>20</v>
      </c>
      <c r="I403">
        <v>15</v>
      </c>
      <c r="J403">
        <v>20</v>
      </c>
      <c r="K403">
        <v>10</v>
      </c>
      <c r="L403">
        <v>55</v>
      </c>
      <c r="M403">
        <v>80</v>
      </c>
      <c r="N403">
        <v>200</v>
      </c>
      <c r="O403">
        <v>7</v>
      </c>
    </row>
    <row r="404" spans="1:15" x14ac:dyDescent="0.3">
      <c r="A404">
        <v>350</v>
      </c>
      <c r="B404" t="s">
        <v>429</v>
      </c>
      <c r="C404" t="s">
        <v>1009</v>
      </c>
      <c r="D404" t="s">
        <v>1037</v>
      </c>
      <c r="E404" t="s">
        <v>430</v>
      </c>
      <c r="F404" t="s">
        <v>149</v>
      </c>
      <c r="G404" t="s">
        <v>157</v>
      </c>
      <c r="H404">
        <v>95</v>
      </c>
      <c r="I404">
        <v>60</v>
      </c>
      <c r="J404">
        <v>79</v>
      </c>
      <c r="K404">
        <v>100</v>
      </c>
      <c r="L404">
        <v>125</v>
      </c>
      <c r="M404">
        <v>81</v>
      </c>
      <c r="N404">
        <v>540</v>
      </c>
      <c r="O404">
        <v>7</v>
      </c>
    </row>
    <row r="405" spans="1:15" x14ac:dyDescent="0.3">
      <c r="A405">
        <v>351</v>
      </c>
      <c r="B405" t="s">
        <v>1330</v>
      </c>
      <c r="C405" t="s">
        <v>1014</v>
      </c>
      <c r="D405" t="s">
        <v>1037</v>
      </c>
      <c r="E405" t="s">
        <v>1801</v>
      </c>
      <c r="F405" t="s">
        <v>1037</v>
      </c>
      <c r="G405" t="s">
        <v>1037</v>
      </c>
      <c r="H405">
        <v>70</v>
      </c>
      <c r="I405">
        <v>70</v>
      </c>
      <c r="J405">
        <v>70</v>
      </c>
      <c r="K405">
        <v>70</v>
      </c>
      <c r="L405">
        <v>70</v>
      </c>
      <c r="M405">
        <v>70</v>
      </c>
      <c r="N405">
        <v>420</v>
      </c>
      <c r="O405">
        <v>7</v>
      </c>
    </row>
    <row r="406" spans="1:15" x14ac:dyDescent="0.3">
      <c r="A406">
        <v>352</v>
      </c>
      <c r="B406" t="s">
        <v>1331</v>
      </c>
      <c r="C406" t="s">
        <v>1014</v>
      </c>
      <c r="D406" t="s">
        <v>1037</v>
      </c>
      <c r="E406" t="s">
        <v>1802</v>
      </c>
      <c r="F406" t="s">
        <v>1037</v>
      </c>
      <c r="G406" t="s">
        <v>1859</v>
      </c>
      <c r="H406">
        <v>60</v>
      </c>
      <c r="I406">
        <v>90</v>
      </c>
      <c r="J406">
        <v>70</v>
      </c>
      <c r="K406">
        <v>60</v>
      </c>
      <c r="L406">
        <v>120</v>
      </c>
      <c r="M406">
        <v>40</v>
      </c>
      <c r="N406">
        <v>440</v>
      </c>
      <c r="O406">
        <v>7</v>
      </c>
    </row>
    <row r="407" spans="1:15" x14ac:dyDescent="0.3">
      <c r="A407">
        <v>353</v>
      </c>
      <c r="B407" t="s">
        <v>1332</v>
      </c>
      <c r="C407" t="s">
        <v>1021</v>
      </c>
      <c r="D407" t="s">
        <v>1037</v>
      </c>
      <c r="E407" t="s">
        <v>61</v>
      </c>
      <c r="F407" t="s">
        <v>40</v>
      </c>
      <c r="G407" t="s">
        <v>249</v>
      </c>
      <c r="H407">
        <v>44</v>
      </c>
      <c r="I407">
        <v>75</v>
      </c>
      <c r="J407">
        <v>35</v>
      </c>
      <c r="K407">
        <v>63</v>
      </c>
      <c r="L407">
        <v>33</v>
      </c>
      <c r="M407">
        <v>45</v>
      </c>
      <c r="N407">
        <v>295</v>
      </c>
      <c r="O407">
        <v>7</v>
      </c>
    </row>
    <row r="408" spans="1:15" x14ac:dyDescent="0.3">
      <c r="A408">
        <v>354</v>
      </c>
      <c r="B408" t="s">
        <v>1333</v>
      </c>
      <c r="C408" t="s">
        <v>1021</v>
      </c>
      <c r="D408" t="s">
        <v>1037</v>
      </c>
      <c r="E408" t="s">
        <v>61</v>
      </c>
      <c r="F408" t="s">
        <v>40</v>
      </c>
      <c r="G408" t="s">
        <v>249</v>
      </c>
      <c r="H408">
        <v>64</v>
      </c>
      <c r="I408">
        <v>115</v>
      </c>
      <c r="J408">
        <v>65</v>
      </c>
      <c r="K408">
        <v>83</v>
      </c>
      <c r="L408">
        <v>63</v>
      </c>
      <c r="M408">
        <v>65</v>
      </c>
      <c r="N408">
        <v>455</v>
      </c>
      <c r="O408">
        <v>7</v>
      </c>
    </row>
    <row r="409" spans="1:15" x14ac:dyDescent="0.3">
      <c r="A409">
        <v>354</v>
      </c>
      <c r="B409" t="s">
        <v>1334</v>
      </c>
      <c r="C409" t="s">
        <v>1021</v>
      </c>
      <c r="D409" t="s">
        <v>1037</v>
      </c>
      <c r="E409" t="s">
        <v>61</v>
      </c>
      <c r="F409" t="s">
        <v>40</v>
      </c>
      <c r="G409" t="s">
        <v>249</v>
      </c>
      <c r="H409">
        <v>64</v>
      </c>
      <c r="I409">
        <v>165</v>
      </c>
      <c r="J409">
        <v>75</v>
      </c>
      <c r="K409">
        <v>93</v>
      </c>
      <c r="L409">
        <v>83</v>
      </c>
      <c r="M409">
        <v>75</v>
      </c>
      <c r="N409">
        <v>555</v>
      </c>
      <c r="O409">
        <v>7</v>
      </c>
    </row>
    <row r="410" spans="1:15" x14ac:dyDescent="0.3">
      <c r="A410">
        <v>355</v>
      </c>
      <c r="B410" t="s">
        <v>389</v>
      </c>
      <c r="C410" t="s">
        <v>1021</v>
      </c>
      <c r="D410" t="s">
        <v>1037</v>
      </c>
      <c r="E410" t="s">
        <v>58</v>
      </c>
      <c r="F410" t="s">
        <v>1037</v>
      </c>
      <c r="G410" t="s">
        <v>40</v>
      </c>
      <c r="H410">
        <v>20</v>
      </c>
      <c r="I410">
        <v>40</v>
      </c>
      <c r="J410">
        <v>90</v>
      </c>
      <c r="K410">
        <v>30</v>
      </c>
      <c r="L410">
        <v>90</v>
      </c>
      <c r="M410">
        <v>25</v>
      </c>
      <c r="N410">
        <v>295</v>
      </c>
      <c r="O410">
        <v>7</v>
      </c>
    </row>
    <row r="411" spans="1:15" x14ac:dyDescent="0.3">
      <c r="A411">
        <v>356</v>
      </c>
      <c r="B411" t="s">
        <v>391</v>
      </c>
      <c r="C411" t="s">
        <v>1021</v>
      </c>
      <c r="D411" t="s">
        <v>1037</v>
      </c>
      <c r="E411" t="s">
        <v>73</v>
      </c>
      <c r="F411" t="s">
        <v>1037</v>
      </c>
      <c r="G411" t="s">
        <v>40</v>
      </c>
      <c r="H411">
        <v>40</v>
      </c>
      <c r="I411">
        <v>70</v>
      </c>
      <c r="J411">
        <v>130</v>
      </c>
      <c r="K411">
        <v>60</v>
      </c>
      <c r="L411">
        <v>130</v>
      </c>
      <c r="M411">
        <v>25</v>
      </c>
      <c r="N411">
        <v>455</v>
      </c>
      <c r="O411">
        <v>7</v>
      </c>
    </row>
    <row r="412" spans="1:15" x14ac:dyDescent="0.3">
      <c r="A412">
        <v>357</v>
      </c>
      <c r="B412" t="s">
        <v>1335</v>
      </c>
      <c r="C412" t="s">
        <v>1007</v>
      </c>
      <c r="D412" t="s">
        <v>1012</v>
      </c>
      <c r="E412" t="s">
        <v>124</v>
      </c>
      <c r="F412" t="s">
        <v>812</v>
      </c>
      <c r="G412" t="s">
        <v>857</v>
      </c>
      <c r="H412">
        <v>99</v>
      </c>
      <c r="I412">
        <v>68</v>
      </c>
      <c r="J412">
        <v>83</v>
      </c>
      <c r="K412">
        <v>72</v>
      </c>
      <c r="L412">
        <v>87</v>
      </c>
      <c r="M412">
        <v>51</v>
      </c>
      <c r="N412">
        <v>460</v>
      </c>
      <c r="O412">
        <v>7</v>
      </c>
    </row>
    <row r="413" spans="1:15" x14ac:dyDescent="0.3">
      <c r="A413">
        <v>358</v>
      </c>
      <c r="B413" t="s">
        <v>1336</v>
      </c>
      <c r="C413" t="s">
        <v>1011</v>
      </c>
      <c r="D413" t="s">
        <v>1037</v>
      </c>
      <c r="E413" t="s">
        <v>58</v>
      </c>
      <c r="F413" t="s">
        <v>1037</v>
      </c>
      <c r="G413" t="s">
        <v>1037</v>
      </c>
      <c r="H413">
        <v>75</v>
      </c>
      <c r="I413">
        <v>50</v>
      </c>
      <c r="J413">
        <v>80</v>
      </c>
      <c r="K413">
        <v>95</v>
      </c>
      <c r="L413">
        <v>90</v>
      </c>
      <c r="M413">
        <v>65</v>
      </c>
      <c r="N413">
        <v>455</v>
      </c>
      <c r="O413">
        <v>7</v>
      </c>
    </row>
    <row r="414" spans="1:15" x14ac:dyDescent="0.3">
      <c r="A414">
        <v>359</v>
      </c>
      <c r="B414" t="s">
        <v>1337</v>
      </c>
      <c r="C414" t="s">
        <v>1016</v>
      </c>
      <c r="D414" t="s">
        <v>1037</v>
      </c>
      <c r="E414" t="s">
        <v>73</v>
      </c>
      <c r="F414" t="s">
        <v>83</v>
      </c>
      <c r="G414" t="s">
        <v>217</v>
      </c>
      <c r="H414">
        <v>65</v>
      </c>
      <c r="I414">
        <v>130</v>
      </c>
      <c r="J414">
        <v>60</v>
      </c>
      <c r="K414">
        <v>75</v>
      </c>
      <c r="L414">
        <v>60</v>
      </c>
      <c r="M414">
        <v>75</v>
      </c>
      <c r="N414">
        <v>465</v>
      </c>
      <c r="O414">
        <v>7</v>
      </c>
    </row>
    <row r="415" spans="1:15" x14ac:dyDescent="0.3">
      <c r="A415">
        <v>359</v>
      </c>
      <c r="B415" t="s">
        <v>1338</v>
      </c>
      <c r="C415" t="s">
        <v>1016</v>
      </c>
      <c r="D415" t="s">
        <v>1037</v>
      </c>
      <c r="E415" t="s">
        <v>73</v>
      </c>
      <c r="F415" t="s">
        <v>83</v>
      </c>
      <c r="G415" t="s">
        <v>217</v>
      </c>
      <c r="H415">
        <v>65</v>
      </c>
      <c r="I415">
        <v>150</v>
      </c>
      <c r="J415">
        <v>60</v>
      </c>
      <c r="K415">
        <v>115</v>
      </c>
      <c r="L415">
        <v>60</v>
      </c>
      <c r="M415">
        <v>115</v>
      </c>
      <c r="N415">
        <v>565</v>
      </c>
      <c r="O415">
        <v>7</v>
      </c>
    </row>
    <row r="416" spans="1:15" x14ac:dyDescent="0.3">
      <c r="A416">
        <v>360</v>
      </c>
      <c r="B416" t="s">
        <v>580</v>
      </c>
      <c r="C416" t="s">
        <v>1011</v>
      </c>
      <c r="D416" t="s">
        <v>1037</v>
      </c>
      <c r="E416" t="s">
        <v>581</v>
      </c>
      <c r="F416" t="s">
        <v>1037</v>
      </c>
      <c r="G416" t="s">
        <v>35</v>
      </c>
      <c r="H416">
        <v>95</v>
      </c>
      <c r="I416">
        <v>23</v>
      </c>
      <c r="J416">
        <v>48</v>
      </c>
      <c r="K416">
        <v>23</v>
      </c>
      <c r="L416">
        <v>48</v>
      </c>
      <c r="M416">
        <v>23</v>
      </c>
      <c r="N416">
        <v>260</v>
      </c>
      <c r="O416">
        <v>7</v>
      </c>
    </row>
    <row r="417" spans="1:15" x14ac:dyDescent="0.3">
      <c r="A417">
        <v>361</v>
      </c>
      <c r="B417" t="s">
        <v>242</v>
      </c>
      <c r="C417" t="s">
        <v>1020</v>
      </c>
      <c r="D417" t="s">
        <v>1037</v>
      </c>
      <c r="E417" t="s">
        <v>243</v>
      </c>
      <c r="F417" t="s">
        <v>222</v>
      </c>
      <c r="G417" t="s">
        <v>244</v>
      </c>
      <c r="H417">
        <v>50</v>
      </c>
      <c r="I417">
        <v>50</v>
      </c>
      <c r="J417">
        <v>50</v>
      </c>
      <c r="K417">
        <v>50</v>
      </c>
      <c r="L417">
        <v>50</v>
      </c>
      <c r="M417">
        <v>50</v>
      </c>
      <c r="N417">
        <v>300</v>
      </c>
      <c r="O417">
        <v>7</v>
      </c>
    </row>
    <row r="418" spans="1:15" x14ac:dyDescent="0.3">
      <c r="A418">
        <v>362</v>
      </c>
      <c r="B418" t="s">
        <v>246</v>
      </c>
      <c r="C418" t="s">
        <v>1020</v>
      </c>
      <c r="D418" t="s">
        <v>1037</v>
      </c>
      <c r="E418" t="s">
        <v>243</v>
      </c>
      <c r="F418" t="s">
        <v>222</v>
      </c>
      <c r="G418" t="s">
        <v>244</v>
      </c>
      <c r="H418">
        <v>80</v>
      </c>
      <c r="I418">
        <v>80</v>
      </c>
      <c r="J418">
        <v>80</v>
      </c>
      <c r="K418">
        <v>80</v>
      </c>
      <c r="L418">
        <v>80</v>
      </c>
      <c r="M418">
        <v>80</v>
      </c>
      <c r="N418">
        <v>480</v>
      </c>
      <c r="O418">
        <v>7</v>
      </c>
    </row>
    <row r="419" spans="1:15" x14ac:dyDescent="0.3">
      <c r="A419">
        <v>362</v>
      </c>
      <c r="B419" t="s">
        <v>1339</v>
      </c>
      <c r="C419" t="s">
        <v>1020</v>
      </c>
      <c r="D419" t="s">
        <v>1037</v>
      </c>
      <c r="E419" t="s">
        <v>243</v>
      </c>
      <c r="F419" t="s">
        <v>222</v>
      </c>
      <c r="G419" t="s">
        <v>244</v>
      </c>
      <c r="H419">
        <v>80</v>
      </c>
      <c r="I419">
        <v>120</v>
      </c>
      <c r="J419">
        <v>80</v>
      </c>
      <c r="K419">
        <v>120</v>
      </c>
      <c r="L419">
        <v>80</v>
      </c>
      <c r="M419">
        <v>100</v>
      </c>
      <c r="N419">
        <v>580</v>
      </c>
      <c r="O419">
        <v>7</v>
      </c>
    </row>
    <row r="420" spans="1:15" x14ac:dyDescent="0.3">
      <c r="A420">
        <v>363</v>
      </c>
      <c r="B420" t="s">
        <v>1340</v>
      </c>
      <c r="C420" t="s">
        <v>1020</v>
      </c>
      <c r="D420" t="s">
        <v>1009</v>
      </c>
      <c r="E420" t="s">
        <v>232</v>
      </c>
      <c r="F420" t="s">
        <v>222</v>
      </c>
      <c r="G420" t="s">
        <v>165</v>
      </c>
      <c r="H420">
        <v>70</v>
      </c>
      <c r="I420">
        <v>40</v>
      </c>
      <c r="J420">
        <v>50</v>
      </c>
      <c r="K420">
        <v>55</v>
      </c>
      <c r="L420">
        <v>50</v>
      </c>
      <c r="M420">
        <v>25</v>
      </c>
      <c r="N420">
        <v>290</v>
      </c>
      <c r="O420">
        <v>7</v>
      </c>
    </row>
    <row r="421" spans="1:15" x14ac:dyDescent="0.3">
      <c r="A421">
        <v>364</v>
      </c>
      <c r="B421" t="s">
        <v>1341</v>
      </c>
      <c r="C421" t="s">
        <v>1020</v>
      </c>
      <c r="D421" t="s">
        <v>1009</v>
      </c>
      <c r="E421" t="s">
        <v>232</v>
      </c>
      <c r="F421" t="s">
        <v>222</v>
      </c>
      <c r="G421" t="s">
        <v>165</v>
      </c>
      <c r="H421">
        <v>90</v>
      </c>
      <c r="I421">
        <v>60</v>
      </c>
      <c r="J421">
        <v>70</v>
      </c>
      <c r="K421">
        <v>75</v>
      </c>
      <c r="L421">
        <v>70</v>
      </c>
      <c r="M421">
        <v>45</v>
      </c>
      <c r="N421">
        <v>410</v>
      </c>
      <c r="O421">
        <v>7</v>
      </c>
    </row>
    <row r="422" spans="1:15" x14ac:dyDescent="0.3">
      <c r="A422">
        <v>365</v>
      </c>
      <c r="B422" t="s">
        <v>1342</v>
      </c>
      <c r="C422" t="s">
        <v>1020</v>
      </c>
      <c r="D422" t="s">
        <v>1009</v>
      </c>
      <c r="E422" t="s">
        <v>232</v>
      </c>
      <c r="F422" t="s">
        <v>222</v>
      </c>
      <c r="G422" t="s">
        <v>165</v>
      </c>
      <c r="H422">
        <v>110</v>
      </c>
      <c r="I422">
        <v>80</v>
      </c>
      <c r="J422">
        <v>90</v>
      </c>
      <c r="K422">
        <v>95</v>
      </c>
      <c r="L422">
        <v>90</v>
      </c>
      <c r="M422">
        <v>65</v>
      </c>
      <c r="N422">
        <v>530</v>
      </c>
      <c r="O422">
        <v>7</v>
      </c>
    </row>
    <row r="423" spans="1:15" x14ac:dyDescent="0.3">
      <c r="A423">
        <v>366</v>
      </c>
      <c r="B423" t="s">
        <v>1343</v>
      </c>
      <c r="C423" t="s">
        <v>1009</v>
      </c>
      <c r="D423" t="s">
        <v>1037</v>
      </c>
      <c r="E423" t="s">
        <v>134</v>
      </c>
      <c r="F423" t="s">
        <v>1037</v>
      </c>
      <c r="G423" t="s">
        <v>146</v>
      </c>
      <c r="H423">
        <v>35</v>
      </c>
      <c r="I423">
        <v>64</v>
      </c>
      <c r="J423">
        <v>85</v>
      </c>
      <c r="K423">
        <v>74</v>
      </c>
      <c r="L423">
        <v>55</v>
      </c>
      <c r="M423">
        <v>32</v>
      </c>
      <c r="N423">
        <v>345</v>
      </c>
      <c r="O423">
        <v>7</v>
      </c>
    </row>
    <row r="424" spans="1:15" x14ac:dyDescent="0.3">
      <c r="A424">
        <v>367</v>
      </c>
      <c r="B424" t="s">
        <v>1344</v>
      </c>
      <c r="C424" t="s">
        <v>1009</v>
      </c>
      <c r="D424" t="s">
        <v>1037</v>
      </c>
      <c r="E424" t="s">
        <v>115</v>
      </c>
      <c r="F424" t="s">
        <v>1037</v>
      </c>
      <c r="G424" t="s">
        <v>413</v>
      </c>
      <c r="H424">
        <v>55</v>
      </c>
      <c r="I424">
        <v>104</v>
      </c>
      <c r="J424">
        <v>105</v>
      </c>
      <c r="K424">
        <v>94</v>
      </c>
      <c r="L424">
        <v>75</v>
      </c>
      <c r="M424">
        <v>52</v>
      </c>
      <c r="N424">
        <v>485</v>
      </c>
      <c r="O424">
        <v>7</v>
      </c>
    </row>
    <row r="425" spans="1:15" x14ac:dyDescent="0.3">
      <c r="A425">
        <v>368</v>
      </c>
      <c r="B425" t="s">
        <v>1345</v>
      </c>
      <c r="C425" t="s">
        <v>1009</v>
      </c>
      <c r="D425" t="s">
        <v>1037</v>
      </c>
      <c r="E425" t="s">
        <v>115</v>
      </c>
      <c r="F425" t="s">
        <v>1037</v>
      </c>
      <c r="G425" t="s">
        <v>193</v>
      </c>
      <c r="H425">
        <v>55</v>
      </c>
      <c r="I425">
        <v>84</v>
      </c>
      <c r="J425">
        <v>105</v>
      </c>
      <c r="K425">
        <v>114</v>
      </c>
      <c r="L425">
        <v>75</v>
      </c>
      <c r="M425">
        <v>52</v>
      </c>
      <c r="N425">
        <v>485</v>
      </c>
      <c r="O425">
        <v>7</v>
      </c>
    </row>
    <row r="426" spans="1:15" x14ac:dyDescent="0.3">
      <c r="A426">
        <v>369</v>
      </c>
      <c r="B426" t="s">
        <v>1346</v>
      </c>
      <c r="C426" t="s">
        <v>1009</v>
      </c>
      <c r="D426" t="s">
        <v>1017</v>
      </c>
      <c r="E426" t="s">
        <v>115</v>
      </c>
      <c r="F426" t="s">
        <v>493</v>
      </c>
      <c r="G426" t="s">
        <v>261</v>
      </c>
      <c r="H426">
        <v>100</v>
      </c>
      <c r="I426">
        <v>90</v>
      </c>
      <c r="J426">
        <v>130</v>
      </c>
      <c r="K426">
        <v>45</v>
      </c>
      <c r="L426">
        <v>65</v>
      </c>
      <c r="M426">
        <v>55</v>
      </c>
      <c r="N426">
        <v>485</v>
      </c>
      <c r="O426">
        <v>7</v>
      </c>
    </row>
    <row r="427" spans="1:15" x14ac:dyDescent="0.3">
      <c r="A427">
        <v>370</v>
      </c>
      <c r="B427" t="s">
        <v>1347</v>
      </c>
      <c r="C427" t="s">
        <v>1009</v>
      </c>
      <c r="D427" t="s">
        <v>1037</v>
      </c>
      <c r="E427" t="s">
        <v>115</v>
      </c>
      <c r="F427" t="s">
        <v>1037</v>
      </c>
      <c r="G427" t="s">
        <v>193</v>
      </c>
      <c r="H427">
        <v>43</v>
      </c>
      <c r="I427">
        <v>30</v>
      </c>
      <c r="J427">
        <v>55</v>
      </c>
      <c r="K427">
        <v>40</v>
      </c>
      <c r="L427">
        <v>65</v>
      </c>
      <c r="M427">
        <v>97</v>
      </c>
      <c r="N427">
        <v>330</v>
      </c>
      <c r="O427">
        <v>7</v>
      </c>
    </row>
    <row r="428" spans="1:15" x14ac:dyDescent="0.3">
      <c r="A428">
        <v>371</v>
      </c>
      <c r="B428" t="s">
        <v>1348</v>
      </c>
      <c r="C428" t="s">
        <v>1024</v>
      </c>
      <c r="D428" t="s">
        <v>1037</v>
      </c>
      <c r="E428" t="s">
        <v>493</v>
      </c>
      <c r="F428" t="s">
        <v>1037</v>
      </c>
      <c r="G428" t="s">
        <v>294</v>
      </c>
      <c r="H428">
        <v>45</v>
      </c>
      <c r="I428">
        <v>75</v>
      </c>
      <c r="J428">
        <v>60</v>
      </c>
      <c r="K428">
        <v>40</v>
      </c>
      <c r="L428">
        <v>30</v>
      </c>
      <c r="M428">
        <v>50</v>
      </c>
      <c r="N428">
        <v>300</v>
      </c>
      <c r="O428">
        <v>7</v>
      </c>
    </row>
    <row r="429" spans="1:15" x14ac:dyDescent="0.3">
      <c r="A429">
        <v>372</v>
      </c>
      <c r="B429" t="s">
        <v>1349</v>
      </c>
      <c r="C429" t="s">
        <v>1024</v>
      </c>
      <c r="D429" t="s">
        <v>1037</v>
      </c>
      <c r="E429" t="s">
        <v>493</v>
      </c>
      <c r="F429" t="s">
        <v>1037</v>
      </c>
      <c r="G429" t="s">
        <v>423</v>
      </c>
      <c r="H429">
        <v>65</v>
      </c>
      <c r="I429">
        <v>95</v>
      </c>
      <c r="J429">
        <v>100</v>
      </c>
      <c r="K429">
        <v>60</v>
      </c>
      <c r="L429">
        <v>50</v>
      </c>
      <c r="M429">
        <v>50</v>
      </c>
      <c r="N429">
        <v>420</v>
      </c>
      <c r="O429">
        <v>7</v>
      </c>
    </row>
    <row r="430" spans="1:15" x14ac:dyDescent="0.3">
      <c r="A430">
        <v>373</v>
      </c>
      <c r="B430" t="s">
        <v>1350</v>
      </c>
      <c r="C430" t="s">
        <v>1024</v>
      </c>
      <c r="D430" t="s">
        <v>1012</v>
      </c>
      <c r="E430" t="s">
        <v>216</v>
      </c>
      <c r="F430" t="s">
        <v>1037</v>
      </c>
      <c r="G430" t="s">
        <v>410</v>
      </c>
      <c r="H430">
        <v>95</v>
      </c>
      <c r="I430">
        <v>135</v>
      </c>
      <c r="J430">
        <v>80</v>
      </c>
      <c r="K430">
        <v>110</v>
      </c>
      <c r="L430">
        <v>80</v>
      </c>
      <c r="M430">
        <v>100</v>
      </c>
      <c r="N430">
        <v>600</v>
      </c>
      <c r="O430">
        <v>7</v>
      </c>
    </row>
    <row r="431" spans="1:15" x14ac:dyDescent="0.3">
      <c r="A431">
        <v>373</v>
      </c>
      <c r="B431" t="s">
        <v>1351</v>
      </c>
      <c r="C431" t="s">
        <v>1024</v>
      </c>
      <c r="D431" t="s">
        <v>1012</v>
      </c>
      <c r="E431" t="s">
        <v>216</v>
      </c>
      <c r="F431" t="s">
        <v>1037</v>
      </c>
      <c r="G431" t="s">
        <v>410</v>
      </c>
      <c r="H431">
        <v>95</v>
      </c>
      <c r="I431">
        <v>145</v>
      </c>
      <c r="J431">
        <v>130</v>
      </c>
      <c r="K431">
        <v>120</v>
      </c>
      <c r="L431">
        <v>90</v>
      </c>
      <c r="M431">
        <v>120</v>
      </c>
      <c r="N431">
        <v>700</v>
      </c>
      <c r="O431">
        <v>7</v>
      </c>
    </row>
    <row r="432" spans="1:15" x14ac:dyDescent="0.3">
      <c r="A432">
        <v>374</v>
      </c>
      <c r="B432" t="s">
        <v>1352</v>
      </c>
      <c r="C432" t="s">
        <v>1015</v>
      </c>
      <c r="D432" t="s">
        <v>1011</v>
      </c>
      <c r="E432" t="s">
        <v>335</v>
      </c>
      <c r="F432" t="s">
        <v>1037</v>
      </c>
      <c r="G432" t="s">
        <v>940</v>
      </c>
      <c r="H432">
        <v>40</v>
      </c>
      <c r="I432">
        <v>55</v>
      </c>
      <c r="J432">
        <v>80</v>
      </c>
      <c r="K432">
        <v>35</v>
      </c>
      <c r="L432">
        <v>60</v>
      </c>
      <c r="M432">
        <v>30</v>
      </c>
      <c r="N432">
        <v>300</v>
      </c>
      <c r="O432">
        <v>7</v>
      </c>
    </row>
    <row r="433" spans="1:15" x14ac:dyDescent="0.3">
      <c r="A433">
        <v>375</v>
      </c>
      <c r="B433" t="s">
        <v>1353</v>
      </c>
      <c r="C433" t="s">
        <v>1015</v>
      </c>
      <c r="D433" t="s">
        <v>1011</v>
      </c>
      <c r="E433" t="s">
        <v>335</v>
      </c>
      <c r="F433" t="s">
        <v>1037</v>
      </c>
      <c r="G433" t="s">
        <v>940</v>
      </c>
      <c r="H433">
        <v>60</v>
      </c>
      <c r="I433">
        <v>75</v>
      </c>
      <c r="J433">
        <v>100</v>
      </c>
      <c r="K433">
        <v>55</v>
      </c>
      <c r="L433">
        <v>80</v>
      </c>
      <c r="M433">
        <v>50</v>
      </c>
      <c r="N433">
        <v>420</v>
      </c>
      <c r="O433">
        <v>7</v>
      </c>
    </row>
    <row r="434" spans="1:15" x14ac:dyDescent="0.3">
      <c r="A434">
        <v>376</v>
      </c>
      <c r="B434" t="s">
        <v>1354</v>
      </c>
      <c r="C434" t="s">
        <v>1015</v>
      </c>
      <c r="D434" t="s">
        <v>1011</v>
      </c>
      <c r="E434" t="s">
        <v>335</v>
      </c>
      <c r="F434" t="s">
        <v>1037</v>
      </c>
      <c r="G434" t="s">
        <v>940</v>
      </c>
      <c r="H434">
        <v>80</v>
      </c>
      <c r="I434">
        <v>135</v>
      </c>
      <c r="J434">
        <v>130</v>
      </c>
      <c r="K434">
        <v>95</v>
      </c>
      <c r="L434">
        <v>90</v>
      </c>
      <c r="M434">
        <v>70</v>
      </c>
      <c r="N434">
        <v>600</v>
      </c>
      <c r="O434">
        <v>7</v>
      </c>
    </row>
    <row r="435" spans="1:15" x14ac:dyDescent="0.3">
      <c r="A435">
        <v>376</v>
      </c>
      <c r="B435" t="s">
        <v>1355</v>
      </c>
      <c r="C435" t="s">
        <v>1015</v>
      </c>
      <c r="D435" t="s">
        <v>1011</v>
      </c>
      <c r="E435" t="s">
        <v>335</v>
      </c>
      <c r="F435" t="s">
        <v>1037</v>
      </c>
      <c r="G435" t="s">
        <v>940</v>
      </c>
      <c r="H435">
        <v>80</v>
      </c>
      <c r="I435">
        <v>145</v>
      </c>
      <c r="J435">
        <v>150</v>
      </c>
      <c r="K435">
        <v>105</v>
      </c>
      <c r="L435">
        <v>110</v>
      </c>
      <c r="M435">
        <v>110</v>
      </c>
      <c r="N435">
        <v>700</v>
      </c>
      <c r="O435">
        <v>7</v>
      </c>
    </row>
    <row r="436" spans="1:15" x14ac:dyDescent="0.3">
      <c r="A436">
        <v>377</v>
      </c>
      <c r="B436" t="s">
        <v>1356</v>
      </c>
      <c r="C436" t="s">
        <v>1017</v>
      </c>
      <c r="D436" t="s">
        <v>1037</v>
      </c>
      <c r="E436" t="s">
        <v>335</v>
      </c>
      <c r="F436" t="s">
        <v>1037</v>
      </c>
      <c r="G436" t="s">
        <v>261</v>
      </c>
      <c r="H436">
        <v>80</v>
      </c>
      <c r="I436">
        <v>100</v>
      </c>
      <c r="J436">
        <v>200</v>
      </c>
      <c r="K436">
        <v>50</v>
      </c>
      <c r="L436">
        <v>100</v>
      </c>
      <c r="M436">
        <v>50</v>
      </c>
      <c r="N436">
        <v>580</v>
      </c>
      <c r="O436">
        <v>7</v>
      </c>
    </row>
    <row r="437" spans="1:15" x14ac:dyDescent="0.3">
      <c r="A437">
        <v>378</v>
      </c>
      <c r="B437" t="s">
        <v>1357</v>
      </c>
      <c r="C437" t="s">
        <v>1020</v>
      </c>
      <c r="D437" t="s">
        <v>1037</v>
      </c>
      <c r="E437" t="s">
        <v>335</v>
      </c>
      <c r="F437" t="s">
        <v>1037</v>
      </c>
      <c r="G437" t="s">
        <v>222</v>
      </c>
      <c r="H437">
        <v>80</v>
      </c>
      <c r="I437">
        <v>50</v>
      </c>
      <c r="J437">
        <v>100</v>
      </c>
      <c r="K437">
        <v>100</v>
      </c>
      <c r="L437">
        <v>200</v>
      </c>
      <c r="M437">
        <v>50</v>
      </c>
      <c r="N437">
        <v>580</v>
      </c>
      <c r="O437">
        <v>7</v>
      </c>
    </row>
    <row r="438" spans="1:15" x14ac:dyDescent="0.3">
      <c r="A438">
        <v>379</v>
      </c>
      <c r="B438" t="s">
        <v>1358</v>
      </c>
      <c r="C438" t="s">
        <v>1015</v>
      </c>
      <c r="D438" t="s">
        <v>1037</v>
      </c>
      <c r="E438" t="s">
        <v>335</v>
      </c>
      <c r="F438" t="s">
        <v>1037</v>
      </c>
      <c r="G438" t="s">
        <v>940</v>
      </c>
      <c r="H438">
        <v>80</v>
      </c>
      <c r="I438">
        <v>75</v>
      </c>
      <c r="J438">
        <v>150</v>
      </c>
      <c r="K438">
        <v>75</v>
      </c>
      <c r="L438">
        <v>150</v>
      </c>
      <c r="M438">
        <v>50</v>
      </c>
      <c r="N438">
        <v>580</v>
      </c>
      <c r="O438">
        <v>7</v>
      </c>
    </row>
    <row r="439" spans="1:15" x14ac:dyDescent="0.3">
      <c r="A439">
        <v>380</v>
      </c>
      <c r="B439" t="s">
        <v>1359</v>
      </c>
      <c r="C439" t="s">
        <v>1024</v>
      </c>
      <c r="D439" t="s">
        <v>1011</v>
      </c>
      <c r="E439" t="s">
        <v>58</v>
      </c>
      <c r="F439" t="s">
        <v>1037</v>
      </c>
      <c r="G439" t="s">
        <v>1037</v>
      </c>
      <c r="H439">
        <v>80</v>
      </c>
      <c r="I439">
        <v>80</v>
      </c>
      <c r="J439">
        <v>90</v>
      </c>
      <c r="K439">
        <v>110</v>
      </c>
      <c r="L439">
        <v>130</v>
      </c>
      <c r="M439">
        <v>110</v>
      </c>
      <c r="N439">
        <v>600</v>
      </c>
      <c r="O439">
        <v>7</v>
      </c>
    </row>
    <row r="440" spans="1:15" x14ac:dyDescent="0.3">
      <c r="A440">
        <v>380</v>
      </c>
      <c r="B440" t="s">
        <v>1360</v>
      </c>
      <c r="C440" t="s">
        <v>1024</v>
      </c>
      <c r="D440" t="s">
        <v>1011</v>
      </c>
      <c r="E440" t="s">
        <v>58</v>
      </c>
      <c r="F440" t="s">
        <v>1037</v>
      </c>
      <c r="G440" t="s">
        <v>1037</v>
      </c>
      <c r="H440">
        <v>80</v>
      </c>
      <c r="I440">
        <v>100</v>
      </c>
      <c r="J440">
        <v>120</v>
      </c>
      <c r="K440">
        <v>140</v>
      </c>
      <c r="L440">
        <v>150</v>
      </c>
      <c r="M440">
        <v>110</v>
      </c>
      <c r="N440">
        <v>700</v>
      </c>
      <c r="O440">
        <v>7</v>
      </c>
    </row>
    <row r="441" spans="1:15" x14ac:dyDescent="0.3">
      <c r="A441">
        <v>381</v>
      </c>
      <c r="B441" t="s">
        <v>1361</v>
      </c>
      <c r="C441" t="s">
        <v>1024</v>
      </c>
      <c r="D441" t="s">
        <v>1011</v>
      </c>
      <c r="E441" t="s">
        <v>58</v>
      </c>
      <c r="F441" t="s">
        <v>1037</v>
      </c>
      <c r="G441" t="s">
        <v>1037</v>
      </c>
      <c r="H441">
        <v>80</v>
      </c>
      <c r="I441">
        <v>90</v>
      </c>
      <c r="J441">
        <v>80</v>
      </c>
      <c r="K441">
        <v>130</v>
      </c>
      <c r="L441">
        <v>110</v>
      </c>
      <c r="M441">
        <v>110</v>
      </c>
      <c r="N441">
        <v>600</v>
      </c>
      <c r="O441">
        <v>7</v>
      </c>
    </row>
    <row r="442" spans="1:15" x14ac:dyDescent="0.3">
      <c r="A442">
        <v>381</v>
      </c>
      <c r="B442" t="s">
        <v>1362</v>
      </c>
      <c r="C442" t="s">
        <v>1024</v>
      </c>
      <c r="D442" t="s">
        <v>1011</v>
      </c>
      <c r="E442" t="s">
        <v>58</v>
      </c>
      <c r="F442" t="s">
        <v>1037</v>
      </c>
      <c r="G442" t="s">
        <v>1037</v>
      </c>
      <c r="H442">
        <v>80</v>
      </c>
      <c r="I442">
        <v>130</v>
      </c>
      <c r="J442">
        <v>100</v>
      </c>
      <c r="K442">
        <v>160</v>
      </c>
      <c r="L442">
        <v>120</v>
      </c>
      <c r="M442">
        <v>110</v>
      </c>
      <c r="N442">
        <v>700</v>
      </c>
      <c r="O442">
        <v>7</v>
      </c>
    </row>
    <row r="443" spans="1:15" x14ac:dyDescent="0.3">
      <c r="A443">
        <v>382</v>
      </c>
      <c r="B443" t="s">
        <v>1363</v>
      </c>
      <c r="C443" t="s">
        <v>1009</v>
      </c>
      <c r="D443" t="s">
        <v>1037</v>
      </c>
      <c r="E443" t="s">
        <v>196</v>
      </c>
      <c r="F443" t="s">
        <v>1037</v>
      </c>
      <c r="G443" t="s">
        <v>1037</v>
      </c>
      <c r="H443">
        <v>100</v>
      </c>
      <c r="I443">
        <v>100</v>
      </c>
      <c r="J443">
        <v>90</v>
      </c>
      <c r="K443">
        <v>150</v>
      </c>
      <c r="L443">
        <v>140</v>
      </c>
      <c r="M443">
        <v>90</v>
      </c>
      <c r="N443">
        <v>670</v>
      </c>
      <c r="O443">
        <v>7</v>
      </c>
    </row>
    <row r="444" spans="1:15" x14ac:dyDescent="0.3">
      <c r="A444">
        <v>382</v>
      </c>
      <c r="B444" t="s">
        <v>1364</v>
      </c>
      <c r="C444" t="s">
        <v>1009</v>
      </c>
      <c r="D444" t="s">
        <v>1037</v>
      </c>
      <c r="E444" t="s">
        <v>196</v>
      </c>
      <c r="F444" t="s">
        <v>1037</v>
      </c>
      <c r="G444" t="s">
        <v>1037</v>
      </c>
      <c r="H444">
        <v>100</v>
      </c>
      <c r="I444">
        <v>150</v>
      </c>
      <c r="J444">
        <v>90</v>
      </c>
      <c r="K444">
        <v>180</v>
      </c>
      <c r="L444">
        <v>160</v>
      </c>
      <c r="M444">
        <v>90</v>
      </c>
      <c r="N444">
        <v>770</v>
      </c>
      <c r="O444">
        <v>7</v>
      </c>
    </row>
    <row r="445" spans="1:15" x14ac:dyDescent="0.3">
      <c r="A445">
        <v>383</v>
      </c>
      <c r="B445" t="s">
        <v>1365</v>
      </c>
      <c r="C445" t="s">
        <v>1018</v>
      </c>
      <c r="D445" t="s">
        <v>1037</v>
      </c>
      <c r="E445" t="s">
        <v>211</v>
      </c>
      <c r="F445" t="s">
        <v>1037</v>
      </c>
      <c r="G445" t="s">
        <v>1037</v>
      </c>
      <c r="H445">
        <v>100</v>
      </c>
      <c r="I445">
        <v>150</v>
      </c>
      <c r="J445">
        <v>140</v>
      </c>
      <c r="K445">
        <v>100</v>
      </c>
      <c r="L445">
        <v>90</v>
      </c>
      <c r="M445">
        <v>90</v>
      </c>
      <c r="N445">
        <v>670</v>
      </c>
      <c r="O445">
        <v>7</v>
      </c>
    </row>
    <row r="446" spans="1:15" x14ac:dyDescent="0.3">
      <c r="A446">
        <v>383</v>
      </c>
      <c r="B446" t="s">
        <v>1366</v>
      </c>
      <c r="C446" t="s">
        <v>1018</v>
      </c>
      <c r="D446" t="s">
        <v>1008</v>
      </c>
      <c r="E446" t="s">
        <v>211</v>
      </c>
      <c r="F446" t="s">
        <v>1037</v>
      </c>
      <c r="G446" t="s">
        <v>1037</v>
      </c>
      <c r="H446">
        <v>100</v>
      </c>
      <c r="I446">
        <v>180</v>
      </c>
      <c r="J446">
        <v>160</v>
      </c>
      <c r="K446">
        <v>150</v>
      </c>
      <c r="L446">
        <v>90</v>
      </c>
      <c r="M446">
        <v>90</v>
      </c>
      <c r="N446">
        <v>770</v>
      </c>
      <c r="O446">
        <v>7</v>
      </c>
    </row>
    <row r="447" spans="1:15" x14ac:dyDescent="0.3">
      <c r="A447">
        <v>384</v>
      </c>
      <c r="B447" t="s">
        <v>1367</v>
      </c>
      <c r="C447" t="s">
        <v>1024</v>
      </c>
      <c r="D447" t="s">
        <v>1012</v>
      </c>
      <c r="E447" t="s">
        <v>1817</v>
      </c>
      <c r="F447" t="s">
        <v>1037</v>
      </c>
      <c r="G447" t="s">
        <v>1037</v>
      </c>
      <c r="H447">
        <v>105</v>
      </c>
      <c r="I447">
        <v>150</v>
      </c>
      <c r="J447">
        <v>90</v>
      </c>
      <c r="K447">
        <v>150</v>
      </c>
      <c r="L447">
        <v>90</v>
      </c>
      <c r="M447">
        <v>95</v>
      </c>
      <c r="N447">
        <v>680</v>
      </c>
      <c r="O447">
        <v>7</v>
      </c>
    </row>
    <row r="448" spans="1:15" x14ac:dyDescent="0.3">
      <c r="A448">
        <v>384</v>
      </c>
      <c r="B448" t="s">
        <v>1368</v>
      </c>
      <c r="C448" t="s">
        <v>1024</v>
      </c>
      <c r="D448" t="s">
        <v>1012</v>
      </c>
      <c r="E448" t="s">
        <v>1817</v>
      </c>
      <c r="F448" t="s">
        <v>1037</v>
      </c>
      <c r="G448" t="s">
        <v>1037</v>
      </c>
      <c r="H448">
        <v>105</v>
      </c>
      <c r="I448">
        <v>180</v>
      </c>
      <c r="J448">
        <v>100</v>
      </c>
      <c r="K448">
        <v>180</v>
      </c>
      <c r="L448">
        <v>100</v>
      </c>
      <c r="M448">
        <v>115</v>
      </c>
      <c r="N448">
        <v>780</v>
      </c>
      <c r="O448">
        <v>7</v>
      </c>
    </row>
    <row r="449" spans="1:15" x14ac:dyDescent="0.3">
      <c r="A449">
        <v>385</v>
      </c>
      <c r="B449" t="s">
        <v>1369</v>
      </c>
      <c r="C449" t="s">
        <v>1015</v>
      </c>
      <c r="D449" t="s">
        <v>1011</v>
      </c>
      <c r="E449" t="s">
        <v>677</v>
      </c>
      <c r="F449" t="s">
        <v>1037</v>
      </c>
      <c r="G449" t="s">
        <v>1037</v>
      </c>
      <c r="H449">
        <v>100</v>
      </c>
      <c r="I449">
        <v>100</v>
      </c>
      <c r="J449">
        <v>100</v>
      </c>
      <c r="K449">
        <v>100</v>
      </c>
      <c r="L449">
        <v>100</v>
      </c>
      <c r="M449">
        <v>100</v>
      </c>
      <c r="N449">
        <v>600</v>
      </c>
      <c r="O449">
        <v>7</v>
      </c>
    </row>
    <row r="450" spans="1:15" x14ac:dyDescent="0.3">
      <c r="A450">
        <v>386</v>
      </c>
      <c r="B450" t="s">
        <v>1370</v>
      </c>
      <c r="C450" t="s">
        <v>1011</v>
      </c>
      <c r="D450" t="s">
        <v>1037</v>
      </c>
      <c r="E450" t="s">
        <v>73</v>
      </c>
      <c r="F450" t="s">
        <v>1037</v>
      </c>
      <c r="G450" t="s">
        <v>1037</v>
      </c>
      <c r="H450">
        <v>50</v>
      </c>
      <c r="I450">
        <v>150</v>
      </c>
      <c r="J450">
        <v>50</v>
      </c>
      <c r="K450">
        <v>150</v>
      </c>
      <c r="L450">
        <v>50</v>
      </c>
      <c r="M450">
        <v>150</v>
      </c>
      <c r="N450">
        <v>600</v>
      </c>
      <c r="O450">
        <v>7</v>
      </c>
    </row>
    <row r="451" spans="1:15" x14ac:dyDescent="0.3">
      <c r="A451">
        <v>386</v>
      </c>
      <c r="B451" t="s">
        <v>1371</v>
      </c>
      <c r="C451" t="s">
        <v>1011</v>
      </c>
      <c r="D451" t="s">
        <v>1037</v>
      </c>
      <c r="E451" t="s">
        <v>73</v>
      </c>
      <c r="F451" t="s">
        <v>1037</v>
      </c>
      <c r="G451" t="s">
        <v>1037</v>
      </c>
      <c r="H451">
        <v>50</v>
      </c>
      <c r="I451">
        <v>180</v>
      </c>
      <c r="J451">
        <v>20</v>
      </c>
      <c r="K451">
        <v>180</v>
      </c>
      <c r="L451">
        <v>20</v>
      </c>
      <c r="M451">
        <v>150</v>
      </c>
      <c r="N451">
        <v>600</v>
      </c>
      <c r="O451">
        <v>7</v>
      </c>
    </row>
    <row r="452" spans="1:15" x14ac:dyDescent="0.3">
      <c r="A452">
        <v>386</v>
      </c>
      <c r="B452" t="s">
        <v>1372</v>
      </c>
      <c r="C452" t="s">
        <v>1011</v>
      </c>
      <c r="D452" t="s">
        <v>1037</v>
      </c>
      <c r="E452" t="s">
        <v>73</v>
      </c>
      <c r="F452" t="s">
        <v>1037</v>
      </c>
      <c r="G452" t="s">
        <v>1037</v>
      </c>
      <c r="H452">
        <v>50</v>
      </c>
      <c r="I452">
        <v>70</v>
      </c>
      <c r="J452">
        <v>160</v>
      </c>
      <c r="K452">
        <v>70</v>
      </c>
      <c r="L452">
        <v>160</v>
      </c>
      <c r="M452">
        <v>90</v>
      </c>
      <c r="N452">
        <v>600</v>
      </c>
      <c r="O452">
        <v>7</v>
      </c>
    </row>
    <row r="453" spans="1:15" x14ac:dyDescent="0.3">
      <c r="A453">
        <v>386</v>
      </c>
      <c r="B453" t="s">
        <v>1373</v>
      </c>
      <c r="C453" t="s">
        <v>1011</v>
      </c>
      <c r="D453" t="s">
        <v>1037</v>
      </c>
      <c r="E453" t="s">
        <v>73</v>
      </c>
      <c r="F453" t="s">
        <v>1037</v>
      </c>
      <c r="G453" t="s">
        <v>1037</v>
      </c>
      <c r="H453">
        <v>50</v>
      </c>
      <c r="I453">
        <v>95</v>
      </c>
      <c r="J453">
        <v>90</v>
      </c>
      <c r="K453">
        <v>95</v>
      </c>
      <c r="L453">
        <v>90</v>
      </c>
      <c r="M453">
        <v>180</v>
      </c>
      <c r="N453">
        <v>600</v>
      </c>
      <c r="O453">
        <v>7</v>
      </c>
    </row>
    <row r="454" spans="1:15" x14ac:dyDescent="0.3">
      <c r="A454">
        <v>387</v>
      </c>
      <c r="B454" t="s">
        <v>1374</v>
      </c>
      <c r="C454" t="s">
        <v>1007</v>
      </c>
      <c r="D454" t="s">
        <v>1037</v>
      </c>
      <c r="E454" t="s">
        <v>9</v>
      </c>
      <c r="F454" t="s">
        <v>1037</v>
      </c>
      <c r="G454" t="s">
        <v>134</v>
      </c>
      <c r="H454">
        <v>55</v>
      </c>
      <c r="I454">
        <v>68</v>
      </c>
      <c r="J454">
        <v>64</v>
      </c>
      <c r="K454">
        <v>45</v>
      </c>
      <c r="L454">
        <v>55</v>
      </c>
      <c r="M454">
        <v>31</v>
      </c>
      <c r="N454">
        <v>318</v>
      </c>
      <c r="O454">
        <v>7</v>
      </c>
    </row>
    <row r="455" spans="1:15" x14ac:dyDescent="0.3">
      <c r="A455">
        <v>388</v>
      </c>
      <c r="B455" t="s">
        <v>1375</v>
      </c>
      <c r="C455" t="s">
        <v>1007</v>
      </c>
      <c r="D455" t="s">
        <v>1037</v>
      </c>
      <c r="E455" t="s">
        <v>9</v>
      </c>
      <c r="F455" t="s">
        <v>1037</v>
      </c>
      <c r="G455" t="s">
        <v>134</v>
      </c>
      <c r="H455">
        <v>75</v>
      </c>
      <c r="I455">
        <v>89</v>
      </c>
      <c r="J455">
        <v>85</v>
      </c>
      <c r="K455">
        <v>55</v>
      </c>
      <c r="L455">
        <v>65</v>
      </c>
      <c r="M455">
        <v>36</v>
      </c>
      <c r="N455">
        <v>405</v>
      </c>
      <c r="O455">
        <v>7</v>
      </c>
    </row>
    <row r="456" spans="1:15" x14ac:dyDescent="0.3">
      <c r="A456">
        <v>389</v>
      </c>
      <c r="B456" t="s">
        <v>1376</v>
      </c>
      <c r="C456" t="s">
        <v>1007</v>
      </c>
      <c r="D456" t="s">
        <v>1018</v>
      </c>
      <c r="E456" t="s">
        <v>9</v>
      </c>
      <c r="F456" t="s">
        <v>1037</v>
      </c>
      <c r="G456" t="s">
        <v>134</v>
      </c>
      <c r="H456">
        <v>95</v>
      </c>
      <c r="I456">
        <v>109</v>
      </c>
      <c r="J456">
        <v>105</v>
      </c>
      <c r="K456">
        <v>75</v>
      </c>
      <c r="L456">
        <v>85</v>
      </c>
      <c r="M456">
        <v>56</v>
      </c>
      <c r="N456">
        <v>525</v>
      </c>
      <c r="O456">
        <v>7</v>
      </c>
    </row>
    <row r="457" spans="1:15" x14ac:dyDescent="0.3">
      <c r="A457">
        <v>390</v>
      </c>
      <c r="B457" t="s">
        <v>1377</v>
      </c>
      <c r="C457" t="s">
        <v>1008</v>
      </c>
      <c r="D457" t="s">
        <v>1037</v>
      </c>
      <c r="E457" t="s">
        <v>17</v>
      </c>
      <c r="F457" t="s">
        <v>1037</v>
      </c>
      <c r="G457" t="s">
        <v>266</v>
      </c>
      <c r="H457">
        <v>44</v>
      </c>
      <c r="I457">
        <v>58</v>
      </c>
      <c r="J457">
        <v>44</v>
      </c>
      <c r="K457">
        <v>58</v>
      </c>
      <c r="L457">
        <v>44</v>
      </c>
      <c r="M457">
        <v>61</v>
      </c>
      <c r="N457">
        <v>309</v>
      </c>
      <c r="O457">
        <v>7</v>
      </c>
    </row>
    <row r="458" spans="1:15" x14ac:dyDescent="0.3">
      <c r="A458">
        <v>391</v>
      </c>
      <c r="B458" t="s">
        <v>1378</v>
      </c>
      <c r="C458" t="s">
        <v>1008</v>
      </c>
      <c r="D458" t="s">
        <v>1022</v>
      </c>
      <c r="E458" t="s">
        <v>17</v>
      </c>
      <c r="F458" t="s">
        <v>1037</v>
      </c>
      <c r="G458" t="s">
        <v>266</v>
      </c>
      <c r="H458">
        <v>64</v>
      </c>
      <c r="I458">
        <v>78</v>
      </c>
      <c r="J458">
        <v>52</v>
      </c>
      <c r="K458">
        <v>78</v>
      </c>
      <c r="L458">
        <v>52</v>
      </c>
      <c r="M458">
        <v>81</v>
      </c>
      <c r="N458">
        <v>405</v>
      </c>
      <c r="O458">
        <v>7</v>
      </c>
    </row>
    <row r="459" spans="1:15" x14ac:dyDescent="0.3">
      <c r="A459">
        <v>392</v>
      </c>
      <c r="B459" t="s">
        <v>1379</v>
      </c>
      <c r="C459" t="s">
        <v>1008</v>
      </c>
      <c r="D459" t="s">
        <v>1022</v>
      </c>
      <c r="E459" t="s">
        <v>17</v>
      </c>
      <c r="F459" t="s">
        <v>1037</v>
      </c>
      <c r="G459" t="s">
        <v>266</v>
      </c>
      <c r="H459">
        <v>76</v>
      </c>
      <c r="I459">
        <v>104</v>
      </c>
      <c r="J459">
        <v>71</v>
      </c>
      <c r="K459">
        <v>104</v>
      </c>
      <c r="L459">
        <v>71</v>
      </c>
      <c r="M459">
        <v>108</v>
      </c>
      <c r="N459">
        <v>534</v>
      </c>
      <c r="O459">
        <v>7</v>
      </c>
    </row>
    <row r="460" spans="1:15" x14ac:dyDescent="0.3">
      <c r="A460">
        <v>393</v>
      </c>
      <c r="B460" t="s">
        <v>1380</v>
      </c>
      <c r="C460" t="s">
        <v>1009</v>
      </c>
      <c r="D460" t="s">
        <v>1037</v>
      </c>
      <c r="E460" t="s">
        <v>25</v>
      </c>
      <c r="F460" t="s">
        <v>1037</v>
      </c>
      <c r="G460" t="s">
        <v>105</v>
      </c>
      <c r="H460">
        <v>53</v>
      </c>
      <c r="I460">
        <v>51</v>
      </c>
      <c r="J460">
        <v>53</v>
      </c>
      <c r="K460">
        <v>61</v>
      </c>
      <c r="L460">
        <v>56</v>
      </c>
      <c r="M460">
        <v>40</v>
      </c>
      <c r="N460">
        <v>314</v>
      </c>
      <c r="O460">
        <v>7</v>
      </c>
    </row>
    <row r="461" spans="1:15" x14ac:dyDescent="0.3">
      <c r="A461">
        <v>394</v>
      </c>
      <c r="B461" t="s">
        <v>1381</v>
      </c>
      <c r="C461" t="s">
        <v>1009</v>
      </c>
      <c r="D461" t="s">
        <v>1037</v>
      </c>
      <c r="E461" t="s">
        <v>25</v>
      </c>
      <c r="F461" t="s">
        <v>1037</v>
      </c>
      <c r="G461" t="s">
        <v>105</v>
      </c>
      <c r="H461">
        <v>64</v>
      </c>
      <c r="I461">
        <v>66</v>
      </c>
      <c r="J461">
        <v>68</v>
      </c>
      <c r="K461">
        <v>81</v>
      </c>
      <c r="L461">
        <v>76</v>
      </c>
      <c r="M461">
        <v>50</v>
      </c>
      <c r="N461">
        <v>405</v>
      </c>
      <c r="O461">
        <v>7</v>
      </c>
    </row>
    <row r="462" spans="1:15" x14ac:dyDescent="0.3">
      <c r="A462">
        <v>395</v>
      </c>
      <c r="B462" t="s">
        <v>1382</v>
      </c>
      <c r="C462" t="s">
        <v>1009</v>
      </c>
      <c r="D462" t="s">
        <v>1015</v>
      </c>
      <c r="E462" t="s">
        <v>25</v>
      </c>
      <c r="F462" t="s">
        <v>1037</v>
      </c>
      <c r="G462" t="s">
        <v>105</v>
      </c>
      <c r="H462">
        <v>84</v>
      </c>
      <c r="I462">
        <v>86</v>
      </c>
      <c r="J462">
        <v>88</v>
      </c>
      <c r="K462">
        <v>111</v>
      </c>
      <c r="L462">
        <v>101</v>
      </c>
      <c r="M462">
        <v>60</v>
      </c>
      <c r="N462">
        <v>530</v>
      </c>
      <c r="O462">
        <v>7</v>
      </c>
    </row>
    <row r="463" spans="1:15" x14ac:dyDescent="0.3">
      <c r="A463">
        <v>396</v>
      </c>
      <c r="B463" t="s">
        <v>1383</v>
      </c>
      <c r="C463" t="s">
        <v>1014</v>
      </c>
      <c r="D463" t="s">
        <v>1012</v>
      </c>
      <c r="E463" t="s">
        <v>62</v>
      </c>
      <c r="F463" t="s">
        <v>1037</v>
      </c>
      <c r="G463" t="s">
        <v>103</v>
      </c>
      <c r="H463">
        <v>40</v>
      </c>
      <c r="I463">
        <v>55</v>
      </c>
      <c r="J463">
        <v>30</v>
      </c>
      <c r="K463">
        <v>30</v>
      </c>
      <c r="L463">
        <v>30</v>
      </c>
      <c r="M463">
        <v>60</v>
      </c>
      <c r="N463">
        <v>245</v>
      </c>
      <c r="O463">
        <v>7</v>
      </c>
    </row>
    <row r="464" spans="1:15" x14ac:dyDescent="0.3">
      <c r="A464">
        <v>397</v>
      </c>
      <c r="B464" t="s">
        <v>1384</v>
      </c>
      <c r="C464" t="s">
        <v>1014</v>
      </c>
      <c r="D464" t="s">
        <v>1012</v>
      </c>
      <c r="E464" t="s">
        <v>216</v>
      </c>
      <c r="F464" t="s">
        <v>1037</v>
      </c>
      <c r="G464" t="s">
        <v>103</v>
      </c>
      <c r="H464">
        <v>55</v>
      </c>
      <c r="I464">
        <v>75</v>
      </c>
      <c r="J464">
        <v>50</v>
      </c>
      <c r="K464">
        <v>40</v>
      </c>
      <c r="L464">
        <v>40</v>
      </c>
      <c r="M464">
        <v>80</v>
      </c>
      <c r="N464">
        <v>340</v>
      </c>
      <c r="O464">
        <v>7</v>
      </c>
    </row>
    <row r="465" spans="1:15" x14ac:dyDescent="0.3">
      <c r="A465">
        <v>398</v>
      </c>
      <c r="B465" t="s">
        <v>1385</v>
      </c>
      <c r="C465" t="s">
        <v>1014</v>
      </c>
      <c r="D465" t="s">
        <v>1012</v>
      </c>
      <c r="E465" t="s">
        <v>216</v>
      </c>
      <c r="F465" t="s">
        <v>1037</v>
      </c>
      <c r="G465" t="s">
        <v>103</v>
      </c>
      <c r="H465">
        <v>85</v>
      </c>
      <c r="I465">
        <v>120</v>
      </c>
      <c r="J465">
        <v>70</v>
      </c>
      <c r="K465">
        <v>50</v>
      </c>
      <c r="L465">
        <v>60</v>
      </c>
      <c r="M465">
        <v>100</v>
      </c>
      <c r="N465">
        <v>485</v>
      </c>
      <c r="O465">
        <v>7</v>
      </c>
    </row>
    <row r="466" spans="1:15" x14ac:dyDescent="0.3">
      <c r="A466">
        <v>399</v>
      </c>
      <c r="B466" t="s">
        <v>1386</v>
      </c>
      <c r="C466" t="s">
        <v>1014</v>
      </c>
      <c r="D466" t="s">
        <v>1037</v>
      </c>
      <c r="E466" t="s">
        <v>484</v>
      </c>
      <c r="F466" t="s">
        <v>301</v>
      </c>
      <c r="G466" t="s">
        <v>244</v>
      </c>
      <c r="H466">
        <v>59</v>
      </c>
      <c r="I466">
        <v>45</v>
      </c>
      <c r="J466">
        <v>40</v>
      </c>
      <c r="K466">
        <v>35</v>
      </c>
      <c r="L466">
        <v>40</v>
      </c>
      <c r="M466">
        <v>31</v>
      </c>
      <c r="N466">
        <v>250</v>
      </c>
      <c r="O466">
        <v>7</v>
      </c>
    </row>
    <row r="467" spans="1:15" x14ac:dyDescent="0.3">
      <c r="A467">
        <v>400</v>
      </c>
      <c r="B467" t="s">
        <v>1387</v>
      </c>
      <c r="C467" t="s">
        <v>1014</v>
      </c>
      <c r="D467" t="s">
        <v>1009</v>
      </c>
      <c r="E467" t="s">
        <v>484</v>
      </c>
      <c r="F467" t="s">
        <v>301</v>
      </c>
      <c r="G467" t="s">
        <v>244</v>
      </c>
      <c r="H467">
        <v>79</v>
      </c>
      <c r="I467">
        <v>85</v>
      </c>
      <c r="J467">
        <v>60</v>
      </c>
      <c r="K467">
        <v>55</v>
      </c>
      <c r="L467">
        <v>60</v>
      </c>
      <c r="M467">
        <v>71</v>
      </c>
      <c r="N467">
        <v>410</v>
      </c>
      <c r="O467">
        <v>7</v>
      </c>
    </row>
    <row r="468" spans="1:15" x14ac:dyDescent="0.3">
      <c r="A468">
        <v>401</v>
      </c>
      <c r="B468" t="s">
        <v>1388</v>
      </c>
      <c r="C468" t="s">
        <v>1010</v>
      </c>
      <c r="D468" t="s">
        <v>1037</v>
      </c>
      <c r="E468" t="s">
        <v>47</v>
      </c>
      <c r="F468" t="s">
        <v>1037</v>
      </c>
      <c r="G468" t="s">
        <v>44</v>
      </c>
      <c r="H468">
        <v>37</v>
      </c>
      <c r="I468">
        <v>25</v>
      </c>
      <c r="J468">
        <v>41</v>
      </c>
      <c r="K468">
        <v>25</v>
      </c>
      <c r="L468">
        <v>41</v>
      </c>
      <c r="M468">
        <v>25</v>
      </c>
      <c r="N468">
        <v>194</v>
      </c>
      <c r="O468">
        <v>7</v>
      </c>
    </row>
    <row r="469" spans="1:15" x14ac:dyDescent="0.3">
      <c r="A469">
        <v>402</v>
      </c>
      <c r="B469" t="s">
        <v>1389</v>
      </c>
      <c r="C469" t="s">
        <v>1010</v>
      </c>
      <c r="D469" t="s">
        <v>1037</v>
      </c>
      <c r="E469" t="s">
        <v>33</v>
      </c>
      <c r="F469" t="s">
        <v>1037</v>
      </c>
      <c r="G469" t="s">
        <v>158</v>
      </c>
      <c r="H469">
        <v>77</v>
      </c>
      <c r="I469">
        <v>85</v>
      </c>
      <c r="J469">
        <v>51</v>
      </c>
      <c r="K469">
        <v>55</v>
      </c>
      <c r="L469">
        <v>51</v>
      </c>
      <c r="M469">
        <v>65</v>
      </c>
      <c r="N469">
        <v>384</v>
      </c>
      <c r="O469">
        <v>7</v>
      </c>
    </row>
    <row r="470" spans="1:15" x14ac:dyDescent="0.3">
      <c r="A470">
        <v>403</v>
      </c>
      <c r="B470" t="s">
        <v>1390</v>
      </c>
      <c r="C470" t="s">
        <v>1013</v>
      </c>
      <c r="D470" t="s">
        <v>1037</v>
      </c>
      <c r="E470" t="s">
        <v>84</v>
      </c>
      <c r="F470" t="s">
        <v>216</v>
      </c>
      <c r="G470" t="s">
        <v>104</v>
      </c>
      <c r="H470">
        <v>45</v>
      </c>
      <c r="I470">
        <v>65</v>
      </c>
      <c r="J470">
        <v>34</v>
      </c>
      <c r="K470">
        <v>40</v>
      </c>
      <c r="L470">
        <v>34</v>
      </c>
      <c r="M470">
        <v>45</v>
      </c>
      <c r="N470">
        <v>263</v>
      </c>
      <c r="O470">
        <v>7</v>
      </c>
    </row>
    <row r="471" spans="1:15" x14ac:dyDescent="0.3">
      <c r="A471">
        <v>404</v>
      </c>
      <c r="B471" t="s">
        <v>1391</v>
      </c>
      <c r="C471" t="s">
        <v>1013</v>
      </c>
      <c r="D471" t="s">
        <v>1037</v>
      </c>
      <c r="E471" t="s">
        <v>84</v>
      </c>
      <c r="F471" t="s">
        <v>216</v>
      </c>
      <c r="G471" t="s">
        <v>104</v>
      </c>
      <c r="H471">
        <v>60</v>
      </c>
      <c r="I471">
        <v>85</v>
      </c>
      <c r="J471">
        <v>49</v>
      </c>
      <c r="K471">
        <v>60</v>
      </c>
      <c r="L471">
        <v>49</v>
      </c>
      <c r="M471">
        <v>60</v>
      </c>
      <c r="N471">
        <v>363</v>
      </c>
      <c r="O471">
        <v>7</v>
      </c>
    </row>
    <row r="472" spans="1:15" x14ac:dyDescent="0.3">
      <c r="A472">
        <v>405</v>
      </c>
      <c r="B472" t="s">
        <v>1392</v>
      </c>
      <c r="C472" t="s">
        <v>1013</v>
      </c>
      <c r="D472" t="s">
        <v>1037</v>
      </c>
      <c r="E472" t="s">
        <v>84</v>
      </c>
      <c r="F472" t="s">
        <v>216</v>
      </c>
      <c r="G472" t="s">
        <v>104</v>
      </c>
      <c r="H472">
        <v>80</v>
      </c>
      <c r="I472">
        <v>120</v>
      </c>
      <c r="J472">
        <v>79</v>
      </c>
      <c r="K472">
        <v>95</v>
      </c>
      <c r="L472">
        <v>79</v>
      </c>
      <c r="M472">
        <v>70</v>
      </c>
      <c r="N472">
        <v>523</v>
      </c>
      <c r="O472">
        <v>7</v>
      </c>
    </row>
    <row r="473" spans="1:15" x14ac:dyDescent="0.3">
      <c r="A473">
        <v>406</v>
      </c>
      <c r="B473" t="s">
        <v>184</v>
      </c>
      <c r="C473" t="s">
        <v>1007</v>
      </c>
      <c r="D473" t="s">
        <v>1019</v>
      </c>
      <c r="E473" t="s">
        <v>185</v>
      </c>
      <c r="F473" t="s">
        <v>186</v>
      </c>
      <c r="G473" t="s">
        <v>164</v>
      </c>
      <c r="H473">
        <v>40</v>
      </c>
      <c r="I473">
        <v>30</v>
      </c>
      <c r="J473">
        <v>35</v>
      </c>
      <c r="K473">
        <v>50</v>
      </c>
      <c r="L473">
        <v>70</v>
      </c>
      <c r="M473">
        <v>55</v>
      </c>
      <c r="N473">
        <v>280</v>
      </c>
      <c r="O473">
        <v>7</v>
      </c>
    </row>
    <row r="474" spans="1:15" x14ac:dyDescent="0.3">
      <c r="A474">
        <v>407</v>
      </c>
      <c r="B474" t="s">
        <v>190</v>
      </c>
      <c r="C474" t="s">
        <v>1007</v>
      </c>
      <c r="D474" t="s">
        <v>1019</v>
      </c>
      <c r="E474" t="s">
        <v>185</v>
      </c>
      <c r="F474" t="s">
        <v>186</v>
      </c>
      <c r="G474" t="s">
        <v>158</v>
      </c>
      <c r="H474">
        <v>60</v>
      </c>
      <c r="I474">
        <v>70</v>
      </c>
      <c r="J474">
        <v>65</v>
      </c>
      <c r="K474">
        <v>125</v>
      </c>
      <c r="L474">
        <v>105</v>
      </c>
      <c r="M474">
        <v>90</v>
      </c>
      <c r="N474">
        <v>515</v>
      </c>
      <c r="O474">
        <v>7</v>
      </c>
    </row>
    <row r="475" spans="1:15" x14ac:dyDescent="0.3">
      <c r="A475">
        <v>408</v>
      </c>
      <c r="B475" t="s">
        <v>1393</v>
      </c>
      <c r="C475" t="s">
        <v>1017</v>
      </c>
      <c r="D475" t="s">
        <v>1037</v>
      </c>
      <c r="E475" t="s">
        <v>328</v>
      </c>
      <c r="F475" t="s">
        <v>1037</v>
      </c>
      <c r="G475" t="s">
        <v>294</v>
      </c>
      <c r="H475">
        <v>67</v>
      </c>
      <c r="I475">
        <v>125</v>
      </c>
      <c r="J475">
        <v>40</v>
      </c>
      <c r="K475">
        <v>30</v>
      </c>
      <c r="L475">
        <v>30</v>
      </c>
      <c r="M475">
        <v>58</v>
      </c>
      <c r="N475">
        <v>350</v>
      </c>
      <c r="O475">
        <v>7</v>
      </c>
    </row>
    <row r="476" spans="1:15" x14ac:dyDescent="0.3">
      <c r="A476">
        <v>409</v>
      </c>
      <c r="B476" t="s">
        <v>1394</v>
      </c>
      <c r="C476" t="s">
        <v>1017</v>
      </c>
      <c r="D476" t="s">
        <v>1037</v>
      </c>
      <c r="E476" t="s">
        <v>328</v>
      </c>
      <c r="F476" t="s">
        <v>1037</v>
      </c>
      <c r="G476" t="s">
        <v>294</v>
      </c>
      <c r="H476">
        <v>97</v>
      </c>
      <c r="I476">
        <v>165</v>
      </c>
      <c r="J476">
        <v>60</v>
      </c>
      <c r="K476">
        <v>65</v>
      </c>
      <c r="L476">
        <v>50</v>
      </c>
      <c r="M476">
        <v>58</v>
      </c>
      <c r="N476">
        <v>495</v>
      </c>
      <c r="O476">
        <v>7</v>
      </c>
    </row>
    <row r="477" spans="1:15" x14ac:dyDescent="0.3">
      <c r="A477">
        <v>410</v>
      </c>
      <c r="B477" t="s">
        <v>1395</v>
      </c>
      <c r="C477" t="s">
        <v>1017</v>
      </c>
      <c r="D477" t="s">
        <v>1015</v>
      </c>
      <c r="E477" t="s">
        <v>261</v>
      </c>
      <c r="F477" t="s">
        <v>1037</v>
      </c>
      <c r="G477" t="s">
        <v>288</v>
      </c>
      <c r="H477">
        <v>30</v>
      </c>
      <c r="I477">
        <v>42</v>
      </c>
      <c r="J477">
        <v>118</v>
      </c>
      <c r="K477">
        <v>42</v>
      </c>
      <c r="L477">
        <v>88</v>
      </c>
      <c r="M477">
        <v>30</v>
      </c>
      <c r="N477">
        <v>350</v>
      </c>
      <c r="O477">
        <v>7</v>
      </c>
    </row>
    <row r="478" spans="1:15" x14ac:dyDescent="0.3">
      <c r="A478">
        <v>411</v>
      </c>
      <c r="B478" t="s">
        <v>1396</v>
      </c>
      <c r="C478" t="s">
        <v>1017</v>
      </c>
      <c r="D478" t="s">
        <v>1015</v>
      </c>
      <c r="E478" t="s">
        <v>261</v>
      </c>
      <c r="F478" t="s">
        <v>1037</v>
      </c>
      <c r="G478" t="s">
        <v>288</v>
      </c>
      <c r="H478">
        <v>60</v>
      </c>
      <c r="I478">
        <v>52</v>
      </c>
      <c r="J478">
        <v>168</v>
      </c>
      <c r="K478">
        <v>47</v>
      </c>
      <c r="L478">
        <v>138</v>
      </c>
      <c r="M478">
        <v>30</v>
      </c>
      <c r="N478">
        <v>495</v>
      </c>
      <c r="O478">
        <v>7</v>
      </c>
    </row>
    <row r="479" spans="1:15" x14ac:dyDescent="0.3">
      <c r="A479">
        <v>412</v>
      </c>
      <c r="B479" t="s">
        <v>1397</v>
      </c>
      <c r="C479" t="s">
        <v>1010</v>
      </c>
      <c r="D479" t="s">
        <v>1037</v>
      </c>
      <c r="E479" t="s">
        <v>47</v>
      </c>
      <c r="F479" t="s">
        <v>1037</v>
      </c>
      <c r="G479" t="s">
        <v>423</v>
      </c>
      <c r="H479">
        <v>40</v>
      </c>
      <c r="I479">
        <v>29</v>
      </c>
      <c r="J479">
        <v>45</v>
      </c>
      <c r="K479">
        <v>29</v>
      </c>
      <c r="L479">
        <v>45</v>
      </c>
      <c r="M479">
        <v>36</v>
      </c>
      <c r="N479">
        <v>224</v>
      </c>
      <c r="O479">
        <v>7</v>
      </c>
    </row>
    <row r="480" spans="1:15" x14ac:dyDescent="0.3">
      <c r="A480">
        <v>413</v>
      </c>
      <c r="B480" t="s">
        <v>1398</v>
      </c>
      <c r="C480" t="s">
        <v>1010</v>
      </c>
      <c r="D480" t="s">
        <v>1015</v>
      </c>
      <c r="E480" t="s">
        <v>524</v>
      </c>
      <c r="F480" t="s">
        <v>1037</v>
      </c>
      <c r="G480" t="s">
        <v>423</v>
      </c>
      <c r="H480">
        <v>60</v>
      </c>
      <c r="I480">
        <v>59</v>
      </c>
      <c r="J480">
        <v>85</v>
      </c>
      <c r="K480">
        <v>79</v>
      </c>
      <c r="L480">
        <v>105</v>
      </c>
      <c r="M480">
        <v>36</v>
      </c>
      <c r="N480">
        <v>424</v>
      </c>
      <c r="O480">
        <v>7</v>
      </c>
    </row>
    <row r="481" spans="1:15" x14ac:dyDescent="0.3">
      <c r="A481">
        <v>413</v>
      </c>
      <c r="B481" t="s">
        <v>1399</v>
      </c>
      <c r="C481" t="s">
        <v>1010</v>
      </c>
      <c r="D481" t="s">
        <v>1015</v>
      </c>
      <c r="E481" t="s">
        <v>524</v>
      </c>
      <c r="F481" t="s">
        <v>1037</v>
      </c>
      <c r="G481" t="s">
        <v>423</v>
      </c>
      <c r="H481">
        <v>60</v>
      </c>
      <c r="I481">
        <v>79</v>
      </c>
      <c r="J481">
        <v>105</v>
      </c>
      <c r="K481">
        <v>59</v>
      </c>
      <c r="L481">
        <v>85</v>
      </c>
      <c r="M481">
        <v>36</v>
      </c>
      <c r="N481">
        <v>424</v>
      </c>
      <c r="O481">
        <v>7</v>
      </c>
    </row>
    <row r="482" spans="1:15" x14ac:dyDescent="0.3">
      <c r="A482">
        <v>413</v>
      </c>
      <c r="B482" t="s">
        <v>1400</v>
      </c>
      <c r="C482" t="s">
        <v>1010</v>
      </c>
      <c r="D482" t="s">
        <v>1015</v>
      </c>
      <c r="E482" t="s">
        <v>524</v>
      </c>
      <c r="F482" t="s">
        <v>1037</v>
      </c>
      <c r="G482" t="s">
        <v>423</v>
      </c>
      <c r="H482">
        <v>60</v>
      </c>
      <c r="I482">
        <v>69</v>
      </c>
      <c r="J482">
        <v>95</v>
      </c>
      <c r="K482">
        <v>69</v>
      </c>
      <c r="L482">
        <v>95</v>
      </c>
      <c r="M482">
        <v>36</v>
      </c>
      <c r="N482">
        <v>424</v>
      </c>
      <c r="O482">
        <v>7</v>
      </c>
    </row>
    <row r="483" spans="1:15" x14ac:dyDescent="0.3">
      <c r="A483">
        <v>414</v>
      </c>
      <c r="B483" t="s">
        <v>1401</v>
      </c>
      <c r="C483" t="s">
        <v>1010</v>
      </c>
      <c r="D483" t="s">
        <v>1012</v>
      </c>
      <c r="E483" t="s">
        <v>33</v>
      </c>
      <c r="F483" t="s">
        <v>1037</v>
      </c>
      <c r="G483" t="s">
        <v>50</v>
      </c>
      <c r="H483">
        <v>70</v>
      </c>
      <c r="I483">
        <v>94</v>
      </c>
      <c r="J483">
        <v>50</v>
      </c>
      <c r="K483">
        <v>94</v>
      </c>
      <c r="L483">
        <v>50</v>
      </c>
      <c r="M483">
        <v>66</v>
      </c>
      <c r="N483">
        <v>424</v>
      </c>
      <c r="O483">
        <v>7</v>
      </c>
    </row>
    <row r="484" spans="1:15" x14ac:dyDescent="0.3">
      <c r="A484">
        <v>415</v>
      </c>
      <c r="B484" t="s">
        <v>341</v>
      </c>
      <c r="C484" t="s">
        <v>1010</v>
      </c>
      <c r="D484" t="s">
        <v>1012</v>
      </c>
      <c r="E484" t="s">
        <v>342</v>
      </c>
      <c r="F484" t="s">
        <v>1037</v>
      </c>
      <c r="G484" t="s">
        <v>240</v>
      </c>
      <c r="H484">
        <v>30</v>
      </c>
      <c r="I484">
        <v>30</v>
      </c>
      <c r="J484">
        <v>42</v>
      </c>
      <c r="K484">
        <v>30</v>
      </c>
      <c r="L484">
        <v>42</v>
      </c>
      <c r="M484">
        <v>70</v>
      </c>
      <c r="N484">
        <v>244</v>
      </c>
      <c r="O484">
        <v>7</v>
      </c>
    </row>
    <row r="485" spans="1:15" x14ac:dyDescent="0.3">
      <c r="A485">
        <v>416</v>
      </c>
      <c r="B485" t="s">
        <v>344</v>
      </c>
      <c r="C485" t="s">
        <v>1010</v>
      </c>
      <c r="D485" t="s">
        <v>1012</v>
      </c>
      <c r="E485" t="s">
        <v>73</v>
      </c>
      <c r="F485" t="s">
        <v>1037</v>
      </c>
      <c r="G485" t="s">
        <v>67</v>
      </c>
      <c r="H485">
        <v>70</v>
      </c>
      <c r="I485">
        <v>80</v>
      </c>
      <c r="J485">
        <v>102</v>
      </c>
      <c r="K485">
        <v>80</v>
      </c>
      <c r="L485">
        <v>102</v>
      </c>
      <c r="M485">
        <v>40</v>
      </c>
      <c r="N485">
        <v>474</v>
      </c>
      <c r="O485">
        <v>7</v>
      </c>
    </row>
    <row r="486" spans="1:15" x14ac:dyDescent="0.3">
      <c r="A486">
        <v>417</v>
      </c>
      <c r="B486" t="s">
        <v>1402</v>
      </c>
      <c r="C486" t="s">
        <v>1013</v>
      </c>
      <c r="D486" t="s">
        <v>1037</v>
      </c>
      <c r="E486" t="s">
        <v>44</v>
      </c>
      <c r="F486" t="s">
        <v>97</v>
      </c>
      <c r="G486" t="s">
        <v>541</v>
      </c>
      <c r="H486">
        <v>60</v>
      </c>
      <c r="I486">
        <v>45</v>
      </c>
      <c r="J486">
        <v>70</v>
      </c>
      <c r="K486">
        <v>45</v>
      </c>
      <c r="L486">
        <v>90</v>
      </c>
      <c r="M486">
        <v>95</v>
      </c>
      <c r="N486">
        <v>405</v>
      </c>
      <c r="O486">
        <v>7</v>
      </c>
    </row>
    <row r="487" spans="1:15" x14ac:dyDescent="0.3">
      <c r="A487">
        <v>418</v>
      </c>
      <c r="B487" t="s">
        <v>1403</v>
      </c>
      <c r="C487" t="s">
        <v>1009</v>
      </c>
      <c r="D487" t="s">
        <v>1037</v>
      </c>
      <c r="E487" t="s">
        <v>115</v>
      </c>
      <c r="F487" t="s">
        <v>1037</v>
      </c>
      <c r="G487" t="s">
        <v>413</v>
      </c>
      <c r="H487">
        <v>55</v>
      </c>
      <c r="I487">
        <v>65</v>
      </c>
      <c r="J487">
        <v>35</v>
      </c>
      <c r="K487">
        <v>60</v>
      </c>
      <c r="L487">
        <v>30</v>
      </c>
      <c r="M487">
        <v>85</v>
      </c>
      <c r="N487">
        <v>330</v>
      </c>
      <c r="O487">
        <v>7</v>
      </c>
    </row>
    <row r="488" spans="1:15" x14ac:dyDescent="0.3">
      <c r="A488">
        <v>419</v>
      </c>
      <c r="B488" t="s">
        <v>1404</v>
      </c>
      <c r="C488" t="s">
        <v>1009</v>
      </c>
      <c r="D488" t="s">
        <v>1037</v>
      </c>
      <c r="E488" t="s">
        <v>115</v>
      </c>
      <c r="F488" t="s">
        <v>1037</v>
      </c>
      <c r="G488" t="s">
        <v>413</v>
      </c>
      <c r="H488">
        <v>85</v>
      </c>
      <c r="I488">
        <v>105</v>
      </c>
      <c r="J488">
        <v>55</v>
      </c>
      <c r="K488">
        <v>85</v>
      </c>
      <c r="L488">
        <v>50</v>
      </c>
      <c r="M488">
        <v>115</v>
      </c>
      <c r="N488">
        <v>495</v>
      </c>
      <c r="O488">
        <v>7</v>
      </c>
    </row>
    <row r="489" spans="1:15" x14ac:dyDescent="0.3">
      <c r="A489">
        <v>420</v>
      </c>
      <c r="B489" t="s">
        <v>373</v>
      </c>
      <c r="C489" t="s">
        <v>1007</v>
      </c>
      <c r="D489" t="s">
        <v>1037</v>
      </c>
      <c r="E489" t="s">
        <v>124</v>
      </c>
      <c r="F489" t="s">
        <v>1037</v>
      </c>
      <c r="G489" t="s">
        <v>1037</v>
      </c>
      <c r="H489">
        <v>45</v>
      </c>
      <c r="I489">
        <v>35</v>
      </c>
      <c r="J489">
        <v>45</v>
      </c>
      <c r="K489">
        <v>62</v>
      </c>
      <c r="L489">
        <v>53</v>
      </c>
      <c r="M489">
        <v>35</v>
      </c>
      <c r="N489">
        <v>275</v>
      </c>
      <c r="O489">
        <v>7</v>
      </c>
    </row>
    <row r="490" spans="1:15" x14ac:dyDescent="0.3">
      <c r="A490">
        <v>421</v>
      </c>
      <c r="B490" t="s">
        <v>375</v>
      </c>
      <c r="C490" t="s">
        <v>1007</v>
      </c>
      <c r="D490" t="s">
        <v>1037</v>
      </c>
      <c r="E490" t="s">
        <v>376</v>
      </c>
      <c r="F490" t="s">
        <v>1037</v>
      </c>
      <c r="G490" t="s">
        <v>1037</v>
      </c>
      <c r="H490">
        <v>70</v>
      </c>
      <c r="I490">
        <v>60</v>
      </c>
      <c r="J490">
        <v>70</v>
      </c>
      <c r="K490">
        <v>87</v>
      </c>
      <c r="L490">
        <v>78</v>
      </c>
      <c r="M490">
        <v>85</v>
      </c>
      <c r="N490">
        <v>450</v>
      </c>
      <c r="O490">
        <v>7</v>
      </c>
    </row>
    <row r="491" spans="1:15" x14ac:dyDescent="0.3">
      <c r="A491">
        <v>422</v>
      </c>
      <c r="B491" t="s">
        <v>613</v>
      </c>
      <c r="C491" t="s">
        <v>1009</v>
      </c>
      <c r="D491" t="s">
        <v>1037</v>
      </c>
      <c r="E491" t="s">
        <v>441</v>
      </c>
      <c r="F491" t="s">
        <v>614</v>
      </c>
      <c r="G491" t="s">
        <v>461</v>
      </c>
      <c r="H491">
        <v>76</v>
      </c>
      <c r="I491">
        <v>48</v>
      </c>
      <c r="J491">
        <v>48</v>
      </c>
      <c r="K491">
        <v>57</v>
      </c>
      <c r="L491">
        <v>62</v>
      </c>
      <c r="M491">
        <v>34</v>
      </c>
      <c r="N491">
        <v>325</v>
      </c>
      <c r="O491">
        <v>7</v>
      </c>
    </row>
    <row r="492" spans="1:15" x14ac:dyDescent="0.3">
      <c r="A492">
        <v>423</v>
      </c>
      <c r="B492" t="s">
        <v>616</v>
      </c>
      <c r="C492" t="s">
        <v>1009</v>
      </c>
      <c r="D492" t="s">
        <v>1018</v>
      </c>
      <c r="E492" t="s">
        <v>441</v>
      </c>
      <c r="F492" t="s">
        <v>614</v>
      </c>
      <c r="G492" t="s">
        <v>461</v>
      </c>
      <c r="H492">
        <v>111</v>
      </c>
      <c r="I492">
        <v>83</v>
      </c>
      <c r="J492">
        <v>68</v>
      </c>
      <c r="K492">
        <v>92</v>
      </c>
      <c r="L492">
        <v>82</v>
      </c>
      <c r="M492">
        <v>39</v>
      </c>
      <c r="N492">
        <v>475</v>
      </c>
      <c r="O492">
        <v>7</v>
      </c>
    </row>
    <row r="493" spans="1:15" x14ac:dyDescent="0.3">
      <c r="A493">
        <v>424</v>
      </c>
      <c r="B493" t="s">
        <v>1405</v>
      </c>
      <c r="C493" t="s">
        <v>1014</v>
      </c>
      <c r="D493" t="s">
        <v>1037</v>
      </c>
      <c r="E493" t="s">
        <v>158</v>
      </c>
      <c r="F493" t="s">
        <v>97</v>
      </c>
      <c r="G493" t="s">
        <v>159</v>
      </c>
      <c r="H493">
        <v>75</v>
      </c>
      <c r="I493">
        <v>100</v>
      </c>
      <c r="J493">
        <v>66</v>
      </c>
      <c r="K493">
        <v>60</v>
      </c>
      <c r="L493">
        <v>66</v>
      </c>
      <c r="M493">
        <v>115</v>
      </c>
      <c r="N493">
        <v>482</v>
      </c>
      <c r="O493">
        <v>7</v>
      </c>
    </row>
    <row r="494" spans="1:15" x14ac:dyDescent="0.3">
      <c r="A494">
        <v>425</v>
      </c>
      <c r="B494" t="s">
        <v>361</v>
      </c>
      <c r="C494" t="s">
        <v>1021</v>
      </c>
      <c r="D494" t="s">
        <v>1012</v>
      </c>
      <c r="E494" t="s">
        <v>362</v>
      </c>
      <c r="F494" t="s">
        <v>91</v>
      </c>
      <c r="G494" t="s">
        <v>363</v>
      </c>
      <c r="H494">
        <v>90</v>
      </c>
      <c r="I494">
        <v>50</v>
      </c>
      <c r="J494">
        <v>34</v>
      </c>
      <c r="K494">
        <v>60</v>
      </c>
      <c r="L494">
        <v>44</v>
      </c>
      <c r="M494">
        <v>70</v>
      </c>
      <c r="N494">
        <v>348</v>
      </c>
      <c r="O494">
        <v>7</v>
      </c>
    </row>
    <row r="495" spans="1:15" x14ac:dyDescent="0.3">
      <c r="A495">
        <v>426</v>
      </c>
      <c r="B495" t="s">
        <v>365</v>
      </c>
      <c r="C495" t="s">
        <v>1021</v>
      </c>
      <c r="D495" t="s">
        <v>1012</v>
      </c>
      <c r="E495" t="s">
        <v>362</v>
      </c>
      <c r="F495" t="s">
        <v>91</v>
      </c>
      <c r="G495" t="s">
        <v>363</v>
      </c>
      <c r="H495">
        <v>150</v>
      </c>
      <c r="I495">
        <v>80</v>
      </c>
      <c r="J495">
        <v>44</v>
      </c>
      <c r="K495">
        <v>90</v>
      </c>
      <c r="L495">
        <v>54</v>
      </c>
      <c r="M495">
        <v>80</v>
      </c>
      <c r="N495">
        <v>498</v>
      </c>
      <c r="O495">
        <v>7</v>
      </c>
    </row>
    <row r="496" spans="1:15" x14ac:dyDescent="0.3">
      <c r="A496">
        <v>427</v>
      </c>
      <c r="B496" t="s">
        <v>1406</v>
      </c>
      <c r="C496" t="s">
        <v>1014</v>
      </c>
      <c r="D496" t="s">
        <v>1037</v>
      </c>
      <c r="E496" t="s">
        <v>44</v>
      </c>
      <c r="F496" t="s">
        <v>267</v>
      </c>
      <c r="G496" t="s">
        <v>139</v>
      </c>
      <c r="H496">
        <v>55</v>
      </c>
      <c r="I496">
        <v>66</v>
      </c>
      <c r="J496">
        <v>44</v>
      </c>
      <c r="K496">
        <v>44</v>
      </c>
      <c r="L496">
        <v>56</v>
      </c>
      <c r="M496">
        <v>85</v>
      </c>
      <c r="N496">
        <v>350</v>
      </c>
      <c r="O496">
        <v>7</v>
      </c>
    </row>
    <row r="497" spans="1:15" x14ac:dyDescent="0.3">
      <c r="A497">
        <v>428</v>
      </c>
      <c r="B497" t="s">
        <v>1407</v>
      </c>
      <c r="C497" t="s">
        <v>1014</v>
      </c>
      <c r="D497" t="s">
        <v>1037</v>
      </c>
      <c r="E497" t="s">
        <v>157</v>
      </c>
      <c r="F497" t="s">
        <v>267</v>
      </c>
      <c r="G497" t="s">
        <v>139</v>
      </c>
      <c r="H497">
        <v>65</v>
      </c>
      <c r="I497">
        <v>76</v>
      </c>
      <c r="J497">
        <v>84</v>
      </c>
      <c r="K497">
        <v>54</v>
      </c>
      <c r="L497">
        <v>96</v>
      </c>
      <c r="M497">
        <v>105</v>
      </c>
      <c r="N497">
        <v>480</v>
      </c>
      <c r="O497">
        <v>7</v>
      </c>
    </row>
    <row r="498" spans="1:15" x14ac:dyDescent="0.3">
      <c r="A498">
        <v>428</v>
      </c>
      <c r="B498" t="s">
        <v>1408</v>
      </c>
      <c r="C498" t="s">
        <v>1014</v>
      </c>
      <c r="D498" t="s">
        <v>1022</v>
      </c>
      <c r="E498" t="s">
        <v>157</v>
      </c>
      <c r="F498" t="s">
        <v>267</v>
      </c>
      <c r="G498" t="s">
        <v>139</v>
      </c>
      <c r="H498">
        <v>65</v>
      </c>
      <c r="I498">
        <v>136</v>
      </c>
      <c r="J498">
        <v>94</v>
      </c>
      <c r="K498">
        <v>54</v>
      </c>
      <c r="L498">
        <v>96</v>
      </c>
      <c r="M498">
        <v>135</v>
      </c>
      <c r="N498">
        <v>580</v>
      </c>
      <c r="O498">
        <v>7</v>
      </c>
    </row>
    <row r="499" spans="1:15" x14ac:dyDescent="0.3">
      <c r="A499">
        <v>429</v>
      </c>
      <c r="B499" t="s">
        <v>1409</v>
      </c>
      <c r="C499" t="s">
        <v>1021</v>
      </c>
      <c r="D499" t="s">
        <v>1037</v>
      </c>
      <c r="E499" t="s">
        <v>58</v>
      </c>
      <c r="F499" t="s">
        <v>1037</v>
      </c>
      <c r="G499" t="s">
        <v>1037</v>
      </c>
      <c r="H499">
        <v>60</v>
      </c>
      <c r="I499">
        <v>60</v>
      </c>
      <c r="J499">
        <v>60</v>
      </c>
      <c r="K499">
        <v>105</v>
      </c>
      <c r="L499">
        <v>105</v>
      </c>
      <c r="M499">
        <v>105</v>
      </c>
      <c r="N499">
        <v>495</v>
      </c>
      <c r="O499">
        <v>7</v>
      </c>
    </row>
    <row r="500" spans="1:15" x14ac:dyDescent="0.3">
      <c r="A500">
        <v>430</v>
      </c>
      <c r="B500" t="s">
        <v>1410</v>
      </c>
      <c r="C500" t="s">
        <v>1016</v>
      </c>
      <c r="D500" t="s">
        <v>1012</v>
      </c>
      <c r="E500" t="s">
        <v>61</v>
      </c>
      <c r="F500" t="s">
        <v>83</v>
      </c>
      <c r="G500" t="s">
        <v>410</v>
      </c>
      <c r="H500">
        <v>100</v>
      </c>
      <c r="I500">
        <v>125</v>
      </c>
      <c r="J500">
        <v>52</v>
      </c>
      <c r="K500">
        <v>105</v>
      </c>
      <c r="L500">
        <v>52</v>
      </c>
      <c r="M500">
        <v>71</v>
      </c>
      <c r="N500">
        <v>505</v>
      </c>
      <c r="O500">
        <v>7</v>
      </c>
    </row>
    <row r="501" spans="1:15" x14ac:dyDescent="0.3">
      <c r="A501">
        <v>431</v>
      </c>
      <c r="B501" t="s">
        <v>1411</v>
      </c>
      <c r="C501" t="s">
        <v>1014</v>
      </c>
      <c r="D501" t="s">
        <v>1037</v>
      </c>
      <c r="E501" t="s">
        <v>139</v>
      </c>
      <c r="F501" t="s">
        <v>117</v>
      </c>
      <c r="G501" t="s">
        <v>62</v>
      </c>
      <c r="H501">
        <v>49</v>
      </c>
      <c r="I501">
        <v>55</v>
      </c>
      <c r="J501">
        <v>42</v>
      </c>
      <c r="K501">
        <v>42</v>
      </c>
      <c r="L501">
        <v>37</v>
      </c>
      <c r="M501">
        <v>85</v>
      </c>
      <c r="N501">
        <v>310</v>
      </c>
      <c r="O501">
        <v>7</v>
      </c>
    </row>
    <row r="502" spans="1:15" x14ac:dyDescent="0.3">
      <c r="A502">
        <v>432</v>
      </c>
      <c r="B502" t="s">
        <v>1412</v>
      </c>
      <c r="C502" t="s">
        <v>1014</v>
      </c>
      <c r="D502" t="s">
        <v>1037</v>
      </c>
      <c r="E502" t="s">
        <v>232</v>
      </c>
      <c r="F502" t="s">
        <v>117</v>
      </c>
      <c r="G502" t="s">
        <v>105</v>
      </c>
      <c r="H502">
        <v>71</v>
      </c>
      <c r="I502">
        <v>82</v>
      </c>
      <c r="J502">
        <v>64</v>
      </c>
      <c r="K502">
        <v>64</v>
      </c>
      <c r="L502">
        <v>59</v>
      </c>
      <c r="M502">
        <v>112</v>
      </c>
      <c r="N502">
        <v>452</v>
      </c>
      <c r="O502">
        <v>7</v>
      </c>
    </row>
    <row r="503" spans="1:15" x14ac:dyDescent="0.3">
      <c r="A503">
        <v>433</v>
      </c>
      <c r="B503" t="s">
        <v>1413</v>
      </c>
      <c r="C503" t="s">
        <v>1011</v>
      </c>
      <c r="D503" t="s">
        <v>1037</v>
      </c>
      <c r="E503" t="s">
        <v>58</v>
      </c>
      <c r="F503" t="s">
        <v>1037</v>
      </c>
      <c r="G503" t="s">
        <v>1037</v>
      </c>
      <c r="H503">
        <v>45</v>
      </c>
      <c r="I503">
        <v>30</v>
      </c>
      <c r="J503">
        <v>50</v>
      </c>
      <c r="K503">
        <v>65</v>
      </c>
      <c r="L503">
        <v>50</v>
      </c>
      <c r="M503">
        <v>45</v>
      </c>
      <c r="N503">
        <v>285</v>
      </c>
      <c r="O503">
        <v>7</v>
      </c>
    </row>
    <row r="504" spans="1:15" x14ac:dyDescent="0.3">
      <c r="A504">
        <v>434</v>
      </c>
      <c r="B504" t="s">
        <v>378</v>
      </c>
      <c r="C504" t="s">
        <v>1019</v>
      </c>
      <c r="D504" t="s">
        <v>1016</v>
      </c>
      <c r="E504" t="s">
        <v>176</v>
      </c>
      <c r="F504" t="s">
        <v>362</v>
      </c>
      <c r="G504" t="s">
        <v>62</v>
      </c>
      <c r="H504">
        <v>63</v>
      </c>
      <c r="I504">
        <v>63</v>
      </c>
      <c r="J504">
        <v>47</v>
      </c>
      <c r="K504">
        <v>41</v>
      </c>
      <c r="L504">
        <v>41</v>
      </c>
      <c r="M504">
        <v>74</v>
      </c>
      <c r="N504">
        <v>329</v>
      </c>
      <c r="O504">
        <v>7</v>
      </c>
    </row>
    <row r="505" spans="1:15" x14ac:dyDescent="0.3">
      <c r="A505">
        <v>435</v>
      </c>
      <c r="B505" t="s">
        <v>380</v>
      </c>
      <c r="C505" t="s">
        <v>1019</v>
      </c>
      <c r="D505" t="s">
        <v>1016</v>
      </c>
      <c r="E505" t="s">
        <v>176</v>
      </c>
      <c r="F505" t="s">
        <v>362</v>
      </c>
      <c r="G505" t="s">
        <v>62</v>
      </c>
      <c r="H505">
        <v>103</v>
      </c>
      <c r="I505">
        <v>93</v>
      </c>
      <c r="J505">
        <v>67</v>
      </c>
      <c r="K505">
        <v>71</v>
      </c>
      <c r="L505">
        <v>61</v>
      </c>
      <c r="M505">
        <v>84</v>
      </c>
      <c r="N505">
        <v>479</v>
      </c>
      <c r="O505">
        <v>7</v>
      </c>
    </row>
    <row r="506" spans="1:15" x14ac:dyDescent="0.3">
      <c r="A506">
        <v>436</v>
      </c>
      <c r="B506" t="s">
        <v>346</v>
      </c>
      <c r="C506" t="s">
        <v>1015</v>
      </c>
      <c r="D506" t="s">
        <v>1011</v>
      </c>
      <c r="E506" t="s">
        <v>58</v>
      </c>
      <c r="F506" t="s">
        <v>347</v>
      </c>
      <c r="G506" t="s">
        <v>348</v>
      </c>
      <c r="H506">
        <v>57</v>
      </c>
      <c r="I506">
        <v>24</v>
      </c>
      <c r="J506">
        <v>86</v>
      </c>
      <c r="K506">
        <v>24</v>
      </c>
      <c r="L506">
        <v>86</v>
      </c>
      <c r="M506">
        <v>23</v>
      </c>
      <c r="N506">
        <v>300</v>
      </c>
      <c r="O506">
        <v>7</v>
      </c>
    </row>
    <row r="507" spans="1:15" x14ac:dyDescent="0.3">
      <c r="A507">
        <v>437</v>
      </c>
      <c r="B507" t="s">
        <v>350</v>
      </c>
      <c r="C507" t="s">
        <v>1015</v>
      </c>
      <c r="D507" t="s">
        <v>1011</v>
      </c>
      <c r="E507" t="s">
        <v>58</v>
      </c>
      <c r="F507" t="s">
        <v>347</v>
      </c>
      <c r="G507" t="s">
        <v>348</v>
      </c>
      <c r="H507">
        <v>67</v>
      </c>
      <c r="I507">
        <v>89</v>
      </c>
      <c r="J507">
        <v>116</v>
      </c>
      <c r="K507">
        <v>79</v>
      </c>
      <c r="L507">
        <v>116</v>
      </c>
      <c r="M507">
        <v>33</v>
      </c>
      <c r="N507">
        <v>500</v>
      </c>
      <c r="O507">
        <v>7</v>
      </c>
    </row>
    <row r="508" spans="1:15" x14ac:dyDescent="0.3">
      <c r="A508">
        <v>438</v>
      </c>
      <c r="B508" t="s">
        <v>664</v>
      </c>
      <c r="C508" t="s">
        <v>1017</v>
      </c>
      <c r="D508" t="s">
        <v>1037</v>
      </c>
      <c r="E508" t="s">
        <v>261</v>
      </c>
      <c r="F508" t="s">
        <v>493</v>
      </c>
      <c r="G508" t="s">
        <v>146</v>
      </c>
      <c r="H508">
        <v>50</v>
      </c>
      <c r="I508">
        <v>80</v>
      </c>
      <c r="J508">
        <v>95</v>
      </c>
      <c r="K508">
        <v>10</v>
      </c>
      <c r="L508">
        <v>45</v>
      </c>
      <c r="M508">
        <v>10</v>
      </c>
      <c r="N508">
        <v>290</v>
      </c>
      <c r="O508">
        <v>7</v>
      </c>
    </row>
    <row r="509" spans="1:15" x14ac:dyDescent="0.3">
      <c r="A509">
        <v>439</v>
      </c>
      <c r="B509" t="s">
        <v>918</v>
      </c>
      <c r="C509" t="s">
        <v>1011</v>
      </c>
      <c r="D509" t="s">
        <v>1023</v>
      </c>
      <c r="E509" t="s">
        <v>288</v>
      </c>
      <c r="F509" t="s">
        <v>919</v>
      </c>
      <c r="G509" t="s">
        <v>158</v>
      </c>
      <c r="H509">
        <v>20</v>
      </c>
      <c r="I509">
        <v>25</v>
      </c>
      <c r="J509">
        <v>45</v>
      </c>
      <c r="K509">
        <v>70</v>
      </c>
      <c r="L509">
        <v>90</v>
      </c>
      <c r="M509">
        <v>60</v>
      </c>
      <c r="N509">
        <v>310</v>
      </c>
      <c r="O509">
        <v>7</v>
      </c>
    </row>
    <row r="510" spans="1:15" x14ac:dyDescent="0.3">
      <c r="A510">
        <v>440</v>
      </c>
      <c r="B510" t="s">
        <v>1414</v>
      </c>
      <c r="C510" t="s">
        <v>1014</v>
      </c>
      <c r="D510" t="s">
        <v>1037</v>
      </c>
      <c r="E510" t="s">
        <v>185</v>
      </c>
      <c r="F510" t="s">
        <v>677</v>
      </c>
      <c r="G510" t="s">
        <v>670</v>
      </c>
      <c r="H510">
        <v>100</v>
      </c>
      <c r="I510">
        <v>5</v>
      </c>
      <c r="J510">
        <v>5</v>
      </c>
      <c r="K510">
        <v>15</v>
      </c>
      <c r="L510">
        <v>65</v>
      </c>
      <c r="M510">
        <v>30</v>
      </c>
      <c r="N510">
        <v>220</v>
      </c>
      <c r="O510">
        <v>7</v>
      </c>
    </row>
    <row r="511" spans="1:15" x14ac:dyDescent="0.3">
      <c r="A511">
        <v>441</v>
      </c>
      <c r="B511" t="s">
        <v>1415</v>
      </c>
      <c r="C511" t="s">
        <v>1014</v>
      </c>
      <c r="D511" t="s">
        <v>1012</v>
      </c>
      <c r="E511" t="s">
        <v>62</v>
      </c>
      <c r="F511" t="s">
        <v>925</v>
      </c>
      <c r="G511" t="s">
        <v>68</v>
      </c>
      <c r="H511">
        <v>76</v>
      </c>
      <c r="I511">
        <v>65</v>
      </c>
      <c r="J511">
        <v>45</v>
      </c>
      <c r="K511">
        <v>92</v>
      </c>
      <c r="L511">
        <v>42</v>
      </c>
      <c r="M511">
        <v>91</v>
      </c>
      <c r="N511">
        <v>411</v>
      </c>
      <c r="O511">
        <v>7</v>
      </c>
    </row>
    <row r="512" spans="1:15" x14ac:dyDescent="0.3">
      <c r="A512">
        <v>442</v>
      </c>
      <c r="B512" t="s">
        <v>1416</v>
      </c>
      <c r="C512" t="s">
        <v>1021</v>
      </c>
      <c r="D512" t="s">
        <v>1016</v>
      </c>
      <c r="E512" t="s">
        <v>73</v>
      </c>
      <c r="F512" t="s">
        <v>1037</v>
      </c>
      <c r="G512" t="s">
        <v>314</v>
      </c>
      <c r="H512">
        <v>50</v>
      </c>
      <c r="I512">
        <v>92</v>
      </c>
      <c r="J512">
        <v>108</v>
      </c>
      <c r="K512">
        <v>92</v>
      </c>
      <c r="L512">
        <v>108</v>
      </c>
      <c r="M512">
        <v>35</v>
      </c>
      <c r="N512">
        <v>485</v>
      </c>
      <c r="O512">
        <v>7</v>
      </c>
    </row>
    <row r="513" spans="1:15" x14ac:dyDescent="0.3">
      <c r="A513">
        <v>443</v>
      </c>
      <c r="B513" t="s">
        <v>1417</v>
      </c>
      <c r="C513" t="s">
        <v>1024</v>
      </c>
      <c r="D513" t="s">
        <v>1018</v>
      </c>
      <c r="E513" t="s">
        <v>459</v>
      </c>
      <c r="F513" t="s">
        <v>1037</v>
      </c>
      <c r="G513" t="s">
        <v>1790</v>
      </c>
      <c r="H513">
        <v>58</v>
      </c>
      <c r="I513">
        <v>70</v>
      </c>
      <c r="J513">
        <v>45</v>
      </c>
      <c r="K513">
        <v>40</v>
      </c>
      <c r="L513">
        <v>45</v>
      </c>
      <c r="M513">
        <v>42</v>
      </c>
      <c r="N513">
        <v>300</v>
      </c>
      <c r="O513">
        <v>7</v>
      </c>
    </row>
    <row r="514" spans="1:15" x14ac:dyDescent="0.3">
      <c r="A514">
        <v>444</v>
      </c>
      <c r="B514" t="s">
        <v>1418</v>
      </c>
      <c r="C514" t="s">
        <v>1024</v>
      </c>
      <c r="D514" t="s">
        <v>1018</v>
      </c>
      <c r="E514" t="s">
        <v>459</v>
      </c>
      <c r="F514" t="s">
        <v>1037</v>
      </c>
      <c r="G514" t="s">
        <v>1790</v>
      </c>
      <c r="H514">
        <v>68</v>
      </c>
      <c r="I514">
        <v>90</v>
      </c>
      <c r="J514">
        <v>65</v>
      </c>
      <c r="K514">
        <v>50</v>
      </c>
      <c r="L514">
        <v>55</v>
      </c>
      <c r="M514">
        <v>82</v>
      </c>
      <c r="N514">
        <v>410</v>
      </c>
      <c r="O514">
        <v>7</v>
      </c>
    </row>
    <row r="515" spans="1:15" x14ac:dyDescent="0.3">
      <c r="A515">
        <v>445</v>
      </c>
      <c r="B515" t="s">
        <v>1419</v>
      </c>
      <c r="C515" t="s">
        <v>1024</v>
      </c>
      <c r="D515" t="s">
        <v>1018</v>
      </c>
      <c r="E515" t="s">
        <v>459</v>
      </c>
      <c r="F515" t="s">
        <v>1037</v>
      </c>
      <c r="G515" t="s">
        <v>1790</v>
      </c>
      <c r="H515">
        <v>108</v>
      </c>
      <c r="I515">
        <v>130</v>
      </c>
      <c r="J515">
        <v>95</v>
      </c>
      <c r="K515">
        <v>80</v>
      </c>
      <c r="L515">
        <v>85</v>
      </c>
      <c r="M515">
        <v>102</v>
      </c>
      <c r="N515">
        <v>600</v>
      </c>
      <c r="O515">
        <v>7</v>
      </c>
    </row>
    <row r="516" spans="1:15" x14ac:dyDescent="0.3">
      <c r="A516">
        <v>445</v>
      </c>
      <c r="B516" t="s">
        <v>1420</v>
      </c>
      <c r="C516" t="s">
        <v>1024</v>
      </c>
      <c r="D516" t="s">
        <v>1018</v>
      </c>
      <c r="E516" t="s">
        <v>459</v>
      </c>
      <c r="F516" t="s">
        <v>1037</v>
      </c>
      <c r="G516" t="s">
        <v>1790</v>
      </c>
      <c r="H516">
        <v>108</v>
      </c>
      <c r="I516">
        <v>170</v>
      </c>
      <c r="J516">
        <v>115</v>
      </c>
      <c r="K516">
        <v>120</v>
      </c>
      <c r="L516">
        <v>95</v>
      </c>
      <c r="M516">
        <v>92</v>
      </c>
      <c r="N516">
        <v>700</v>
      </c>
      <c r="O516">
        <v>7</v>
      </c>
    </row>
    <row r="517" spans="1:15" x14ac:dyDescent="0.3">
      <c r="A517">
        <v>446</v>
      </c>
      <c r="B517" t="s">
        <v>683</v>
      </c>
      <c r="C517" t="s">
        <v>1014</v>
      </c>
      <c r="D517" t="s">
        <v>1037</v>
      </c>
      <c r="E517" t="s">
        <v>97</v>
      </c>
      <c r="F517" t="s">
        <v>232</v>
      </c>
      <c r="G517" t="s">
        <v>78</v>
      </c>
      <c r="H517">
        <v>135</v>
      </c>
      <c r="I517">
        <v>85</v>
      </c>
      <c r="J517">
        <v>40</v>
      </c>
      <c r="K517">
        <v>40</v>
      </c>
      <c r="L517">
        <v>85</v>
      </c>
      <c r="M517">
        <v>5</v>
      </c>
      <c r="N517">
        <v>390</v>
      </c>
      <c r="O517">
        <v>7</v>
      </c>
    </row>
    <row r="518" spans="1:15" x14ac:dyDescent="0.3">
      <c r="A518">
        <v>447</v>
      </c>
      <c r="B518" t="s">
        <v>765</v>
      </c>
      <c r="C518" t="s">
        <v>1022</v>
      </c>
      <c r="D518" t="s">
        <v>1037</v>
      </c>
      <c r="E518" t="s">
        <v>112</v>
      </c>
      <c r="F518" t="s">
        <v>243</v>
      </c>
      <c r="G518" t="s">
        <v>140</v>
      </c>
      <c r="H518">
        <v>40</v>
      </c>
      <c r="I518">
        <v>70</v>
      </c>
      <c r="J518">
        <v>40</v>
      </c>
      <c r="K518">
        <v>35</v>
      </c>
      <c r="L518">
        <v>40</v>
      </c>
      <c r="M518">
        <v>60</v>
      </c>
      <c r="N518">
        <v>285</v>
      </c>
      <c r="O518">
        <v>7</v>
      </c>
    </row>
    <row r="519" spans="1:15" x14ac:dyDescent="0.3">
      <c r="A519">
        <v>448</v>
      </c>
      <c r="B519" t="s">
        <v>767</v>
      </c>
      <c r="C519" t="s">
        <v>1022</v>
      </c>
      <c r="D519" t="s">
        <v>1015</v>
      </c>
      <c r="E519" t="s">
        <v>112</v>
      </c>
      <c r="F519" t="s">
        <v>243</v>
      </c>
      <c r="G519" t="s">
        <v>217</v>
      </c>
      <c r="H519">
        <v>70</v>
      </c>
      <c r="I519">
        <v>110</v>
      </c>
      <c r="J519">
        <v>70</v>
      </c>
      <c r="K519">
        <v>115</v>
      </c>
      <c r="L519">
        <v>70</v>
      </c>
      <c r="M519">
        <v>90</v>
      </c>
      <c r="N519">
        <v>525</v>
      </c>
      <c r="O519">
        <v>7</v>
      </c>
    </row>
    <row r="520" spans="1:15" x14ac:dyDescent="0.3">
      <c r="A520">
        <v>448</v>
      </c>
      <c r="B520" t="s">
        <v>1421</v>
      </c>
      <c r="C520" t="s">
        <v>1022</v>
      </c>
      <c r="D520" t="s">
        <v>1015</v>
      </c>
      <c r="E520" t="s">
        <v>112</v>
      </c>
      <c r="F520" t="s">
        <v>243</v>
      </c>
      <c r="G520" t="s">
        <v>217</v>
      </c>
      <c r="H520">
        <v>70</v>
      </c>
      <c r="I520">
        <v>145</v>
      </c>
      <c r="J520">
        <v>88</v>
      </c>
      <c r="K520">
        <v>140</v>
      </c>
      <c r="L520">
        <v>70</v>
      </c>
      <c r="M520">
        <v>112</v>
      </c>
      <c r="N520">
        <v>625</v>
      </c>
      <c r="O520">
        <v>7</v>
      </c>
    </row>
    <row r="521" spans="1:15" x14ac:dyDescent="0.3">
      <c r="A521">
        <v>449</v>
      </c>
      <c r="B521" t="s">
        <v>802</v>
      </c>
      <c r="C521" t="s">
        <v>1018</v>
      </c>
      <c r="D521" t="s">
        <v>1037</v>
      </c>
      <c r="E521" t="s">
        <v>475</v>
      </c>
      <c r="F521" t="s">
        <v>1037</v>
      </c>
      <c r="G521" t="s">
        <v>461</v>
      </c>
      <c r="H521">
        <v>68</v>
      </c>
      <c r="I521">
        <v>72</v>
      </c>
      <c r="J521">
        <v>78</v>
      </c>
      <c r="K521">
        <v>38</v>
      </c>
      <c r="L521">
        <v>42</v>
      </c>
      <c r="M521">
        <v>32</v>
      </c>
      <c r="N521">
        <v>330</v>
      </c>
      <c r="O521">
        <v>7</v>
      </c>
    </row>
    <row r="522" spans="1:15" x14ac:dyDescent="0.3">
      <c r="A522">
        <v>450</v>
      </c>
      <c r="B522" t="s">
        <v>804</v>
      </c>
      <c r="C522" t="s">
        <v>1018</v>
      </c>
      <c r="D522" t="s">
        <v>1037</v>
      </c>
      <c r="E522" t="s">
        <v>475</v>
      </c>
      <c r="F522" t="s">
        <v>1037</v>
      </c>
      <c r="G522" t="s">
        <v>461</v>
      </c>
      <c r="H522">
        <v>108</v>
      </c>
      <c r="I522">
        <v>112</v>
      </c>
      <c r="J522">
        <v>118</v>
      </c>
      <c r="K522">
        <v>68</v>
      </c>
      <c r="L522">
        <v>72</v>
      </c>
      <c r="M522">
        <v>47</v>
      </c>
      <c r="N522">
        <v>525</v>
      </c>
      <c r="O522">
        <v>7</v>
      </c>
    </row>
    <row r="523" spans="1:15" x14ac:dyDescent="0.3">
      <c r="A523">
        <v>451</v>
      </c>
      <c r="B523" t="s">
        <v>737</v>
      </c>
      <c r="C523" t="s">
        <v>1019</v>
      </c>
      <c r="D523" t="s">
        <v>1010</v>
      </c>
      <c r="E523" t="s">
        <v>506</v>
      </c>
      <c r="F523" t="s">
        <v>26</v>
      </c>
      <c r="G523" t="s">
        <v>62</v>
      </c>
      <c r="H523">
        <v>40</v>
      </c>
      <c r="I523">
        <v>50</v>
      </c>
      <c r="J523">
        <v>90</v>
      </c>
      <c r="K523">
        <v>30</v>
      </c>
      <c r="L523">
        <v>55</v>
      </c>
      <c r="M523">
        <v>65</v>
      </c>
      <c r="N523">
        <v>330</v>
      </c>
      <c r="O523">
        <v>7</v>
      </c>
    </row>
    <row r="524" spans="1:15" x14ac:dyDescent="0.3">
      <c r="A524">
        <v>452</v>
      </c>
      <c r="B524" t="s">
        <v>739</v>
      </c>
      <c r="C524" t="s">
        <v>1019</v>
      </c>
      <c r="D524" t="s">
        <v>1016</v>
      </c>
      <c r="E524" t="s">
        <v>506</v>
      </c>
      <c r="F524" t="s">
        <v>26</v>
      </c>
      <c r="G524" t="s">
        <v>62</v>
      </c>
      <c r="H524">
        <v>70</v>
      </c>
      <c r="I524">
        <v>90</v>
      </c>
      <c r="J524">
        <v>110</v>
      </c>
      <c r="K524">
        <v>60</v>
      </c>
      <c r="L524">
        <v>75</v>
      </c>
      <c r="M524">
        <v>95</v>
      </c>
      <c r="N524">
        <v>500</v>
      </c>
      <c r="O524">
        <v>7</v>
      </c>
    </row>
    <row r="525" spans="1:15" x14ac:dyDescent="0.3">
      <c r="A525">
        <v>453</v>
      </c>
      <c r="B525" t="s">
        <v>594</v>
      </c>
      <c r="C525" t="s">
        <v>1019</v>
      </c>
      <c r="D525" t="s">
        <v>1022</v>
      </c>
      <c r="E525" t="s">
        <v>524</v>
      </c>
      <c r="F525" t="s">
        <v>595</v>
      </c>
      <c r="G525" t="s">
        <v>387</v>
      </c>
      <c r="H525">
        <v>48</v>
      </c>
      <c r="I525">
        <v>61</v>
      </c>
      <c r="J525">
        <v>40</v>
      </c>
      <c r="K525">
        <v>61</v>
      </c>
      <c r="L525">
        <v>40</v>
      </c>
      <c r="M525">
        <v>50</v>
      </c>
      <c r="N525">
        <v>300</v>
      </c>
      <c r="O525">
        <v>7</v>
      </c>
    </row>
    <row r="526" spans="1:15" x14ac:dyDescent="0.3">
      <c r="A526">
        <v>454</v>
      </c>
      <c r="B526" t="s">
        <v>597</v>
      </c>
      <c r="C526" t="s">
        <v>1019</v>
      </c>
      <c r="D526" t="s">
        <v>1022</v>
      </c>
      <c r="E526" t="s">
        <v>524</v>
      </c>
      <c r="F526" t="s">
        <v>595</v>
      </c>
      <c r="G526" t="s">
        <v>387</v>
      </c>
      <c r="H526">
        <v>83</v>
      </c>
      <c r="I526">
        <v>106</v>
      </c>
      <c r="J526">
        <v>65</v>
      </c>
      <c r="K526">
        <v>86</v>
      </c>
      <c r="L526">
        <v>65</v>
      </c>
      <c r="M526">
        <v>85</v>
      </c>
      <c r="N526">
        <v>490</v>
      </c>
      <c r="O526">
        <v>7</v>
      </c>
    </row>
    <row r="527" spans="1:15" x14ac:dyDescent="0.3">
      <c r="A527">
        <v>455</v>
      </c>
      <c r="B527" t="s">
        <v>1422</v>
      </c>
      <c r="C527" t="s">
        <v>1007</v>
      </c>
      <c r="D527" t="s">
        <v>1037</v>
      </c>
      <c r="E527" t="s">
        <v>58</v>
      </c>
      <c r="F527" t="s">
        <v>1037</v>
      </c>
      <c r="G527" t="s">
        <v>1037</v>
      </c>
      <c r="H527">
        <v>74</v>
      </c>
      <c r="I527">
        <v>100</v>
      </c>
      <c r="J527">
        <v>72</v>
      </c>
      <c r="K527">
        <v>90</v>
      </c>
      <c r="L527">
        <v>72</v>
      </c>
      <c r="M527">
        <v>46</v>
      </c>
      <c r="N527">
        <v>454</v>
      </c>
      <c r="O527">
        <v>7</v>
      </c>
    </row>
    <row r="528" spans="1:15" x14ac:dyDescent="0.3">
      <c r="A528">
        <v>456</v>
      </c>
      <c r="B528" t="s">
        <v>1423</v>
      </c>
      <c r="C528" t="s">
        <v>1009</v>
      </c>
      <c r="D528" t="s">
        <v>1037</v>
      </c>
      <c r="E528" t="s">
        <v>115</v>
      </c>
      <c r="F528" t="s">
        <v>614</v>
      </c>
      <c r="G528" t="s">
        <v>413</v>
      </c>
      <c r="H528">
        <v>49</v>
      </c>
      <c r="I528">
        <v>49</v>
      </c>
      <c r="J528">
        <v>56</v>
      </c>
      <c r="K528">
        <v>49</v>
      </c>
      <c r="L528">
        <v>61</v>
      </c>
      <c r="M528">
        <v>66</v>
      </c>
      <c r="N528">
        <v>330</v>
      </c>
      <c r="O528">
        <v>7</v>
      </c>
    </row>
    <row r="529" spans="1:15" x14ac:dyDescent="0.3">
      <c r="A529">
        <v>457</v>
      </c>
      <c r="B529" t="s">
        <v>1424</v>
      </c>
      <c r="C529" t="s">
        <v>1009</v>
      </c>
      <c r="D529" t="s">
        <v>1037</v>
      </c>
      <c r="E529" t="s">
        <v>115</v>
      </c>
      <c r="F529" t="s">
        <v>614</v>
      </c>
      <c r="G529" t="s">
        <v>413</v>
      </c>
      <c r="H529">
        <v>69</v>
      </c>
      <c r="I529">
        <v>69</v>
      </c>
      <c r="J529">
        <v>76</v>
      </c>
      <c r="K529">
        <v>69</v>
      </c>
      <c r="L529">
        <v>86</v>
      </c>
      <c r="M529">
        <v>91</v>
      </c>
      <c r="N529">
        <v>460</v>
      </c>
      <c r="O529">
        <v>7</v>
      </c>
    </row>
    <row r="530" spans="1:15" x14ac:dyDescent="0.3">
      <c r="A530">
        <v>458</v>
      </c>
      <c r="B530" t="s">
        <v>897</v>
      </c>
      <c r="C530" t="s">
        <v>1009</v>
      </c>
      <c r="D530" t="s">
        <v>1012</v>
      </c>
      <c r="E530" t="s">
        <v>115</v>
      </c>
      <c r="F530" t="s">
        <v>300</v>
      </c>
      <c r="G530" t="s">
        <v>413</v>
      </c>
      <c r="H530">
        <v>45</v>
      </c>
      <c r="I530">
        <v>20</v>
      </c>
      <c r="J530">
        <v>50</v>
      </c>
      <c r="K530">
        <v>60</v>
      </c>
      <c r="L530">
        <v>120</v>
      </c>
      <c r="M530">
        <v>50</v>
      </c>
      <c r="N530">
        <v>345</v>
      </c>
      <c r="O530">
        <v>7</v>
      </c>
    </row>
    <row r="531" spans="1:15" x14ac:dyDescent="0.3">
      <c r="A531">
        <v>459</v>
      </c>
      <c r="B531" t="s">
        <v>287</v>
      </c>
      <c r="C531" t="s">
        <v>1007</v>
      </c>
      <c r="D531" t="s">
        <v>1020</v>
      </c>
      <c r="E531" t="s">
        <v>229</v>
      </c>
      <c r="F531" t="s">
        <v>1037</v>
      </c>
      <c r="G531" t="s">
        <v>288</v>
      </c>
      <c r="H531">
        <v>60</v>
      </c>
      <c r="I531">
        <v>62</v>
      </c>
      <c r="J531">
        <v>50</v>
      </c>
      <c r="K531">
        <v>62</v>
      </c>
      <c r="L531">
        <v>60</v>
      </c>
      <c r="M531">
        <v>40</v>
      </c>
      <c r="N531">
        <v>334</v>
      </c>
      <c r="O531">
        <v>7</v>
      </c>
    </row>
    <row r="532" spans="1:15" x14ac:dyDescent="0.3">
      <c r="A532">
        <v>460</v>
      </c>
      <c r="B532" t="s">
        <v>290</v>
      </c>
      <c r="C532" t="s">
        <v>1007</v>
      </c>
      <c r="D532" t="s">
        <v>1020</v>
      </c>
      <c r="E532" t="s">
        <v>229</v>
      </c>
      <c r="F532" t="s">
        <v>1037</v>
      </c>
      <c r="G532" t="s">
        <v>288</v>
      </c>
      <c r="H532">
        <v>90</v>
      </c>
      <c r="I532">
        <v>92</v>
      </c>
      <c r="J532">
        <v>75</v>
      </c>
      <c r="K532">
        <v>92</v>
      </c>
      <c r="L532">
        <v>85</v>
      </c>
      <c r="M532">
        <v>60</v>
      </c>
      <c r="N532">
        <v>494</v>
      </c>
      <c r="O532">
        <v>7</v>
      </c>
    </row>
    <row r="533" spans="1:15" x14ac:dyDescent="0.3">
      <c r="A533">
        <v>460</v>
      </c>
      <c r="B533" t="s">
        <v>1425</v>
      </c>
      <c r="C533" t="s">
        <v>1007</v>
      </c>
      <c r="D533" t="s">
        <v>1020</v>
      </c>
      <c r="E533" t="s">
        <v>229</v>
      </c>
      <c r="F533" t="s">
        <v>1037</v>
      </c>
      <c r="G533" t="s">
        <v>288</v>
      </c>
      <c r="H533">
        <v>90</v>
      </c>
      <c r="I533">
        <v>132</v>
      </c>
      <c r="J533">
        <v>105</v>
      </c>
      <c r="K533">
        <v>132</v>
      </c>
      <c r="L533">
        <v>105</v>
      </c>
      <c r="M533">
        <v>30</v>
      </c>
      <c r="N533">
        <v>594</v>
      </c>
      <c r="O533">
        <v>7</v>
      </c>
    </row>
    <row r="534" spans="1:15" x14ac:dyDescent="0.3">
      <c r="A534">
        <v>461</v>
      </c>
      <c r="B534" t="s">
        <v>753</v>
      </c>
      <c r="C534" t="s">
        <v>1016</v>
      </c>
      <c r="D534" t="s">
        <v>1020</v>
      </c>
      <c r="E534" t="s">
        <v>73</v>
      </c>
      <c r="F534" t="s">
        <v>1037</v>
      </c>
      <c r="G534" t="s">
        <v>126</v>
      </c>
      <c r="H534">
        <v>70</v>
      </c>
      <c r="I534">
        <v>120</v>
      </c>
      <c r="J534">
        <v>65</v>
      </c>
      <c r="K534">
        <v>45</v>
      </c>
      <c r="L534">
        <v>85</v>
      </c>
      <c r="M534">
        <v>125</v>
      </c>
      <c r="N534">
        <v>510</v>
      </c>
      <c r="O534">
        <v>7</v>
      </c>
    </row>
    <row r="535" spans="1:15" x14ac:dyDescent="0.3">
      <c r="A535">
        <v>462</v>
      </c>
      <c r="B535" t="s">
        <v>1426</v>
      </c>
      <c r="C535" t="s">
        <v>1013</v>
      </c>
      <c r="D535" t="s">
        <v>1015</v>
      </c>
      <c r="E535" t="s">
        <v>1708</v>
      </c>
      <c r="F535" t="s">
        <v>261</v>
      </c>
      <c r="G535" t="s">
        <v>720</v>
      </c>
      <c r="H535">
        <v>70</v>
      </c>
      <c r="I535">
        <v>70</v>
      </c>
      <c r="J535">
        <v>115</v>
      </c>
      <c r="K535">
        <v>130</v>
      </c>
      <c r="L535">
        <v>90</v>
      </c>
      <c r="M535">
        <v>60</v>
      </c>
      <c r="N535">
        <v>535</v>
      </c>
      <c r="O535">
        <v>7</v>
      </c>
    </row>
    <row r="536" spans="1:15" x14ac:dyDescent="0.3">
      <c r="A536">
        <v>463</v>
      </c>
      <c r="B536" t="s">
        <v>1427</v>
      </c>
      <c r="C536" t="s">
        <v>1014</v>
      </c>
      <c r="D536" t="s">
        <v>1037</v>
      </c>
      <c r="E536" t="s">
        <v>117</v>
      </c>
      <c r="F536" t="s">
        <v>165</v>
      </c>
      <c r="G536" t="s">
        <v>879</v>
      </c>
      <c r="H536">
        <v>110</v>
      </c>
      <c r="I536">
        <v>85</v>
      </c>
      <c r="J536">
        <v>95</v>
      </c>
      <c r="K536">
        <v>80</v>
      </c>
      <c r="L536">
        <v>95</v>
      </c>
      <c r="M536">
        <v>50</v>
      </c>
      <c r="N536">
        <v>515</v>
      </c>
      <c r="O536">
        <v>7</v>
      </c>
    </row>
    <row r="537" spans="1:15" x14ac:dyDescent="0.3">
      <c r="A537">
        <v>464</v>
      </c>
      <c r="B537" t="s">
        <v>696</v>
      </c>
      <c r="C537" t="s">
        <v>1018</v>
      </c>
      <c r="D537" t="s">
        <v>1017</v>
      </c>
      <c r="E537" t="s">
        <v>204</v>
      </c>
      <c r="F537" t="s">
        <v>697</v>
      </c>
      <c r="G537" t="s">
        <v>103</v>
      </c>
      <c r="H537">
        <v>115</v>
      </c>
      <c r="I537">
        <v>140</v>
      </c>
      <c r="J537">
        <v>130</v>
      </c>
      <c r="K537">
        <v>55</v>
      </c>
      <c r="L537">
        <v>55</v>
      </c>
      <c r="M537">
        <v>40</v>
      </c>
      <c r="N537">
        <v>535</v>
      </c>
      <c r="O537">
        <v>7</v>
      </c>
    </row>
    <row r="538" spans="1:15" x14ac:dyDescent="0.3">
      <c r="A538">
        <v>465</v>
      </c>
      <c r="B538" t="s">
        <v>1428</v>
      </c>
      <c r="C538" t="s">
        <v>1007</v>
      </c>
      <c r="D538" t="s">
        <v>1037</v>
      </c>
      <c r="E538" t="s">
        <v>124</v>
      </c>
      <c r="F538" t="s">
        <v>164</v>
      </c>
      <c r="G538" t="s">
        <v>369</v>
      </c>
      <c r="H538">
        <v>100</v>
      </c>
      <c r="I538">
        <v>100</v>
      </c>
      <c r="J538">
        <v>125</v>
      </c>
      <c r="K538">
        <v>110</v>
      </c>
      <c r="L538">
        <v>50</v>
      </c>
      <c r="M538">
        <v>50</v>
      </c>
      <c r="N538">
        <v>535</v>
      </c>
      <c r="O538">
        <v>7</v>
      </c>
    </row>
    <row r="539" spans="1:15" x14ac:dyDescent="0.3">
      <c r="A539">
        <v>466</v>
      </c>
      <c r="B539" t="s">
        <v>1429</v>
      </c>
      <c r="C539" t="s">
        <v>1013</v>
      </c>
      <c r="D539" t="s">
        <v>1037</v>
      </c>
      <c r="E539" t="s">
        <v>1741</v>
      </c>
      <c r="F539" t="s">
        <v>1037</v>
      </c>
      <c r="G539" t="s">
        <v>239</v>
      </c>
      <c r="H539">
        <v>75</v>
      </c>
      <c r="I539">
        <v>123</v>
      </c>
      <c r="J539">
        <v>67</v>
      </c>
      <c r="K539">
        <v>95</v>
      </c>
      <c r="L539">
        <v>85</v>
      </c>
      <c r="M539">
        <v>95</v>
      </c>
      <c r="N539">
        <v>540</v>
      </c>
      <c r="O539">
        <v>7</v>
      </c>
    </row>
    <row r="540" spans="1:15" x14ac:dyDescent="0.3">
      <c r="A540">
        <v>467</v>
      </c>
      <c r="B540" t="s">
        <v>1430</v>
      </c>
      <c r="C540" t="s">
        <v>1008</v>
      </c>
      <c r="D540" t="s">
        <v>1037</v>
      </c>
      <c r="E540" t="s">
        <v>447</v>
      </c>
      <c r="F540" t="s">
        <v>1037</v>
      </c>
      <c r="G540" t="s">
        <v>239</v>
      </c>
      <c r="H540">
        <v>75</v>
      </c>
      <c r="I540">
        <v>95</v>
      </c>
      <c r="J540">
        <v>67</v>
      </c>
      <c r="K540">
        <v>125</v>
      </c>
      <c r="L540">
        <v>95</v>
      </c>
      <c r="M540">
        <v>83</v>
      </c>
      <c r="N540">
        <v>540</v>
      </c>
      <c r="O540">
        <v>7</v>
      </c>
    </row>
    <row r="541" spans="1:15" x14ac:dyDescent="0.3">
      <c r="A541">
        <v>468</v>
      </c>
      <c r="B541" t="s">
        <v>681</v>
      </c>
      <c r="C541" t="s">
        <v>1023</v>
      </c>
      <c r="D541" t="s">
        <v>1012</v>
      </c>
      <c r="E541" t="s">
        <v>240</v>
      </c>
      <c r="F541" t="s">
        <v>677</v>
      </c>
      <c r="G541" t="s">
        <v>83</v>
      </c>
      <c r="H541">
        <v>85</v>
      </c>
      <c r="I541">
        <v>50</v>
      </c>
      <c r="J541">
        <v>95</v>
      </c>
      <c r="K541">
        <v>120</v>
      </c>
      <c r="L541">
        <v>115</v>
      </c>
      <c r="M541">
        <v>80</v>
      </c>
      <c r="N541">
        <v>545</v>
      </c>
      <c r="O541">
        <v>7</v>
      </c>
    </row>
    <row r="542" spans="1:15" x14ac:dyDescent="0.3">
      <c r="A542">
        <v>469</v>
      </c>
      <c r="B542" t="s">
        <v>1431</v>
      </c>
      <c r="C542" t="s">
        <v>1010</v>
      </c>
      <c r="D542" t="s">
        <v>1012</v>
      </c>
      <c r="E542" t="s">
        <v>313</v>
      </c>
      <c r="F542" t="s">
        <v>50</v>
      </c>
      <c r="G542" t="s">
        <v>40</v>
      </c>
      <c r="H542">
        <v>86</v>
      </c>
      <c r="I542">
        <v>76</v>
      </c>
      <c r="J542">
        <v>86</v>
      </c>
      <c r="K542">
        <v>116</v>
      </c>
      <c r="L542">
        <v>56</v>
      </c>
      <c r="M542">
        <v>95</v>
      </c>
      <c r="N542">
        <v>515</v>
      </c>
      <c r="O542">
        <v>7</v>
      </c>
    </row>
    <row r="543" spans="1:15" x14ac:dyDescent="0.3">
      <c r="A543">
        <v>470</v>
      </c>
      <c r="B543" t="s">
        <v>549</v>
      </c>
      <c r="C543" t="s">
        <v>1007</v>
      </c>
      <c r="D543" t="s">
        <v>1037</v>
      </c>
      <c r="E543" t="s">
        <v>164</v>
      </c>
      <c r="F543" t="s">
        <v>1037</v>
      </c>
      <c r="G543" t="s">
        <v>124</v>
      </c>
      <c r="H543">
        <v>65</v>
      </c>
      <c r="I543">
        <v>110</v>
      </c>
      <c r="J543">
        <v>130</v>
      </c>
      <c r="K543">
        <v>60</v>
      </c>
      <c r="L543">
        <v>65</v>
      </c>
      <c r="M543">
        <v>95</v>
      </c>
      <c r="N543">
        <v>525</v>
      </c>
      <c r="O543">
        <v>7</v>
      </c>
    </row>
    <row r="544" spans="1:15" x14ac:dyDescent="0.3">
      <c r="A544">
        <v>471</v>
      </c>
      <c r="B544" t="s">
        <v>551</v>
      </c>
      <c r="C544" t="s">
        <v>1020</v>
      </c>
      <c r="D544" t="s">
        <v>1037</v>
      </c>
      <c r="E544" t="s">
        <v>223</v>
      </c>
      <c r="F544" t="s">
        <v>1037</v>
      </c>
      <c r="G544" t="s">
        <v>222</v>
      </c>
      <c r="H544">
        <v>65</v>
      </c>
      <c r="I544">
        <v>60</v>
      </c>
      <c r="J544">
        <v>110</v>
      </c>
      <c r="K544">
        <v>130</v>
      </c>
      <c r="L544">
        <v>95</v>
      </c>
      <c r="M544">
        <v>65</v>
      </c>
      <c r="N544">
        <v>525</v>
      </c>
      <c r="O544">
        <v>7</v>
      </c>
    </row>
    <row r="545" spans="1:15" x14ac:dyDescent="0.3">
      <c r="A545">
        <v>472</v>
      </c>
      <c r="B545" t="s">
        <v>1432</v>
      </c>
      <c r="C545" t="s">
        <v>1018</v>
      </c>
      <c r="D545" t="s">
        <v>1012</v>
      </c>
      <c r="E545" t="s">
        <v>293</v>
      </c>
      <c r="F545" t="s">
        <v>459</v>
      </c>
      <c r="G545" t="s">
        <v>1758</v>
      </c>
      <c r="H545">
        <v>75</v>
      </c>
      <c r="I545">
        <v>95</v>
      </c>
      <c r="J545">
        <v>125</v>
      </c>
      <c r="K545">
        <v>45</v>
      </c>
      <c r="L545">
        <v>75</v>
      </c>
      <c r="M545">
        <v>95</v>
      </c>
      <c r="N545">
        <v>510</v>
      </c>
      <c r="O545">
        <v>7</v>
      </c>
    </row>
    <row r="546" spans="1:15" x14ac:dyDescent="0.3">
      <c r="A546">
        <v>473</v>
      </c>
      <c r="B546" t="s">
        <v>236</v>
      </c>
      <c r="C546" t="s">
        <v>1020</v>
      </c>
      <c r="D546" t="s">
        <v>1018</v>
      </c>
      <c r="E546" t="s">
        <v>165</v>
      </c>
      <c r="F546" t="s">
        <v>223</v>
      </c>
      <c r="G546" t="s">
        <v>232</v>
      </c>
      <c r="H546">
        <v>110</v>
      </c>
      <c r="I546">
        <v>130</v>
      </c>
      <c r="J546">
        <v>80</v>
      </c>
      <c r="K546">
        <v>70</v>
      </c>
      <c r="L546">
        <v>60</v>
      </c>
      <c r="M546">
        <v>80</v>
      </c>
      <c r="N546">
        <v>530</v>
      </c>
      <c r="O546">
        <v>7</v>
      </c>
    </row>
    <row r="547" spans="1:15" x14ac:dyDescent="0.3">
      <c r="A547">
        <v>474</v>
      </c>
      <c r="B547" t="s">
        <v>1433</v>
      </c>
      <c r="C547" t="s">
        <v>1014</v>
      </c>
      <c r="D547" t="s">
        <v>1037</v>
      </c>
      <c r="E547" t="s">
        <v>306</v>
      </c>
      <c r="F547" t="s">
        <v>1748</v>
      </c>
      <c r="G547" t="s">
        <v>720</v>
      </c>
      <c r="H547">
        <v>85</v>
      </c>
      <c r="I547">
        <v>80</v>
      </c>
      <c r="J547">
        <v>70</v>
      </c>
      <c r="K547">
        <v>135</v>
      </c>
      <c r="L547">
        <v>75</v>
      </c>
      <c r="M547">
        <v>90</v>
      </c>
      <c r="N547">
        <v>535</v>
      </c>
      <c r="O547">
        <v>7</v>
      </c>
    </row>
    <row r="548" spans="1:15" x14ac:dyDescent="0.3">
      <c r="A548">
        <v>475</v>
      </c>
      <c r="B548" t="s">
        <v>359</v>
      </c>
      <c r="C548" t="s">
        <v>1011</v>
      </c>
      <c r="D548" t="s">
        <v>1022</v>
      </c>
      <c r="E548" t="s">
        <v>112</v>
      </c>
      <c r="F548" t="s">
        <v>1037</v>
      </c>
      <c r="G548" t="s">
        <v>217</v>
      </c>
      <c r="H548">
        <v>68</v>
      </c>
      <c r="I548">
        <v>125</v>
      </c>
      <c r="J548">
        <v>65</v>
      </c>
      <c r="K548">
        <v>65</v>
      </c>
      <c r="L548">
        <v>115</v>
      </c>
      <c r="M548">
        <v>80</v>
      </c>
      <c r="N548">
        <v>518</v>
      </c>
      <c r="O548">
        <v>7</v>
      </c>
    </row>
    <row r="549" spans="1:15" x14ac:dyDescent="0.3">
      <c r="A549">
        <v>475</v>
      </c>
      <c r="B549" t="s">
        <v>1434</v>
      </c>
      <c r="C549" t="s">
        <v>1011</v>
      </c>
      <c r="D549" t="s">
        <v>1022</v>
      </c>
      <c r="E549" t="s">
        <v>112</v>
      </c>
      <c r="F549" t="s">
        <v>1037</v>
      </c>
      <c r="G549" t="s">
        <v>217</v>
      </c>
      <c r="H549">
        <v>68</v>
      </c>
      <c r="I549">
        <v>165</v>
      </c>
      <c r="J549">
        <v>95</v>
      </c>
      <c r="K549">
        <v>65</v>
      </c>
      <c r="L549">
        <v>115</v>
      </c>
      <c r="M549">
        <v>110</v>
      </c>
      <c r="N549">
        <v>618</v>
      </c>
      <c r="O549">
        <v>7</v>
      </c>
    </row>
    <row r="550" spans="1:15" x14ac:dyDescent="0.3">
      <c r="A550">
        <v>476</v>
      </c>
      <c r="B550" t="s">
        <v>1435</v>
      </c>
      <c r="C550" t="s">
        <v>1017</v>
      </c>
      <c r="D550" t="s">
        <v>1015</v>
      </c>
      <c r="E550" t="s">
        <v>261</v>
      </c>
      <c r="F550" t="s">
        <v>1708</v>
      </c>
      <c r="G550" t="s">
        <v>461</v>
      </c>
      <c r="H550">
        <v>60</v>
      </c>
      <c r="I550">
        <v>55</v>
      </c>
      <c r="J550">
        <v>145</v>
      </c>
      <c r="K550">
        <v>75</v>
      </c>
      <c r="L550">
        <v>150</v>
      </c>
      <c r="M550">
        <v>40</v>
      </c>
      <c r="N550">
        <v>525</v>
      </c>
      <c r="O550">
        <v>7</v>
      </c>
    </row>
    <row r="551" spans="1:15" x14ac:dyDescent="0.3">
      <c r="A551">
        <v>477</v>
      </c>
      <c r="B551" t="s">
        <v>393</v>
      </c>
      <c r="C551" t="s">
        <v>1021</v>
      </c>
      <c r="D551" t="s">
        <v>1037</v>
      </c>
      <c r="E551" t="s">
        <v>73</v>
      </c>
      <c r="F551" t="s">
        <v>1037</v>
      </c>
      <c r="G551" t="s">
        <v>40</v>
      </c>
      <c r="H551">
        <v>45</v>
      </c>
      <c r="I551">
        <v>100</v>
      </c>
      <c r="J551">
        <v>135</v>
      </c>
      <c r="K551">
        <v>65</v>
      </c>
      <c r="L551">
        <v>135</v>
      </c>
      <c r="M551">
        <v>45</v>
      </c>
      <c r="N551">
        <v>525</v>
      </c>
      <c r="O551">
        <v>7</v>
      </c>
    </row>
    <row r="552" spans="1:15" x14ac:dyDescent="0.3">
      <c r="A552">
        <v>478</v>
      </c>
      <c r="B552" t="s">
        <v>248</v>
      </c>
      <c r="C552" t="s">
        <v>1020</v>
      </c>
      <c r="D552" t="s">
        <v>1021</v>
      </c>
      <c r="E552" t="s">
        <v>223</v>
      </c>
      <c r="F552" t="s">
        <v>1037</v>
      </c>
      <c r="G552" t="s">
        <v>249</v>
      </c>
      <c r="H552">
        <v>70</v>
      </c>
      <c r="I552">
        <v>80</v>
      </c>
      <c r="J552">
        <v>70</v>
      </c>
      <c r="K552">
        <v>80</v>
      </c>
      <c r="L552">
        <v>70</v>
      </c>
      <c r="M552">
        <v>110</v>
      </c>
      <c r="N552">
        <v>480</v>
      </c>
      <c r="O552">
        <v>7</v>
      </c>
    </row>
    <row r="553" spans="1:15" x14ac:dyDescent="0.3">
      <c r="A553">
        <v>479</v>
      </c>
      <c r="B553" t="s">
        <v>943</v>
      </c>
      <c r="C553" t="s">
        <v>1013</v>
      </c>
      <c r="D553" t="s">
        <v>1007</v>
      </c>
      <c r="E553" t="s">
        <v>58</v>
      </c>
      <c r="F553" t="s">
        <v>1037</v>
      </c>
      <c r="G553" t="s">
        <v>1037</v>
      </c>
      <c r="H553">
        <v>50</v>
      </c>
      <c r="I553">
        <v>50</v>
      </c>
      <c r="J553">
        <v>77</v>
      </c>
      <c r="K553">
        <v>95</v>
      </c>
      <c r="L553">
        <v>77</v>
      </c>
      <c r="M553">
        <v>91</v>
      </c>
      <c r="N553">
        <v>440</v>
      </c>
      <c r="O553">
        <v>7</v>
      </c>
    </row>
    <row r="554" spans="1:15" x14ac:dyDescent="0.3">
      <c r="A554">
        <v>479</v>
      </c>
      <c r="B554" t="s">
        <v>1436</v>
      </c>
      <c r="C554" t="s">
        <v>1013</v>
      </c>
      <c r="D554" t="s">
        <v>1007</v>
      </c>
      <c r="E554" t="s">
        <v>58</v>
      </c>
      <c r="F554" t="s">
        <v>1037</v>
      </c>
      <c r="G554" t="s">
        <v>1037</v>
      </c>
      <c r="H554">
        <v>50</v>
      </c>
      <c r="I554">
        <v>65</v>
      </c>
      <c r="J554">
        <v>107</v>
      </c>
      <c r="K554">
        <v>105</v>
      </c>
      <c r="L554">
        <v>107</v>
      </c>
      <c r="M554">
        <v>86</v>
      </c>
      <c r="N554">
        <v>520</v>
      </c>
      <c r="O554">
        <v>7</v>
      </c>
    </row>
    <row r="555" spans="1:15" x14ac:dyDescent="0.3">
      <c r="A555">
        <v>479</v>
      </c>
      <c r="B555" t="s">
        <v>1437</v>
      </c>
      <c r="C555" t="s">
        <v>1013</v>
      </c>
      <c r="D555" t="s">
        <v>1007</v>
      </c>
      <c r="E555" t="s">
        <v>58</v>
      </c>
      <c r="F555" t="s">
        <v>1037</v>
      </c>
      <c r="G555" t="s">
        <v>1037</v>
      </c>
      <c r="H555">
        <v>50</v>
      </c>
      <c r="I555">
        <v>65</v>
      </c>
      <c r="J555">
        <v>107</v>
      </c>
      <c r="K555">
        <v>105</v>
      </c>
      <c r="L555">
        <v>107</v>
      </c>
      <c r="M555">
        <v>86</v>
      </c>
      <c r="N555">
        <v>520</v>
      </c>
      <c r="O555">
        <v>7</v>
      </c>
    </row>
    <row r="556" spans="1:15" x14ac:dyDescent="0.3">
      <c r="A556">
        <v>479</v>
      </c>
      <c r="B556" t="s">
        <v>1438</v>
      </c>
      <c r="C556" t="s">
        <v>1013</v>
      </c>
      <c r="D556" t="s">
        <v>1007</v>
      </c>
      <c r="E556" t="s">
        <v>58</v>
      </c>
      <c r="F556" t="s">
        <v>1037</v>
      </c>
      <c r="G556" t="s">
        <v>1037</v>
      </c>
      <c r="H556">
        <v>50</v>
      </c>
      <c r="I556">
        <v>65</v>
      </c>
      <c r="J556">
        <v>107</v>
      </c>
      <c r="K556">
        <v>105</v>
      </c>
      <c r="L556">
        <v>107</v>
      </c>
      <c r="M556">
        <v>86</v>
      </c>
      <c r="N556">
        <v>520</v>
      </c>
      <c r="O556">
        <v>7</v>
      </c>
    </row>
    <row r="557" spans="1:15" x14ac:dyDescent="0.3">
      <c r="A557">
        <v>479</v>
      </c>
      <c r="B557" t="s">
        <v>1439</v>
      </c>
      <c r="C557" t="s">
        <v>1013</v>
      </c>
      <c r="D557" t="s">
        <v>1007</v>
      </c>
      <c r="E557" t="s">
        <v>58</v>
      </c>
      <c r="F557" t="s">
        <v>1037</v>
      </c>
      <c r="G557" t="s">
        <v>1037</v>
      </c>
      <c r="H557">
        <v>50</v>
      </c>
      <c r="I557">
        <v>65</v>
      </c>
      <c r="J557">
        <v>107</v>
      </c>
      <c r="K557">
        <v>105</v>
      </c>
      <c r="L557">
        <v>107</v>
      </c>
      <c r="M557">
        <v>86</v>
      </c>
      <c r="N557">
        <v>520</v>
      </c>
      <c r="O557">
        <v>7</v>
      </c>
    </row>
    <row r="558" spans="1:15" x14ac:dyDescent="0.3">
      <c r="A558">
        <v>479</v>
      </c>
      <c r="B558" t="s">
        <v>1440</v>
      </c>
      <c r="C558" t="s">
        <v>1013</v>
      </c>
      <c r="D558" t="s">
        <v>1007</v>
      </c>
      <c r="E558" t="s">
        <v>58</v>
      </c>
      <c r="F558" t="s">
        <v>1037</v>
      </c>
      <c r="G558" t="s">
        <v>1037</v>
      </c>
      <c r="H558">
        <v>50</v>
      </c>
      <c r="I558">
        <v>65</v>
      </c>
      <c r="J558">
        <v>107</v>
      </c>
      <c r="K558">
        <v>105</v>
      </c>
      <c r="L558">
        <v>107</v>
      </c>
      <c r="M558">
        <v>86</v>
      </c>
      <c r="N558">
        <v>520</v>
      </c>
      <c r="O558">
        <v>7</v>
      </c>
    </row>
    <row r="559" spans="1:15" x14ac:dyDescent="0.3">
      <c r="A559">
        <v>480</v>
      </c>
      <c r="B559" t="s">
        <v>1441</v>
      </c>
      <c r="C559" t="s">
        <v>1011</v>
      </c>
      <c r="D559" t="s">
        <v>1037</v>
      </c>
      <c r="E559" t="s">
        <v>58</v>
      </c>
      <c r="F559" t="s">
        <v>1037</v>
      </c>
      <c r="G559" t="s">
        <v>1037</v>
      </c>
      <c r="H559">
        <v>75</v>
      </c>
      <c r="I559">
        <v>75</v>
      </c>
      <c r="J559">
        <v>130</v>
      </c>
      <c r="K559">
        <v>75</v>
      </c>
      <c r="L559">
        <v>130</v>
      </c>
      <c r="M559">
        <v>95</v>
      </c>
      <c r="N559">
        <v>580</v>
      </c>
      <c r="O559">
        <v>7</v>
      </c>
    </row>
    <row r="560" spans="1:15" x14ac:dyDescent="0.3">
      <c r="A560">
        <v>481</v>
      </c>
      <c r="B560" t="s">
        <v>1442</v>
      </c>
      <c r="C560" t="s">
        <v>1011</v>
      </c>
      <c r="D560" t="s">
        <v>1037</v>
      </c>
      <c r="E560" t="s">
        <v>58</v>
      </c>
      <c r="F560" t="s">
        <v>1037</v>
      </c>
      <c r="G560" t="s">
        <v>1037</v>
      </c>
      <c r="H560">
        <v>80</v>
      </c>
      <c r="I560">
        <v>105</v>
      </c>
      <c r="J560">
        <v>105</v>
      </c>
      <c r="K560">
        <v>105</v>
      </c>
      <c r="L560">
        <v>105</v>
      </c>
      <c r="M560">
        <v>80</v>
      </c>
      <c r="N560">
        <v>580</v>
      </c>
      <c r="O560">
        <v>7</v>
      </c>
    </row>
    <row r="561" spans="1:15" x14ac:dyDescent="0.3">
      <c r="A561">
        <v>482</v>
      </c>
      <c r="B561" t="s">
        <v>1443</v>
      </c>
      <c r="C561" t="s">
        <v>1011</v>
      </c>
      <c r="D561" t="s">
        <v>1037</v>
      </c>
      <c r="E561" t="s">
        <v>58</v>
      </c>
      <c r="F561" t="s">
        <v>1037</v>
      </c>
      <c r="G561" t="s">
        <v>1037</v>
      </c>
      <c r="H561">
        <v>75</v>
      </c>
      <c r="I561">
        <v>125</v>
      </c>
      <c r="J561">
        <v>70</v>
      </c>
      <c r="K561">
        <v>125</v>
      </c>
      <c r="L561">
        <v>70</v>
      </c>
      <c r="M561">
        <v>115</v>
      </c>
      <c r="N561">
        <v>580</v>
      </c>
      <c r="O561">
        <v>7</v>
      </c>
    </row>
    <row r="562" spans="1:15" x14ac:dyDescent="0.3">
      <c r="A562">
        <v>483</v>
      </c>
      <c r="B562" t="s">
        <v>1444</v>
      </c>
      <c r="C562" t="s">
        <v>1015</v>
      </c>
      <c r="D562" t="s">
        <v>1024</v>
      </c>
      <c r="E562" t="s">
        <v>73</v>
      </c>
      <c r="F562" t="s">
        <v>1037</v>
      </c>
      <c r="G562" t="s">
        <v>35</v>
      </c>
      <c r="H562">
        <v>100</v>
      </c>
      <c r="I562">
        <v>120</v>
      </c>
      <c r="J562">
        <v>120</v>
      </c>
      <c r="K562">
        <v>150</v>
      </c>
      <c r="L562">
        <v>100</v>
      </c>
      <c r="M562">
        <v>90</v>
      </c>
      <c r="N562">
        <v>680</v>
      </c>
      <c r="O562">
        <v>7</v>
      </c>
    </row>
    <row r="563" spans="1:15" x14ac:dyDescent="0.3">
      <c r="A563">
        <v>484</v>
      </c>
      <c r="B563" t="s">
        <v>1445</v>
      </c>
      <c r="C563" t="s">
        <v>1009</v>
      </c>
      <c r="D563" t="s">
        <v>1024</v>
      </c>
      <c r="E563" t="s">
        <v>73</v>
      </c>
      <c r="F563" t="s">
        <v>1037</v>
      </c>
      <c r="G563" t="s">
        <v>35</v>
      </c>
      <c r="H563">
        <v>90</v>
      </c>
      <c r="I563">
        <v>120</v>
      </c>
      <c r="J563">
        <v>100</v>
      </c>
      <c r="K563">
        <v>150</v>
      </c>
      <c r="L563">
        <v>120</v>
      </c>
      <c r="M563">
        <v>100</v>
      </c>
      <c r="N563">
        <v>680</v>
      </c>
      <c r="O563">
        <v>7</v>
      </c>
    </row>
    <row r="564" spans="1:15" x14ac:dyDescent="0.3">
      <c r="A564">
        <v>485</v>
      </c>
      <c r="B564" t="s">
        <v>1446</v>
      </c>
      <c r="C564" t="s">
        <v>1008</v>
      </c>
      <c r="D564" t="s">
        <v>1015</v>
      </c>
      <c r="E564" t="s">
        <v>210</v>
      </c>
      <c r="F564" t="s">
        <v>1037</v>
      </c>
      <c r="G564" t="s">
        <v>447</v>
      </c>
      <c r="H564">
        <v>91</v>
      </c>
      <c r="I564">
        <v>90</v>
      </c>
      <c r="J564">
        <v>106</v>
      </c>
      <c r="K564">
        <v>130</v>
      </c>
      <c r="L564">
        <v>106</v>
      </c>
      <c r="M564">
        <v>77</v>
      </c>
      <c r="N564">
        <v>600</v>
      </c>
      <c r="O564">
        <v>7</v>
      </c>
    </row>
    <row r="565" spans="1:15" x14ac:dyDescent="0.3">
      <c r="A565">
        <v>486</v>
      </c>
      <c r="B565" t="s">
        <v>1447</v>
      </c>
      <c r="C565" t="s">
        <v>1014</v>
      </c>
      <c r="D565" t="s">
        <v>1037</v>
      </c>
      <c r="E565" t="s">
        <v>1829</v>
      </c>
      <c r="F565" t="s">
        <v>1037</v>
      </c>
      <c r="G565" t="s">
        <v>1037</v>
      </c>
      <c r="H565">
        <v>110</v>
      </c>
      <c r="I565">
        <v>160</v>
      </c>
      <c r="J565">
        <v>110</v>
      </c>
      <c r="K565">
        <v>80</v>
      </c>
      <c r="L565">
        <v>110</v>
      </c>
      <c r="M565">
        <v>100</v>
      </c>
      <c r="N565">
        <v>670</v>
      </c>
      <c r="O565">
        <v>7</v>
      </c>
    </row>
    <row r="566" spans="1:15" x14ac:dyDescent="0.3">
      <c r="A566">
        <v>487</v>
      </c>
      <c r="B566" t="s">
        <v>1448</v>
      </c>
      <c r="C566" t="s">
        <v>1021</v>
      </c>
      <c r="D566" t="s">
        <v>1024</v>
      </c>
      <c r="E566" t="s">
        <v>73</v>
      </c>
      <c r="F566" t="s">
        <v>1037</v>
      </c>
      <c r="G566" t="s">
        <v>35</v>
      </c>
      <c r="H566">
        <v>150</v>
      </c>
      <c r="I566">
        <v>100</v>
      </c>
      <c r="J566">
        <v>120</v>
      </c>
      <c r="K566">
        <v>100</v>
      </c>
      <c r="L566">
        <v>120</v>
      </c>
      <c r="M566">
        <v>90</v>
      </c>
      <c r="N566">
        <v>680</v>
      </c>
      <c r="O566">
        <v>7</v>
      </c>
    </row>
    <row r="567" spans="1:15" x14ac:dyDescent="0.3">
      <c r="A567">
        <v>487</v>
      </c>
      <c r="B567" t="s">
        <v>1449</v>
      </c>
      <c r="C567" t="s">
        <v>1021</v>
      </c>
      <c r="D567" t="s">
        <v>1024</v>
      </c>
      <c r="E567" t="s">
        <v>73</v>
      </c>
      <c r="F567" t="s">
        <v>1037</v>
      </c>
      <c r="G567" t="s">
        <v>35</v>
      </c>
      <c r="H567">
        <v>150</v>
      </c>
      <c r="I567">
        <v>120</v>
      </c>
      <c r="J567">
        <v>100</v>
      </c>
      <c r="K567">
        <v>120</v>
      </c>
      <c r="L567">
        <v>100</v>
      </c>
      <c r="M567">
        <v>90</v>
      </c>
      <c r="N567">
        <v>680</v>
      </c>
      <c r="O567">
        <v>7</v>
      </c>
    </row>
    <row r="568" spans="1:15" x14ac:dyDescent="0.3">
      <c r="A568">
        <v>488</v>
      </c>
      <c r="B568" t="s">
        <v>1450</v>
      </c>
      <c r="C568" t="s">
        <v>1011</v>
      </c>
      <c r="D568" t="s">
        <v>1037</v>
      </c>
      <c r="E568" t="s">
        <v>58</v>
      </c>
      <c r="F568" t="s">
        <v>1037</v>
      </c>
      <c r="G568" t="s">
        <v>1037</v>
      </c>
      <c r="H568">
        <v>120</v>
      </c>
      <c r="I568">
        <v>70</v>
      </c>
      <c r="J568">
        <v>120</v>
      </c>
      <c r="K568">
        <v>75</v>
      </c>
      <c r="L568">
        <v>130</v>
      </c>
      <c r="M568">
        <v>85</v>
      </c>
      <c r="N568">
        <v>600</v>
      </c>
      <c r="O568">
        <v>7</v>
      </c>
    </row>
    <row r="569" spans="1:15" x14ac:dyDescent="0.3">
      <c r="A569">
        <v>489</v>
      </c>
      <c r="B569" t="s">
        <v>1451</v>
      </c>
      <c r="C569" t="s">
        <v>1009</v>
      </c>
      <c r="D569" t="s">
        <v>1037</v>
      </c>
      <c r="E569" t="s">
        <v>193</v>
      </c>
      <c r="F569" t="s">
        <v>1037</v>
      </c>
      <c r="G569" t="s">
        <v>1037</v>
      </c>
      <c r="H569">
        <v>80</v>
      </c>
      <c r="I569">
        <v>80</v>
      </c>
      <c r="J569">
        <v>80</v>
      </c>
      <c r="K569">
        <v>80</v>
      </c>
      <c r="L569">
        <v>80</v>
      </c>
      <c r="M569">
        <v>80</v>
      </c>
      <c r="N569">
        <v>480</v>
      </c>
      <c r="O569">
        <v>7</v>
      </c>
    </row>
    <row r="570" spans="1:15" x14ac:dyDescent="0.3">
      <c r="A570">
        <v>490</v>
      </c>
      <c r="B570" t="s">
        <v>1452</v>
      </c>
      <c r="C570" t="s">
        <v>1009</v>
      </c>
      <c r="D570" t="s">
        <v>1037</v>
      </c>
      <c r="E570" t="s">
        <v>193</v>
      </c>
      <c r="F570" t="s">
        <v>1037</v>
      </c>
      <c r="G570" t="s">
        <v>1037</v>
      </c>
      <c r="H570">
        <v>100</v>
      </c>
      <c r="I570">
        <v>100</v>
      </c>
      <c r="J570">
        <v>100</v>
      </c>
      <c r="K570">
        <v>100</v>
      </c>
      <c r="L570">
        <v>100</v>
      </c>
      <c r="M570">
        <v>100</v>
      </c>
      <c r="N570">
        <v>600</v>
      </c>
      <c r="O570">
        <v>7</v>
      </c>
    </row>
    <row r="571" spans="1:15" x14ac:dyDescent="0.3">
      <c r="A571">
        <v>491</v>
      </c>
      <c r="B571" t="s">
        <v>1453</v>
      </c>
      <c r="C571" t="s">
        <v>1016</v>
      </c>
      <c r="D571" t="s">
        <v>1037</v>
      </c>
      <c r="E571" t="s">
        <v>1830</v>
      </c>
      <c r="F571" t="s">
        <v>1037</v>
      </c>
      <c r="G571" t="s">
        <v>1037</v>
      </c>
      <c r="H571">
        <v>70</v>
      </c>
      <c r="I571">
        <v>90</v>
      </c>
      <c r="J571">
        <v>90</v>
      </c>
      <c r="K571">
        <v>135</v>
      </c>
      <c r="L571">
        <v>90</v>
      </c>
      <c r="M571">
        <v>125</v>
      </c>
      <c r="N571">
        <v>600</v>
      </c>
      <c r="O571">
        <v>7</v>
      </c>
    </row>
    <row r="572" spans="1:15" x14ac:dyDescent="0.3">
      <c r="A572">
        <v>492</v>
      </c>
      <c r="B572" t="s">
        <v>1454</v>
      </c>
      <c r="C572" t="s">
        <v>1007</v>
      </c>
      <c r="D572" t="s">
        <v>1012</v>
      </c>
      <c r="E572" t="s">
        <v>185</v>
      </c>
      <c r="F572" t="s">
        <v>1037</v>
      </c>
      <c r="G572" t="s">
        <v>1037</v>
      </c>
      <c r="H572">
        <v>100</v>
      </c>
      <c r="I572">
        <v>100</v>
      </c>
      <c r="J572">
        <v>100</v>
      </c>
      <c r="K572">
        <v>100</v>
      </c>
      <c r="L572">
        <v>100</v>
      </c>
      <c r="M572">
        <v>100</v>
      </c>
      <c r="N572">
        <v>600</v>
      </c>
      <c r="O572">
        <v>7</v>
      </c>
    </row>
    <row r="573" spans="1:15" x14ac:dyDescent="0.3">
      <c r="A573">
        <v>492</v>
      </c>
      <c r="B573" t="s">
        <v>1455</v>
      </c>
      <c r="C573" t="s">
        <v>1007</v>
      </c>
      <c r="D573" t="s">
        <v>1012</v>
      </c>
      <c r="E573" t="s">
        <v>185</v>
      </c>
      <c r="F573" t="s">
        <v>1037</v>
      </c>
      <c r="G573" t="s">
        <v>1037</v>
      </c>
      <c r="H573">
        <v>100</v>
      </c>
      <c r="I573">
        <v>103</v>
      </c>
      <c r="J573">
        <v>75</v>
      </c>
      <c r="K573">
        <v>120</v>
      </c>
      <c r="L573">
        <v>75</v>
      </c>
      <c r="M573">
        <v>127</v>
      </c>
      <c r="N573">
        <v>600</v>
      </c>
      <c r="O573">
        <v>7</v>
      </c>
    </row>
    <row r="574" spans="1:15" x14ac:dyDescent="0.3">
      <c r="A574">
        <v>493</v>
      </c>
      <c r="B574" t="s">
        <v>1456</v>
      </c>
      <c r="C574" t="s">
        <v>1014</v>
      </c>
      <c r="D574" t="s">
        <v>1037</v>
      </c>
      <c r="E574" t="s">
        <v>1831</v>
      </c>
      <c r="F574" t="s">
        <v>1037</v>
      </c>
      <c r="G574" t="s">
        <v>1037</v>
      </c>
      <c r="H574">
        <v>120</v>
      </c>
      <c r="I574">
        <v>120</v>
      </c>
      <c r="J574">
        <v>120</v>
      </c>
      <c r="K574">
        <v>120</v>
      </c>
      <c r="L574">
        <v>120</v>
      </c>
      <c r="M574">
        <v>120</v>
      </c>
      <c r="N574">
        <v>720</v>
      </c>
      <c r="O574">
        <v>7</v>
      </c>
    </row>
    <row r="575" spans="1:15" x14ac:dyDescent="0.3">
      <c r="A575">
        <v>494</v>
      </c>
      <c r="B575" t="s">
        <v>1457</v>
      </c>
      <c r="C575" t="s">
        <v>1011</v>
      </c>
      <c r="D575" t="s">
        <v>1008</v>
      </c>
      <c r="E575" t="s">
        <v>1832</v>
      </c>
      <c r="F575" t="s">
        <v>1037</v>
      </c>
      <c r="G575" t="s">
        <v>1037</v>
      </c>
      <c r="H575">
        <v>100</v>
      </c>
      <c r="I575">
        <v>100</v>
      </c>
      <c r="J575">
        <v>100</v>
      </c>
      <c r="K575">
        <v>100</v>
      </c>
      <c r="L575">
        <v>100</v>
      </c>
      <c r="M575">
        <v>100</v>
      </c>
      <c r="N575">
        <v>600</v>
      </c>
      <c r="O575">
        <v>7</v>
      </c>
    </row>
    <row r="576" spans="1:15" x14ac:dyDescent="0.3">
      <c r="A576">
        <v>495</v>
      </c>
      <c r="B576" t="s">
        <v>1458</v>
      </c>
      <c r="C576" t="s">
        <v>1007</v>
      </c>
      <c r="D576" t="s">
        <v>1037</v>
      </c>
      <c r="E576" t="s">
        <v>9</v>
      </c>
      <c r="F576" t="s">
        <v>1037</v>
      </c>
      <c r="G576" t="s">
        <v>607</v>
      </c>
      <c r="H576">
        <v>45</v>
      </c>
      <c r="I576">
        <v>45</v>
      </c>
      <c r="J576">
        <v>55</v>
      </c>
      <c r="K576">
        <v>45</v>
      </c>
      <c r="L576">
        <v>55</v>
      </c>
      <c r="M576">
        <v>63</v>
      </c>
      <c r="N576">
        <v>308</v>
      </c>
      <c r="O576">
        <v>7</v>
      </c>
    </row>
    <row r="577" spans="1:15" x14ac:dyDescent="0.3">
      <c r="A577">
        <v>496</v>
      </c>
      <c r="B577" t="s">
        <v>1459</v>
      </c>
      <c r="C577" t="s">
        <v>1007</v>
      </c>
      <c r="D577" t="s">
        <v>1037</v>
      </c>
      <c r="E577" t="s">
        <v>9</v>
      </c>
      <c r="F577" t="s">
        <v>1037</v>
      </c>
      <c r="G577" t="s">
        <v>607</v>
      </c>
      <c r="H577">
        <v>60</v>
      </c>
      <c r="I577">
        <v>60</v>
      </c>
      <c r="J577">
        <v>75</v>
      </c>
      <c r="K577">
        <v>60</v>
      </c>
      <c r="L577">
        <v>75</v>
      </c>
      <c r="M577">
        <v>83</v>
      </c>
      <c r="N577">
        <v>413</v>
      </c>
      <c r="O577">
        <v>7</v>
      </c>
    </row>
    <row r="578" spans="1:15" x14ac:dyDescent="0.3">
      <c r="A578">
        <v>497</v>
      </c>
      <c r="B578" t="s">
        <v>1460</v>
      </c>
      <c r="C578" t="s">
        <v>1007</v>
      </c>
      <c r="D578" t="s">
        <v>1037</v>
      </c>
      <c r="E578" t="s">
        <v>9</v>
      </c>
      <c r="F578" t="s">
        <v>1037</v>
      </c>
      <c r="G578" t="s">
        <v>607</v>
      </c>
      <c r="H578">
        <v>75</v>
      </c>
      <c r="I578">
        <v>75</v>
      </c>
      <c r="J578">
        <v>95</v>
      </c>
      <c r="K578">
        <v>75</v>
      </c>
      <c r="L578">
        <v>95</v>
      </c>
      <c r="M578">
        <v>113</v>
      </c>
      <c r="N578">
        <v>528</v>
      </c>
      <c r="O578">
        <v>7</v>
      </c>
    </row>
    <row r="579" spans="1:15" x14ac:dyDescent="0.3">
      <c r="A579">
        <v>498</v>
      </c>
      <c r="B579" t="s">
        <v>1461</v>
      </c>
      <c r="C579" t="s">
        <v>1008</v>
      </c>
      <c r="D579" t="s">
        <v>1037</v>
      </c>
      <c r="E579" t="s">
        <v>17</v>
      </c>
      <c r="F579" t="s">
        <v>1037</v>
      </c>
      <c r="G579" t="s">
        <v>232</v>
      </c>
      <c r="H579">
        <v>65</v>
      </c>
      <c r="I579">
        <v>63</v>
      </c>
      <c r="J579">
        <v>45</v>
      </c>
      <c r="K579">
        <v>45</v>
      </c>
      <c r="L579">
        <v>45</v>
      </c>
      <c r="M579">
        <v>45</v>
      </c>
      <c r="N579">
        <v>308</v>
      </c>
      <c r="O579">
        <v>7</v>
      </c>
    </row>
    <row r="580" spans="1:15" x14ac:dyDescent="0.3">
      <c r="A580">
        <v>499</v>
      </c>
      <c r="B580" t="s">
        <v>1462</v>
      </c>
      <c r="C580" t="s">
        <v>1008</v>
      </c>
      <c r="D580" t="s">
        <v>1022</v>
      </c>
      <c r="E580" t="s">
        <v>17</v>
      </c>
      <c r="F580" t="s">
        <v>1037</v>
      </c>
      <c r="G580" t="s">
        <v>232</v>
      </c>
      <c r="H580">
        <v>90</v>
      </c>
      <c r="I580">
        <v>93</v>
      </c>
      <c r="J580">
        <v>55</v>
      </c>
      <c r="K580">
        <v>70</v>
      </c>
      <c r="L580">
        <v>55</v>
      </c>
      <c r="M580">
        <v>55</v>
      </c>
      <c r="N580">
        <v>418</v>
      </c>
      <c r="O580">
        <v>7</v>
      </c>
    </row>
    <row r="581" spans="1:15" x14ac:dyDescent="0.3">
      <c r="A581">
        <v>500</v>
      </c>
      <c r="B581" t="s">
        <v>1463</v>
      </c>
      <c r="C581" t="s">
        <v>1008</v>
      </c>
      <c r="D581" t="s">
        <v>1022</v>
      </c>
      <c r="E581" t="s">
        <v>17</v>
      </c>
      <c r="F581" t="s">
        <v>1037</v>
      </c>
      <c r="G581" t="s">
        <v>103</v>
      </c>
      <c r="H581">
        <v>110</v>
      </c>
      <c r="I581">
        <v>123</v>
      </c>
      <c r="J581">
        <v>65</v>
      </c>
      <c r="K581">
        <v>100</v>
      </c>
      <c r="L581">
        <v>65</v>
      </c>
      <c r="M581">
        <v>65</v>
      </c>
      <c r="N581">
        <v>528</v>
      </c>
      <c r="O581">
        <v>7</v>
      </c>
    </row>
    <row r="582" spans="1:15" x14ac:dyDescent="0.3">
      <c r="A582">
        <v>501</v>
      </c>
      <c r="B582" t="s">
        <v>1464</v>
      </c>
      <c r="C582" t="s">
        <v>1009</v>
      </c>
      <c r="D582" t="s">
        <v>1037</v>
      </c>
      <c r="E582" t="s">
        <v>25</v>
      </c>
      <c r="F582" t="s">
        <v>1037</v>
      </c>
      <c r="G582" t="s">
        <v>134</v>
      </c>
      <c r="H582">
        <v>55</v>
      </c>
      <c r="I582">
        <v>55</v>
      </c>
      <c r="J582">
        <v>45</v>
      </c>
      <c r="K582">
        <v>63</v>
      </c>
      <c r="L582">
        <v>45</v>
      </c>
      <c r="M582">
        <v>45</v>
      </c>
      <c r="N582">
        <v>308</v>
      </c>
      <c r="O582">
        <v>7</v>
      </c>
    </row>
    <row r="583" spans="1:15" x14ac:dyDescent="0.3">
      <c r="A583">
        <v>502</v>
      </c>
      <c r="B583" t="s">
        <v>1465</v>
      </c>
      <c r="C583" t="s">
        <v>1009</v>
      </c>
      <c r="D583" t="s">
        <v>1037</v>
      </c>
      <c r="E583" t="s">
        <v>25</v>
      </c>
      <c r="F583" t="s">
        <v>1037</v>
      </c>
      <c r="G583" t="s">
        <v>134</v>
      </c>
      <c r="H583">
        <v>75</v>
      </c>
      <c r="I583">
        <v>75</v>
      </c>
      <c r="J583">
        <v>60</v>
      </c>
      <c r="K583">
        <v>83</v>
      </c>
      <c r="L583">
        <v>60</v>
      </c>
      <c r="M583">
        <v>60</v>
      </c>
      <c r="N583">
        <v>413</v>
      </c>
      <c r="O583">
        <v>7</v>
      </c>
    </row>
    <row r="584" spans="1:15" x14ac:dyDescent="0.3">
      <c r="A584">
        <v>503</v>
      </c>
      <c r="B584" t="s">
        <v>1466</v>
      </c>
      <c r="C584" t="s">
        <v>1009</v>
      </c>
      <c r="D584" t="s">
        <v>1037</v>
      </c>
      <c r="E584" t="s">
        <v>25</v>
      </c>
      <c r="F584" t="s">
        <v>1037</v>
      </c>
      <c r="G584" t="s">
        <v>134</v>
      </c>
      <c r="H584">
        <v>95</v>
      </c>
      <c r="I584">
        <v>100</v>
      </c>
      <c r="J584">
        <v>85</v>
      </c>
      <c r="K584">
        <v>108</v>
      </c>
      <c r="L584">
        <v>70</v>
      </c>
      <c r="M584">
        <v>70</v>
      </c>
      <c r="N584">
        <v>528</v>
      </c>
      <c r="O584">
        <v>7</v>
      </c>
    </row>
    <row r="585" spans="1:15" x14ac:dyDescent="0.3">
      <c r="A585">
        <v>504</v>
      </c>
      <c r="B585" t="s">
        <v>1467</v>
      </c>
      <c r="C585" t="s">
        <v>1014</v>
      </c>
      <c r="D585" t="s">
        <v>1037</v>
      </c>
      <c r="E585" t="s">
        <v>44</v>
      </c>
      <c r="F585" t="s">
        <v>62</v>
      </c>
      <c r="G585" t="s">
        <v>720</v>
      </c>
      <c r="H585">
        <v>45</v>
      </c>
      <c r="I585">
        <v>55</v>
      </c>
      <c r="J585">
        <v>39</v>
      </c>
      <c r="K585">
        <v>35</v>
      </c>
      <c r="L585">
        <v>39</v>
      </c>
      <c r="M585">
        <v>42</v>
      </c>
      <c r="N585">
        <v>255</v>
      </c>
      <c r="O585">
        <v>7</v>
      </c>
    </row>
    <row r="586" spans="1:15" x14ac:dyDescent="0.3">
      <c r="A586">
        <v>505</v>
      </c>
      <c r="B586" t="s">
        <v>1468</v>
      </c>
      <c r="C586" t="s">
        <v>1014</v>
      </c>
      <c r="D586" t="s">
        <v>1037</v>
      </c>
      <c r="E586" t="s">
        <v>590</v>
      </c>
      <c r="F586" t="s">
        <v>62</v>
      </c>
      <c r="G586" t="s">
        <v>720</v>
      </c>
      <c r="H586">
        <v>60</v>
      </c>
      <c r="I586">
        <v>85</v>
      </c>
      <c r="J586">
        <v>69</v>
      </c>
      <c r="K586">
        <v>60</v>
      </c>
      <c r="L586">
        <v>69</v>
      </c>
      <c r="M586">
        <v>77</v>
      </c>
      <c r="N586">
        <v>420</v>
      </c>
      <c r="O586">
        <v>7</v>
      </c>
    </row>
    <row r="587" spans="1:15" x14ac:dyDescent="0.3">
      <c r="A587">
        <v>506</v>
      </c>
      <c r="B587" t="s">
        <v>1469</v>
      </c>
      <c r="C587" t="s">
        <v>1014</v>
      </c>
      <c r="D587" t="s">
        <v>1037</v>
      </c>
      <c r="E587" t="s">
        <v>239</v>
      </c>
      <c r="F587" t="s">
        <v>97</v>
      </c>
      <c r="G587" t="s">
        <v>44</v>
      </c>
      <c r="H587">
        <v>45</v>
      </c>
      <c r="I587">
        <v>60</v>
      </c>
      <c r="J587">
        <v>45</v>
      </c>
      <c r="K587">
        <v>25</v>
      </c>
      <c r="L587">
        <v>45</v>
      </c>
      <c r="M587">
        <v>55</v>
      </c>
      <c r="N587">
        <v>275</v>
      </c>
      <c r="O587">
        <v>7</v>
      </c>
    </row>
    <row r="588" spans="1:15" x14ac:dyDescent="0.3">
      <c r="A588">
        <v>507</v>
      </c>
      <c r="B588" t="s">
        <v>1470</v>
      </c>
      <c r="C588" t="s">
        <v>1014</v>
      </c>
      <c r="D588" t="s">
        <v>1037</v>
      </c>
      <c r="E588" t="s">
        <v>216</v>
      </c>
      <c r="F588" t="s">
        <v>466</v>
      </c>
      <c r="G588" t="s">
        <v>329</v>
      </c>
      <c r="H588">
        <v>65</v>
      </c>
      <c r="I588">
        <v>80</v>
      </c>
      <c r="J588">
        <v>65</v>
      </c>
      <c r="K588">
        <v>35</v>
      </c>
      <c r="L588">
        <v>65</v>
      </c>
      <c r="M588">
        <v>60</v>
      </c>
      <c r="N588">
        <v>370</v>
      </c>
      <c r="O588">
        <v>7</v>
      </c>
    </row>
    <row r="589" spans="1:15" x14ac:dyDescent="0.3">
      <c r="A589">
        <v>508</v>
      </c>
      <c r="B589" t="s">
        <v>1471</v>
      </c>
      <c r="C589" t="s">
        <v>1014</v>
      </c>
      <c r="D589" t="s">
        <v>1037</v>
      </c>
      <c r="E589" t="s">
        <v>216</v>
      </c>
      <c r="F589" t="s">
        <v>466</v>
      </c>
      <c r="G589" t="s">
        <v>329</v>
      </c>
      <c r="H589">
        <v>85</v>
      </c>
      <c r="I589">
        <v>110</v>
      </c>
      <c r="J589">
        <v>90</v>
      </c>
      <c r="K589">
        <v>45</v>
      </c>
      <c r="L589">
        <v>90</v>
      </c>
      <c r="M589">
        <v>80</v>
      </c>
      <c r="N589">
        <v>500</v>
      </c>
      <c r="O589">
        <v>7</v>
      </c>
    </row>
    <row r="590" spans="1:15" x14ac:dyDescent="0.3">
      <c r="A590">
        <v>509</v>
      </c>
      <c r="B590" t="s">
        <v>138</v>
      </c>
      <c r="C590" t="s">
        <v>1016</v>
      </c>
      <c r="D590" t="s">
        <v>1037</v>
      </c>
      <c r="E590" t="s">
        <v>139</v>
      </c>
      <c r="F590" t="s">
        <v>91</v>
      </c>
      <c r="G590" t="s">
        <v>140</v>
      </c>
      <c r="H590">
        <v>41</v>
      </c>
      <c r="I590">
        <v>50</v>
      </c>
      <c r="J590">
        <v>37</v>
      </c>
      <c r="K590">
        <v>50</v>
      </c>
      <c r="L590">
        <v>37</v>
      </c>
      <c r="M590">
        <v>66</v>
      </c>
      <c r="N590">
        <v>281</v>
      </c>
      <c r="O590">
        <v>7</v>
      </c>
    </row>
    <row r="591" spans="1:15" x14ac:dyDescent="0.3">
      <c r="A591">
        <v>510</v>
      </c>
      <c r="B591" t="s">
        <v>142</v>
      </c>
      <c r="C591" t="s">
        <v>1016</v>
      </c>
      <c r="D591" t="s">
        <v>1037</v>
      </c>
      <c r="E591" t="s">
        <v>139</v>
      </c>
      <c r="F591" t="s">
        <v>91</v>
      </c>
      <c r="G591" t="s">
        <v>140</v>
      </c>
      <c r="H591">
        <v>64</v>
      </c>
      <c r="I591">
        <v>88</v>
      </c>
      <c r="J591">
        <v>50</v>
      </c>
      <c r="K591">
        <v>88</v>
      </c>
      <c r="L591">
        <v>50</v>
      </c>
      <c r="M591">
        <v>106</v>
      </c>
      <c r="N591">
        <v>446</v>
      </c>
      <c r="O591">
        <v>7</v>
      </c>
    </row>
    <row r="592" spans="1:15" x14ac:dyDescent="0.3">
      <c r="A592">
        <v>511</v>
      </c>
      <c r="B592" t="s">
        <v>1472</v>
      </c>
      <c r="C592" t="s">
        <v>1007</v>
      </c>
      <c r="D592" t="s">
        <v>1037</v>
      </c>
      <c r="E592" t="s">
        <v>78</v>
      </c>
      <c r="F592" t="s">
        <v>1037</v>
      </c>
      <c r="G592" t="s">
        <v>9</v>
      </c>
      <c r="H592">
        <v>50</v>
      </c>
      <c r="I592">
        <v>53</v>
      </c>
      <c r="J592">
        <v>48</v>
      </c>
      <c r="K592">
        <v>53</v>
      </c>
      <c r="L592">
        <v>48</v>
      </c>
      <c r="M592">
        <v>64</v>
      </c>
      <c r="N592">
        <v>316</v>
      </c>
      <c r="O592">
        <v>7</v>
      </c>
    </row>
    <row r="593" spans="1:15" x14ac:dyDescent="0.3">
      <c r="A593">
        <v>512</v>
      </c>
      <c r="B593" t="s">
        <v>1473</v>
      </c>
      <c r="C593" t="s">
        <v>1007</v>
      </c>
      <c r="D593" t="s">
        <v>1037</v>
      </c>
      <c r="E593" t="s">
        <v>78</v>
      </c>
      <c r="F593" t="s">
        <v>1037</v>
      </c>
      <c r="G593" t="s">
        <v>9</v>
      </c>
      <c r="H593">
        <v>75</v>
      </c>
      <c r="I593">
        <v>98</v>
      </c>
      <c r="J593">
        <v>63</v>
      </c>
      <c r="K593">
        <v>98</v>
      </c>
      <c r="L593">
        <v>63</v>
      </c>
      <c r="M593">
        <v>101</v>
      </c>
      <c r="N593">
        <v>498</v>
      </c>
      <c r="O593">
        <v>7</v>
      </c>
    </row>
    <row r="594" spans="1:15" x14ac:dyDescent="0.3">
      <c r="A594">
        <v>513</v>
      </c>
      <c r="B594" t="s">
        <v>1474</v>
      </c>
      <c r="C594" t="s">
        <v>1008</v>
      </c>
      <c r="D594" t="s">
        <v>1037</v>
      </c>
      <c r="E594" t="s">
        <v>78</v>
      </c>
      <c r="F594" t="s">
        <v>1037</v>
      </c>
      <c r="G594" t="s">
        <v>17</v>
      </c>
      <c r="H594">
        <v>50</v>
      </c>
      <c r="I594">
        <v>53</v>
      </c>
      <c r="J594">
        <v>48</v>
      </c>
      <c r="K594">
        <v>53</v>
      </c>
      <c r="L594">
        <v>48</v>
      </c>
      <c r="M594">
        <v>64</v>
      </c>
      <c r="N594">
        <v>316</v>
      </c>
      <c r="O594">
        <v>7</v>
      </c>
    </row>
    <row r="595" spans="1:15" x14ac:dyDescent="0.3">
      <c r="A595">
        <v>514</v>
      </c>
      <c r="B595" t="s">
        <v>1475</v>
      </c>
      <c r="C595" t="s">
        <v>1008</v>
      </c>
      <c r="D595" t="s">
        <v>1037</v>
      </c>
      <c r="E595" t="s">
        <v>78</v>
      </c>
      <c r="F595" t="s">
        <v>1037</v>
      </c>
      <c r="G595" t="s">
        <v>17</v>
      </c>
      <c r="H595">
        <v>75</v>
      </c>
      <c r="I595">
        <v>98</v>
      </c>
      <c r="J595">
        <v>63</v>
      </c>
      <c r="K595">
        <v>98</v>
      </c>
      <c r="L595">
        <v>63</v>
      </c>
      <c r="M595">
        <v>101</v>
      </c>
      <c r="N595">
        <v>498</v>
      </c>
      <c r="O595">
        <v>7</v>
      </c>
    </row>
    <row r="596" spans="1:15" x14ac:dyDescent="0.3">
      <c r="A596">
        <v>515</v>
      </c>
      <c r="B596" t="s">
        <v>1476</v>
      </c>
      <c r="C596" t="s">
        <v>1009</v>
      </c>
      <c r="D596" t="s">
        <v>1037</v>
      </c>
      <c r="E596" t="s">
        <v>78</v>
      </c>
      <c r="F596" t="s">
        <v>1037</v>
      </c>
      <c r="G596" t="s">
        <v>25</v>
      </c>
      <c r="H596">
        <v>50</v>
      </c>
      <c r="I596">
        <v>53</v>
      </c>
      <c r="J596">
        <v>48</v>
      </c>
      <c r="K596">
        <v>53</v>
      </c>
      <c r="L596">
        <v>48</v>
      </c>
      <c r="M596">
        <v>64</v>
      </c>
      <c r="N596">
        <v>316</v>
      </c>
      <c r="O596">
        <v>7</v>
      </c>
    </row>
    <row r="597" spans="1:15" x14ac:dyDescent="0.3">
      <c r="A597">
        <v>516</v>
      </c>
      <c r="B597" t="s">
        <v>1477</v>
      </c>
      <c r="C597" t="s">
        <v>1009</v>
      </c>
      <c r="D597" t="s">
        <v>1037</v>
      </c>
      <c r="E597" t="s">
        <v>78</v>
      </c>
      <c r="F597" t="s">
        <v>1037</v>
      </c>
      <c r="G597" t="s">
        <v>25</v>
      </c>
      <c r="H597">
        <v>75</v>
      </c>
      <c r="I597">
        <v>98</v>
      </c>
      <c r="J597">
        <v>63</v>
      </c>
      <c r="K597">
        <v>98</v>
      </c>
      <c r="L597">
        <v>63</v>
      </c>
      <c r="M597">
        <v>101</v>
      </c>
      <c r="N597">
        <v>498</v>
      </c>
      <c r="O597">
        <v>7</v>
      </c>
    </row>
    <row r="598" spans="1:15" x14ac:dyDescent="0.3">
      <c r="A598">
        <v>517</v>
      </c>
      <c r="B598" t="s">
        <v>272</v>
      </c>
      <c r="C598" t="s">
        <v>1011</v>
      </c>
      <c r="D598" t="s">
        <v>1037</v>
      </c>
      <c r="E598" t="s">
        <v>273</v>
      </c>
      <c r="F598" t="s">
        <v>274</v>
      </c>
      <c r="G598" t="s">
        <v>35</v>
      </c>
      <c r="H598">
        <v>76</v>
      </c>
      <c r="I598">
        <v>25</v>
      </c>
      <c r="J598">
        <v>45</v>
      </c>
      <c r="K598">
        <v>67</v>
      </c>
      <c r="L598">
        <v>55</v>
      </c>
      <c r="M598">
        <v>24</v>
      </c>
      <c r="N598">
        <v>292</v>
      </c>
      <c r="O598">
        <v>7</v>
      </c>
    </row>
    <row r="599" spans="1:15" x14ac:dyDescent="0.3">
      <c r="A599">
        <v>518</v>
      </c>
      <c r="B599" t="s">
        <v>276</v>
      </c>
      <c r="C599" t="s">
        <v>1011</v>
      </c>
      <c r="D599" t="s">
        <v>1037</v>
      </c>
      <c r="E599" t="s">
        <v>273</v>
      </c>
      <c r="F599" t="s">
        <v>274</v>
      </c>
      <c r="G599" t="s">
        <v>35</v>
      </c>
      <c r="H599">
        <v>116</v>
      </c>
      <c r="I599">
        <v>55</v>
      </c>
      <c r="J599">
        <v>85</v>
      </c>
      <c r="K599">
        <v>107</v>
      </c>
      <c r="L599">
        <v>95</v>
      </c>
      <c r="M599">
        <v>29</v>
      </c>
      <c r="N599">
        <v>487</v>
      </c>
      <c r="O599">
        <v>7</v>
      </c>
    </row>
    <row r="600" spans="1:15" x14ac:dyDescent="0.3">
      <c r="A600">
        <v>519</v>
      </c>
      <c r="B600" t="s">
        <v>82</v>
      </c>
      <c r="C600" t="s">
        <v>1014</v>
      </c>
      <c r="D600" t="s">
        <v>1012</v>
      </c>
      <c r="E600" t="s">
        <v>68</v>
      </c>
      <c r="F600" t="s">
        <v>83</v>
      </c>
      <c r="G600" t="s">
        <v>84</v>
      </c>
      <c r="H600">
        <v>50</v>
      </c>
      <c r="I600">
        <v>55</v>
      </c>
      <c r="J600">
        <v>50</v>
      </c>
      <c r="K600">
        <v>36</v>
      </c>
      <c r="L600">
        <v>30</v>
      </c>
      <c r="M600">
        <v>43</v>
      </c>
      <c r="N600">
        <v>264</v>
      </c>
      <c r="O600">
        <v>7</v>
      </c>
    </row>
    <row r="601" spans="1:15" x14ac:dyDescent="0.3">
      <c r="A601">
        <v>520</v>
      </c>
      <c r="B601" t="s">
        <v>86</v>
      </c>
      <c r="C601" t="s">
        <v>1014</v>
      </c>
      <c r="D601" t="s">
        <v>1012</v>
      </c>
      <c r="E601" t="s">
        <v>68</v>
      </c>
      <c r="F601" t="s">
        <v>83</v>
      </c>
      <c r="G601" t="s">
        <v>84</v>
      </c>
      <c r="H601">
        <v>62</v>
      </c>
      <c r="I601">
        <v>77</v>
      </c>
      <c r="J601">
        <v>62</v>
      </c>
      <c r="K601">
        <v>50</v>
      </c>
      <c r="L601">
        <v>42</v>
      </c>
      <c r="M601">
        <v>65</v>
      </c>
      <c r="N601">
        <v>358</v>
      </c>
      <c r="O601">
        <v>7</v>
      </c>
    </row>
    <row r="602" spans="1:15" x14ac:dyDescent="0.3">
      <c r="A602">
        <v>521</v>
      </c>
      <c r="B602" t="s">
        <v>88</v>
      </c>
      <c r="C602" t="s">
        <v>1014</v>
      </c>
      <c r="D602" t="s">
        <v>1012</v>
      </c>
      <c r="E602" t="s">
        <v>68</v>
      </c>
      <c r="F602" t="s">
        <v>83</v>
      </c>
      <c r="G602" t="s">
        <v>84</v>
      </c>
      <c r="H602">
        <v>80</v>
      </c>
      <c r="I602">
        <v>115</v>
      </c>
      <c r="J602">
        <v>80</v>
      </c>
      <c r="K602">
        <v>65</v>
      </c>
      <c r="L602">
        <v>55</v>
      </c>
      <c r="M602">
        <v>93</v>
      </c>
      <c r="N602">
        <v>488</v>
      </c>
      <c r="O602">
        <v>7</v>
      </c>
    </row>
    <row r="603" spans="1:15" x14ac:dyDescent="0.3">
      <c r="A603">
        <v>522</v>
      </c>
      <c r="B603" t="s">
        <v>1478</v>
      </c>
      <c r="C603" t="s">
        <v>1013</v>
      </c>
      <c r="D603" t="s">
        <v>1037</v>
      </c>
      <c r="E603" t="s">
        <v>204</v>
      </c>
      <c r="F603" t="s">
        <v>1741</v>
      </c>
      <c r="G603" t="s">
        <v>878</v>
      </c>
      <c r="H603">
        <v>45</v>
      </c>
      <c r="I603">
        <v>60</v>
      </c>
      <c r="J603">
        <v>32</v>
      </c>
      <c r="K603">
        <v>50</v>
      </c>
      <c r="L603">
        <v>32</v>
      </c>
      <c r="M603">
        <v>76</v>
      </c>
      <c r="N603">
        <v>295</v>
      </c>
      <c r="O603">
        <v>7</v>
      </c>
    </row>
    <row r="604" spans="1:15" x14ac:dyDescent="0.3">
      <c r="A604">
        <v>523</v>
      </c>
      <c r="B604" t="s">
        <v>1479</v>
      </c>
      <c r="C604" t="s">
        <v>1013</v>
      </c>
      <c r="D604" t="s">
        <v>1037</v>
      </c>
      <c r="E604" t="s">
        <v>204</v>
      </c>
      <c r="F604" t="s">
        <v>1741</v>
      </c>
      <c r="G604" t="s">
        <v>878</v>
      </c>
      <c r="H604">
        <v>75</v>
      </c>
      <c r="I604">
        <v>100</v>
      </c>
      <c r="J604">
        <v>63</v>
      </c>
      <c r="K604">
        <v>80</v>
      </c>
      <c r="L604">
        <v>63</v>
      </c>
      <c r="M604">
        <v>116</v>
      </c>
      <c r="N604">
        <v>497</v>
      </c>
      <c r="O604">
        <v>7</v>
      </c>
    </row>
    <row r="605" spans="1:15" x14ac:dyDescent="0.3">
      <c r="A605">
        <v>524</v>
      </c>
      <c r="B605" t="s">
        <v>470</v>
      </c>
      <c r="C605" t="s">
        <v>1017</v>
      </c>
      <c r="D605" t="s">
        <v>1037</v>
      </c>
      <c r="E605" t="s">
        <v>261</v>
      </c>
      <c r="F605" t="s">
        <v>224</v>
      </c>
      <c r="G605" t="s">
        <v>461</v>
      </c>
      <c r="H605">
        <v>55</v>
      </c>
      <c r="I605">
        <v>75</v>
      </c>
      <c r="J605">
        <v>85</v>
      </c>
      <c r="K605">
        <v>25</v>
      </c>
      <c r="L605">
        <v>25</v>
      </c>
      <c r="M605">
        <v>15</v>
      </c>
      <c r="N605">
        <v>280</v>
      </c>
      <c r="O605">
        <v>7</v>
      </c>
    </row>
    <row r="606" spans="1:15" x14ac:dyDescent="0.3">
      <c r="A606">
        <v>525</v>
      </c>
      <c r="B606" t="s">
        <v>472</v>
      </c>
      <c r="C606" t="s">
        <v>1017</v>
      </c>
      <c r="D606" t="s">
        <v>1037</v>
      </c>
      <c r="E606" t="s">
        <v>261</v>
      </c>
      <c r="F606" t="s">
        <v>224</v>
      </c>
      <c r="G606" t="s">
        <v>461</v>
      </c>
      <c r="H606">
        <v>70</v>
      </c>
      <c r="I606">
        <v>105</v>
      </c>
      <c r="J606">
        <v>105</v>
      </c>
      <c r="K606">
        <v>50</v>
      </c>
      <c r="L606">
        <v>40</v>
      </c>
      <c r="M606">
        <v>20</v>
      </c>
      <c r="N606">
        <v>390</v>
      </c>
      <c r="O606">
        <v>7</v>
      </c>
    </row>
    <row r="607" spans="1:15" x14ac:dyDescent="0.3">
      <c r="A607">
        <v>526</v>
      </c>
      <c r="B607" t="s">
        <v>474</v>
      </c>
      <c r="C607" t="s">
        <v>1017</v>
      </c>
      <c r="D607" t="s">
        <v>1037</v>
      </c>
      <c r="E607" t="s">
        <v>261</v>
      </c>
      <c r="F607" t="s">
        <v>475</v>
      </c>
      <c r="G607" t="s">
        <v>461</v>
      </c>
      <c r="H607">
        <v>85</v>
      </c>
      <c r="I607">
        <v>135</v>
      </c>
      <c r="J607">
        <v>130</v>
      </c>
      <c r="K607">
        <v>60</v>
      </c>
      <c r="L607">
        <v>80</v>
      </c>
      <c r="M607">
        <v>25</v>
      </c>
      <c r="N607">
        <v>515</v>
      </c>
      <c r="O607">
        <v>7</v>
      </c>
    </row>
    <row r="608" spans="1:15" x14ac:dyDescent="0.3">
      <c r="A608">
        <v>527</v>
      </c>
      <c r="B608" t="s">
        <v>483</v>
      </c>
      <c r="C608" t="s">
        <v>1011</v>
      </c>
      <c r="D608" t="s">
        <v>1012</v>
      </c>
      <c r="E608" t="s">
        <v>301</v>
      </c>
      <c r="F608" t="s">
        <v>267</v>
      </c>
      <c r="G608" t="s">
        <v>484</v>
      </c>
      <c r="H608">
        <v>65</v>
      </c>
      <c r="I608">
        <v>45</v>
      </c>
      <c r="J608">
        <v>43</v>
      </c>
      <c r="K608">
        <v>55</v>
      </c>
      <c r="L608">
        <v>43</v>
      </c>
      <c r="M608">
        <v>72</v>
      </c>
      <c r="N608">
        <v>323</v>
      </c>
      <c r="O608">
        <v>7</v>
      </c>
    </row>
    <row r="609" spans="1:15" x14ac:dyDescent="0.3">
      <c r="A609">
        <v>528</v>
      </c>
      <c r="B609" t="s">
        <v>486</v>
      </c>
      <c r="C609" t="s">
        <v>1011</v>
      </c>
      <c r="D609" t="s">
        <v>1012</v>
      </c>
      <c r="E609" t="s">
        <v>301</v>
      </c>
      <c r="F609" t="s">
        <v>267</v>
      </c>
      <c r="G609" t="s">
        <v>484</v>
      </c>
      <c r="H609">
        <v>67</v>
      </c>
      <c r="I609">
        <v>57</v>
      </c>
      <c r="J609">
        <v>55</v>
      </c>
      <c r="K609">
        <v>77</v>
      </c>
      <c r="L609">
        <v>55</v>
      </c>
      <c r="M609">
        <v>114</v>
      </c>
      <c r="N609">
        <v>425</v>
      </c>
      <c r="O609">
        <v>7</v>
      </c>
    </row>
    <row r="610" spans="1:15" x14ac:dyDescent="0.3">
      <c r="A610">
        <v>529</v>
      </c>
      <c r="B610" t="s">
        <v>465</v>
      </c>
      <c r="C610" t="s">
        <v>1018</v>
      </c>
      <c r="D610" t="s">
        <v>1037</v>
      </c>
      <c r="E610" t="s">
        <v>466</v>
      </c>
      <c r="F610" t="s">
        <v>461</v>
      </c>
      <c r="G610" t="s">
        <v>328</v>
      </c>
      <c r="H610">
        <v>60</v>
      </c>
      <c r="I610">
        <v>85</v>
      </c>
      <c r="J610">
        <v>40</v>
      </c>
      <c r="K610">
        <v>30</v>
      </c>
      <c r="L610">
        <v>45</v>
      </c>
      <c r="M610">
        <v>68</v>
      </c>
      <c r="N610">
        <v>328</v>
      </c>
      <c r="O610">
        <v>7</v>
      </c>
    </row>
    <row r="611" spans="1:15" x14ac:dyDescent="0.3">
      <c r="A611">
        <v>530</v>
      </c>
      <c r="B611" t="s">
        <v>468</v>
      </c>
      <c r="C611" t="s">
        <v>1018</v>
      </c>
      <c r="D611" t="s">
        <v>1015</v>
      </c>
      <c r="E611" t="s">
        <v>466</v>
      </c>
      <c r="F611" t="s">
        <v>461</v>
      </c>
      <c r="G611" t="s">
        <v>328</v>
      </c>
      <c r="H611">
        <v>110</v>
      </c>
      <c r="I611">
        <v>135</v>
      </c>
      <c r="J611">
        <v>60</v>
      </c>
      <c r="K611">
        <v>50</v>
      </c>
      <c r="L611">
        <v>65</v>
      </c>
      <c r="M611">
        <v>88</v>
      </c>
      <c r="N611">
        <v>508</v>
      </c>
      <c r="O611">
        <v>7</v>
      </c>
    </row>
    <row r="612" spans="1:15" x14ac:dyDescent="0.3">
      <c r="A612">
        <v>531</v>
      </c>
      <c r="B612" t="s">
        <v>1480</v>
      </c>
      <c r="C612" t="s">
        <v>1014</v>
      </c>
      <c r="D612" t="s">
        <v>1037</v>
      </c>
      <c r="E612" t="s">
        <v>182</v>
      </c>
      <c r="F612" t="s">
        <v>369</v>
      </c>
      <c r="G612" t="s">
        <v>267</v>
      </c>
      <c r="H612">
        <v>103</v>
      </c>
      <c r="I612">
        <v>60</v>
      </c>
      <c r="J612">
        <v>86</v>
      </c>
      <c r="K612">
        <v>60</v>
      </c>
      <c r="L612">
        <v>86</v>
      </c>
      <c r="M612">
        <v>50</v>
      </c>
      <c r="N612">
        <v>445</v>
      </c>
      <c r="O612">
        <v>7</v>
      </c>
    </row>
    <row r="613" spans="1:15" x14ac:dyDescent="0.3">
      <c r="A613">
        <v>531</v>
      </c>
      <c r="B613" t="s">
        <v>1481</v>
      </c>
      <c r="C613" t="s">
        <v>1014</v>
      </c>
      <c r="D613" t="s">
        <v>1023</v>
      </c>
      <c r="E613" t="s">
        <v>182</v>
      </c>
      <c r="F613" t="s">
        <v>369</v>
      </c>
      <c r="G613" t="s">
        <v>267</v>
      </c>
      <c r="H613">
        <v>103</v>
      </c>
      <c r="I613">
        <v>60</v>
      </c>
      <c r="J613">
        <v>126</v>
      </c>
      <c r="K613">
        <v>80</v>
      </c>
      <c r="L613">
        <v>126</v>
      </c>
      <c r="M613">
        <v>50</v>
      </c>
      <c r="N613">
        <v>545</v>
      </c>
      <c r="O613">
        <v>7</v>
      </c>
    </row>
    <row r="614" spans="1:15" x14ac:dyDescent="0.3">
      <c r="A614">
        <v>532</v>
      </c>
      <c r="B614" t="s">
        <v>477</v>
      </c>
      <c r="C614" t="s">
        <v>1022</v>
      </c>
      <c r="D614" t="s">
        <v>1037</v>
      </c>
      <c r="E614" t="s">
        <v>104</v>
      </c>
      <c r="F614" t="s">
        <v>294</v>
      </c>
      <c r="G614" t="s">
        <v>266</v>
      </c>
      <c r="H614">
        <v>75</v>
      </c>
      <c r="I614">
        <v>80</v>
      </c>
      <c r="J614">
        <v>55</v>
      </c>
      <c r="K614">
        <v>25</v>
      </c>
      <c r="L614">
        <v>35</v>
      </c>
      <c r="M614">
        <v>35</v>
      </c>
      <c r="N614">
        <v>305</v>
      </c>
      <c r="O614">
        <v>7</v>
      </c>
    </row>
    <row r="615" spans="1:15" x14ac:dyDescent="0.3">
      <c r="A615">
        <v>533</v>
      </c>
      <c r="B615" t="s">
        <v>479</v>
      </c>
      <c r="C615" t="s">
        <v>1022</v>
      </c>
      <c r="D615" t="s">
        <v>1037</v>
      </c>
      <c r="E615" t="s">
        <v>104</v>
      </c>
      <c r="F615" t="s">
        <v>294</v>
      </c>
      <c r="G615" t="s">
        <v>266</v>
      </c>
      <c r="H615">
        <v>85</v>
      </c>
      <c r="I615">
        <v>105</v>
      </c>
      <c r="J615">
        <v>85</v>
      </c>
      <c r="K615">
        <v>40</v>
      </c>
      <c r="L615">
        <v>50</v>
      </c>
      <c r="M615">
        <v>40</v>
      </c>
      <c r="N615">
        <v>405</v>
      </c>
      <c r="O615">
        <v>7</v>
      </c>
    </row>
    <row r="616" spans="1:15" x14ac:dyDescent="0.3">
      <c r="A616">
        <v>534</v>
      </c>
      <c r="B616" t="s">
        <v>481</v>
      </c>
      <c r="C616" t="s">
        <v>1022</v>
      </c>
      <c r="D616" t="s">
        <v>1037</v>
      </c>
      <c r="E616" t="s">
        <v>104</v>
      </c>
      <c r="F616" t="s">
        <v>294</v>
      </c>
      <c r="G616" t="s">
        <v>266</v>
      </c>
      <c r="H616">
        <v>105</v>
      </c>
      <c r="I616">
        <v>140</v>
      </c>
      <c r="J616">
        <v>95</v>
      </c>
      <c r="K616">
        <v>55</v>
      </c>
      <c r="L616">
        <v>65</v>
      </c>
      <c r="M616">
        <v>45</v>
      </c>
      <c r="N616">
        <v>505</v>
      </c>
      <c r="O616">
        <v>7</v>
      </c>
    </row>
    <row r="617" spans="1:15" x14ac:dyDescent="0.3">
      <c r="A617">
        <v>535</v>
      </c>
      <c r="B617" t="s">
        <v>382</v>
      </c>
      <c r="C617" t="s">
        <v>1009</v>
      </c>
      <c r="D617" t="s">
        <v>1037</v>
      </c>
      <c r="E617" t="s">
        <v>115</v>
      </c>
      <c r="F617" t="s">
        <v>193</v>
      </c>
      <c r="G617" t="s">
        <v>300</v>
      </c>
      <c r="H617">
        <v>50</v>
      </c>
      <c r="I617">
        <v>50</v>
      </c>
      <c r="J617">
        <v>40</v>
      </c>
      <c r="K617">
        <v>50</v>
      </c>
      <c r="L617">
        <v>40</v>
      </c>
      <c r="M617">
        <v>64</v>
      </c>
      <c r="N617">
        <v>294</v>
      </c>
      <c r="O617">
        <v>7</v>
      </c>
    </row>
    <row r="618" spans="1:15" x14ac:dyDescent="0.3">
      <c r="A618">
        <v>536</v>
      </c>
      <c r="B618" t="s">
        <v>384</v>
      </c>
      <c r="C618" t="s">
        <v>1009</v>
      </c>
      <c r="D618" t="s">
        <v>1018</v>
      </c>
      <c r="E618" t="s">
        <v>115</v>
      </c>
      <c r="F618" t="s">
        <v>193</v>
      </c>
      <c r="G618" t="s">
        <v>300</v>
      </c>
      <c r="H618">
        <v>75</v>
      </c>
      <c r="I618">
        <v>65</v>
      </c>
      <c r="J618">
        <v>55</v>
      </c>
      <c r="K618">
        <v>65</v>
      </c>
      <c r="L618">
        <v>55</v>
      </c>
      <c r="M618">
        <v>69</v>
      </c>
      <c r="N618">
        <v>384</v>
      </c>
      <c r="O618">
        <v>7</v>
      </c>
    </row>
    <row r="619" spans="1:15" x14ac:dyDescent="0.3">
      <c r="A619">
        <v>537</v>
      </c>
      <c r="B619" t="s">
        <v>386</v>
      </c>
      <c r="C619" t="s">
        <v>1009</v>
      </c>
      <c r="D619" t="s">
        <v>1018</v>
      </c>
      <c r="E619" t="s">
        <v>115</v>
      </c>
      <c r="F619" t="s">
        <v>387</v>
      </c>
      <c r="G619" t="s">
        <v>300</v>
      </c>
      <c r="H619">
        <v>105</v>
      </c>
      <c r="I619">
        <v>95</v>
      </c>
      <c r="J619">
        <v>75</v>
      </c>
      <c r="K619">
        <v>85</v>
      </c>
      <c r="L619">
        <v>75</v>
      </c>
      <c r="M619">
        <v>74</v>
      </c>
      <c r="N619">
        <v>509</v>
      </c>
      <c r="O619">
        <v>7</v>
      </c>
    </row>
    <row r="620" spans="1:15" x14ac:dyDescent="0.3">
      <c r="A620">
        <v>538</v>
      </c>
      <c r="B620" t="s">
        <v>654</v>
      </c>
      <c r="C620" t="s">
        <v>1022</v>
      </c>
      <c r="D620" t="s">
        <v>1037</v>
      </c>
      <c r="E620" t="s">
        <v>104</v>
      </c>
      <c r="F620" t="s">
        <v>243</v>
      </c>
      <c r="G620" t="s">
        <v>328</v>
      </c>
      <c r="H620">
        <v>120</v>
      </c>
      <c r="I620">
        <v>100</v>
      </c>
      <c r="J620">
        <v>85</v>
      </c>
      <c r="K620">
        <v>30</v>
      </c>
      <c r="L620">
        <v>85</v>
      </c>
      <c r="M620">
        <v>45</v>
      </c>
      <c r="N620">
        <v>465</v>
      </c>
      <c r="O620">
        <v>7</v>
      </c>
    </row>
    <row r="621" spans="1:15" x14ac:dyDescent="0.3">
      <c r="A621">
        <v>539</v>
      </c>
      <c r="B621" t="s">
        <v>656</v>
      </c>
      <c r="C621" t="s">
        <v>1022</v>
      </c>
      <c r="D621" t="s">
        <v>1037</v>
      </c>
      <c r="E621" t="s">
        <v>261</v>
      </c>
      <c r="F621" t="s">
        <v>243</v>
      </c>
      <c r="G621" t="s">
        <v>328</v>
      </c>
      <c r="H621">
        <v>75</v>
      </c>
      <c r="I621">
        <v>125</v>
      </c>
      <c r="J621">
        <v>75</v>
      </c>
      <c r="K621">
        <v>30</v>
      </c>
      <c r="L621">
        <v>75</v>
      </c>
      <c r="M621">
        <v>85</v>
      </c>
      <c r="N621">
        <v>465</v>
      </c>
      <c r="O621">
        <v>7</v>
      </c>
    </row>
    <row r="622" spans="1:15" x14ac:dyDescent="0.3">
      <c r="A622">
        <v>540</v>
      </c>
      <c r="B622" t="s">
        <v>1482</v>
      </c>
      <c r="C622" t="s">
        <v>1010</v>
      </c>
      <c r="D622" t="s">
        <v>1007</v>
      </c>
      <c r="E622" t="s">
        <v>33</v>
      </c>
      <c r="F622" t="s">
        <v>124</v>
      </c>
      <c r="G622" t="s">
        <v>423</v>
      </c>
      <c r="H622">
        <v>45</v>
      </c>
      <c r="I622">
        <v>53</v>
      </c>
      <c r="J622">
        <v>70</v>
      </c>
      <c r="K622">
        <v>40</v>
      </c>
      <c r="L622">
        <v>60</v>
      </c>
      <c r="M622">
        <v>42</v>
      </c>
      <c r="N622">
        <v>310</v>
      </c>
      <c r="O622">
        <v>7</v>
      </c>
    </row>
    <row r="623" spans="1:15" x14ac:dyDescent="0.3">
      <c r="A623">
        <v>541</v>
      </c>
      <c r="B623" t="s">
        <v>1483</v>
      </c>
      <c r="C623" t="s">
        <v>1010</v>
      </c>
      <c r="D623" t="s">
        <v>1007</v>
      </c>
      <c r="E623" t="s">
        <v>164</v>
      </c>
      <c r="F623" t="s">
        <v>124</v>
      </c>
      <c r="G623" t="s">
        <v>423</v>
      </c>
      <c r="H623">
        <v>55</v>
      </c>
      <c r="I623">
        <v>63</v>
      </c>
      <c r="J623">
        <v>90</v>
      </c>
      <c r="K623">
        <v>50</v>
      </c>
      <c r="L623">
        <v>80</v>
      </c>
      <c r="M623">
        <v>42</v>
      </c>
      <c r="N623">
        <v>380</v>
      </c>
      <c r="O623">
        <v>7</v>
      </c>
    </row>
    <row r="624" spans="1:15" x14ac:dyDescent="0.3">
      <c r="A624">
        <v>542</v>
      </c>
      <c r="B624" t="s">
        <v>1484</v>
      </c>
      <c r="C624" t="s">
        <v>1010</v>
      </c>
      <c r="D624" t="s">
        <v>1007</v>
      </c>
      <c r="E624" t="s">
        <v>33</v>
      </c>
      <c r="F624" t="s">
        <v>124</v>
      </c>
      <c r="G624" t="s">
        <v>423</v>
      </c>
      <c r="H624">
        <v>75</v>
      </c>
      <c r="I624">
        <v>103</v>
      </c>
      <c r="J624">
        <v>80</v>
      </c>
      <c r="K624">
        <v>70</v>
      </c>
      <c r="L624">
        <v>80</v>
      </c>
      <c r="M624">
        <v>92</v>
      </c>
      <c r="N624">
        <v>500</v>
      </c>
      <c r="O624">
        <v>7</v>
      </c>
    </row>
    <row r="625" spans="1:15" x14ac:dyDescent="0.3">
      <c r="A625">
        <v>543</v>
      </c>
      <c r="B625" t="s">
        <v>1485</v>
      </c>
      <c r="C625" t="s">
        <v>1010</v>
      </c>
      <c r="D625" t="s">
        <v>1019</v>
      </c>
      <c r="E625" t="s">
        <v>186</v>
      </c>
      <c r="F625" t="s">
        <v>33</v>
      </c>
      <c r="G625" t="s">
        <v>313</v>
      </c>
      <c r="H625">
        <v>30</v>
      </c>
      <c r="I625">
        <v>45</v>
      </c>
      <c r="J625">
        <v>59</v>
      </c>
      <c r="K625">
        <v>30</v>
      </c>
      <c r="L625">
        <v>39</v>
      </c>
      <c r="M625">
        <v>57</v>
      </c>
      <c r="N625">
        <v>260</v>
      </c>
      <c r="O625">
        <v>7</v>
      </c>
    </row>
    <row r="626" spans="1:15" x14ac:dyDescent="0.3">
      <c r="A626">
        <v>544</v>
      </c>
      <c r="B626" t="s">
        <v>1486</v>
      </c>
      <c r="C626" t="s">
        <v>1010</v>
      </c>
      <c r="D626" t="s">
        <v>1019</v>
      </c>
      <c r="E626" t="s">
        <v>186</v>
      </c>
      <c r="F626" t="s">
        <v>33</v>
      </c>
      <c r="G626" t="s">
        <v>313</v>
      </c>
      <c r="H626">
        <v>40</v>
      </c>
      <c r="I626">
        <v>55</v>
      </c>
      <c r="J626">
        <v>99</v>
      </c>
      <c r="K626">
        <v>40</v>
      </c>
      <c r="L626">
        <v>79</v>
      </c>
      <c r="M626">
        <v>47</v>
      </c>
      <c r="N626">
        <v>360</v>
      </c>
      <c r="O626">
        <v>7</v>
      </c>
    </row>
    <row r="627" spans="1:15" x14ac:dyDescent="0.3">
      <c r="A627">
        <v>545</v>
      </c>
      <c r="B627" t="s">
        <v>1487</v>
      </c>
      <c r="C627" t="s">
        <v>1010</v>
      </c>
      <c r="D627" t="s">
        <v>1019</v>
      </c>
      <c r="E627" t="s">
        <v>186</v>
      </c>
      <c r="F627" t="s">
        <v>33</v>
      </c>
      <c r="G627" t="s">
        <v>313</v>
      </c>
      <c r="H627">
        <v>60</v>
      </c>
      <c r="I627">
        <v>100</v>
      </c>
      <c r="J627">
        <v>89</v>
      </c>
      <c r="K627">
        <v>55</v>
      </c>
      <c r="L627">
        <v>69</v>
      </c>
      <c r="M627">
        <v>112</v>
      </c>
      <c r="N627">
        <v>485</v>
      </c>
      <c r="O627">
        <v>7</v>
      </c>
    </row>
    <row r="628" spans="1:15" x14ac:dyDescent="0.3">
      <c r="A628">
        <v>546</v>
      </c>
      <c r="B628" t="s">
        <v>688</v>
      </c>
      <c r="C628" t="s">
        <v>1007</v>
      </c>
      <c r="D628" t="s">
        <v>1023</v>
      </c>
      <c r="E628" t="s">
        <v>140</v>
      </c>
      <c r="F628" t="s">
        <v>314</v>
      </c>
      <c r="G628" t="s">
        <v>124</v>
      </c>
      <c r="H628">
        <v>40</v>
      </c>
      <c r="I628">
        <v>27</v>
      </c>
      <c r="J628">
        <v>60</v>
      </c>
      <c r="K628">
        <v>37</v>
      </c>
      <c r="L628">
        <v>50</v>
      </c>
      <c r="M628">
        <v>66</v>
      </c>
      <c r="N628">
        <v>280</v>
      </c>
      <c r="O628">
        <v>7</v>
      </c>
    </row>
    <row r="629" spans="1:15" x14ac:dyDescent="0.3">
      <c r="A629">
        <v>547</v>
      </c>
      <c r="B629" t="s">
        <v>690</v>
      </c>
      <c r="C629" t="s">
        <v>1007</v>
      </c>
      <c r="D629" t="s">
        <v>1023</v>
      </c>
      <c r="E629" t="s">
        <v>140</v>
      </c>
      <c r="F629" t="s">
        <v>314</v>
      </c>
      <c r="G629" t="s">
        <v>124</v>
      </c>
      <c r="H629">
        <v>60</v>
      </c>
      <c r="I629">
        <v>67</v>
      </c>
      <c r="J629">
        <v>85</v>
      </c>
      <c r="K629">
        <v>77</v>
      </c>
      <c r="L629">
        <v>75</v>
      </c>
      <c r="M629">
        <v>116</v>
      </c>
      <c r="N629">
        <v>480</v>
      </c>
      <c r="O629">
        <v>7</v>
      </c>
    </row>
    <row r="630" spans="1:15" x14ac:dyDescent="0.3">
      <c r="A630">
        <v>548</v>
      </c>
      <c r="B630" t="s">
        <v>1488</v>
      </c>
      <c r="C630" t="s">
        <v>1007</v>
      </c>
      <c r="D630" t="s">
        <v>1037</v>
      </c>
      <c r="E630" t="s">
        <v>124</v>
      </c>
      <c r="F630" t="s">
        <v>117</v>
      </c>
      <c r="G630" t="s">
        <v>164</v>
      </c>
      <c r="H630">
        <v>45</v>
      </c>
      <c r="I630">
        <v>35</v>
      </c>
      <c r="J630">
        <v>50</v>
      </c>
      <c r="K630">
        <v>70</v>
      </c>
      <c r="L630">
        <v>50</v>
      </c>
      <c r="M630">
        <v>30</v>
      </c>
      <c r="N630">
        <v>280</v>
      </c>
      <c r="O630">
        <v>7</v>
      </c>
    </row>
    <row r="631" spans="1:15" x14ac:dyDescent="0.3">
      <c r="A631">
        <v>549</v>
      </c>
      <c r="B631" t="s">
        <v>1489</v>
      </c>
      <c r="C631" t="s">
        <v>1007</v>
      </c>
      <c r="D631" t="s">
        <v>1037</v>
      </c>
      <c r="E631" t="s">
        <v>124</v>
      </c>
      <c r="F631" t="s">
        <v>117</v>
      </c>
      <c r="G631" t="s">
        <v>164</v>
      </c>
      <c r="H631">
        <v>70</v>
      </c>
      <c r="I631">
        <v>60</v>
      </c>
      <c r="J631">
        <v>75</v>
      </c>
      <c r="K631">
        <v>110</v>
      </c>
      <c r="L631">
        <v>75</v>
      </c>
      <c r="M631">
        <v>90</v>
      </c>
      <c r="N631">
        <v>480</v>
      </c>
      <c r="O631">
        <v>7</v>
      </c>
    </row>
    <row r="632" spans="1:15" x14ac:dyDescent="0.3">
      <c r="A632">
        <v>550</v>
      </c>
      <c r="B632" t="s">
        <v>432</v>
      </c>
      <c r="C632" t="s">
        <v>1009</v>
      </c>
      <c r="D632" t="s">
        <v>1037</v>
      </c>
      <c r="E632" t="s">
        <v>103</v>
      </c>
      <c r="F632" t="s">
        <v>306</v>
      </c>
      <c r="G632" t="s">
        <v>328</v>
      </c>
      <c r="H632">
        <v>70</v>
      </c>
      <c r="I632">
        <v>92</v>
      </c>
      <c r="J632">
        <v>65</v>
      </c>
      <c r="K632">
        <v>80</v>
      </c>
      <c r="L632">
        <v>55</v>
      </c>
      <c r="M632">
        <v>98</v>
      </c>
      <c r="N632">
        <v>460</v>
      </c>
      <c r="O632">
        <v>7</v>
      </c>
    </row>
    <row r="633" spans="1:15" x14ac:dyDescent="0.3">
      <c r="A633">
        <v>551</v>
      </c>
      <c r="B633" t="s">
        <v>1490</v>
      </c>
      <c r="C633" t="s">
        <v>1018</v>
      </c>
      <c r="D633" t="s">
        <v>1016</v>
      </c>
      <c r="E633" t="s">
        <v>216</v>
      </c>
      <c r="F633" t="s">
        <v>410</v>
      </c>
      <c r="G633" t="s">
        <v>1794</v>
      </c>
      <c r="H633">
        <v>50</v>
      </c>
      <c r="I633">
        <v>72</v>
      </c>
      <c r="J633">
        <v>35</v>
      </c>
      <c r="K633">
        <v>35</v>
      </c>
      <c r="L633">
        <v>35</v>
      </c>
      <c r="M633">
        <v>65</v>
      </c>
      <c r="N633">
        <v>292</v>
      </c>
      <c r="O633">
        <v>7</v>
      </c>
    </row>
    <row r="634" spans="1:15" x14ac:dyDescent="0.3">
      <c r="A634">
        <v>552</v>
      </c>
      <c r="B634" t="s">
        <v>1491</v>
      </c>
      <c r="C634" t="s">
        <v>1018</v>
      </c>
      <c r="D634" t="s">
        <v>1016</v>
      </c>
      <c r="E634" t="s">
        <v>216</v>
      </c>
      <c r="F634" t="s">
        <v>410</v>
      </c>
      <c r="G634" t="s">
        <v>1794</v>
      </c>
      <c r="H634">
        <v>60</v>
      </c>
      <c r="I634">
        <v>82</v>
      </c>
      <c r="J634">
        <v>45</v>
      </c>
      <c r="K634">
        <v>45</v>
      </c>
      <c r="L634">
        <v>45</v>
      </c>
      <c r="M634">
        <v>74</v>
      </c>
      <c r="N634">
        <v>351</v>
      </c>
      <c r="O634">
        <v>7</v>
      </c>
    </row>
    <row r="635" spans="1:15" x14ac:dyDescent="0.3">
      <c r="A635">
        <v>553</v>
      </c>
      <c r="B635" t="s">
        <v>1492</v>
      </c>
      <c r="C635" t="s">
        <v>1018</v>
      </c>
      <c r="D635" t="s">
        <v>1016</v>
      </c>
      <c r="E635" t="s">
        <v>216</v>
      </c>
      <c r="F635" t="s">
        <v>410</v>
      </c>
      <c r="G635" t="s">
        <v>1794</v>
      </c>
      <c r="H635">
        <v>95</v>
      </c>
      <c r="I635">
        <v>117</v>
      </c>
      <c r="J635">
        <v>80</v>
      </c>
      <c r="K635">
        <v>65</v>
      </c>
      <c r="L635">
        <v>70</v>
      </c>
      <c r="M635">
        <v>92</v>
      </c>
      <c r="N635">
        <v>519</v>
      </c>
      <c r="O635">
        <v>7</v>
      </c>
    </row>
    <row r="636" spans="1:15" x14ac:dyDescent="0.3">
      <c r="A636">
        <v>554</v>
      </c>
      <c r="B636" t="s">
        <v>927</v>
      </c>
      <c r="C636" t="s">
        <v>1008</v>
      </c>
      <c r="D636" t="s">
        <v>1037</v>
      </c>
      <c r="E636" t="s">
        <v>240</v>
      </c>
      <c r="F636" t="s">
        <v>1037</v>
      </c>
      <c r="G636" t="s">
        <v>243</v>
      </c>
      <c r="H636">
        <v>70</v>
      </c>
      <c r="I636">
        <v>90</v>
      </c>
      <c r="J636">
        <v>45</v>
      </c>
      <c r="K636">
        <v>15</v>
      </c>
      <c r="L636">
        <v>45</v>
      </c>
      <c r="M636">
        <v>50</v>
      </c>
      <c r="N636">
        <v>315</v>
      </c>
      <c r="O636">
        <v>7</v>
      </c>
    </row>
    <row r="637" spans="1:15" x14ac:dyDescent="0.3">
      <c r="A637">
        <v>555</v>
      </c>
      <c r="B637" t="s">
        <v>1493</v>
      </c>
      <c r="C637" t="s">
        <v>1008</v>
      </c>
      <c r="D637" t="s">
        <v>1011</v>
      </c>
      <c r="E637" t="s">
        <v>294</v>
      </c>
      <c r="F637" t="s">
        <v>1037</v>
      </c>
      <c r="G637" t="s">
        <v>931</v>
      </c>
      <c r="H637">
        <v>105</v>
      </c>
      <c r="I637">
        <v>140</v>
      </c>
      <c r="J637">
        <v>55</v>
      </c>
      <c r="K637">
        <v>30</v>
      </c>
      <c r="L637">
        <v>55</v>
      </c>
      <c r="M637">
        <v>95</v>
      </c>
      <c r="N637">
        <v>480</v>
      </c>
      <c r="O637">
        <v>7</v>
      </c>
    </row>
    <row r="638" spans="1:15" x14ac:dyDescent="0.3">
      <c r="A638">
        <v>555</v>
      </c>
      <c r="B638" t="s">
        <v>1494</v>
      </c>
      <c r="C638" t="s">
        <v>1008</v>
      </c>
      <c r="D638" t="s">
        <v>1011</v>
      </c>
      <c r="E638" t="s">
        <v>294</v>
      </c>
      <c r="F638" t="s">
        <v>1037</v>
      </c>
      <c r="G638" t="s">
        <v>931</v>
      </c>
      <c r="H638">
        <v>105</v>
      </c>
      <c r="I638">
        <v>30</v>
      </c>
      <c r="J638">
        <v>105</v>
      </c>
      <c r="K638">
        <v>140</v>
      </c>
      <c r="L638">
        <v>105</v>
      </c>
      <c r="M638">
        <v>55</v>
      </c>
      <c r="N638">
        <v>540</v>
      </c>
      <c r="O638">
        <v>7</v>
      </c>
    </row>
    <row r="639" spans="1:15" x14ac:dyDescent="0.3">
      <c r="A639">
        <v>556</v>
      </c>
      <c r="B639" t="s">
        <v>760</v>
      </c>
      <c r="C639" t="s">
        <v>1007</v>
      </c>
      <c r="D639" t="s">
        <v>1037</v>
      </c>
      <c r="E639" t="s">
        <v>300</v>
      </c>
      <c r="F639" t="s">
        <v>124</v>
      </c>
      <c r="G639" t="s">
        <v>614</v>
      </c>
      <c r="H639">
        <v>75</v>
      </c>
      <c r="I639">
        <v>86</v>
      </c>
      <c r="J639">
        <v>67</v>
      </c>
      <c r="K639">
        <v>106</v>
      </c>
      <c r="L639">
        <v>67</v>
      </c>
      <c r="M639">
        <v>60</v>
      </c>
      <c r="N639">
        <v>461</v>
      </c>
      <c r="O639">
        <v>7</v>
      </c>
    </row>
    <row r="640" spans="1:15" x14ac:dyDescent="0.3">
      <c r="A640">
        <v>557</v>
      </c>
      <c r="B640" t="s">
        <v>260</v>
      </c>
      <c r="C640" t="s">
        <v>1010</v>
      </c>
      <c r="D640" t="s">
        <v>1017</v>
      </c>
      <c r="E640" t="s">
        <v>261</v>
      </c>
      <c r="F640" t="s">
        <v>134</v>
      </c>
      <c r="G640" t="s">
        <v>224</v>
      </c>
      <c r="H640">
        <v>50</v>
      </c>
      <c r="I640">
        <v>65</v>
      </c>
      <c r="J640">
        <v>85</v>
      </c>
      <c r="K640">
        <v>35</v>
      </c>
      <c r="L640">
        <v>35</v>
      </c>
      <c r="M640">
        <v>55</v>
      </c>
      <c r="N640">
        <v>325</v>
      </c>
      <c r="O640">
        <v>7</v>
      </c>
    </row>
    <row r="641" spans="1:15" x14ac:dyDescent="0.3">
      <c r="A641">
        <v>558</v>
      </c>
      <c r="B641" t="s">
        <v>263</v>
      </c>
      <c r="C641" t="s">
        <v>1010</v>
      </c>
      <c r="D641" t="s">
        <v>1017</v>
      </c>
      <c r="E641" t="s">
        <v>261</v>
      </c>
      <c r="F641" t="s">
        <v>134</v>
      </c>
      <c r="G641" t="s">
        <v>224</v>
      </c>
      <c r="H641">
        <v>70</v>
      </c>
      <c r="I641">
        <v>105</v>
      </c>
      <c r="J641">
        <v>125</v>
      </c>
      <c r="K641">
        <v>65</v>
      </c>
      <c r="L641">
        <v>75</v>
      </c>
      <c r="M641">
        <v>45</v>
      </c>
      <c r="N641">
        <v>485</v>
      </c>
      <c r="O641">
        <v>7</v>
      </c>
    </row>
    <row r="642" spans="1:15" x14ac:dyDescent="0.3">
      <c r="A642">
        <v>559</v>
      </c>
      <c r="B642" t="s">
        <v>599</v>
      </c>
      <c r="C642" t="s">
        <v>1016</v>
      </c>
      <c r="D642" t="s">
        <v>1022</v>
      </c>
      <c r="E642" t="s">
        <v>47</v>
      </c>
      <c r="F642" t="s">
        <v>410</v>
      </c>
      <c r="G642" t="s">
        <v>216</v>
      </c>
      <c r="H642">
        <v>50</v>
      </c>
      <c r="I642">
        <v>75</v>
      </c>
      <c r="J642">
        <v>70</v>
      </c>
      <c r="K642">
        <v>35</v>
      </c>
      <c r="L642">
        <v>70</v>
      </c>
      <c r="M642">
        <v>48</v>
      </c>
      <c r="N642">
        <v>348</v>
      </c>
      <c r="O642">
        <v>7</v>
      </c>
    </row>
    <row r="643" spans="1:15" x14ac:dyDescent="0.3">
      <c r="A643">
        <v>560</v>
      </c>
      <c r="B643" t="s">
        <v>601</v>
      </c>
      <c r="C643" t="s">
        <v>1016</v>
      </c>
      <c r="D643" t="s">
        <v>1022</v>
      </c>
      <c r="E643" t="s">
        <v>47</v>
      </c>
      <c r="F643" t="s">
        <v>410</v>
      </c>
      <c r="G643" t="s">
        <v>216</v>
      </c>
      <c r="H643">
        <v>65</v>
      </c>
      <c r="I643">
        <v>90</v>
      </c>
      <c r="J643">
        <v>115</v>
      </c>
      <c r="K643">
        <v>45</v>
      </c>
      <c r="L643">
        <v>115</v>
      </c>
      <c r="M643">
        <v>58</v>
      </c>
      <c r="N643">
        <v>488</v>
      </c>
      <c r="O643">
        <v>7</v>
      </c>
    </row>
    <row r="644" spans="1:15" x14ac:dyDescent="0.3">
      <c r="A644">
        <v>561</v>
      </c>
      <c r="B644" t="s">
        <v>762</v>
      </c>
      <c r="C644" t="s">
        <v>1011</v>
      </c>
      <c r="D644" t="s">
        <v>1012</v>
      </c>
      <c r="E644" t="s">
        <v>1694</v>
      </c>
      <c r="F644" t="s">
        <v>669</v>
      </c>
      <c r="G644" t="s">
        <v>50</v>
      </c>
      <c r="H644">
        <v>72</v>
      </c>
      <c r="I644">
        <v>58</v>
      </c>
      <c r="J644">
        <v>80</v>
      </c>
      <c r="K644">
        <v>103</v>
      </c>
      <c r="L644">
        <v>80</v>
      </c>
      <c r="M644">
        <v>97</v>
      </c>
      <c r="N644">
        <v>490</v>
      </c>
      <c r="O644">
        <v>7</v>
      </c>
    </row>
    <row r="645" spans="1:15" x14ac:dyDescent="0.3">
      <c r="A645">
        <v>562</v>
      </c>
      <c r="B645" t="s">
        <v>830</v>
      </c>
      <c r="C645" t="s">
        <v>1021</v>
      </c>
      <c r="D645" t="s">
        <v>1037</v>
      </c>
      <c r="E645" t="s">
        <v>836</v>
      </c>
      <c r="F645" t="s">
        <v>1037</v>
      </c>
      <c r="G645" t="s">
        <v>1037</v>
      </c>
      <c r="H645">
        <v>38</v>
      </c>
      <c r="I645">
        <v>30</v>
      </c>
      <c r="J645">
        <v>85</v>
      </c>
      <c r="K645">
        <v>55</v>
      </c>
      <c r="L645">
        <v>65</v>
      </c>
      <c r="M645">
        <v>30</v>
      </c>
      <c r="N645">
        <v>303</v>
      </c>
      <c r="O645">
        <v>7</v>
      </c>
    </row>
    <row r="646" spans="1:15" x14ac:dyDescent="0.3">
      <c r="A646">
        <v>563</v>
      </c>
      <c r="B646" t="s">
        <v>835</v>
      </c>
      <c r="C646" t="s">
        <v>1021</v>
      </c>
      <c r="D646" t="s">
        <v>1037</v>
      </c>
      <c r="E646" t="s">
        <v>836</v>
      </c>
      <c r="F646" t="s">
        <v>1037</v>
      </c>
      <c r="G646" t="s">
        <v>1037</v>
      </c>
      <c r="H646">
        <v>58</v>
      </c>
      <c r="I646">
        <v>50</v>
      </c>
      <c r="J646">
        <v>145</v>
      </c>
      <c r="K646">
        <v>95</v>
      </c>
      <c r="L646">
        <v>105</v>
      </c>
      <c r="M646">
        <v>30</v>
      </c>
      <c r="N646">
        <v>483</v>
      </c>
      <c r="O646">
        <v>7</v>
      </c>
    </row>
    <row r="647" spans="1:15" x14ac:dyDescent="0.3">
      <c r="A647">
        <v>564</v>
      </c>
      <c r="B647" t="s">
        <v>1495</v>
      </c>
      <c r="C647" t="s">
        <v>1009</v>
      </c>
      <c r="D647" t="s">
        <v>1017</v>
      </c>
      <c r="E647" t="s">
        <v>697</v>
      </c>
      <c r="F647" t="s">
        <v>261</v>
      </c>
      <c r="G647" t="s">
        <v>115</v>
      </c>
      <c r="H647">
        <v>54</v>
      </c>
      <c r="I647">
        <v>78</v>
      </c>
      <c r="J647">
        <v>103</v>
      </c>
      <c r="K647">
        <v>53</v>
      </c>
      <c r="L647">
        <v>45</v>
      </c>
      <c r="M647">
        <v>22</v>
      </c>
      <c r="N647">
        <v>355</v>
      </c>
      <c r="O647">
        <v>7</v>
      </c>
    </row>
    <row r="648" spans="1:15" x14ac:dyDescent="0.3">
      <c r="A648">
        <v>565</v>
      </c>
      <c r="B648" t="s">
        <v>1496</v>
      </c>
      <c r="C648" t="s">
        <v>1009</v>
      </c>
      <c r="D648" t="s">
        <v>1017</v>
      </c>
      <c r="E648" t="s">
        <v>697</v>
      </c>
      <c r="F648" t="s">
        <v>261</v>
      </c>
      <c r="G648" t="s">
        <v>115</v>
      </c>
      <c r="H648">
        <v>74</v>
      </c>
      <c r="I648">
        <v>108</v>
      </c>
      <c r="J648">
        <v>133</v>
      </c>
      <c r="K648">
        <v>83</v>
      </c>
      <c r="L648">
        <v>65</v>
      </c>
      <c r="M648">
        <v>32</v>
      </c>
      <c r="N648">
        <v>495</v>
      </c>
      <c r="O648">
        <v>7</v>
      </c>
    </row>
    <row r="649" spans="1:15" x14ac:dyDescent="0.3">
      <c r="A649">
        <v>566</v>
      </c>
      <c r="B649" t="s">
        <v>1497</v>
      </c>
      <c r="C649" t="s">
        <v>1017</v>
      </c>
      <c r="D649" t="s">
        <v>1012</v>
      </c>
      <c r="E649" t="s">
        <v>1845</v>
      </c>
      <c r="F649" t="s">
        <v>1037</v>
      </c>
      <c r="G649" t="s">
        <v>1037</v>
      </c>
      <c r="H649">
        <v>55</v>
      </c>
      <c r="I649">
        <v>112</v>
      </c>
      <c r="J649">
        <v>45</v>
      </c>
      <c r="K649">
        <v>74</v>
      </c>
      <c r="L649">
        <v>45</v>
      </c>
      <c r="M649">
        <v>70</v>
      </c>
      <c r="N649">
        <v>401</v>
      </c>
      <c r="O649">
        <v>7</v>
      </c>
    </row>
    <row r="650" spans="1:15" x14ac:dyDescent="0.3">
      <c r="A650">
        <v>567</v>
      </c>
      <c r="B650" t="s">
        <v>1498</v>
      </c>
      <c r="C650" t="s">
        <v>1017</v>
      </c>
      <c r="D650" t="s">
        <v>1012</v>
      </c>
      <c r="E650" t="s">
        <v>1845</v>
      </c>
      <c r="F650" t="s">
        <v>1037</v>
      </c>
      <c r="G650" t="s">
        <v>1037</v>
      </c>
      <c r="H650">
        <v>75</v>
      </c>
      <c r="I650">
        <v>140</v>
      </c>
      <c r="J650">
        <v>65</v>
      </c>
      <c r="K650">
        <v>112</v>
      </c>
      <c r="L650">
        <v>65</v>
      </c>
      <c r="M650">
        <v>110</v>
      </c>
      <c r="N650">
        <v>567</v>
      </c>
      <c r="O650">
        <v>7</v>
      </c>
    </row>
    <row r="651" spans="1:15" x14ac:dyDescent="0.3">
      <c r="A651">
        <v>568</v>
      </c>
      <c r="B651" t="s">
        <v>440</v>
      </c>
      <c r="C651" t="s">
        <v>1019</v>
      </c>
      <c r="D651" t="s">
        <v>1037</v>
      </c>
      <c r="E651" t="s">
        <v>176</v>
      </c>
      <c r="F651" t="s">
        <v>441</v>
      </c>
      <c r="G651" t="s">
        <v>362</v>
      </c>
      <c r="H651">
        <v>50</v>
      </c>
      <c r="I651">
        <v>50</v>
      </c>
      <c r="J651">
        <v>62</v>
      </c>
      <c r="K651">
        <v>40</v>
      </c>
      <c r="L651">
        <v>62</v>
      </c>
      <c r="M651">
        <v>65</v>
      </c>
      <c r="N651">
        <v>329</v>
      </c>
      <c r="O651">
        <v>7</v>
      </c>
    </row>
    <row r="652" spans="1:15" x14ac:dyDescent="0.3">
      <c r="A652">
        <v>569</v>
      </c>
      <c r="B652" t="s">
        <v>443</v>
      </c>
      <c r="C652" t="s">
        <v>1019</v>
      </c>
      <c r="D652" t="s">
        <v>1037</v>
      </c>
      <c r="E652" t="s">
        <v>176</v>
      </c>
      <c r="F652" t="s">
        <v>224</v>
      </c>
      <c r="G652" t="s">
        <v>362</v>
      </c>
      <c r="H652">
        <v>80</v>
      </c>
      <c r="I652">
        <v>95</v>
      </c>
      <c r="J652">
        <v>82</v>
      </c>
      <c r="K652">
        <v>60</v>
      </c>
      <c r="L652">
        <v>82</v>
      </c>
      <c r="M652">
        <v>75</v>
      </c>
      <c r="N652">
        <v>474</v>
      </c>
      <c r="O652">
        <v>7</v>
      </c>
    </row>
    <row r="653" spans="1:15" x14ac:dyDescent="0.3">
      <c r="A653">
        <v>570</v>
      </c>
      <c r="B653" t="s">
        <v>1499</v>
      </c>
      <c r="C653" t="s">
        <v>1016</v>
      </c>
      <c r="D653" t="s">
        <v>1037</v>
      </c>
      <c r="E653" t="s">
        <v>1846</v>
      </c>
      <c r="F653" t="s">
        <v>1037</v>
      </c>
      <c r="G653" t="s">
        <v>1037</v>
      </c>
      <c r="H653">
        <v>40</v>
      </c>
      <c r="I653">
        <v>65</v>
      </c>
      <c r="J653">
        <v>40</v>
      </c>
      <c r="K653">
        <v>80</v>
      </c>
      <c r="L653">
        <v>40</v>
      </c>
      <c r="M653">
        <v>65</v>
      </c>
      <c r="N653">
        <v>330</v>
      </c>
      <c r="O653">
        <v>7</v>
      </c>
    </row>
    <row r="654" spans="1:15" x14ac:dyDescent="0.3">
      <c r="A654">
        <v>571</v>
      </c>
      <c r="B654" t="s">
        <v>1500</v>
      </c>
      <c r="C654" t="s">
        <v>1016</v>
      </c>
      <c r="D654" t="s">
        <v>1037</v>
      </c>
      <c r="E654" t="s">
        <v>1846</v>
      </c>
      <c r="F654" t="s">
        <v>1037</v>
      </c>
      <c r="G654" t="s">
        <v>1037</v>
      </c>
      <c r="H654">
        <v>60</v>
      </c>
      <c r="I654">
        <v>105</v>
      </c>
      <c r="J654">
        <v>60</v>
      </c>
      <c r="K654">
        <v>120</v>
      </c>
      <c r="L654">
        <v>60</v>
      </c>
      <c r="M654">
        <v>105</v>
      </c>
      <c r="N654">
        <v>510</v>
      </c>
      <c r="O654">
        <v>7</v>
      </c>
    </row>
    <row r="655" spans="1:15" x14ac:dyDescent="0.3">
      <c r="A655">
        <v>572</v>
      </c>
      <c r="B655" t="s">
        <v>156</v>
      </c>
      <c r="C655" t="s">
        <v>1014</v>
      </c>
      <c r="D655" t="s">
        <v>1037</v>
      </c>
      <c r="E655" t="s">
        <v>157</v>
      </c>
      <c r="F655" t="s">
        <v>158</v>
      </c>
      <c r="G655" t="s">
        <v>159</v>
      </c>
      <c r="H655">
        <v>55</v>
      </c>
      <c r="I655">
        <v>50</v>
      </c>
      <c r="J655">
        <v>40</v>
      </c>
      <c r="K655">
        <v>40</v>
      </c>
      <c r="L655">
        <v>40</v>
      </c>
      <c r="M655">
        <v>75</v>
      </c>
      <c r="N655">
        <v>300</v>
      </c>
      <c r="O655">
        <v>7</v>
      </c>
    </row>
    <row r="656" spans="1:15" x14ac:dyDescent="0.3">
      <c r="A656">
        <v>573</v>
      </c>
      <c r="B656" t="s">
        <v>161</v>
      </c>
      <c r="C656" t="s">
        <v>1014</v>
      </c>
      <c r="D656" t="s">
        <v>1037</v>
      </c>
      <c r="E656" t="s">
        <v>157</v>
      </c>
      <c r="F656" t="s">
        <v>158</v>
      </c>
      <c r="G656" t="s">
        <v>159</v>
      </c>
      <c r="H656">
        <v>75</v>
      </c>
      <c r="I656">
        <v>95</v>
      </c>
      <c r="J656">
        <v>60</v>
      </c>
      <c r="K656">
        <v>65</v>
      </c>
      <c r="L656">
        <v>60</v>
      </c>
      <c r="M656">
        <v>115</v>
      </c>
      <c r="N656">
        <v>470</v>
      </c>
      <c r="O656">
        <v>7</v>
      </c>
    </row>
    <row r="657" spans="1:15" x14ac:dyDescent="0.3">
      <c r="A657">
        <v>574</v>
      </c>
      <c r="B657" t="s">
        <v>699</v>
      </c>
      <c r="C657" t="s">
        <v>1011</v>
      </c>
      <c r="D657" t="s">
        <v>1037</v>
      </c>
      <c r="E657" t="s">
        <v>40</v>
      </c>
      <c r="F657" t="s">
        <v>149</v>
      </c>
      <c r="G657" t="s">
        <v>581</v>
      </c>
      <c r="H657">
        <v>45</v>
      </c>
      <c r="I657">
        <v>30</v>
      </c>
      <c r="J657">
        <v>50</v>
      </c>
      <c r="K657">
        <v>55</v>
      </c>
      <c r="L657">
        <v>65</v>
      </c>
      <c r="M657">
        <v>45</v>
      </c>
      <c r="N657">
        <v>290</v>
      </c>
      <c r="O657">
        <v>7</v>
      </c>
    </row>
    <row r="658" spans="1:15" x14ac:dyDescent="0.3">
      <c r="A658">
        <v>575</v>
      </c>
      <c r="B658" t="s">
        <v>701</v>
      </c>
      <c r="C658" t="s">
        <v>1011</v>
      </c>
      <c r="D658" t="s">
        <v>1037</v>
      </c>
      <c r="E658" t="s">
        <v>40</v>
      </c>
      <c r="F658" t="s">
        <v>149</v>
      </c>
      <c r="G658" t="s">
        <v>581</v>
      </c>
      <c r="H658">
        <v>60</v>
      </c>
      <c r="I658">
        <v>45</v>
      </c>
      <c r="J658">
        <v>70</v>
      </c>
      <c r="K658">
        <v>75</v>
      </c>
      <c r="L658">
        <v>85</v>
      </c>
      <c r="M658">
        <v>55</v>
      </c>
      <c r="N658">
        <v>390</v>
      </c>
      <c r="O658">
        <v>7</v>
      </c>
    </row>
    <row r="659" spans="1:15" x14ac:dyDescent="0.3">
      <c r="A659">
        <v>576</v>
      </c>
      <c r="B659" t="s">
        <v>703</v>
      </c>
      <c r="C659" t="s">
        <v>1011</v>
      </c>
      <c r="D659" t="s">
        <v>1037</v>
      </c>
      <c r="E659" t="s">
        <v>40</v>
      </c>
      <c r="F659" t="s">
        <v>149</v>
      </c>
      <c r="G659" t="s">
        <v>581</v>
      </c>
      <c r="H659">
        <v>70</v>
      </c>
      <c r="I659">
        <v>55</v>
      </c>
      <c r="J659">
        <v>95</v>
      </c>
      <c r="K659">
        <v>95</v>
      </c>
      <c r="L659">
        <v>110</v>
      </c>
      <c r="M659">
        <v>65</v>
      </c>
      <c r="N659">
        <v>490</v>
      </c>
      <c r="O659">
        <v>7</v>
      </c>
    </row>
    <row r="660" spans="1:15" x14ac:dyDescent="0.3">
      <c r="A660">
        <v>577</v>
      </c>
      <c r="B660" t="s">
        <v>705</v>
      </c>
      <c r="C660" t="s">
        <v>1011</v>
      </c>
      <c r="D660" t="s">
        <v>1037</v>
      </c>
      <c r="E660" t="s">
        <v>423</v>
      </c>
      <c r="F660" t="s">
        <v>669</v>
      </c>
      <c r="G660" t="s">
        <v>369</v>
      </c>
      <c r="H660">
        <v>45</v>
      </c>
      <c r="I660">
        <v>30</v>
      </c>
      <c r="J660">
        <v>40</v>
      </c>
      <c r="K660">
        <v>105</v>
      </c>
      <c r="L660">
        <v>50</v>
      </c>
      <c r="M660">
        <v>20</v>
      </c>
      <c r="N660">
        <v>290</v>
      </c>
      <c r="O660">
        <v>7</v>
      </c>
    </row>
    <row r="661" spans="1:15" x14ac:dyDescent="0.3">
      <c r="A661">
        <v>578</v>
      </c>
      <c r="B661" t="s">
        <v>707</v>
      </c>
      <c r="C661" t="s">
        <v>1011</v>
      </c>
      <c r="D661" t="s">
        <v>1037</v>
      </c>
      <c r="E661" t="s">
        <v>423</v>
      </c>
      <c r="F661" t="s">
        <v>669</v>
      </c>
      <c r="G661" t="s">
        <v>369</v>
      </c>
      <c r="H661">
        <v>65</v>
      </c>
      <c r="I661">
        <v>40</v>
      </c>
      <c r="J661">
        <v>50</v>
      </c>
      <c r="K661">
        <v>125</v>
      </c>
      <c r="L661">
        <v>60</v>
      </c>
      <c r="M661">
        <v>30</v>
      </c>
      <c r="N661">
        <v>370</v>
      </c>
      <c r="O661">
        <v>7</v>
      </c>
    </row>
    <row r="662" spans="1:15" x14ac:dyDescent="0.3">
      <c r="A662">
        <v>579</v>
      </c>
      <c r="B662" t="s">
        <v>709</v>
      </c>
      <c r="C662" t="s">
        <v>1011</v>
      </c>
      <c r="D662" t="s">
        <v>1037</v>
      </c>
      <c r="E662" t="s">
        <v>423</v>
      </c>
      <c r="F662" t="s">
        <v>669</v>
      </c>
      <c r="G662" t="s">
        <v>369</v>
      </c>
      <c r="H662">
        <v>110</v>
      </c>
      <c r="I662">
        <v>65</v>
      </c>
      <c r="J662">
        <v>75</v>
      </c>
      <c r="K662">
        <v>125</v>
      </c>
      <c r="L662">
        <v>85</v>
      </c>
      <c r="M662">
        <v>30</v>
      </c>
      <c r="N662">
        <v>490</v>
      </c>
      <c r="O662">
        <v>7</v>
      </c>
    </row>
    <row r="663" spans="1:15" x14ac:dyDescent="0.3">
      <c r="A663">
        <v>580</v>
      </c>
      <c r="B663" t="s">
        <v>1501</v>
      </c>
      <c r="C663" t="s">
        <v>1009</v>
      </c>
      <c r="D663" t="s">
        <v>1012</v>
      </c>
      <c r="E663" t="s">
        <v>62</v>
      </c>
      <c r="F663" t="s">
        <v>68</v>
      </c>
      <c r="G663" t="s">
        <v>193</v>
      </c>
      <c r="H663">
        <v>62</v>
      </c>
      <c r="I663">
        <v>44</v>
      </c>
      <c r="J663">
        <v>50</v>
      </c>
      <c r="K663">
        <v>44</v>
      </c>
      <c r="L663">
        <v>50</v>
      </c>
      <c r="M663">
        <v>55</v>
      </c>
      <c r="N663">
        <v>305</v>
      </c>
      <c r="O663">
        <v>7</v>
      </c>
    </row>
    <row r="664" spans="1:15" x14ac:dyDescent="0.3">
      <c r="A664">
        <v>581</v>
      </c>
      <c r="B664" t="s">
        <v>1502</v>
      </c>
      <c r="C664" t="s">
        <v>1009</v>
      </c>
      <c r="D664" t="s">
        <v>1012</v>
      </c>
      <c r="E664" t="s">
        <v>62</v>
      </c>
      <c r="F664" t="s">
        <v>68</v>
      </c>
      <c r="G664" t="s">
        <v>193</v>
      </c>
      <c r="H664">
        <v>75</v>
      </c>
      <c r="I664">
        <v>87</v>
      </c>
      <c r="J664">
        <v>63</v>
      </c>
      <c r="K664">
        <v>87</v>
      </c>
      <c r="L664">
        <v>63</v>
      </c>
      <c r="M664">
        <v>98</v>
      </c>
      <c r="N664">
        <v>473</v>
      </c>
      <c r="O664">
        <v>7</v>
      </c>
    </row>
    <row r="665" spans="1:15" x14ac:dyDescent="0.3">
      <c r="A665">
        <v>582</v>
      </c>
      <c r="B665" t="s">
        <v>221</v>
      </c>
      <c r="C665" t="s">
        <v>1020</v>
      </c>
      <c r="D665" t="s">
        <v>1037</v>
      </c>
      <c r="E665" t="s">
        <v>222</v>
      </c>
      <c r="F665" t="s">
        <v>223</v>
      </c>
      <c r="G665" t="s">
        <v>224</v>
      </c>
      <c r="H665">
        <v>36</v>
      </c>
      <c r="I665">
        <v>50</v>
      </c>
      <c r="J665">
        <v>50</v>
      </c>
      <c r="K665">
        <v>65</v>
      </c>
      <c r="L665">
        <v>60</v>
      </c>
      <c r="M665">
        <v>44</v>
      </c>
      <c r="N665">
        <v>305</v>
      </c>
      <c r="O665">
        <v>7</v>
      </c>
    </row>
    <row r="666" spans="1:15" x14ac:dyDescent="0.3">
      <c r="A666">
        <v>583</v>
      </c>
      <c r="B666" t="s">
        <v>226</v>
      </c>
      <c r="C666" t="s">
        <v>1020</v>
      </c>
      <c r="D666" t="s">
        <v>1037</v>
      </c>
      <c r="E666" t="s">
        <v>222</v>
      </c>
      <c r="F666" t="s">
        <v>223</v>
      </c>
      <c r="G666" t="s">
        <v>224</v>
      </c>
      <c r="H666">
        <v>51</v>
      </c>
      <c r="I666">
        <v>65</v>
      </c>
      <c r="J666">
        <v>65</v>
      </c>
      <c r="K666">
        <v>80</v>
      </c>
      <c r="L666">
        <v>75</v>
      </c>
      <c r="M666">
        <v>59</v>
      </c>
      <c r="N666">
        <v>395</v>
      </c>
      <c r="O666">
        <v>7</v>
      </c>
    </row>
    <row r="667" spans="1:15" x14ac:dyDescent="0.3">
      <c r="A667">
        <v>584</v>
      </c>
      <c r="B667" t="s">
        <v>228</v>
      </c>
      <c r="C667" t="s">
        <v>1020</v>
      </c>
      <c r="D667" t="s">
        <v>1037</v>
      </c>
      <c r="E667" t="s">
        <v>222</v>
      </c>
      <c r="F667" t="s">
        <v>229</v>
      </c>
      <c r="G667" t="s">
        <v>224</v>
      </c>
      <c r="H667">
        <v>71</v>
      </c>
      <c r="I667">
        <v>95</v>
      </c>
      <c r="J667">
        <v>85</v>
      </c>
      <c r="K667">
        <v>110</v>
      </c>
      <c r="L667">
        <v>95</v>
      </c>
      <c r="M667">
        <v>79</v>
      </c>
      <c r="N667">
        <v>535</v>
      </c>
      <c r="O667">
        <v>7</v>
      </c>
    </row>
    <row r="668" spans="1:15" x14ac:dyDescent="0.3">
      <c r="A668">
        <v>585</v>
      </c>
      <c r="B668" t="s">
        <v>1503</v>
      </c>
      <c r="C668" t="s">
        <v>1014</v>
      </c>
      <c r="D668" t="s">
        <v>1007</v>
      </c>
      <c r="E668" t="s">
        <v>124</v>
      </c>
      <c r="F668" t="s">
        <v>878</v>
      </c>
      <c r="G668" t="s">
        <v>677</v>
      </c>
      <c r="H668">
        <v>60</v>
      </c>
      <c r="I668">
        <v>60</v>
      </c>
      <c r="J668">
        <v>50</v>
      </c>
      <c r="K668">
        <v>40</v>
      </c>
      <c r="L668">
        <v>50</v>
      </c>
      <c r="M668">
        <v>75</v>
      </c>
      <c r="N668">
        <v>335</v>
      </c>
      <c r="O668">
        <v>7</v>
      </c>
    </row>
    <row r="669" spans="1:15" x14ac:dyDescent="0.3">
      <c r="A669">
        <v>586</v>
      </c>
      <c r="B669" t="s">
        <v>1504</v>
      </c>
      <c r="C669" t="s">
        <v>1014</v>
      </c>
      <c r="D669" t="s">
        <v>1007</v>
      </c>
      <c r="E669" t="s">
        <v>124</v>
      </c>
      <c r="F669" t="s">
        <v>878</v>
      </c>
      <c r="G669" t="s">
        <v>677</v>
      </c>
      <c r="H669">
        <v>80</v>
      </c>
      <c r="I669">
        <v>100</v>
      </c>
      <c r="J669">
        <v>70</v>
      </c>
      <c r="K669">
        <v>60</v>
      </c>
      <c r="L669">
        <v>70</v>
      </c>
      <c r="M669">
        <v>95</v>
      </c>
      <c r="N669">
        <v>475</v>
      </c>
      <c r="O669">
        <v>7</v>
      </c>
    </row>
    <row r="670" spans="1:15" x14ac:dyDescent="0.3">
      <c r="A670">
        <v>587</v>
      </c>
      <c r="B670" t="s">
        <v>1505</v>
      </c>
      <c r="C670" t="s">
        <v>1013</v>
      </c>
      <c r="D670" t="s">
        <v>1012</v>
      </c>
      <c r="E670" t="s">
        <v>203</v>
      </c>
      <c r="F670" t="s">
        <v>1037</v>
      </c>
      <c r="G670" t="s">
        <v>1741</v>
      </c>
      <c r="H670">
        <v>55</v>
      </c>
      <c r="I670">
        <v>75</v>
      </c>
      <c r="J670">
        <v>60</v>
      </c>
      <c r="K670">
        <v>75</v>
      </c>
      <c r="L670">
        <v>60</v>
      </c>
      <c r="M670">
        <v>103</v>
      </c>
      <c r="N670">
        <v>428</v>
      </c>
      <c r="O670">
        <v>7</v>
      </c>
    </row>
    <row r="671" spans="1:15" x14ac:dyDescent="0.3">
      <c r="A671">
        <v>588</v>
      </c>
      <c r="B671" t="s">
        <v>711</v>
      </c>
      <c r="C671" t="s">
        <v>1010</v>
      </c>
      <c r="D671" t="s">
        <v>1037</v>
      </c>
      <c r="E671" t="s">
        <v>33</v>
      </c>
      <c r="F671" t="s">
        <v>47</v>
      </c>
      <c r="G671" t="s">
        <v>268</v>
      </c>
      <c r="H671">
        <v>50</v>
      </c>
      <c r="I671">
        <v>75</v>
      </c>
      <c r="J671">
        <v>45</v>
      </c>
      <c r="K671">
        <v>40</v>
      </c>
      <c r="L671">
        <v>45</v>
      </c>
      <c r="M671">
        <v>60</v>
      </c>
      <c r="N671">
        <v>315</v>
      </c>
      <c r="O671">
        <v>7</v>
      </c>
    </row>
    <row r="672" spans="1:15" x14ac:dyDescent="0.3">
      <c r="A672">
        <v>589</v>
      </c>
      <c r="B672" t="s">
        <v>713</v>
      </c>
      <c r="C672" t="s">
        <v>1010</v>
      </c>
      <c r="D672" t="s">
        <v>1015</v>
      </c>
      <c r="E672" t="s">
        <v>33</v>
      </c>
      <c r="F672" t="s">
        <v>134</v>
      </c>
      <c r="G672" t="s">
        <v>423</v>
      </c>
      <c r="H672">
        <v>70</v>
      </c>
      <c r="I672">
        <v>135</v>
      </c>
      <c r="J672">
        <v>105</v>
      </c>
      <c r="K672">
        <v>60</v>
      </c>
      <c r="L672">
        <v>105</v>
      </c>
      <c r="M672">
        <v>20</v>
      </c>
      <c r="N672">
        <v>495</v>
      </c>
      <c r="O672">
        <v>7</v>
      </c>
    </row>
    <row r="673" spans="1:15" x14ac:dyDescent="0.3">
      <c r="A673">
        <v>590</v>
      </c>
      <c r="B673" t="s">
        <v>1506</v>
      </c>
      <c r="C673" t="s">
        <v>1007</v>
      </c>
      <c r="D673" t="s">
        <v>1019</v>
      </c>
      <c r="E673" t="s">
        <v>179</v>
      </c>
      <c r="F673" t="s">
        <v>1037</v>
      </c>
      <c r="G673" t="s">
        <v>369</v>
      </c>
      <c r="H673">
        <v>69</v>
      </c>
      <c r="I673">
        <v>55</v>
      </c>
      <c r="J673">
        <v>45</v>
      </c>
      <c r="K673">
        <v>55</v>
      </c>
      <c r="L673">
        <v>55</v>
      </c>
      <c r="M673">
        <v>15</v>
      </c>
      <c r="N673">
        <v>294</v>
      </c>
      <c r="O673">
        <v>7</v>
      </c>
    </row>
    <row r="674" spans="1:15" x14ac:dyDescent="0.3">
      <c r="A674">
        <v>591</v>
      </c>
      <c r="B674" t="s">
        <v>1507</v>
      </c>
      <c r="C674" t="s">
        <v>1007</v>
      </c>
      <c r="D674" t="s">
        <v>1019</v>
      </c>
      <c r="E674" t="s">
        <v>179</v>
      </c>
      <c r="F674" t="s">
        <v>1037</v>
      </c>
      <c r="G674" t="s">
        <v>369</v>
      </c>
      <c r="H674">
        <v>114</v>
      </c>
      <c r="I674">
        <v>85</v>
      </c>
      <c r="J674">
        <v>70</v>
      </c>
      <c r="K674">
        <v>85</v>
      </c>
      <c r="L674">
        <v>80</v>
      </c>
      <c r="M674">
        <v>30</v>
      </c>
      <c r="N674">
        <v>464</v>
      </c>
      <c r="O674">
        <v>7</v>
      </c>
    </row>
    <row r="675" spans="1:15" x14ac:dyDescent="0.3">
      <c r="A675">
        <v>592</v>
      </c>
      <c r="B675" t="s">
        <v>780</v>
      </c>
      <c r="C675" t="s">
        <v>1009</v>
      </c>
      <c r="D675" t="s">
        <v>1021</v>
      </c>
      <c r="E675" t="s">
        <v>300</v>
      </c>
      <c r="F675" t="s">
        <v>249</v>
      </c>
      <c r="G675" t="s">
        <v>299</v>
      </c>
      <c r="H675">
        <v>55</v>
      </c>
      <c r="I675">
        <v>40</v>
      </c>
      <c r="J675">
        <v>50</v>
      </c>
      <c r="K675">
        <v>65</v>
      </c>
      <c r="L675">
        <v>85</v>
      </c>
      <c r="M675">
        <v>40</v>
      </c>
      <c r="N675">
        <v>335</v>
      </c>
      <c r="O675">
        <v>7</v>
      </c>
    </row>
    <row r="676" spans="1:15" x14ac:dyDescent="0.3">
      <c r="A676">
        <v>593</v>
      </c>
      <c r="B676" t="s">
        <v>782</v>
      </c>
      <c r="C676" t="s">
        <v>1009</v>
      </c>
      <c r="D676" t="s">
        <v>1021</v>
      </c>
      <c r="E676" t="s">
        <v>300</v>
      </c>
      <c r="F676" t="s">
        <v>249</v>
      </c>
      <c r="G676" t="s">
        <v>299</v>
      </c>
      <c r="H676">
        <v>100</v>
      </c>
      <c r="I676">
        <v>60</v>
      </c>
      <c r="J676">
        <v>70</v>
      </c>
      <c r="K676">
        <v>85</v>
      </c>
      <c r="L676">
        <v>105</v>
      </c>
      <c r="M676">
        <v>60</v>
      </c>
      <c r="N676">
        <v>480</v>
      </c>
      <c r="O676">
        <v>7</v>
      </c>
    </row>
    <row r="677" spans="1:15" x14ac:dyDescent="0.3">
      <c r="A677">
        <v>594</v>
      </c>
      <c r="B677" t="s">
        <v>1508</v>
      </c>
      <c r="C677" t="s">
        <v>1009</v>
      </c>
      <c r="D677" t="s">
        <v>1037</v>
      </c>
      <c r="E677" t="s">
        <v>182</v>
      </c>
      <c r="F677" t="s">
        <v>193</v>
      </c>
      <c r="G677" t="s">
        <v>369</v>
      </c>
      <c r="H677">
        <v>165</v>
      </c>
      <c r="I677">
        <v>75</v>
      </c>
      <c r="J677">
        <v>80</v>
      </c>
      <c r="K677">
        <v>40</v>
      </c>
      <c r="L677">
        <v>45</v>
      </c>
      <c r="M677">
        <v>65</v>
      </c>
      <c r="N677">
        <v>470</v>
      </c>
      <c r="O677">
        <v>7</v>
      </c>
    </row>
    <row r="678" spans="1:15" x14ac:dyDescent="0.3">
      <c r="A678">
        <v>595</v>
      </c>
      <c r="B678" t="s">
        <v>198</v>
      </c>
      <c r="C678" t="s">
        <v>1010</v>
      </c>
      <c r="D678" t="s">
        <v>1013</v>
      </c>
      <c r="E678" t="s">
        <v>1674</v>
      </c>
      <c r="F678" t="s">
        <v>67</v>
      </c>
      <c r="G678" t="s">
        <v>33</v>
      </c>
      <c r="H678">
        <v>50</v>
      </c>
      <c r="I678">
        <v>47</v>
      </c>
      <c r="J678">
        <v>50</v>
      </c>
      <c r="K678">
        <v>57</v>
      </c>
      <c r="L678">
        <v>50</v>
      </c>
      <c r="M678">
        <v>65</v>
      </c>
      <c r="N678">
        <v>319</v>
      </c>
      <c r="O678">
        <v>7</v>
      </c>
    </row>
    <row r="679" spans="1:15" x14ac:dyDescent="0.3">
      <c r="A679">
        <v>596</v>
      </c>
      <c r="B679" t="s">
        <v>200</v>
      </c>
      <c r="C679" t="s">
        <v>1010</v>
      </c>
      <c r="D679" t="s">
        <v>1013</v>
      </c>
      <c r="E679" t="s">
        <v>1674</v>
      </c>
      <c r="F679" t="s">
        <v>67</v>
      </c>
      <c r="G679" t="s">
        <v>33</v>
      </c>
      <c r="H679">
        <v>70</v>
      </c>
      <c r="I679">
        <v>77</v>
      </c>
      <c r="J679">
        <v>60</v>
      </c>
      <c r="K679">
        <v>97</v>
      </c>
      <c r="L679">
        <v>60</v>
      </c>
      <c r="M679">
        <v>108</v>
      </c>
      <c r="N679">
        <v>472</v>
      </c>
      <c r="O679">
        <v>7</v>
      </c>
    </row>
    <row r="680" spans="1:15" x14ac:dyDescent="0.3">
      <c r="A680">
        <v>597</v>
      </c>
      <c r="B680" t="s">
        <v>520</v>
      </c>
      <c r="C680" t="s">
        <v>1007</v>
      </c>
      <c r="D680" t="s">
        <v>1015</v>
      </c>
      <c r="E680" t="s">
        <v>521</v>
      </c>
      <c r="F680" t="s">
        <v>1037</v>
      </c>
      <c r="G680" t="s">
        <v>1037</v>
      </c>
      <c r="H680">
        <v>44</v>
      </c>
      <c r="I680">
        <v>50</v>
      </c>
      <c r="J680">
        <v>91</v>
      </c>
      <c r="K680">
        <v>24</v>
      </c>
      <c r="L680">
        <v>86</v>
      </c>
      <c r="M680">
        <v>10</v>
      </c>
      <c r="N680">
        <v>305</v>
      </c>
      <c r="O680">
        <v>7</v>
      </c>
    </row>
    <row r="681" spans="1:15" x14ac:dyDescent="0.3">
      <c r="A681">
        <v>598</v>
      </c>
      <c r="B681" t="s">
        <v>523</v>
      </c>
      <c r="C681" t="s">
        <v>1007</v>
      </c>
      <c r="D681" t="s">
        <v>1015</v>
      </c>
      <c r="E681" t="s">
        <v>521</v>
      </c>
      <c r="F681" t="s">
        <v>1037</v>
      </c>
      <c r="G681" t="s">
        <v>524</v>
      </c>
      <c r="H681">
        <v>74</v>
      </c>
      <c r="I681">
        <v>94</v>
      </c>
      <c r="J681">
        <v>131</v>
      </c>
      <c r="K681">
        <v>54</v>
      </c>
      <c r="L681">
        <v>116</v>
      </c>
      <c r="M681">
        <v>20</v>
      </c>
      <c r="N681">
        <v>489</v>
      </c>
      <c r="O681">
        <v>7</v>
      </c>
    </row>
    <row r="682" spans="1:15" x14ac:dyDescent="0.3">
      <c r="A682">
        <v>599</v>
      </c>
      <c r="B682" t="s">
        <v>333</v>
      </c>
      <c r="C682" t="s">
        <v>1015</v>
      </c>
      <c r="D682" t="s">
        <v>1037</v>
      </c>
      <c r="E682" t="s">
        <v>334</v>
      </c>
      <c r="F682" t="s">
        <v>205</v>
      </c>
      <c r="G682" t="s">
        <v>335</v>
      </c>
      <c r="H682">
        <v>40</v>
      </c>
      <c r="I682">
        <v>55</v>
      </c>
      <c r="J682">
        <v>70</v>
      </c>
      <c r="K682">
        <v>45</v>
      </c>
      <c r="L682">
        <v>60</v>
      </c>
      <c r="M682">
        <v>30</v>
      </c>
      <c r="N682">
        <v>300</v>
      </c>
      <c r="O682">
        <v>7</v>
      </c>
    </row>
    <row r="683" spans="1:15" x14ac:dyDescent="0.3">
      <c r="A683">
        <v>600</v>
      </c>
      <c r="B683" t="s">
        <v>337</v>
      </c>
      <c r="C683" t="s">
        <v>1015</v>
      </c>
      <c r="D683" t="s">
        <v>1037</v>
      </c>
      <c r="E683" t="s">
        <v>334</v>
      </c>
      <c r="F683" t="s">
        <v>205</v>
      </c>
      <c r="G683" t="s">
        <v>335</v>
      </c>
      <c r="H683">
        <v>60</v>
      </c>
      <c r="I683">
        <v>80</v>
      </c>
      <c r="J683">
        <v>95</v>
      </c>
      <c r="K683">
        <v>70</v>
      </c>
      <c r="L683">
        <v>85</v>
      </c>
      <c r="M683">
        <v>50</v>
      </c>
      <c r="N683">
        <v>440</v>
      </c>
      <c r="O683">
        <v>7</v>
      </c>
    </row>
    <row r="684" spans="1:15" x14ac:dyDescent="0.3">
      <c r="A684">
        <v>601</v>
      </c>
      <c r="B684" t="s">
        <v>339</v>
      </c>
      <c r="C684" t="s">
        <v>1015</v>
      </c>
      <c r="D684" t="s">
        <v>1037</v>
      </c>
      <c r="E684" t="s">
        <v>334</v>
      </c>
      <c r="F684" t="s">
        <v>205</v>
      </c>
      <c r="G684" t="s">
        <v>335</v>
      </c>
      <c r="H684">
        <v>60</v>
      </c>
      <c r="I684">
        <v>100</v>
      </c>
      <c r="J684">
        <v>115</v>
      </c>
      <c r="K684">
        <v>70</v>
      </c>
      <c r="L684">
        <v>85</v>
      </c>
      <c r="M684">
        <v>90</v>
      </c>
      <c r="N684">
        <v>520</v>
      </c>
      <c r="O684">
        <v>7</v>
      </c>
    </row>
    <row r="685" spans="1:15" x14ac:dyDescent="0.3">
      <c r="A685">
        <v>602</v>
      </c>
      <c r="B685" t="s">
        <v>1509</v>
      </c>
      <c r="C685" t="s">
        <v>1013</v>
      </c>
      <c r="D685" t="s">
        <v>1037</v>
      </c>
      <c r="E685" t="s">
        <v>58</v>
      </c>
      <c r="F685" t="s">
        <v>1037</v>
      </c>
      <c r="G685" t="s">
        <v>1037</v>
      </c>
      <c r="H685">
        <v>35</v>
      </c>
      <c r="I685">
        <v>55</v>
      </c>
      <c r="J685">
        <v>40</v>
      </c>
      <c r="K685">
        <v>45</v>
      </c>
      <c r="L685">
        <v>40</v>
      </c>
      <c r="M685">
        <v>60</v>
      </c>
      <c r="N685">
        <v>275</v>
      </c>
      <c r="O685">
        <v>7</v>
      </c>
    </row>
    <row r="686" spans="1:15" x14ac:dyDescent="0.3">
      <c r="A686">
        <v>603</v>
      </c>
      <c r="B686" t="s">
        <v>1510</v>
      </c>
      <c r="C686" t="s">
        <v>1013</v>
      </c>
      <c r="D686" t="s">
        <v>1037</v>
      </c>
      <c r="E686" t="s">
        <v>58</v>
      </c>
      <c r="F686" t="s">
        <v>1037</v>
      </c>
      <c r="G686" t="s">
        <v>1037</v>
      </c>
      <c r="H686">
        <v>65</v>
      </c>
      <c r="I686">
        <v>85</v>
      </c>
      <c r="J686">
        <v>70</v>
      </c>
      <c r="K686">
        <v>75</v>
      </c>
      <c r="L686">
        <v>70</v>
      </c>
      <c r="M686">
        <v>40</v>
      </c>
      <c r="N686">
        <v>405</v>
      </c>
      <c r="O686">
        <v>7</v>
      </c>
    </row>
    <row r="687" spans="1:15" x14ac:dyDescent="0.3">
      <c r="A687">
        <v>604</v>
      </c>
      <c r="B687" t="s">
        <v>1511</v>
      </c>
      <c r="C687" t="s">
        <v>1013</v>
      </c>
      <c r="D687" t="s">
        <v>1037</v>
      </c>
      <c r="E687" t="s">
        <v>58</v>
      </c>
      <c r="F687" t="s">
        <v>1037</v>
      </c>
      <c r="G687" t="s">
        <v>1037</v>
      </c>
      <c r="H687">
        <v>85</v>
      </c>
      <c r="I687">
        <v>115</v>
      </c>
      <c r="J687">
        <v>80</v>
      </c>
      <c r="K687">
        <v>105</v>
      </c>
      <c r="L687">
        <v>80</v>
      </c>
      <c r="M687">
        <v>50</v>
      </c>
      <c r="N687">
        <v>515</v>
      </c>
      <c r="O687">
        <v>7</v>
      </c>
    </row>
    <row r="688" spans="1:15" x14ac:dyDescent="0.3">
      <c r="A688">
        <v>605</v>
      </c>
      <c r="B688" t="s">
        <v>719</v>
      </c>
      <c r="C688" t="s">
        <v>1011</v>
      </c>
      <c r="D688" t="s">
        <v>1037</v>
      </c>
      <c r="E688" t="s">
        <v>35</v>
      </c>
      <c r="F688" t="s">
        <v>274</v>
      </c>
      <c r="G688" t="s">
        <v>720</v>
      </c>
      <c r="H688">
        <v>55</v>
      </c>
      <c r="I688">
        <v>55</v>
      </c>
      <c r="J688">
        <v>55</v>
      </c>
      <c r="K688">
        <v>85</v>
      </c>
      <c r="L688">
        <v>55</v>
      </c>
      <c r="M688">
        <v>30</v>
      </c>
      <c r="N688">
        <v>335</v>
      </c>
      <c r="O688">
        <v>7</v>
      </c>
    </row>
    <row r="689" spans="1:15" x14ac:dyDescent="0.3">
      <c r="A689">
        <v>606</v>
      </c>
      <c r="B689" t="s">
        <v>722</v>
      </c>
      <c r="C689" t="s">
        <v>1011</v>
      </c>
      <c r="D689" t="s">
        <v>1037</v>
      </c>
      <c r="E689" t="s">
        <v>35</v>
      </c>
      <c r="F689" t="s">
        <v>274</v>
      </c>
      <c r="G689" t="s">
        <v>720</v>
      </c>
      <c r="H689">
        <v>75</v>
      </c>
      <c r="I689">
        <v>75</v>
      </c>
      <c r="J689">
        <v>75</v>
      </c>
      <c r="K689">
        <v>125</v>
      </c>
      <c r="L689">
        <v>95</v>
      </c>
      <c r="M689">
        <v>40</v>
      </c>
      <c r="N689">
        <v>485</v>
      </c>
      <c r="O689">
        <v>7</v>
      </c>
    </row>
    <row r="690" spans="1:15" x14ac:dyDescent="0.3">
      <c r="A690">
        <v>607</v>
      </c>
      <c r="B690" t="s">
        <v>741</v>
      </c>
      <c r="C690" t="s">
        <v>1021</v>
      </c>
      <c r="D690" t="s">
        <v>1008</v>
      </c>
      <c r="E690" t="s">
        <v>210</v>
      </c>
      <c r="F690" t="s">
        <v>447</v>
      </c>
      <c r="G690" t="s">
        <v>314</v>
      </c>
      <c r="H690">
        <v>50</v>
      </c>
      <c r="I690">
        <v>30</v>
      </c>
      <c r="J690">
        <v>55</v>
      </c>
      <c r="K690">
        <v>65</v>
      </c>
      <c r="L690">
        <v>55</v>
      </c>
      <c r="M690">
        <v>20</v>
      </c>
      <c r="N690">
        <v>275</v>
      </c>
      <c r="O690">
        <v>7</v>
      </c>
    </row>
    <row r="691" spans="1:15" x14ac:dyDescent="0.3">
      <c r="A691">
        <v>608</v>
      </c>
      <c r="B691" t="s">
        <v>743</v>
      </c>
      <c r="C691" t="s">
        <v>1021</v>
      </c>
      <c r="D691" t="s">
        <v>1008</v>
      </c>
      <c r="E691" t="s">
        <v>210</v>
      </c>
      <c r="F691" t="s">
        <v>447</v>
      </c>
      <c r="G691" t="s">
        <v>314</v>
      </c>
      <c r="H691">
        <v>60</v>
      </c>
      <c r="I691">
        <v>40</v>
      </c>
      <c r="J691">
        <v>60</v>
      </c>
      <c r="K691">
        <v>95</v>
      </c>
      <c r="L691">
        <v>60</v>
      </c>
      <c r="M691">
        <v>55</v>
      </c>
      <c r="N691">
        <v>370</v>
      </c>
      <c r="O691">
        <v>7</v>
      </c>
    </row>
    <row r="692" spans="1:15" x14ac:dyDescent="0.3">
      <c r="A692">
        <v>609</v>
      </c>
      <c r="B692" t="s">
        <v>745</v>
      </c>
      <c r="C692" t="s">
        <v>1021</v>
      </c>
      <c r="D692" t="s">
        <v>1008</v>
      </c>
      <c r="E692" t="s">
        <v>210</v>
      </c>
      <c r="F692" t="s">
        <v>447</v>
      </c>
      <c r="G692" t="s">
        <v>314</v>
      </c>
      <c r="H692">
        <v>60</v>
      </c>
      <c r="I692">
        <v>55</v>
      </c>
      <c r="J692">
        <v>90</v>
      </c>
      <c r="K692">
        <v>145</v>
      </c>
      <c r="L692">
        <v>90</v>
      </c>
      <c r="M692">
        <v>80</v>
      </c>
      <c r="N692">
        <v>520</v>
      </c>
      <c r="O692">
        <v>7</v>
      </c>
    </row>
    <row r="693" spans="1:15" x14ac:dyDescent="0.3">
      <c r="A693">
        <v>610</v>
      </c>
      <c r="B693" t="s">
        <v>824</v>
      </c>
      <c r="C693" t="s">
        <v>1024</v>
      </c>
      <c r="D693" t="s">
        <v>1037</v>
      </c>
      <c r="E693" t="s">
        <v>84</v>
      </c>
      <c r="F693" t="s">
        <v>328</v>
      </c>
      <c r="G693" t="s">
        <v>67</v>
      </c>
      <c r="H693">
        <v>46</v>
      </c>
      <c r="I693">
        <v>87</v>
      </c>
      <c r="J693">
        <v>60</v>
      </c>
      <c r="K693">
        <v>30</v>
      </c>
      <c r="L693">
        <v>40</v>
      </c>
      <c r="M693">
        <v>57</v>
      </c>
      <c r="N693">
        <v>320</v>
      </c>
      <c r="O693">
        <v>7</v>
      </c>
    </row>
    <row r="694" spans="1:15" x14ac:dyDescent="0.3">
      <c r="A694">
        <v>611</v>
      </c>
      <c r="B694" t="s">
        <v>826</v>
      </c>
      <c r="C694" t="s">
        <v>1024</v>
      </c>
      <c r="D694" t="s">
        <v>1037</v>
      </c>
      <c r="E694" t="s">
        <v>84</v>
      </c>
      <c r="F694" t="s">
        <v>328</v>
      </c>
      <c r="G694" t="s">
        <v>67</v>
      </c>
      <c r="H694">
        <v>66</v>
      </c>
      <c r="I694">
        <v>117</v>
      </c>
      <c r="J694">
        <v>70</v>
      </c>
      <c r="K694">
        <v>40</v>
      </c>
      <c r="L694">
        <v>50</v>
      </c>
      <c r="M694">
        <v>67</v>
      </c>
      <c r="N694">
        <v>410</v>
      </c>
      <c r="O694">
        <v>7</v>
      </c>
    </row>
    <row r="695" spans="1:15" x14ac:dyDescent="0.3">
      <c r="A695">
        <v>612</v>
      </c>
      <c r="B695" t="s">
        <v>828</v>
      </c>
      <c r="C695" t="s">
        <v>1024</v>
      </c>
      <c r="D695" t="s">
        <v>1037</v>
      </c>
      <c r="E695" t="s">
        <v>84</v>
      </c>
      <c r="F695" t="s">
        <v>328</v>
      </c>
      <c r="G695" t="s">
        <v>67</v>
      </c>
      <c r="H695">
        <v>76</v>
      </c>
      <c r="I695">
        <v>147</v>
      </c>
      <c r="J695">
        <v>90</v>
      </c>
      <c r="K695">
        <v>60</v>
      </c>
      <c r="L695">
        <v>70</v>
      </c>
      <c r="M695">
        <v>97</v>
      </c>
      <c r="N695">
        <v>540</v>
      </c>
      <c r="O695">
        <v>7</v>
      </c>
    </row>
    <row r="696" spans="1:15" x14ac:dyDescent="0.3">
      <c r="A696">
        <v>613</v>
      </c>
      <c r="B696" t="s">
        <v>724</v>
      </c>
      <c r="C696" t="s">
        <v>1020</v>
      </c>
      <c r="D696" t="s">
        <v>1037</v>
      </c>
      <c r="E696" t="s">
        <v>223</v>
      </c>
      <c r="F696" t="s">
        <v>725</v>
      </c>
      <c r="G696" t="s">
        <v>146</v>
      </c>
      <c r="H696">
        <v>55</v>
      </c>
      <c r="I696">
        <v>70</v>
      </c>
      <c r="J696">
        <v>40</v>
      </c>
      <c r="K696">
        <v>60</v>
      </c>
      <c r="L696">
        <v>40</v>
      </c>
      <c r="M696">
        <v>40</v>
      </c>
      <c r="N696">
        <v>305</v>
      </c>
      <c r="O696">
        <v>7</v>
      </c>
    </row>
    <row r="697" spans="1:15" x14ac:dyDescent="0.3">
      <c r="A697">
        <v>614</v>
      </c>
      <c r="B697" t="s">
        <v>727</v>
      </c>
      <c r="C697" t="s">
        <v>1020</v>
      </c>
      <c r="D697" t="s">
        <v>1037</v>
      </c>
      <c r="E697" t="s">
        <v>223</v>
      </c>
      <c r="F697" t="s">
        <v>725</v>
      </c>
      <c r="G697" t="s">
        <v>115</v>
      </c>
      <c r="H697">
        <v>95</v>
      </c>
      <c r="I697">
        <v>130</v>
      </c>
      <c r="J697">
        <v>80</v>
      </c>
      <c r="K697">
        <v>70</v>
      </c>
      <c r="L697">
        <v>80</v>
      </c>
      <c r="M697">
        <v>50</v>
      </c>
      <c r="N697">
        <v>505</v>
      </c>
      <c r="O697">
        <v>7</v>
      </c>
    </row>
    <row r="698" spans="1:15" x14ac:dyDescent="0.3">
      <c r="A698">
        <v>615</v>
      </c>
      <c r="B698" t="s">
        <v>1512</v>
      </c>
      <c r="C698" t="s">
        <v>1020</v>
      </c>
      <c r="D698" t="s">
        <v>1037</v>
      </c>
      <c r="E698" t="s">
        <v>58</v>
      </c>
      <c r="F698" t="s">
        <v>1037</v>
      </c>
      <c r="G698" t="s">
        <v>1037</v>
      </c>
      <c r="H698">
        <v>80</v>
      </c>
      <c r="I698">
        <v>50</v>
      </c>
      <c r="J698">
        <v>50</v>
      </c>
      <c r="K698">
        <v>95</v>
      </c>
      <c r="L698">
        <v>135</v>
      </c>
      <c r="M698">
        <v>105</v>
      </c>
      <c r="N698">
        <v>515</v>
      </c>
      <c r="O698">
        <v>7</v>
      </c>
    </row>
    <row r="699" spans="1:15" x14ac:dyDescent="0.3">
      <c r="A699">
        <v>616</v>
      </c>
      <c r="B699" t="s">
        <v>715</v>
      </c>
      <c r="C699" t="s">
        <v>1010</v>
      </c>
      <c r="D699" t="s">
        <v>1037</v>
      </c>
      <c r="E699" t="s">
        <v>193</v>
      </c>
      <c r="F699" t="s">
        <v>134</v>
      </c>
      <c r="G699" t="s">
        <v>423</v>
      </c>
      <c r="H699">
        <v>50</v>
      </c>
      <c r="I699">
        <v>40</v>
      </c>
      <c r="J699">
        <v>85</v>
      </c>
      <c r="K699">
        <v>40</v>
      </c>
      <c r="L699">
        <v>65</v>
      </c>
      <c r="M699">
        <v>25</v>
      </c>
      <c r="N699">
        <v>305</v>
      </c>
      <c r="O699">
        <v>7</v>
      </c>
    </row>
    <row r="700" spans="1:15" x14ac:dyDescent="0.3">
      <c r="A700">
        <v>617</v>
      </c>
      <c r="B700" t="s">
        <v>717</v>
      </c>
      <c r="C700" t="s">
        <v>1010</v>
      </c>
      <c r="D700" t="s">
        <v>1037</v>
      </c>
      <c r="E700" t="s">
        <v>193</v>
      </c>
      <c r="F700" t="s">
        <v>441</v>
      </c>
      <c r="G700" t="s">
        <v>91</v>
      </c>
      <c r="H700">
        <v>80</v>
      </c>
      <c r="I700">
        <v>70</v>
      </c>
      <c r="J700">
        <v>40</v>
      </c>
      <c r="K700">
        <v>100</v>
      </c>
      <c r="L700">
        <v>60</v>
      </c>
      <c r="M700">
        <v>145</v>
      </c>
      <c r="N700">
        <v>495</v>
      </c>
      <c r="O700">
        <v>7</v>
      </c>
    </row>
    <row r="701" spans="1:15" x14ac:dyDescent="0.3">
      <c r="A701">
        <v>618</v>
      </c>
      <c r="B701" t="s">
        <v>603</v>
      </c>
      <c r="C701" t="s">
        <v>1018</v>
      </c>
      <c r="D701" t="s">
        <v>1013</v>
      </c>
      <c r="E701" t="s">
        <v>203</v>
      </c>
      <c r="F701" t="s">
        <v>139</v>
      </c>
      <c r="G701" t="s">
        <v>459</v>
      </c>
      <c r="H701">
        <v>109</v>
      </c>
      <c r="I701">
        <v>66</v>
      </c>
      <c r="J701">
        <v>84</v>
      </c>
      <c r="K701">
        <v>81</v>
      </c>
      <c r="L701">
        <v>99</v>
      </c>
      <c r="M701">
        <v>32</v>
      </c>
      <c r="N701">
        <v>471</v>
      </c>
      <c r="O701">
        <v>7</v>
      </c>
    </row>
    <row r="702" spans="1:15" x14ac:dyDescent="0.3">
      <c r="A702">
        <v>619</v>
      </c>
      <c r="B702" t="s">
        <v>1513</v>
      </c>
      <c r="C702" t="s">
        <v>1022</v>
      </c>
      <c r="D702" t="s">
        <v>1037</v>
      </c>
      <c r="E702" t="s">
        <v>243</v>
      </c>
      <c r="F702" t="s">
        <v>369</v>
      </c>
      <c r="G702" t="s">
        <v>103</v>
      </c>
      <c r="H702">
        <v>45</v>
      </c>
      <c r="I702">
        <v>85</v>
      </c>
      <c r="J702">
        <v>50</v>
      </c>
      <c r="K702">
        <v>55</v>
      </c>
      <c r="L702">
        <v>50</v>
      </c>
      <c r="M702">
        <v>65</v>
      </c>
      <c r="N702">
        <v>350</v>
      </c>
      <c r="O702">
        <v>7</v>
      </c>
    </row>
    <row r="703" spans="1:15" x14ac:dyDescent="0.3">
      <c r="A703">
        <v>620</v>
      </c>
      <c r="B703" t="s">
        <v>1514</v>
      </c>
      <c r="C703" t="s">
        <v>1022</v>
      </c>
      <c r="D703" t="s">
        <v>1037</v>
      </c>
      <c r="E703" t="s">
        <v>243</v>
      </c>
      <c r="F703" t="s">
        <v>369</v>
      </c>
      <c r="G703" t="s">
        <v>103</v>
      </c>
      <c r="H703">
        <v>65</v>
      </c>
      <c r="I703">
        <v>125</v>
      </c>
      <c r="J703">
        <v>60</v>
      </c>
      <c r="K703">
        <v>95</v>
      </c>
      <c r="L703">
        <v>60</v>
      </c>
      <c r="M703">
        <v>105</v>
      </c>
      <c r="N703">
        <v>510</v>
      </c>
      <c r="O703">
        <v>7</v>
      </c>
    </row>
    <row r="704" spans="1:15" x14ac:dyDescent="0.3">
      <c r="A704">
        <v>621</v>
      </c>
      <c r="B704" t="s">
        <v>1515</v>
      </c>
      <c r="C704" t="s">
        <v>1024</v>
      </c>
      <c r="D704" t="s">
        <v>1037</v>
      </c>
      <c r="E704" t="s">
        <v>1790</v>
      </c>
      <c r="F704" t="s">
        <v>294</v>
      </c>
      <c r="G704" t="s">
        <v>328</v>
      </c>
      <c r="H704">
        <v>77</v>
      </c>
      <c r="I704">
        <v>120</v>
      </c>
      <c r="J704">
        <v>90</v>
      </c>
      <c r="K704">
        <v>60</v>
      </c>
      <c r="L704">
        <v>90</v>
      </c>
      <c r="M704">
        <v>48</v>
      </c>
      <c r="N704">
        <v>485</v>
      </c>
      <c r="O704">
        <v>7</v>
      </c>
    </row>
    <row r="705" spans="1:15" x14ac:dyDescent="0.3">
      <c r="A705">
        <v>622</v>
      </c>
      <c r="B705" t="s">
        <v>265</v>
      </c>
      <c r="C705" t="s">
        <v>1018</v>
      </c>
      <c r="D705" t="s">
        <v>1021</v>
      </c>
      <c r="E705" t="s">
        <v>266</v>
      </c>
      <c r="F705" t="s">
        <v>267</v>
      </c>
      <c r="G705" t="s">
        <v>268</v>
      </c>
      <c r="H705">
        <v>59</v>
      </c>
      <c r="I705">
        <v>74</v>
      </c>
      <c r="J705">
        <v>50</v>
      </c>
      <c r="K705">
        <v>35</v>
      </c>
      <c r="L705">
        <v>50</v>
      </c>
      <c r="M705">
        <v>35</v>
      </c>
      <c r="N705">
        <v>303</v>
      </c>
      <c r="O705">
        <v>7</v>
      </c>
    </row>
    <row r="706" spans="1:15" x14ac:dyDescent="0.3">
      <c r="A706">
        <v>623</v>
      </c>
      <c r="B706" t="s">
        <v>270</v>
      </c>
      <c r="C706" t="s">
        <v>1018</v>
      </c>
      <c r="D706" t="s">
        <v>1021</v>
      </c>
      <c r="E706" t="s">
        <v>266</v>
      </c>
      <c r="F706" t="s">
        <v>267</v>
      </c>
      <c r="G706" t="s">
        <v>268</v>
      </c>
      <c r="H706">
        <v>89</v>
      </c>
      <c r="I706">
        <v>124</v>
      </c>
      <c r="J706">
        <v>80</v>
      </c>
      <c r="K706">
        <v>55</v>
      </c>
      <c r="L706">
        <v>80</v>
      </c>
      <c r="M706">
        <v>55</v>
      </c>
      <c r="N706">
        <v>483</v>
      </c>
      <c r="O706">
        <v>7</v>
      </c>
    </row>
    <row r="707" spans="1:15" x14ac:dyDescent="0.3">
      <c r="A707">
        <v>624</v>
      </c>
      <c r="B707" t="s">
        <v>650</v>
      </c>
      <c r="C707" t="s">
        <v>1016</v>
      </c>
      <c r="D707" t="s">
        <v>1015</v>
      </c>
      <c r="E707" t="s">
        <v>105</v>
      </c>
      <c r="F707" t="s">
        <v>243</v>
      </c>
      <c r="G707" t="s">
        <v>73</v>
      </c>
      <c r="H707">
        <v>45</v>
      </c>
      <c r="I707">
        <v>85</v>
      </c>
      <c r="J707">
        <v>70</v>
      </c>
      <c r="K707">
        <v>40</v>
      </c>
      <c r="L707">
        <v>40</v>
      </c>
      <c r="M707">
        <v>60</v>
      </c>
      <c r="N707">
        <v>340</v>
      </c>
      <c r="O707">
        <v>7</v>
      </c>
    </row>
    <row r="708" spans="1:15" x14ac:dyDescent="0.3">
      <c r="A708">
        <v>625</v>
      </c>
      <c r="B708" t="s">
        <v>652</v>
      </c>
      <c r="C708" t="s">
        <v>1016</v>
      </c>
      <c r="D708" t="s">
        <v>1015</v>
      </c>
      <c r="E708" t="s">
        <v>105</v>
      </c>
      <c r="F708" t="s">
        <v>243</v>
      </c>
      <c r="G708" t="s">
        <v>73</v>
      </c>
      <c r="H708">
        <v>65</v>
      </c>
      <c r="I708">
        <v>125</v>
      </c>
      <c r="J708">
        <v>100</v>
      </c>
      <c r="K708">
        <v>60</v>
      </c>
      <c r="L708">
        <v>70</v>
      </c>
      <c r="M708">
        <v>70</v>
      </c>
      <c r="N708">
        <v>490</v>
      </c>
      <c r="O708">
        <v>7</v>
      </c>
    </row>
    <row r="709" spans="1:15" x14ac:dyDescent="0.3">
      <c r="A709">
        <v>626</v>
      </c>
      <c r="B709" t="s">
        <v>1516</v>
      </c>
      <c r="C709" t="s">
        <v>1014</v>
      </c>
      <c r="D709" t="s">
        <v>1037</v>
      </c>
      <c r="E709" t="s">
        <v>103</v>
      </c>
      <c r="F709" t="s">
        <v>878</v>
      </c>
      <c r="G709" t="s">
        <v>288</v>
      </c>
      <c r="H709">
        <v>95</v>
      </c>
      <c r="I709">
        <v>110</v>
      </c>
      <c r="J709">
        <v>95</v>
      </c>
      <c r="K709">
        <v>40</v>
      </c>
      <c r="L709">
        <v>95</v>
      </c>
      <c r="M709">
        <v>55</v>
      </c>
      <c r="N709">
        <v>490</v>
      </c>
      <c r="O709">
        <v>7</v>
      </c>
    </row>
    <row r="710" spans="1:15" x14ac:dyDescent="0.3">
      <c r="A710">
        <v>627</v>
      </c>
      <c r="B710" t="s">
        <v>729</v>
      </c>
      <c r="C710" t="s">
        <v>1014</v>
      </c>
      <c r="D710" t="s">
        <v>1012</v>
      </c>
      <c r="E710" t="s">
        <v>62</v>
      </c>
      <c r="F710" t="s">
        <v>294</v>
      </c>
      <c r="G710" t="s">
        <v>240</v>
      </c>
      <c r="H710">
        <v>70</v>
      </c>
      <c r="I710">
        <v>83</v>
      </c>
      <c r="J710">
        <v>50</v>
      </c>
      <c r="K710">
        <v>37</v>
      </c>
      <c r="L710">
        <v>50</v>
      </c>
      <c r="M710">
        <v>60</v>
      </c>
      <c r="N710">
        <v>350</v>
      </c>
      <c r="O710">
        <v>7</v>
      </c>
    </row>
    <row r="711" spans="1:15" x14ac:dyDescent="0.3">
      <c r="A711">
        <v>628</v>
      </c>
      <c r="B711" t="s">
        <v>731</v>
      </c>
      <c r="C711" t="s">
        <v>1014</v>
      </c>
      <c r="D711" t="s">
        <v>1012</v>
      </c>
      <c r="E711" t="s">
        <v>62</v>
      </c>
      <c r="F711" t="s">
        <v>294</v>
      </c>
      <c r="G711" t="s">
        <v>105</v>
      </c>
      <c r="H711">
        <v>100</v>
      </c>
      <c r="I711">
        <v>123</v>
      </c>
      <c r="J711">
        <v>75</v>
      </c>
      <c r="K711">
        <v>57</v>
      </c>
      <c r="L711">
        <v>75</v>
      </c>
      <c r="M711">
        <v>80</v>
      </c>
      <c r="N711">
        <v>510</v>
      </c>
      <c r="O711">
        <v>7</v>
      </c>
    </row>
    <row r="712" spans="1:15" x14ac:dyDescent="0.3">
      <c r="A712">
        <v>629</v>
      </c>
      <c r="B712" t="s">
        <v>733</v>
      </c>
      <c r="C712" t="s">
        <v>1016</v>
      </c>
      <c r="D712" t="s">
        <v>1012</v>
      </c>
      <c r="E712" t="s">
        <v>68</v>
      </c>
      <c r="F712" t="s">
        <v>423</v>
      </c>
      <c r="G712" t="s">
        <v>224</v>
      </c>
      <c r="H712">
        <v>70</v>
      </c>
      <c r="I712">
        <v>55</v>
      </c>
      <c r="J712">
        <v>75</v>
      </c>
      <c r="K712">
        <v>45</v>
      </c>
      <c r="L712">
        <v>65</v>
      </c>
      <c r="M712">
        <v>60</v>
      </c>
      <c r="N712">
        <v>370</v>
      </c>
      <c r="O712">
        <v>7</v>
      </c>
    </row>
    <row r="713" spans="1:15" x14ac:dyDescent="0.3">
      <c r="A713">
        <v>630</v>
      </c>
      <c r="B713" t="s">
        <v>735</v>
      </c>
      <c r="C713" t="s">
        <v>1016</v>
      </c>
      <c r="D713" t="s">
        <v>1012</v>
      </c>
      <c r="E713" t="s">
        <v>68</v>
      </c>
      <c r="F713" t="s">
        <v>423</v>
      </c>
      <c r="G713" t="s">
        <v>224</v>
      </c>
      <c r="H713">
        <v>110</v>
      </c>
      <c r="I713">
        <v>65</v>
      </c>
      <c r="J713">
        <v>105</v>
      </c>
      <c r="K713">
        <v>55</v>
      </c>
      <c r="L713">
        <v>95</v>
      </c>
      <c r="M713">
        <v>80</v>
      </c>
      <c r="N713">
        <v>510</v>
      </c>
      <c r="O713">
        <v>7</v>
      </c>
    </row>
    <row r="714" spans="1:15" x14ac:dyDescent="0.3">
      <c r="A714">
        <v>631</v>
      </c>
      <c r="B714" t="s">
        <v>809</v>
      </c>
      <c r="C714" t="s">
        <v>1008</v>
      </c>
      <c r="D714" t="s">
        <v>1037</v>
      </c>
      <c r="E714" t="s">
        <v>78</v>
      </c>
      <c r="F714" t="s">
        <v>210</v>
      </c>
      <c r="G714" t="s">
        <v>446</v>
      </c>
      <c r="H714">
        <v>85</v>
      </c>
      <c r="I714">
        <v>97</v>
      </c>
      <c r="J714">
        <v>66</v>
      </c>
      <c r="K714">
        <v>105</v>
      </c>
      <c r="L714">
        <v>66</v>
      </c>
      <c r="M714">
        <v>65</v>
      </c>
      <c r="N714">
        <v>484</v>
      </c>
      <c r="O714">
        <v>7</v>
      </c>
    </row>
    <row r="715" spans="1:15" x14ac:dyDescent="0.3">
      <c r="A715">
        <v>632</v>
      </c>
      <c r="B715" t="s">
        <v>806</v>
      </c>
      <c r="C715" t="s">
        <v>1010</v>
      </c>
      <c r="D715" t="s">
        <v>1015</v>
      </c>
      <c r="E715" t="s">
        <v>33</v>
      </c>
      <c r="F715" t="s">
        <v>240</v>
      </c>
      <c r="G715" t="s">
        <v>807</v>
      </c>
      <c r="H715">
        <v>58</v>
      </c>
      <c r="I715">
        <v>109</v>
      </c>
      <c r="J715">
        <v>112</v>
      </c>
      <c r="K715">
        <v>48</v>
      </c>
      <c r="L715">
        <v>48</v>
      </c>
      <c r="M715">
        <v>109</v>
      </c>
      <c r="N715">
        <v>484</v>
      </c>
      <c r="O715">
        <v>7</v>
      </c>
    </row>
    <row r="716" spans="1:15" x14ac:dyDescent="0.3">
      <c r="A716">
        <v>633</v>
      </c>
      <c r="B716" t="s">
        <v>973</v>
      </c>
      <c r="C716" t="s">
        <v>1016</v>
      </c>
      <c r="D716" t="s">
        <v>1024</v>
      </c>
      <c r="E716" t="s">
        <v>240</v>
      </c>
      <c r="F716" t="s">
        <v>1037</v>
      </c>
      <c r="G716" t="s">
        <v>1037</v>
      </c>
      <c r="H716">
        <v>52</v>
      </c>
      <c r="I716">
        <v>65</v>
      </c>
      <c r="J716">
        <v>50</v>
      </c>
      <c r="K716">
        <v>45</v>
      </c>
      <c r="L716">
        <v>50</v>
      </c>
      <c r="M716">
        <v>38</v>
      </c>
      <c r="N716">
        <v>300</v>
      </c>
      <c r="O716">
        <v>7</v>
      </c>
    </row>
    <row r="717" spans="1:15" x14ac:dyDescent="0.3">
      <c r="A717">
        <v>634</v>
      </c>
      <c r="B717" t="s">
        <v>975</v>
      </c>
      <c r="C717" t="s">
        <v>1016</v>
      </c>
      <c r="D717" t="s">
        <v>1024</v>
      </c>
      <c r="E717" t="s">
        <v>240</v>
      </c>
      <c r="F717" t="s">
        <v>1037</v>
      </c>
      <c r="G717" t="s">
        <v>1037</v>
      </c>
      <c r="H717">
        <v>72</v>
      </c>
      <c r="I717">
        <v>85</v>
      </c>
      <c r="J717">
        <v>70</v>
      </c>
      <c r="K717">
        <v>65</v>
      </c>
      <c r="L717">
        <v>70</v>
      </c>
      <c r="M717">
        <v>58</v>
      </c>
      <c r="N717">
        <v>420</v>
      </c>
      <c r="O717">
        <v>7</v>
      </c>
    </row>
    <row r="718" spans="1:15" x14ac:dyDescent="0.3">
      <c r="A718">
        <v>635</v>
      </c>
      <c r="B718" t="s">
        <v>977</v>
      </c>
      <c r="C718" t="s">
        <v>1016</v>
      </c>
      <c r="D718" t="s">
        <v>1024</v>
      </c>
      <c r="E718" t="s">
        <v>58</v>
      </c>
      <c r="F718" t="s">
        <v>1037</v>
      </c>
      <c r="G718" t="s">
        <v>1037</v>
      </c>
      <c r="H718">
        <v>92</v>
      </c>
      <c r="I718">
        <v>105</v>
      </c>
      <c r="J718">
        <v>90</v>
      </c>
      <c r="K718">
        <v>125</v>
      </c>
      <c r="L718">
        <v>90</v>
      </c>
      <c r="M718">
        <v>98</v>
      </c>
      <c r="N718">
        <v>600</v>
      </c>
      <c r="O718">
        <v>7</v>
      </c>
    </row>
    <row r="719" spans="1:15" x14ac:dyDescent="0.3">
      <c r="A719">
        <v>636</v>
      </c>
      <c r="B719" t="s">
        <v>1517</v>
      </c>
      <c r="C719" t="s">
        <v>1010</v>
      </c>
      <c r="D719" t="s">
        <v>1008</v>
      </c>
      <c r="E719" t="s">
        <v>447</v>
      </c>
      <c r="F719" t="s">
        <v>1037</v>
      </c>
      <c r="G719" t="s">
        <v>33</v>
      </c>
      <c r="H719">
        <v>55</v>
      </c>
      <c r="I719">
        <v>85</v>
      </c>
      <c r="J719">
        <v>55</v>
      </c>
      <c r="K719">
        <v>50</v>
      </c>
      <c r="L719">
        <v>55</v>
      </c>
      <c r="M719">
        <v>60</v>
      </c>
      <c r="N719">
        <v>360</v>
      </c>
      <c r="O719">
        <v>7</v>
      </c>
    </row>
    <row r="720" spans="1:15" x14ac:dyDescent="0.3">
      <c r="A720">
        <v>637</v>
      </c>
      <c r="B720" t="s">
        <v>1518</v>
      </c>
      <c r="C720" t="s">
        <v>1010</v>
      </c>
      <c r="D720" t="s">
        <v>1008</v>
      </c>
      <c r="E720" t="s">
        <v>447</v>
      </c>
      <c r="F720" t="s">
        <v>1037</v>
      </c>
      <c r="G720" t="s">
        <v>33</v>
      </c>
      <c r="H720">
        <v>85</v>
      </c>
      <c r="I720">
        <v>60</v>
      </c>
      <c r="J720">
        <v>65</v>
      </c>
      <c r="K720">
        <v>135</v>
      </c>
      <c r="L720">
        <v>105</v>
      </c>
      <c r="M720">
        <v>100</v>
      </c>
      <c r="N720">
        <v>550</v>
      </c>
      <c r="O720">
        <v>7</v>
      </c>
    </row>
    <row r="721" spans="1:15" x14ac:dyDescent="0.3">
      <c r="A721">
        <v>638</v>
      </c>
      <c r="B721" t="s">
        <v>1519</v>
      </c>
      <c r="C721" t="s">
        <v>1015</v>
      </c>
      <c r="D721" t="s">
        <v>1022</v>
      </c>
      <c r="E721" t="s">
        <v>217</v>
      </c>
      <c r="F721" t="s">
        <v>1037</v>
      </c>
      <c r="G721" t="s">
        <v>1037</v>
      </c>
      <c r="H721">
        <v>91</v>
      </c>
      <c r="I721">
        <v>90</v>
      </c>
      <c r="J721">
        <v>129</v>
      </c>
      <c r="K721">
        <v>90</v>
      </c>
      <c r="L721">
        <v>72</v>
      </c>
      <c r="M721">
        <v>108</v>
      </c>
      <c r="N721">
        <v>580</v>
      </c>
      <c r="O721">
        <v>7</v>
      </c>
    </row>
    <row r="722" spans="1:15" x14ac:dyDescent="0.3">
      <c r="A722">
        <v>639</v>
      </c>
      <c r="B722" t="s">
        <v>1520</v>
      </c>
      <c r="C722" t="s">
        <v>1017</v>
      </c>
      <c r="D722" t="s">
        <v>1022</v>
      </c>
      <c r="E722" t="s">
        <v>217</v>
      </c>
      <c r="F722" t="s">
        <v>1037</v>
      </c>
      <c r="G722" t="s">
        <v>1037</v>
      </c>
      <c r="H722">
        <v>91</v>
      </c>
      <c r="I722">
        <v>129</v>
      </c>
      <c r="J722">
        <v>90</v>
      </c>
      <c r="K722">
        <v>72</v>
      </c>
      <c r="L722">
        <v>90</v>
      </c>
      <c r="M722">
        <v>108</v>
      </c>
      <c r="N722">
        <v>580</v>
      </c>
      <c r="O722">
        <v>7</v>
      </c>
    </row>
    <row r="723" spans="1:15" x14ac:dyDescent="0.3">
      <c r="A723">
        <v>640</v>
      </c>
      <c r="B723" t="s">
        <v>1521</v>
      </c>
      <c r="C723" t="s">
        <v>1007</v>
      </c>
      <c r="D723" t="s">
        <v>1022</v>
      </c>
      <c r="E723" t="s">
        <v>217</v>
      </c>
      <c r="F723" t="s">
        <v>1037</v>
      </c>
      <c r="G723" t="s">
        <v>1037</v>
      </c>
      <c r="H723">
        <v>91</v>
      </c>
      <c r="I723">
        <v>90</v>
      </c>
      <c r="J723">
        <v>72</v>
      </c>
      <c r="K723">
        <v>90</v>
      </c>
      <c r="L723">
        <v>129</v>
      </c>
      <c r="M723">
        <v>108</v>
      </c>
      <c r="N723">
        <v>580</v>
      </c>
      <c r="O723">
        <v>7</v>
      </c>
    </row>
    <row r="724" spans="1:15" x14ac:dyDescent="0.3">
      <c r="A724">
        <v>641</v>
      </c>
      <c r="B724" t="s">
        <v>1522</v>
      </c>
      <c r="C724" t="s">
        <v>1012</v>
      </c>
      <c r="D724" t="s">
        <v>1037</v>
      </c>
      <c r="E724" t="s">
        <v>140</v>
      </c>
      <c r="F724" t="s">
        <v>1037</v>
      </c>
      <c r="G724" t="s">
        <v>105</v>
      </c>
      <c r="H724">
        <v>79</v>
      </c>
      <c r="I724">
        <v>115</v>
      </c>
      <c r="J724">
        <v>70</v>
      </c>
      <c r="K724">
        <v>125</v>
      </c>
      <c r="L724">
        <v>80</v>
      </c>
      <c r="M724">
        <v>111</v>
      </c>
      <c r="N724">
        <v>580</v>
      </c>
      <c r="O724">
        <v>7</v>
      </c>
    </row>
    <row r="725" spans="1:15" x14ac:dyDescent="0.3">
      <c r="A725">
        <v>641</v>
      </c>
      <c r="B725" t="s">
        <v>1523</v>
      </c>
      <c r="C725" t="s">
        <v>1012</v>
      </c>
      <c r="D725" t="s">
        <v>1037</v>
      </c>
      <c r="E725" t="s">
        <v>140</v>
      </c>
      <c r="F725" t="s">
        <v>1037</v>
      </c>
      <c r="G725" t="s">
        <v>105</v>
      </c>
      <c r="H725">
        <v>79</v>
      </c>
      <c r="I725">
        <v>100</v>
      </c>
      <c r="J725">
        <v>80</v>
      </c>
      <c r="K725">
        <v>110</v>
      </c>
      <c r="L725">
        <v>90</v>
      </c>
      <c r="M725">
        <v>121</v>
      </c>
      <c r="N725">
        <v>580</v>
      </c>
      <c r="O725">
        <v>7</v>
      </c>
    </row>
    <row r="726" spans="1:15" x14ac:dyDescent="0.3">
      <c r="A726">
        <v>642</v>
      </c>
      <c r="B726" t="s">
        <v>1524</v>
      </c>
      <c r="C726" t="s">
        <v>1013</v>
      </c>
      <c r="D726" t="s">
        <v>1012</v>
      </c>
      <c r="E726" t="s">
        <v>140</v>
      </c>
      <c r="F726" t="s">
        <v>1037</v>
      </c>
      <c r="G726" t="s">
        <v>105</v>
      </c>
      <c r="H726">
        <v>79</v>
      </c>
      <c r="I726">
        <v>115</v>
      </c>
      <c r="J726">
        <v>70</v>
      </c>
      <c r="K726">
        <v>125</v>
      </c>
      <c r="L726">
        <v>80</v>
      </c>
      <c r="M726">
        <v>111</v>
      </c>
      <c r="N726">
        <v>580</v>
      </c>
      <c r="O726">
        <v>7</v>
      </c>
    </row>
    <row r="727" spans="1:15" x14ac:dyDescent="0.3">
      <c r="A727">
        <v>642</v>
      </c>
      <c r="B727" t="s">
        <v>1525</v>
      </c>
      <c r="C727" t="s">
        <v>1013</v>
      </c>
      <c r="D727" t="s">
        <v>1012</v>
      </c>
      <c r="E727" t="s">
        <v>140</v>
      </c>
      <c r="F727" t="s">
        <v>1037</v>
      </c>
      <c r="G727" t="s">
        <v>105</v>
      </c>
      <c r="H727">
        <v>79</v>
      </c>
      <c r="I727">
        <v>105</v>
      </c>
      <c r="J727">
        <v>70</v>
      </c>
      <c r="K727">
        <v>145</v>
      </c>
      <c r="L727">
        <v>80</v>
      </c>
      <c r="M727">
        <v>101</v>
      </c>
      <c r="N727">
        <v>580</v>
      </c>
      <c r="O727">
        <v>7</v>
      </c>
    </row>
    <row r="728" spans="1:15" x14ac:dyDescent="0.3">
      <c r="A728">
        <v>643</v>
      </c>
      <c r="B728" t="s">
        <v>1526</v>
      </c>
      <c r="C728" t="s">
        <v>1024</v>
      </c>
      <c r="D728" t="s">
        <v>1008</v>
      </c>
      <c r="E728" t="s">
        <v>1854</v>
      </c>
      <c r="F728" t="s">
        <v>1037</v>
      </c>
      <c r="G728" t="s">
        <v>1037</v>
      </c>
      <c r="H728">
        <v>100</v>
      </c>
      <c r="I728">
        <v>120</v>
      </c>
      <c r="J728">
        <v>100</v>
      </c>
      <c r="K728">
        <v>150</v>
      </c>
      <c r="L728">
        <v>120</v>
      </c>
      <c r="M728">
        <v>90</v>
      </c>
      <c r="N728">
        <v>680</v>
      </c>
      <c r="O728">
        <v>7</v>
      </c>
    </row>
    <row r="729" spans="1:15" x14ac:dyDescent="0.3">
      <c r="A729">
        <v>644</v>
      </c>
      <c r="B729" t="s">
        <v>1527</v>
      </c>
      <c r="C729" t="s">
        <v>1024</v>
      </c>
      <c r="D729" t="s">
        <v>1013</v>
      </c>
      <c r="E729" t="s">
        <v>1855</v>
      </c>
      <c r="F729" t="s">
        <v>1037</v>
      </c>
      <c r="G729" t="s">
        <v>1037</v>
      </c>
      <c r="H729">
        <v>100</v>
      </c>
      <c r="I729">
        <v>150</v>
      </c>
      <c r="J729">
        <v>120</v>
      </c>
      <c r="K729">
        <v>120</v>
      </c>
      <c r="L729">
        <v>100</v>
      </c>
      <c r="M729">
        <v>90</v>
      </c>
      <c r="N729">
        <v>680</v>
      </c>
      <c r="O729">
        <v>7</v>
      </c>
    </row>
    <row r="730" spans="1:15" x14ac:dyDescent="0.3">
      <c r="A730">
        <v>645</v>
      </c>
      <c r="B730" t="s">
        <v>1528</v>
      </c>
      <c r="C730" t="s">
        <v>1018</v>
      </c>
      <c r="D730" t="s">
        <v>1012</v>
      </c>
      <c r="E730" t="s">
        <v>461</v>
      </c>
      <c r="F730" t="s">
        <v>1037</v>
      </c>
      <c r="G730" t="s">
        <v>294</v>
      </c>
      <c r="H730">
        <v>89</v>
      </c>
      <c r="I730">
        <v>125</v>
      </c>
      <c r="J730">
        <v>90</v>
      </c>
      <c r="K730">
        <v>115</v>
      </c>
      <c r="L730">
        <v>80</v>
      </c>
      <c r="M730">
        <v>101</v>
      </c>
      <c r="N730">
        <v>600</v>
      </c>
      <c r="O730">
        <v>7</v>
      </c>
    </row>
    <row r="731" spans="1:15" x14ac:dyDescent="0.3">
      <c r="A731">
        <v>645</v>
      </c>
      <c r="B731" t="s">
        <v>1529</v>
      </c>
      <c r="C731" t="s">
        <v>1018</v>
      </c>
      <c r="D731" t="s">
        <v>1012</v>
      </c>
      <c r="E731" t="s">
        <v>461</v>
      </c>
      <c r="F731" t="s">
        <v>1037</v>
      </c>
      <c r="G731" t="s">
        <v>294</v>
      </c>
      <c r="H731">
        <v>89</v>
      </c>
      <c r="I731">
        <v>145</v>
      </c>
      <c r="J731">
        <v>90</v>
      </c>
      <c r="K731">
        <v>105</v>
      </c>
      <c r="L731">
        <v>80</v>
      </c>
      <c r="M731">
        <v>91</v>
      </c>
      <c r="N731">
        <v>600</v>
      </c>
      <c r="O731">
        <v>7</v>
      </c>
    </row>
    <row r="732" spans="1:15" x14ac:dyDescent="0.3">
      <c r="A732">
        <v>646</v>
      </c>
      <c r="B732" t="s">
        <v>1530</v>
      </c>
      <c r="C732" t="s">
        <v>1024</v>
      </c>
      <c r="D732" t="s">
        <v>1020</v>
      </c>
      <c r="E732" t="s">
        <v>73</v>
      </c>
      <c r="F732" t="s">
        <v>1037</v>
      </c>
      <c r="G732" t="s">
        <v>1037</v>
      </c>
      <c r="H732">
        <v>125</v>
      </c>
      <c r="I732">
        <v>130</v>
      </c>
      <c r="J732">
        <v>90</v>
      </c>
      <c r="K732">
        <v>130</v>
      </c>
      <c r="L732">
        <v>90</v>
      </c>
      <c r="M732">
        <v>95</v>
      </c>
      <c r="N732">
        <v>660</v>
      </c>
      <c r="O732">
        <v>7</v>
      </c>
    </row>
    <row r="733" spans="1:15" x14ac:dyDescent="0.3">
      <c r="A733">
        <v>646</v>
      </c>
      <c r="B733" t="s">
        <v>1531</v>
      </c>
      <c r="C733" t="s">
        <v>1024</v>
      </c>
      <c r="D733" t="s">
        <v>1020</v>
      </c>
      <c r="E733" t="s">
        <v>73</v>
      </c>
      <c r="F733" t="s">
        <v>1037</v>
      </c>
      <c r="G733" t="s">
        <v>1037</v>
      </c>
      <c r="H733">
        <v>125</v>
      </c>
      <c r="I733">
        <v>170</v>
      </c>
      <c r="J733">
        <v>100</v>
      </c>
      <c r="K733">
        <v>120</v>
      </c>
      <c r="L733">
        <v>90</v>
      </c>
      <c r="M733">
        <v>95</v>
      </c>
      <c r="N733">
        <v>700</v>
      </c>
      <c r="O733">
        <v>7</v>
      </c>
    </row>
    <row r="734" spans="1:15" x14ac:dyDescent="0.3">
      <c r="A734">
        <v>646</v>
      </c>
      <c r="B734" t="s">
        <v>1532</v>
      </c>
      <c r="C734" t="s">
        <v>1024</v>
      </c>
      <c r="D734" t="s">
        <v>1020</v>
      </c>
      <c r="E734" t="s">
        <v>73</v>
      </c>
      <c r="F734" t="s">
        <v>1037</v>
      </c>
      <c r="G734" t="s">
        <v>1037</v>
      </c>
      <c r="H734">
        <v>125</v>
      </c>
      <c r="I734">
        <v>120</v>
      </c>
      <c r="J734">
        <v>90</v>
      </c>
      <c r="K734">
        <v>170</v>
      </c>
      <c r="L734">
        <v>100</v>
      </c>
      <c r="M734">
        <v>95</v>
      </c>
      <c r="N734">
        <v>700</v>
      </c>
      <c r="O734">
        <v>7</v>
      </c>
    </row>
    <row r="735" spans="1:15" x14ac:dyDescent="0.3">
      <c r="A735">
        <v>647</v>
      </c>
      <c r="B735" t="s">
        <v>1533</v>
      </c>
      <c r="C735" t="s">
        <v>1009</v>
      </c>
      <c r="D735" t="s">
        <v>1022</v>
      </c>
      <c r="E735" t="s">
        <v>217</v>
      </c>
      <c r="F735" t="s">
        <v>1037</v>
      </c>
      <c r="G735" t="s">
        <v>1037</v>
      </c>
      <c r="H735">
        <v>91</v>
      </c>
      <c r="I735">
        <v>72</v>
      </c>
      <c r="J735">
        <v>90</v>
      </c>
      <c r="K735">
        <v>129</v>
      </c>
      <c r="L735">
        <v>90</v>
      </c>
      <c r="M735">
        <v>108</v>
      </c>
      <c r="N735">
        <v>580</v>
      </c>
      <c r="O735">
        <v>7</v>
      </c>
    </row>
    <row r="736" spans="1:15" x14ac:dyDescent="0.3">
      <c r="A736">
        <v>648</v>
      </c>
      <c r="B736" t="s">
        <v>1534</v>
      </c>
      <c r="C736" t="s">
        <v>1014</v>
      </c>
      <c r="D736" t="s">
        <v>1022</v>
      </c>
      <c r="E736" t="s">
        <v>677</v>
      </c>
      <c r="F736" t="s">
        <v>1037</v>
      </c>
      <c r="G736" t="s">
        <v>1037</v>
      </c>
      <c r="H736">
        <v>100</v>
      </c>
      <c r="I736">
        <v>77</v>
      </c>
      <c r="J736">
        <v>77</v>
      </c>
      <c r="K736">
        <v>128</v>
      </c>
      <c r="L736">
        <v>128</v>
      </c>
      <c r="M736">
        <v>90</v>
      </c>
      <c r="N736">
        <v>600</v>
      </c>
      <c r="O736">
        <v>7</v>
      </c>
    </row>
    <row r="737" spans="1:15" x14ac:dyDescent="0.3">
      <c r="A737">
        <v>648</v>
      </c>
      <c r="B737" t="s">
        <v>1535</v>
      </c>
      <c r="C737" t="s">
        <v>1014</v>
      </c>
      <c r="D737" t="s">
        <v>1022</v>
      </c>
      <c r="E737" t="s">
        <v>677</v>
      </c>
      <c r="F737" t="s">
        <v>1037</v>
      </c>
      <c r="G737" t="s">
        <v>1037</v>
      </c>
      <c r="H737">
        <v>100</v>
      </c>
      <c r="I737">
        <v>128</v>
      </c>
      <c r="J737">
        <v>90</v>
      </c>
      <c r="K737">
        <v>77</v>
      </c>
      <c r="L737">
        <v>77</v>
      </c>
      <c r="M737">
        <v>128</v>
      </c>
      <c r="N737">
        <v>600</v>
      </c>
      <c r="O737">
        <v>7</v>
      </c>
    </row>
    <row r="738" spans="1:15" x14ac:dyDescent="0.3">
      <c r="A738">
        <v>649</v>
      </c>
      <c r="B738" t="s">
        <v>1536</v>
      </c>
      <c r="C738" t="s">
        <v>1010</v>
      </c>
      <c r="D738" t="s">
        <v>1015</v>
      </c>
      <c r="E738" t="s">
        <v>1748</v>
      </c>
      <c r="F738" t="s">
        <v>1037</v>
      </c>
      <c r="G738" t="s">
        <v>1037</v>
      </c>
      <c r="H738">
        <v>71</v>
      </c>
      <c r="I738">
        <v>120</v>
      </c>
      <c r="J738">
        <v>95</v>
      </c>
      <c r="K738">
        <v>120</v>
      </c>
      <c r="L738">
        <v>95</v>
      </c>
      <c r="M738">
        <v>99</v>
      </c>
      <c r="N738">
        <v>600</v>
      </c>
      <c r="O738">
        <v>7</v>
      </c>
    </row>
    <row r="739" spans="1:15" x14ac:dyDescent="0.3">
      <c r="A739">
        <v>650</v>
      </c>
      <c r="B739" t="s">
        <v>1537</v>
      </c>
      <c r="C739" t="s">
        <v>1007</v>
      </c>
      <c r="D739" t="s">
        <v>1037</v>
      </c>
      <c r="E739" t="s">
        <v>9</v>
      </c>
      <c r="F739" t="s">
        <v>1037</v>
      </c>
      <c r="G739" t="s">
        <v>109</v>
      </c>
      <c r="H739">
        <v>56</v>
      </c>
      <c r="I739">
        <v>61</v>
      </c>
      <c r="J739">
        <v>65</v>
      </c>
      <c r="K739">
        <v>48</v>
      </c>
      <c r="L739">
        <v>45</v>
      </c>
      <c r="M739">
        <v>38</v>
      </c>
      <c r="N739">
        <v>313</v>
      </c>
      <c r="O739">
        <v>7</v>
      </c>
    </row>
    <row r="740" spans="1:15" x14ac:dyDescent="0.3">
      <c r="A740">
        <v>651</v>
      </c>
      <c r="B740" t="s">
        <v>1538</v>
      </c>
      <c r="C740" t="s">
        <v>1007</v>
      </c>
      <c r="D740" t="s">
        <v>1037</v>
      </c>
      <c r="E740" t="s">
        <v>9</v>
      </c>
      <c r="F740" t="s">
        <v>1037</v>
      </c>
      <c r="G740" t="s">
        <v>109</v>
      </c>
      <c r="H740">
        <v>61</v>
      </c>
      <c r="I740">
        <v>78</v>
      </c>
      <c r="J740">
        <v>95</v>
      </c>
      <c r="K740">
        <v>56</v>
      </c>
      <c r="L740">
        <v>58</v>
      </c>
      <c r="M740">
        <v>57</v>
      </c>
      <c r="N740">
        <v>405</v>
      </c>
      <c r="O740">
        <v>7</v>
      </c>
    </row>
    <row r="741" spans="1:15" x14ac:dyDescent="0.3">
      <c r="A741">
        <v>652</v>
      </c>
      <c r="B741" t="s">
        <v>1539</v>
      </c>
      <c r="C741" t="s">
        <v>1007</v>
      </c>
      <c r="D741" t="s">
        <v>1022</v>
      </c>
      <c r="E741" t="s">
        <v>9</v>
      </c>
      <c r="F741" t="s">
        <v>1037</v>
      </c>
      <c r="G741" t="s">
        <v>109</v>
      </c>
      <c r="H741">
        <v>88</v>
      </c>
      <c r="I741">
        <v>107</v>
      </c>
      <c r="J741">
        <v>122</v>
      </c>
      <c r="K741">
        <v>74</v>
      </c>
      <c r="L741">
        <v>75</v>
      </c>
      <c r="M741">
        <v>64</v>
      </c>
      <c r="N741">
        <v>530</v>
      </c>
      <c r="O741">
        <v>7</v>
      </c>
    </row>
    <row r="742" spans="1:15" x14ac:dyDescent="0.3">
      <c r="A742">
        <v>653</v>
      </c>
      <c r="B742" t="s">
        <v>1540</v>
      </c>
      <c r="C742" t="s">
        <v>1008</v>
      </c>
      <c r="D742" t="s">
        <v>1037</v>
      </c>
      <c r="E742" t="s">
        <v>17</v>
      </c>
      <c r="F742" t="s">
        <v>1037</v>
      </c>
      <c r="G742" t="s">
        <v>1858</v>
      </c>
      <c r="H742">
        <v>40</v>
      </c>
      <c r="I742">
        <v>45</v>
      </c>
      <c r="J742">
        <v>40</v>
      </c>
      <c r="K742">
        <v>62</v>
      </c>
      <c r="L742">
        <v>60</v>
      </c>
      <c r="M742">
        <v>60</v>
      </c>
      <c r="N742">
        <v>307</v>
      </c>
      <c r="O742">
        <v>7</v>
      </c>
    </row>
    <row r="743" spans="1:15" x14ac:dyDescent="0.3">
      <c r="A743">
        <v>654</v>
      </c>
      <c r="B743" t="s">
        <v>1541</v>
      </c>
      <c r="C743" t="s">
        <v>1008</v>
      </c>
      <c r="D743" t="s">
        <v>1037</v>
      </c>
      <c r="E743" t="s">
        <v>17</v>
      </c>
      <c r="F743" t="s">
        <v>1037</v>
      </c>
      <c r="G743" t="s">
        <v>1858</v>
      </c>
      <c r="H743">
        <v>59</v>
      </c>
      <c r="I743">
        <v>59</v>
      </c>
      <c r="J743">
        <v>58</v>
      </c>
      <c r="K743">
        <v>90</v>
      </c>
      <c r="L743">
        <v>70</v>
      </c>
      <c r="M743">
        <v>73</v>
      </c>
      <c r="N743">
        <v>409</v>
      </c>
      <c r="O743">
        <v>7</v>
      </c>
    </row>
    <row r="744" spans="1:15" x14ac:dyDescent="0.3">
      <c r="A744">
        <v>655</v>
      </c>
      <c r="B744" t="s">
        <v>1542</v>
      </c>
      <c r="C744" t="s">
        <v>1008</v>
      </c>
      <c r="D744" t="s">
        <v>1011</v>
      </c>
      <c r="E744" t="s">
        <v>17</v>
      </c>
      <c r="F744" t="s">
        <v>1037</v>
      </c>
      <c r="G744" t="s">
        <v>1858</v>
      </c>
      <c r="H744">
        <v>75</v>
      </c>
      <c r="I744">
        <v>69</v>
      </c>
      <c r="J744">
        <v>72</v>
      </c>
      <c r="K744">
        <v>114</v>
      </c>
      <c r="L744">
        <v>100</v>
      </c>
      <c r="M744">
        <v>104</v>
      </c>
      <c r="N744">
        <v>534</v>
      </c>
      <c r="O744">
        <v>7</v>
      </c>
    </row>
    <row r="745" spans="1:15" x14ac:dyDescent="0.3">
      <c r="A745">
        <v>656</v>
      </c>
      <c r="B745" t="s">
        <v>1543</v>
      </c>
      <c r="C745" t="s">
        <v>1009</v>
      </c>
      <c r="D745" t="s">
        <v>1037</v>
      </c>
      <c r="E745" t="s">
        <v>25</v>
      </c>
      <c r="F745" t="s">
        <v>1037</v>
      </c>
      <c r="G745" t="s">
        <v>1859</v>
      </c>
      <c r="H745">
        <v>41</v>
      </c>
      <c r="I745">
        <v>56</v>
      </c>
      <c r="J745">
        <v>40</v>
      </c>
      <c r="K745">
        <v>62</v>
      </c>
      <c r="L745">
        <v>44</v>
      </c>
      <c r="M745">
        <v>71</v>
      </c>
      <c r="N745">
        <v>314</v>
      </c>
      <c r="O745">
        <v>7</v>
      </c>
    </row>
    <row r="746" spans="1:15" x14ac:dyDescent="0.3">
      <c r="A746">
        <v>657</v>
      </c>
      <c r="B746" t="s">
        <v>1544</v>
      </c>
      <c r="C746" t="s">
        <v>1009</v>
      </c>
      <c r="D746" t="s">
        <v>1037</v>
      </c>
      <c r="E746" t="s">
        <v>25</v>
      </c>
      <c r="F746" t="s">
        <v>1037</v>
      </c>
      <c r="G746" t="s">
        <v>1859</v>
      </c>
      <c r="H746">
        <v>54</v>
      </c>
      <c r="I746">
        <v>63</v>
      </c>
      <c r="J746">
        <v>52</v>
      </c>
      <c r="K746">
        <v>83</v>
      </c>
      <c r="L746">
        <v>56</v>
      </c>
      <c r="M746">
        <v>97</v>
      </c>
      <c r="N746">
        <v>405</v>
      </c>
      <c r="O746">
        <v>7</v>
      </c>
    </row>
    <row r="747" spans="1:15" x14ac:dyDescent="0.3">
      <c r="A747">
        <v>658</v>
      </c>
      <c r="B747" t="s">
        <v>1545</v>
      </c>
      <c r="C747" t="s">
        <v>1009</v>
      </c>
      <c r="D747" t="s">
        <v>1016</v>
      </c>
      <c r="E747" t="s">
        <v>25</v>
      </c>
      <c r="F747" t="s">
        <v>1037</v>
      </c>
      <c r="G747" t="s">
        <v>1859</v>
      </c>
      <c r="H747">
        <v>72</v>
      </c>
      <c r="I747">
        <v>95</v>
      </c>
      <c r="J747">
        <v>67</v>
      </c>
      <c r="K747">
        <v>103</v>
      </c>
      <c r="L747">
        <v>71</v>
      </c>
      <c r="M747">
        <v>122</v>
      </c>
      <c r="N747">
        <v>530</v>
      </c>
      <c r="O747">
        <v>7</v>
      </c>
    </row>
    <row r="748" spans="1:15" x14ac:dyDescent="0.3">
      <c r="A748">
        <v>658</v>
      </c>
      <c r="B748" t="s">
        <v>1546</v>
      </c>
      <c r="C748" t="s">
        <v>1009</v>
      </c>
      <c r="D748" t="s">
        <v>1016</v>
      </c>
      <c r="E748" t="s">
        <v>25</v>
      </c>
      <c r="F748" t="s">
        <v>1037</v>
      </c>
      <c r="G748" t="s">
        <v>1859</v>
      </c>
      <c r="H748">
        <v>72</v>
      </c>
      <c r="I748">
        <v>145</v>
      </c>
      <c r="J748">
        <v>67</v>
      </c>
      <c r="K748">
        <v>153</v>
      </c>
      <c r="L748">
        <v>71</v>
      </c>
      <c r="M748">
        <v>132</v>
      </c>
      <c r="N748">
        <v>640</v>
      </c>
      <c r="O748">
        <v>7</v>
      </c>
    </row>
    <row r="749" spans="1:15" x14ac:dyDescent="0.3">
      <c r="A749">
        <v>659</v>
      </c>
      <c r="B749" t="s">
        <v>151</v>
      </c>
      <c r="C749" t="s">
        <v>1014</v>
      </c>
      <c r="D749" t="s">
        <v>1037</v>
      </c>
      <c r="E749" t="s">
        <v>97</v>
      </c>
      <c r="F749" t="s">
        <v>77</v>
      </c>
      <c r="G749" t="s">
        <v>152</v>
      </c>
      <c r="H749">
        <v>38</v>
      </c>
      <c r="I749">
        <v>36</v>
      </c>
      <c r="J749">
        <v>38</v>
      </c>
      <c r="K749">
        <v>32</v>
      </c>
      <c r="L749">
        <v>36</v>
      </c>
      <c r="M749">
        <v>57</v>
      </c>
      <c r="N749">
        <v>237</v>
      </c>
      <c r="O749">
        <v>7</v>
      </c>
    </row>
    <row r="750" spans="1:15" x14ac:dyDescent="0.3">
      <c r="A750">
        <v>660</v>
      </c>
      <c r="B750" t="s">
        <v>154</v>
      </c>
      <c r="C750" t="s">
        <v>1014</v>
      </c>
      <c r="D750" t="s">
        <v>1018</v>
      </c>
      <c r="E750" t="s">
        <v>97</v>
      </c>
      <c r="F750" t="s">
        <v>77</v>
      </c>
      <c r="G750" t="s">
        <v>152</v>
      </c>
      <c r="H750">
        <v>85</v>
      </c>
      <c r="I750">
        <v>56</v>
      </c>
      <c r="J750">
        <v>77</v>
      </c>
      <c r="K750">
        <v>50</v>
      </c>
      <c r="L750">
        <v>77</v>
      </c>
      <c r="M750">
        <v>78</v>
      </c>
      <c r="N750">
        <v>423</v>
      </c>
      <c r="O750">
        <v>7</v>
      </c>
    </row>
    <row r="751" spans="1:15" x14ac:dyDescent="0.3">
      <c r="A751">
        <v>661</v>
      </c>
      <c r="B751" t="s">
        <v>1547</v>
      </c>
      <c r="C751" t="s">
        <v>1014</v>
      </c>
      <c r="D751" t="s">
        <v>1012</v>
      </c>
      <c r="E751" t="s">
        <v>68</v>
      </c>
      <c r="F751" t="s">
        <v>1037</v>
      </c>
      <c r="G751" t="s">
        <v>1862</v>
      </c>
      <c r="H751">
        <v>45</v>
      </c>
      <c r="I751">
        <v>50</v>
      </c>
      <c r="J751">
        <v>43</v>
      </c>
      <c r="K751">
        <v>40</v>
      </c>
      <c r="L751">
        <v>38</v>
      </c>
      <c r="M751">
        <v>62</v>
      </c>
      <c r="N751">
        <v>278</v>
      </c>
      <c r="O751">
        <v>7</v>
      </c>
    </row>
    <row r="752" spans="1:15" x14ac:dyDescent="0.3">
      <c r="A752">
        <v>662</v>
      </c>
      <c r="B752" t="s">
        <v>1548</v>
      </c>
      <c r="C752" t="s">
        <v>1008</v>
      </c>
      <c r="D752" t="s">
        <v>1012</v>
      </c>
      <c r="E752" t="s">
        <v>447</v>
      </c>
      <c r="F752" t="s">
        <v>1037</v>
      </c>
      <c r="G752" t="s">
        <v>1862</v>
      </c>
      <c r="H752">
        <v>62</v>
      </c>
      <c r="I752">
        <v>73</v>
      </c>
      <c r="J752">
        <v>55</v>
      </c>
      <c r="K752">
        <v>56</v>
      </c>
      <c r="L752">
        <v>52</v>
      </c>
      <c r="M752">
        <v>84</v>
      </c>
      <c r="N752">
        <v>382</v>
      </c>
      <c r="O752">
        <v>7</v>
      </c>
    </row>
    <row r="753" spans="1:15" x14ac:dyDescent="0.3">
      <c r="A753">
        <v>663</v>
      </c>
      <c r="B753" t="s">
        <v>1549</v>
      </c>
      <c r="C753" t="s">
        <v>1008</v>
      </c>
      <c r="D753" t="s">
        <v>1012</v>
      </c>
      <c r="E753" t="s">
        <v>447</v>
      </c>
      <c r="F753" t="s">
        <v>1037</v>
      </c>
      <c r="G753" t="s">
        <v>1862</v>
      </c>
      <c r="H753">
        <v>78</v>
      </c>
      <c r="I753">
        <v>81</v>
      </c>
      <c r="J753">
        <v>71</v>
      </c>
      <c r="K753">
        <v>74</v>
      </c>
      <c r="L753">
        <v>69</v>
      </c>
      <c r="M753">
        <v>126</v>
      </c>
      <c r="N753">
        <v>499</v>
      </c>
      <c r="O753">
        <v>7</v>
      </c>
    </row>
    <row r="754" spans="1:15" x14ac:dyDescent="0.3">
      <c r="A754">
        <v>664</v>
      </c>
      <c r="B754" t="s">
        <v>1550</v>
      </c>
      <c r="C754" t="s">
        <v>1010</v>
      </c>
      <c r="D754" t="s">
        <v>1037</v>
      </c>
      <c r="E754" t="s">
        <v>43</v>
      </c>
      <c r="F754" t="s">
        <v>1674</v>
      </c>
      <c r="G754" t="s">
        <v>670</v>
      </c>
      <c r="H754">
        <v>38</v>
      </c>
      <c r="I754">
        <v>35</v>
      </c>
      <c r="J754">
        <v>40</v>
      </c>
      <c r="K754">
        <v>27</v>
      </c>
      <c r="L754">
        <v>25</v>
      </c>
      <c r="M754">
        <v>35</v>
      </c>
      <c r="N754">
        <v>200</v>
      </c>
      <c r="O754">
        <v>7</v>
      </c>
    </row>
    <row r="755" spans="1:15" x14ac:dyDescent="0.3">
      <c r="A755">
        <v>665</v>
      </c>
      <c r="B755" t="s">
        <v>1551</v>
      </c>
      <c r="C755" t="s">
        <v>1010</v>
      </c>
      <c r="D755" t="s">
        <v>1037</v>
      </c>
      <c r="E755" t="s">
        <v>47</v>
      </c>
      <c r="F755" t="s">
        <v>1037</v>
      </c>
      <c r="G755" t="s">
        <v>670</v>
      </c>
      <c r="H755">
        <v>45</v>
      </c>
      <c r="I755">
        <v>22</v>
      </c>
      <c r="J755">
        <v>60</v>
      </c>
      <c r="K755">
        <v>27</v>
      </c>
      <c r="L755">
        <v>30</v>
      </c>
      <c r="M755">
        <v>29</v>
      </c>
      <c r="N755">
        <v>213</v>
      </c>
      <c r="O755">
        <v>7</v>
      </c>
    </row>
    <row r="756" spans="1:15" x14ac:dyDescent="0.3">
      <c r="A756">
        <v>666</v>
      </c>
      <c r="B756" t="s">
        <v>1552</v>
      </c>
      <c r="C756" t="s">
        <v>1010</v>
      </c>
      <c r="D756" t="s">
        <v>1012</v>
      </c>
      <c r="E756" t="s">
        <v>43</v>
      </c>
      <c r="F756" t="s">
        <v>1674</v>
      </c>
      <c r="G756" t="s">
        <v>670</v>
      </c>
      <c r="H756">
        <v>80</v>
      </c>
      <c r="I756">
        <v>52</v>
      </c>
      <c r="J756">
        <v>50</v>
      </c>
      <c r="K756">
        <v>90</v>
      </c>
      <c r="L756">
        <v>50</v>
      </c>
      <c r="M756">
        <v>89</v>
      </c>
      <c r="N756">
        <v>411</v>
      </c>
      <c r="O756">
        <v>7</v>
      </c>
    </row>
    <row r="757" spans="1:15" x14ac:dyDescent="0.3">
      <c r="A757">
        <v>667</v>
      </c>
      <c r="B757" t="s">
        <v>1553</v>
      </c>
      <c r="C757" t="s">
        <v>1008</v>
      </c>
      <c r="D757" t="s">
        <v>1014</v>
      </c>
      <c r="E757" t="s">
        <v>84</v>
      </c>
      <c r="F757" t="s">
        <v>67</v>
      </c>
      <c r="G757" t="s">
        <v>410</v>
      </c>
      <c r="H757">
        <v>62</v>
      </c>
      <c r="I757">
        <v>50</v>
      </c>
      <c r="J757">
        <v>58</v>
      </c>
      <c r="K757">
        <v>73</v>
      </c>
      <c r="L757">
        <v>54</v>
      </c>
      <c r="M757">
        <v>72</v>
      </c>
      <c r="N757">
        <v>369</v>
      </c>
      <c r="O757">
        <v>7</v>
      </c>
    </row>
    <row r="758" spans="1:15" x14ac:dyDescent="0.3">
      <c r="A758">
        <v>668</v>
      </c>
      <c r="B758" t="s">
        <v>1554</v>
      </c>
      <c r="C758" t="s">
        <v>1008</v>
      </c>
      <c r="D758" t="s">
        <v>1014</v>
      </c>
      <c r="E758" t="s">
        <v>84</v>
      </c>
      <c r="F758" t="s">
        <v>67</v>
      </c>
      <c r="G758" t="s">
        <v>410</v>
      </c>
      <c r="H758">
        <v>86</v>
      </c>
      <c r="I758">
        <v>68</v>
      </c>
      <c r="J758">
        <v>72</v>
      </c>
      <c r="K758">
        <v>109</v>
      </c>
      <c r="L758">
        <v>66</v>
      </c>
      <c r="M758">
        <v>106</v>
      </c>
      <c r="N758">
        <v>507</v>
      </c>
      <c r="O758">
        <v>7</v>
      </c>
    </row>
    <row r="759" spans="1:15" x14ac:dyDescent="0.3">
      <c r="A759">
        <v>669</v>
      </c>
      <c r="B759" t="s">
        <v>1555</v>
      </c>
      <c r="C759" t="s">
        <v>1023</v>
      </c>
      <c r="D759" t="s">
        <v>1037</v>
      </c>
      <c r="E759" t="s">
        <v>1863</v>
      </c>
      <c r="F759" t="s">
        <v>1037</v>
      </c>
      <c r="G759" t="s">
        <v>866</v>
      </c>
      <c r="H759">
        <v>44</v>
      </c>
      <c r="I759">
        <v>38</v>
      </c>
      <c r="J759">
        <v>39</v>
      </c>
      <c r="K759">
        <v>61</v>
      </c>
      <c r="L759">
        <v>79</v>
      </c>
      <c r="M759">
        <v>42</v>
      </c>
      <c r="N759">
        <v>303</v>
      </c>
      <c r="O759">
        <v>7</v>
      </c>
    </row>
    <row r="760" spans="1:15" x14ac:dyDescent="0.3">
      <c r="A760">
        <v>670</v>
      </c>
      <c r="B760" t="s">
        <v>1556</v>
      </c>
      <c r="C760" t="s">
        <v>1023</v>
      </c>
      <c r="D760" t="s">
        <v>1037</v>
      </c>
      <c r="E760" t="s">
        <v>1863</v>
      </c>
      <c r="F760" t="s">
        <v>1037</v>
      </c>
      <c r="G760" t="s">
        <v>866</v>
      </c>
      <c r="H760">
        <v>54</v>
      </c>
      <c r="I760">
        <v>45</v>
      </c>
      <c r="J760">
        <v>47</v>
      </c>
      <c r="K760">
        <v>75</v>
      </c>
      <c r="L760">
        <v>98</v>
      </c>
      <c r="M760">
        <v>52</v>
      </c>
      <c r="N760">
        <v>371</v>
      </c>
      <c r="O760">
        <v>7</v>
      </c>
    </row>
    <row r="761" spans="1:15" x14ac:dyDescent="0.3">
      <c r="A761">
        <v>671</v>
      </c>
      <c r="B761" t="s">
        <v>1557</v>
      </c>
      <c r="C761" t="s">
        <v>1023</v>
      </c>
      <c r="D761" t="s">
        <v>1037</v>
      </c>
      <c r="E761" t="s">
        <v>1863</v>
      </c>
      <c r="F761" t="s">
        <v>1037</v>
      </c>
      <c r="G761" t="s">
        <v>866</v>
      </c>
      <c r="H761">
        <v>78</v>
      </c>
      <c r="I761">
        <v>65</v>
      </c>
      <c r="J761">
        <v>68</v>
      </c>
      <c r="K761">
        <v>112</v>
      </c>
      <c r="L761">
        <v>154</v>
      </c>
      <c r="M761">
        <v>75</v>
      </c>
      <c r="N761">
        <v>552</v>
      </c>
      <c r="O761">
        <v>7</v>
      </c>
    </row>
    <row r="762" spans="1:15" x14ac:dyDescent="0.3">
      <c r="A762">
        <v>672</v>
      </c>
      <c r="B762" t="s">
        <v>1558</v>
      </c>
      <c r="C762" t="s">
        <v>1007</v>
      </c>
      <c r="D762" t="s">
        <v>1037</v>
      </c>
      <c r="E762" t="s">
        <v>878</v>
      </c>
      <c r="F762" t="s">
        <v>1037</v>
      </c>
      <c r="G762" t="s">
        <v>1865</v>
      </c>
      <c r="H762">
        <v>66</v>
      </c>
      <c r="I762">
        <v>65</v>
      </c>
      <c r="J762">
        <v>48</v>
      </c>
      <c r="K762">
        <v>62</v>
      </c>
      <c r="L762">
        <v>57</v>
      </c>
      <c r="M762">
        <v>52</v>
      </c>
      <c r="N762">
        <v>350</v>
      </c>
      <c r="O762">
        <v>7</v>
      </c>
    </row>
    <row r="763" spans="1:15" x14ac:dyDescent="0.3">
      <c r="A763">
        <v>673</v>
      </c>
      <c r="B763" t="s">
        <v>1559</v>
      </c>
      <c r="C763" t="s">
        <v>1007</v>
      </c>
      <c r="D763" t="s">
        <v>1037</v>
      </c>
      <c r="E763" t="s">
        <v>878</v>
      </c>
      <c r="F763" t="s">
        <v>1037</v>
      </c>
      <c r="G763" t="s">
        <v>1865</v>
      </c>
      <c r="H763">
        <v>123</v>
      </c>
      <c r="I763">
        <v>100</v>
      </c>
      <c r="J763">
        <v>62</v>
      </c>
      <c r="K763">
        <v>97</v>
      </c>
      <c r="L763">
        <v>81</v>
      </c>
      <c r="M763">
        <v>68</v>
      </c>
      <c r="N763">
        <v>531</v>
      </c>
      <c r="O763">
        <v>7</v>
      </c>
    </row>
    <row r="764" spans="1:15" x14ac:dyDescent="0.3">
      <c r="A764">
        <v>674</v>
      </c>
      <c r="B764" t="s">
        <v>327</v>
      </c>
      <c r="C764" t="s">
        <v>1022</v>
      </c>
      <c r="D764" t="s">
        <v>1037</v>
      </c>
      <c r="E764" t="s">
        <v>266</v>
      </c>
      <c r="F764" t="s">
        <v>328</v>
      </c>
      <c r="G764" t="s">
        <v>329</v>
      </c>
      <c r="H764">
        <v>67</v>
      </c>
      <c r="I764">
        <v>82</v>
      </c>
      <c r="J764">
        <v>62</v>
      </c>
      <c r="K764">
        <v>46</v>
      </c>
      <c r="L764">
        <v>48</v>
      </c>
      <c r="M764">
        <v>43</v>
      </c>
      <c r="N764">
        <v>348</v>
      </c>
      <c r="O764">
        <v>7</v>
      </c>
    </row>
    <row r="765" spans="1:15" x14ac:dyDescent="0.3">
      <c r="A765">
        <v>675</v>
      </c>
      <c r="B765" t="s">
        <v>331</v>
      </c>
      <c r="C765" t="s">
        <v>1022</v>
      </c>
      <c r="D765" t="s">
        <v>1016</v>
      </c>
      <c r="E765" t="s">
        <v>266</v>
      </c>
      <c r="F765" t="s">
        <v>328</v>
      </c>
      <c r="G765" t="s">
        <v>329</v>
      </c>
      <c r="H765">
        <v>95</v>
      </c>
      <c r="I765">
        <v>124</v>
      </c>
      <c r="J765">
        <v>78</v>
      </c>
      <c r="K765">
        <v>69</v>
      </c>
      <c r="L765">
        <v>71</v>
      </c>
      <c r="M765">
        <v>58</v>
      </c>
      <c r="N765">
        <v>495</v>
      </c>
      <c r="O765">
        <v>7</v>
      </c>
    </row>
    <row r="766" spans="1:15" x14ac:dyDescent="0.3">
      <c r="A766">
        <v>676</v>
      </c>
      <c r="B766" t="s">
        <v>1560</v>
      </c>
      <c r="C766" t="s">
        <v>1014</v>
      </c>
      <c r="D766" t="s">
        <v>1037</v>
      </c>
      <c r="E766" t="s">
        <v>1702</v>
      </c>
      <c r="F766" t="s">
        <v>1037</v>
      </c>
      <c r="G766" t="s">
        <v>1037</v>
      </c>
      <c r="H766">
        <v>75</v>
      </c>
      <c r="I766">
        <v>80</v>
      </c>
      <c r="J766">
        <v>60</v>
      </c>
      <c r="K766">
        <v>65</v>
      </c>
      <c r="L766">
        <v>90</v>
      </c>
      <c r="M766">
        <v>102</v>
      </c>
      <c r="N766">
        <v>472</v>
      </c>
      <c r="O766">
        <v>7</v>
      </c>
    </row>
    <row r="767" spans="1:15" x14ac:dyDescent="0.3">
      <c r="A767">
        <v>677</v>
      </c>
      <c r="B767" t="s">
        <v>563</v>
      </c>
      <c r="C767" t="s">
        <v>1011</v>
      </c>
      <c r="D767" t="s">
        <v>1037</v>
      </c>
      <c r="E767" t="s">
        <v>62</v>
      </c>
      <c r="F767" t="s">
        <v>314</v>
      </c>
      <c r="G767" t="s">
        <v>117</v>
      </c>
      <c r="H767">
        <v>62</v>
      </c>
      <c r="I767">
        <v>48</v>
      </c>
      <c r="J767">
        <v>54</v>
      </c>
      <c r="K767">
        <v>63</v>
      </c>
      <c r="L767">
        <v>60</v>
      </c>
      <c r="M767">
        <v>68</v>
      </c>
      <c r="N767">
        <v>355</v>
      </c>
      <c r="O767">
        <v>7</v>
      </c>
    </row>
    <row r="768" spans="1:15" x14ac:dyDescent="0.3">
      <c r="A768">
        <v>678</v>
      </c>
      <c r="B768" t="s">
        <v>565</v>
      </c>
      <c r="C768" t="s">
        <v>1011</v>
      </c>
      <c r="D768" t="s">
        <v>1037</v>
      </c>
      <c r="E768" t="s">
        <v>62</v>
      </c>
      <c r="F768" t="s">
        <v>314</v>
      </c>
      <c r="G768" t="s">
        <v>140</v>
      </c>
      <c r="H768">
        <v>74</v>
      </c>
      <c r="I768">
        <v>48</v>
      </c>
      <c r="J768">
        <v>76</v>
      </c>
      <c r="K768">
        <v>83</v>
      </c>
      <c r="L768">
        <v>81</v>
      </c>
      <c r="M768">
        <v>104</v>
      </c>
      <c r="N768">
        <v>466</v>
      </c>
      <c r="O768">
        <v>7</v>
      </c>
    </row>
    <row r="769" spans="1:15" x14ac:dyDescent="0.3">
      <c r="A769">
        <v>679</v>
      </c>
      <c r="B769" t="s">
        <v>838</v>
      </c>
      <c r="C769" t="s">
        <v>1015</v>
      </c>
      <c r="D769" t="s">
        <v>1021</v>
      </c>
      <c r="E769" t="s">
        <v>268</v>
      </c>
      <c r="F769" t="s">
        <v>1037</v>
      </c>
      <c r="G769" t="s">
        <v>1037</v>
      </c>
      <c r="H769">
        <v>45</v>
      </c>
      <c r="I769">
        <v>80</v>
      </c>
      <c r="J769">
        <v>100</v>
      </c>
      <c r="K769">
        <v>35</v>
      </c>
      <c r="L769">
        <v>37</v>
      </c>
      <c r="M769">
        <v>28</v>
      </c>
      <c r="N769">
        <v>325</v>
      </c>
      <c r="O769">
        <v>7</v>
      </c>
    </row>
    <row r="770" spans="1:15" x14ac:dyDescent="0.3">
      <c r="A770">
        <v>680</v>
      </c>
      <c r="B770" t="s">
        <v>840</v>
      </c>
      <c r="C770" t="s">
        <v>1015</v>
      </c>
      <c r="D770" t="s">
        <v>1021</v>
      </c>
      <c r="E770" t="s">
        <v>268</v>
      </c>
      <c r="F770" t="s">
        <v>1037</v>
      </c>
      <c r="G770" t="s">
        <v>1037</v>
      </c>
      <c r="H770">
        <v>59</v>
      </c>
      <c r="I770">
        <v>110</v>
      </c>
      <c r="J770">
        <v>150</v>
      </c>
      <c r="K770">
        <v>45</v>
      </c>
      <c r="L770">
        <v>49</v>
      </c>
      <c r="M770">
        <v>35</v>
      </c>
      <c r="N770">
        <v>448</v>
      </c>
      <c r="O770">
        <v>7</v>
      </c>
    </row>
    <row r="771" spans="1:15" x14ac:dyDescent="0.3">
      <c r="A771">
        <v>681</v>
      </c>
      <c r="B771" t="s">
        <v>1561</v>
      </c>
      <c r="C771" t="s">
        <v>1015</v>
      </c>
      <c r="D771" t="s">
        <v>1021</v>
      </c>
      <c r="E771" t="s">
        <v>843</v>
      </c>
      <c r="F771" t="s">
        <v>1037</v>
      </c>
      <c r="G771" t="s">
        <v>1037</v>
      </c>
      <c r="H771">
        <v>60</v>
      </c>
      <c r="I771">
        <v>50</v>
      </c>
      <c r="J771">
        <v>150</v>
      </c>
      <c r="K771">
        <v>50</v>
      </c>
      <c r="L771">
        <v>150</v>
      </c>
      <c r="M771">
        <v>60</v>
      </c>
      <c r="N771">
        <v>520</v>
      </c>
      <c r="O771">
        <v>7</v>
      </c>
    </row>
    <row r="772" spans="1:15" x14ac:dyDescent="0.3">
      <c r="A772">
        <v>681</v>
      </c>
      <c r="B772" t="s">
        <v>1562</v>
      </c>
      <c r="C772" t="s">
        <v>1015</v>
      </c>
      <c r="D772" t="s">
        <v>1021</v>
      </c>
      <c r="E772" t="s">
        <v>843</v>
      </c>
      <c r="F772" t="s">
        <v>1037</v>
      </c>
      <c r="G772" t="s">
        <v>1037</v>
      </c>
      <c r="H772">
        <v>60</v>
      </c>
      <c r="I772">
        <v>150</v>
      </c>
      <c r="J772">
        <v>50</v>
      </c>
      <c r="K772">
        <v>150</v>
      </c>
      <c r="L772">
        <v>50</v>
      </c>
      <c r="M772">
        <v>60</v>
      </c>
      <c r="N772">
        <v>520</v>
      </c>
      <c r="O772">
        <v>7</v>
      </c>
    </row>
    <row r="773" spans="1:15" x14ac:dyDescent="0.3">
      <c r="A773">
        <v>682</v>
      </c>
      <c r="B773" t="s">
        <v>571</v>
      </c>
      <c r="C773" t="s">
        <v>1023</v>
      </c>
      <c r="D773" t="s">
        <v>1037</v>
      </c>
      <c r="E773" t="s">
        <v>182</v>
      </c>
      <c r="F773" t="s">
        <v>1037</v>
      </c>
      <c r="G773" t="s">
        <v>512</v>
      </c>
      <c r="H773">
        <v>78</v>
      </c>
      <c r="I773">
        <v>52</v>
      </c>
      <c r="J773">
        <v>60</v>
      </c>
      <c r="K773">
        <v>63</v>
      </c>
      <c r="L773">
        <v>65</v>
      </c>
      <c r="M773">
        <v>23</v>
      </c>
      <c r="N773">
        <v>341</v>
      </c>
      <c r="O773">
        <v>7</v>
      </c>
    </row>
    <row r="774" spans="1:15" x14ac:dyDescent="0.3">
      <c r="A774">
        <v>683</v>
      </c>
      <c r="B774" t="s">
        <v>573</v>
      </c>
      <c r="C774" t="s">
        <v>1023</v>
      </c>
      <c r="D774" t="s">
        <v>1037</v>
      </c>
      <c r="E774" t="s">
        <v>182</v>
      </c>
      <c r="F774" t="s">
        <v>1037</v>
      </c>
      <c r="G774" t="s">
        <v>512</v>
      </c>
      <c r="H774">
        <v>101</v>
      </c>
      <c r="I774">
        <v>72</v>
      </c>
      <c r="J774">
        <v>72</v>
      </c>
      <c r="K774">
        <v>99</v>
      </c>
      <c r="L774">
        <v>89</v>
      </c>
      <c r="M774">
        <v>29</v>
      </c>
      <c r="N774">
        <v>462</v>
      </c>
      <c r="O774">
        <v>7</v>
      </c>
    </row>
    <row r="775" spans="1:15" x14ac:dyDescent="0.3">
      <c r="A775">
        <v>684</v>
      </c>
      <c r="B775" t="s">
        <v>567</v>
      </c>
      <c r="C775" t="s">
        <v>1023</v>
      </c>
      <c r="D775" t="s">
        <v>1037</v>
      </c>
      <c r="E775" t="s">
        <v>166</v>
      </c>
      <c r="F775" t="s">
        <v>1037</v>
      </c>
      <c r="G775" t="s">
        <v>91</v>
      </c>
      <c r="H775">
        <v>62</v>
      </c>
      <c r="I775">
        <v>48</v>
      </c>
      <c r="J775">
        <v>66</v>
      </c>
      <c r="K775">
        <v>59</v>
      </c>
      <c r="L775">
        <v>57</v>
      </c>
      <c r="M775">
        <v>49</v>
      </c>
      <c r="N775">
        <v>341</v>
      </c>
      <c r="O775">
        <v>7</v>
      </c>
    </row>
    <row r="776" spans="1:15" x14ac:dyDescent="0.3">
      <c r="A776">
        <v>685</v>
      </c>
      <c r="B776" t="s">
        <v>569</v>
      </c>
      <c r="C776" t="s">
        <v>1023</v>
      </c>
      <c r="D776" t="s">
        <v>1037</v>
      </c>
      <c r="E776" t="s">
        <v>166</v>
      </c>
      <c r="F776" t="s">
        <v>1037</v>
      </c>
      <c r="G776" t="s">
        <v>91</v>
      </c>
      <c r="H776">
        <v>82</v>
      </c>
      <c r="I776">
        <v>80</v>
      </c>
      <c r="J776">
        <v>86</v>
      </c>
      <c r="K776">
        <v>85</v>
      </c>
      <c r="L776">
        <v>75</v>
      </c>
      <c r="M776">
        <v>72</v>
      </c>
      <c r="N776">
        <v>480</v>
      </c>
      <c r="O776">
        <v>7</v>
      </c>
    </row>
    <row r="777" spans="1:15" x14ac:dyDescent="0.3">
      <c r="A777">
        <v>686</v>
      </c>
      <c r="B777" t="s">
        <v>747</v>
      </c>
      <c r="C777" t="s">
        <v>1016</v>
      </c>
      <c r="D777" t="s">
        <v>1011</v>
      </c>
      <c r="E777" t="s">
        <v>607</v>
      </c>
      <c r="F777" t="s">
        <v>420</v>
      </c>
      <c r="G777" t="s">
        <v>314</v>
      </c>
      <c r="H777">
        <v>53</v>
      </c>
      <c r="I777">
        <v>54</v>
      </c>
      <c r="J777">
        <v>53</v>
      </c>
      <c r="K777">
        <v>37</v>
      </c>
      <c r="L777">
        <v>46</v>
      </c>
      <c r="M777">
        <v>45</v>
      </c>
      <c r="N777">
        <v>288</v>
      </c>
      <c r="O777">
        <v>7</v>
      </c>
    </row>
    <row r="778" spans="1:15" x14ac:dyDescent="0.3">
      <c r="A778">
        <v>687</v>
      </c>
      <c r="B778" t="s">
        <v>749</v>
      </c>
      <c r="C778" t="s">
        <v>1016</v>
      </c>
      <c r="D778" t="s">
        <v>1011</v>
      </c>
      <c r="E778" t="s">
        <v>607</v>
      </c>
      <c r="F778" t="s">
        <v>420</v>
      </c>
      <c r="G778" t="s">
        <v>314</v>
      </c>
      <c r="H778">
        <v>86</v>
      </c>
      <c r="I778">
        <v>92</v>
      </c>
      <c r="J778">
        <v>88</v>
      </c>
      <c r="K778">
        <v>68</v>
      </c>
      <c r="L778">
        <v>75</v>
      </c>
      <c r="M778">
        <v>73</v>
      </c>
      <c r="N778">
        <v>482</v>
      </c>
      <c r="O778">
        <v>7</v>
      </c>
    </row>
    <row r="779" spans="1:15" x14ac:dyDescent="0.3">
      <c r="A779">
        <v>688</v>
      </c>
      <c r="B779" t="s">
        <v>624</v>
      </c>
      <c r="C779" t="s">
        <v>1017</v>
      </c>
      <c r="D779" t="s">
        <v>1009</v>
      </c>
      <c r="E779" t="s">
        <v>26</v>
      </c>
      <c r="F779" t="s">
        <v>503</v>
      </c>
      <c r="G779" t="s">
        <v>126</v>
      </c>
      <c r="H779">
        <v>42</v>
      </c>
      <c r="I779">
        <v>52</v>
      </c>
      <c r="J779">
        <v>67</v>
      </c>
      <c r="K779">
        <v>39</v>
      </c>
      <c r="L779">
        <v>56</v>
      </c>
      <c r="M779">
        <v>50</v>
      </c>
      <c r="N779">
        <v>306</v>
      </c>
      <c r="O779">
        <v>7</v>
      </c>
    </row>
    <row r="780" spans="1:15" x14ac:dyDescent="0.3">
      <c r="A780">
        <v>689</v>
      </c>
      <c r="B780" t="s">
        <v>626</v>
      </c>
      <c r="C780" t="s">
        <v>1017</v>
      </c>
      <c r="D780" t="s">
        <v>1009</v>
      </c>
      <c r="E780" t="s">
        <v>26</v>
      </c>
      <c r="F780" t="s">
        <v>503</v>
      </c>
      <c r="G780" t="s">
        <v>126</v>
      </c>
      <c r="H780">
        <v>72</v>
      </c>
      <c r="I780">
        <v>105</v>
      </c>
      <c r="J780">
        <v>115</v>
      </c>
      <c r="K780">
        <v>54</v>
      </c>
      <c r="L780">
        <v>86</v>
      </c>
      <c r="M780">
        <v>68</v>
      </c>
      <c r="N780">
        <v>500</v>
      </c>
      <c r="O780">
        <v>7</v>
      </c>
    </row>
    <row r="781" spans="1:15" x14ac:dyDescent="0.3">
      <c r="A781">
        <v>690</v>
      </c>
      <c r="B781" t="s">
        <v>1563</v>
      </c>
      <c r="C781" t="s">
        <v>1019</v>
      </c>
      <c r="D781" t="s">
        <v>1009</v>
      </c>
      <c r="E781" t="s">
        <v>186</v>
      </c>
      <c r="F781" t="s">
        <v>387</v>
      </c>
      <c r="G781" t="s">
        <v>306</v>
      </c>
      <c r="H781">
        <v>50</v>
      </c>
      <c r="I781">
        <v>60</v>
      </c>
      <c r="J781">
        <v>60</v>
      </c>
      <c r="K781">
        <v>60</v>
      </c>
      <c r="L781">
        <v>60</v>
      </c>
      <c r="M781">
        <v>30</v>
      </c>
      <c r="N781">
        <v>320</v>
      </c>
      <c r="O781">
        <v>7</v>
      </c>
    </row>
    <row r="782" spans="1:15" x14ac:dyDescent="0.3">
      <c r="A782">
        <v>691</v>
      </c>
      <c r="B782" t="s">
        <v>1564</v>
      </c>
      <c r="C782" t="s">
        <v>1019</v>
      </c>
      <c r="D782" t="s">
        <v>1024</v>
      </c>
      <c r="E782" t="s">
        <v>186</v>
      </c>
      <c r="F782" t="s">
        <v>387</v>
      </c>
      <c r="G782" t="s">
        <v>306</v>
      </c>
      <c r="H782">
        <v>65</v>
      </c>
      <c r="I782">
        <v>75</v>
      </c>
      <c r="J782">
        <v>90</v>
      </c>
      <c r="K782">
        <v>97</v>
      </c>
      <c r="L782">
        <v>123</v>
      </c>
      <c r="M782">
        <v>44</v>
      </c>
      <c r="N782">
        <v>494</v>
      </c>
      <c r="O782">
        <v>7</v>
      </c>
    </row>
    <row r="783" spans="1:15" x14ac:dyDescent="0.3">
      <c r="A783">
        <v>692</v>
      </c>
      <c r="B783" t="s">
        <v>1565</v>
      </c>
      <c r="C783" t="s">
        <v>1009</v>
      </c>
      <c r="D783" t="s">
        <v>1037</v>
      </c>
      <c r="E783" t="s">
        <v>1673</v>
      </c>
      <c r="F783" t="s">
        <v>1037</v>
      </c>
      <c r="G783" t="s">
        <v>1037</v>
      </c>
      <c r="H783">
        <v>50</v>
      </c>
      <c r="I783">
        <v>53</v>
      </c>
      <c r="J783">
        <v>62</v>
      </c>
      <c r="K783">
        <v>58</v>
      </c>
      <c r="L783">
        <v>63</v>
      </c>
      <c r="M783">
        <v>44</v>
      </c>
      <c r="N783">
        <v>330</v>
      </c>
      <c r="O783">
        <v>7</v>
      </c>
    </row>
    <row r="784" spans="1:15" x14ac:dyDescent="0.3">
      <c r="A784">
        <v>693</v>
      </c>
      <c r="B784" t="s">
        <v>1566</v>
      </c>
      <c r="C784" t="s">
        <v>1009</v>
      </c>
      <c r="D784" t="s">
        <v>1037</v>
      </c>
      <c r="E784" t="s">
        <v>1673</v>
      </c>
      <c r="F784" t="s">
        <v>1037</v>
      </c>
      <c r="G784" t="s">
        <v>1037</v>
      </c>
      <c r="H784">
        <v>71</v>
      </c>
      <c r="I784">
        <v>73</v>
      </c>
      <c r="J784">
        <v>88</v>
      </c>
      <c r="K784">
        <v>120</v>
      </c>
      <c r="L784">
        <v>89</v>
      </c>
      <c r="M784">
        <v>59</v>
      </c>
      <c r="N784">
        <v>500</v>
      </c>
      <c r="O784">
        <v>7</v>
      </c>
    </row>
    <row r="785" spans="1:15" x14ac:dyDescent="0.3">
      <c r="A785">
        <v>694</v>
      </c>
      <c r="B785" t="s">
        <v>811</v>
      </c>
      <c r="C785" t="s">
        <v>1013</v>
      </c>
      <c r="D785" t="s">
        <v>1014</v>
      </c>
      <c r="E785" t="s">
        <v>595</v>
      </c>
      <c r="F785" t="s">
        <v>459</v>
      </c>
      <c r="G785" t="s">
        <v>812</v>
      </c>
      <c r="H785">
        <v>44</v>
      </c>
      <c r="I785">
        <v>38</v>
      </c>
      <c r="J785">
        <v>33</v>
      </c>
      <c r="K785">
        <v>61</v>
      </c>
      <c r="L785">
        <v>43</v>
      </c>
      <c r="M785">
        <v>70</v>
      </c>
      <c r="N785">
        <v>289</v>
      </c>
      <c r="O785">
        <v>7</v>
      </c>
    </row>
    <row r="786" spans="1:15" x14ac:dyDescent="0.3">
      <c r="A786">
        <v>695</v>
      </c>
      <c r="B786" t="s">
        <v>814</v>
      </c>
      <c r="C786" t="s">
        <v>1013</v>
      </c>
      <c r="D786" t="s">
        <v>1014</v>
      </c>
      <c r="E786" t="s">
        <v>595</v>
      </c>
      <c r="F786" t="s">
        <v>459</v>
      </c>
      <c r="G786" t="s">
        <v>812</v>
      </c>
      <c r="H786">
        <v>62</v>
      </c>
      <c r="I786">
        <v>55</v>
      </c>
      <c r="J786">
        <v>52</v>
      </c>
      <c r="K786">
        <v>109</v>
      </c>
      <c r="L786">
        <v>94</v>
      </c>
      <c r="M786">
        <v>109</v>
      </c>
      <c r="N786">
        <v>481</v>
      </c>
      <c r="O786">
        <v>7</v>
      </c>
    </row>
    <row r="787" spans="1:15" x14ac:dyDescent="0.3">
      <c r="A787">
        <v>696</v>
      </c>
      <c r="B787" t="s">
        <v>1567</v>
      </c>
      <c r="C787" t="s">
        <v>1017</v>
      </c>
      <c r="D787" t="s">
        <v>1024</v>
      </c>
      <c r="E787" t="s">
        <v>133</v>
      </c>
      <c r="F787" t="s">
        <v>1037</v>
      </c>
      <c r="G787" t="s">
        <v>261</v>
      </c>
      <c r="H787">
        <v>58</v>
      </c>
      <c r="I787">
        <v>89</v>
      </c>
      <c r="J787">
        <v>77</v>
      </c>
      <c r="K787">
        <v>45</v>
      </c>
      <c r="L787">
        <v>45</v>
      </c>
      <c r="M787">
        <v>48</v>
      </c>
      <c r="N787">
        <v>362</v>
      </c>
      <c r="O787">
        <v>7</v>
      </c>
    </row>
    <row r="788" spans="1:15" x14ac:dyDescent="0.3">
      <c r="A788">
        <v>697</v>
      </c>
      <c r="B788" t="s">
        <v>1568</v>
      </c>
      <c r="C788" t="s">
        <v>1017</v>
      </c>
      <c r="D788" t="s">
        <v>1024</v>
      </c>
      <c r="E788" t="s">
        <v>133</v>
      </c>
      <c r="F788" t="s">
        <v>1037</v>
      </c>
      <c r="G788" t="s">
        <v>493</v>
      </c>
      <c r="H788">
        <v>82</v>
      </c>
      <c r="I788">
        <v>121</v>
      </c>
      <c r="J788">
        <v>119</v>
      </c>
      <c r="K788">
        <v>69</v>
      </c>
      <c r="L788">
        <v>59</v>
      </c>
      <c r="M788">
        <v>71</v>
      </c>
      <c r="N788">
        <v>521</v>
      </c>
      <c r="O788">
        <v>7</v>
      </c>
    </row>
    <row r="789" spans="1:15" x14ac:dyDescent="0.3">
      <c r="A789">
        <v>698</v>
      </c>
      <c r="B789" t="s">
        <v>1569</v>
      </c>
      <c r="C789" t="s">
        <v>1017</v>
      </c>
      <c r="D789" t="s">
        <v>1020</v>
      </c>
      <c r="E789" t="s">
        <v>1808</v>
      </c>
      <c r="F789" t="s">
        <v>1037</v>
      </c>
      <c r="G789" t="s">
        <v>229</v>
      </c>
      <c r="H789">
        <v>77</v>
      </c>
      <c r="I789">
        <v>59</v>
      </c>
      <c r="J789">
        <v>50</v>
      </c>
      <c r="K789">
        <v>67</v>
      </c>
      <c r="L789">
        <v>63</v>
      </c>
      <c r="M789">
        <v>46</v>
      </c>
      <c r="N789">
        <v>362</v>
      </c>
      <c r="O789">
        <v>7</v>
      </c>
    </row>
    <row r="790" spans="1:15" x14ac:dyDescent="0.3">
      <c r="A790">
        <v>699</v>
      </c>
      <c r="B790" t="s">
        <v>1570</v>
      </c>
      <c r="C790" t="s">
        <v>1017</v>
      </c>
      <c r="D790" t="s">
        <v>1020</v>
      </c>
      <c r="E790" t="s">
        <v>1808</v>
      </c>
      <c r="F790" t="s">
        <v>1037</v>
      </c>
      <c r="G790" t="s">
        <v>229</v>
      </c>
      <c r="H790">
        <v>123</v>
      </c>
      <c r="I790">
        <v>77</v>
      </c>
      <c r="J790">
        <v>72</v>
      </c>
      <c r="K790">
        <v>99</v>
      </c>
      <c r="L790">
        <v>92</v>
      </c>
      <c r="M790">
        <v>58</v>
      </c>
      <c r="N790">
        <v>521</v>
      </c>
      <c r="O790">
        <v>7</v>
      </c>
    </row>
    <row r="791" spans="1:15" x14ac:dyDescent="0.3">
      <c r="A791">
        <v>700</v>
      </c>
      <c r="B791" t="s">
        <v>553</v>
      </c>
      <c r="C791" t="s">
        <v>1023</v>
      </c>
      <c r="D791" t="s">
        <v>1037</v>
      </c>
      <c r="E791" t="s">
        <v>157</v>
      </c>
      <c r="F791" t="s">
        <v>1037</v>
      </c>
      <c r="G791" t="s">
        <v>554</v>
      </c>
      <c r="H791">
        <v>95</v>
      </c>
      <c r="I791">
        <v>65</v>
      </c>
      <c r="J791">
        <v>65</v>
      </c>
      <c r="K791">
        <v>110</v>
      </c>
      <c r="L791">
        <v>130</v>
      </c>
      <c r="M791">
        <v>60</v>
      </c>
      <c r="N791">
        <v>525</v>
      </c>
      <c r="O791">
        <v>7</v>
      </c>
    </row>
    <row r="792" spans="1:15" x14ac:dyDescent="0.3">
      <c r="A792">
        <v>701</v>
      </c>
      <c r="B792" t="s">
        <v>816</v>
      </c>
      <c r="C792" t="s">
        <v>1022</v>
      </c>
      <c r="D792" t="s">
        <v>1012</v>
      </c>
      <c r="E792" t="s">
        <v>139</v>
      </c>
      <c r="F792" t="s">
        <v>91</v>
      </c>
      <c r="G792" t="s">
        <v>328</v>
      </c>
      <c r="H792">
        <v>78</v>
      </c>
      <c r="I792">
        <v>92</v>
      </c>
      <c r="J792">
        <v>75</v>
      </c>
      <c r="K792">
        <v>74</v>
      </c>
      <c r="L792">
        <v>63</v>
      </c>
      <c r="M792">
        <v>118</v>
      </c>
      <c r="N792">
        <v>500</v>
      </c>
      <c r="O792">
        <v>7</v>
      </c>
    </row>
    <row r="793" spans="1:15" x14ac:dyDescent="0.3">
      <c r="A793">
        <v>702</v>
      </c>
      <c r="B793" t="s">
        <v>1571</v>
      </c>
      <c r="C793" t="s">
        <v>1013</v>
      </c>
      <c r="D793" t="s">
        <v>1023</v>
      </c>
      <c r="E793" t="s">
        <v>77</v>
      </c>
      <c r="F793" t="s">
        <v>97</v>
      </c>
      <c r="G793" t="s">
        <v>334</v>
      </c>
      <c r="H793">
        <v>67</v>
      </c>
      <c r="I793">
        <v>58</v>
      </c>
      <c r="J793">
        <v>57</v>
      </c>
      <c r="K793">
        <v>81</v>
      </c>
      <c r="L793">
        <v>67</v>
      </c>
      <c r="M793">
        <v>101</v>
      </c>
      <c r="N793">
        <v>431</v>
      </c>
      <c r="O793">
        <v>7</v>
      </c>
    </row>
    <row r="794" spans="1:15" x14ac:dyDescent="0.3">
      <c r="A794">
        <v>703</v>
      </c>
      <c r="B794" t="s">
        <v>1572</v>
      </c>
      <c r="C794" t="s">
        <v>1017</v>
      </c>
      <c r="D794" t="s">
        <v>1023</v>
      </c>
      <c r="E794" t="s">
        <v>335</v>
      </c>
      <c r="F794" t="s">
        <v>1037</v>
      </c>
      <c r="G794" t="s">
        <v>261</v>
      </c>
      <c r="H794">
        <v>50</v>
      </c>
      <c r="I794">
        <v>50</v>
      </c>
      <c r="J794">
        <v>150</v>
      </c>
      <c r="K794">
        <v>50</v>
      </c>
      <c r="L794">
        <v>150</v>
      </c>
      <c r="M794">
        <v>50</v>
      </c>
      <c r="N794">
        <v>500</v>
      </c>
      <c r="O794">
        <v>7</v>
      </c>
    </row>
    <row r="795" spans="1:15" x14ac:dyDescent="0.3">
      <c r="A795">
        <v>704</v>
      </c>
      <c r="B795" t="s">
        <v>979</v>
      </c>
      <c r="C795" t="s">
        <v>1024</v>
      </c>
      <c r="D795" t="s">
        <v>1037</v>
      </c>
      <c r="E795" t="s">
        <v>878</v>
      </c>
      <c r="F795" t="s">
        <v>193</v>
      </c>
      <c r="G795" t="s">
        <v>980</v>
      </c>
      <c r="H795">
        <v>45</v>
      </c>
      <c r="I795">
        <v>50</v>
      </c>
      <c r="J795">
        <v>35</v>
      </c>
      <c r="K795">
        <v>55</v>
      </c>
      <c r="L795">
        <v>75</v>
      </c>
      <c r="M795">
        <v>40</v>
      </c>
      <c r="N795">
        <v>300</v>
      </c>
      <c r="O795">
        <v>7</v>
      </c>
    </row>
    <row r="796" spans="1:15" x14ac:dyDescent="0.3">
      <c r="A796">
        <v>705</v>
      </c>
      <c r="B796" t="s">
        <v>982</v>
      </c>
      <c r="C796" t="s">
        <v>1024</v>
      </c>
      <c r="D796" t="s">
        <v>1037</v>
      </c>
      <c r="E796" t="s">
        <v>878</v>
      </c>
      <c r="F796" t="s">
        <v>193</v>
      </c>
      <c r="G796" t="s">
        <v>980</v>
      </c>
      <c r="H796">
        <v>68</v>
      </c>
      <c r="I796">
        <v>75</v>
      </c>
      <c r="J796">
        <v>53</v>
      </c>
      <c r="K796">
        <v>83</v>
      </c>
      <c r="L796">
        <v>113</v>
      </c>
      <c r="M796">
        <v>60</v>
      </c>
      <c r="N796">
        <v>452</v>
      </c>
      <c r="O796">
        <v>7</v>
      </c>
    </row>
    <row r="797" spans="1:15" x14ac:dyDescent="0.3">
      <c r="A797">
        <v>706</v>
      </c>
      <c r="B797" t="s">
        <v>984</v>
      </c>
      <c r="C797" t="s">
        <v>1024</v>
      </c>
      <c r="D797" t="s">
        <v>1037</v>
      </c>
      <c r="E797" t="s">
        <v>878</v>
      </c>
      <c r="F797" t="s">
        <v>193</v>
      </c>
      <c r="G797" t="s">
        <v>980</v>
      </c>
      <c r="H797">
        <v>90</v>
      </c>
      <c r="I797">
        <v>100</v>
      </c>
      <c r="J797">
        <v>70</v>
      </c>
      <c r="K797">
        <v>110</v>
      </c>
      <c r="L797">
        <v>150</v>
      </c>
      <c r="M797">
        <v>80</v>
      </c>
      <c r="N797">
        <v>600</v>
      </c>
      <c r="O797">
        <v>7</v>
      </c>
    </row>
    <row r="798" spans="1:15" x14ac:dyDescent="0.3">
      <c r="A798">
        <v>707</v>
      </c>
      <c r="B798" t="s">
        <v>1573</v>
      </c>
      <c r="C798" t="s">
        <v>1015</v>
      </c>
      <c r="D798" t="s">
        <v>1023</v>
      </c>
      <c r="E798" t="s">
        <v>140</v>
      </c>
      <c r="F798" t="s">
        <v>1037</v>
      </c>
      <c r="G798" t="s">
        <v>1858</v>
      </c>
      <c r="H798">
        <v>57</v>
      </c>
      <c r="I798">
        <v>80</v>
      </c>
      <c r="J798">
        <v>91</v>
      </c>
      <c r="K798">
        <v>80</v>
      </c>
      <c r="L798">
        <v>87</v>
      </c>
      <c r="M798">
        <v>75</v>
      </c>
      <c r="N798">
        <v>470</v>
      </c>
      <c r="O798">
        <v>7</v>
      </c>
    </row>
    <row r="799" spans="1:15" x14ac:dyDescent="0.3">
      <c r="A799">
        <v>708</v>
      </c>
      <c r="B799" t="s">
        <v>856</v>
      </c>
      <c r="C799" t="s">
        <v>1021</v>
      </c>
      <c r="D799" t="s">
        <v>1007</v>
      </c>
      <c r="E799" t="s">
        <v>185</v>
      </c>
      <c r="F799" t="s">
        <v>40</v>
      </c>
      <c r="G799" t="s">
        <v>857</v>
      </c>
      <c r="H799">
        <v>43</v>
      </c>
      <c r="I799">
        <v>70</v>
      </c>
      <c r="J799">
        <v>48</v>
      </c>
      <c r="K799">
        <v>50</v>
      </c>
      <c r="L799">
        <v>60</v>
      </c>
      <c r="M799">
        <v>38</v>
      </c>
      <c r="N799">
        <v>309</v>
      </c>
      <c r="O799">
        <v>7</v>
      </c>
    </row>
    <row r="800" spans="1:15" x14ac:dyDescent="0.3">
      <c r="A800">
        <v>709</v>
      </c>
      <c r="B800" t="s">
        <v>859</v>
      </c>
      <c r="C800" t="s">
        <v>1021</v>
      </c>
      <c r="D800" t="s">
        <v>1007</v>
      </c>
      <c r="E800" t="s">
        <v>185</v>
      </c>
      <c r="F800" t="s">
        <v>40</v>
      </c>
      <c r="G800" t="s">
        <v>857</v>
      </c>
      <c r="H800">
        <v>85</v>
      </c>
      <c r="I800">
        <v>110</v>
      </c>
      <c r="J800">
        <v>76</v>
      </c>
      <c r="K800">
        <v>65</v>
      </c>
      <c r="L800">
        <v>82</v>
      </c>
      <c r="M800">
        <v>56</v>
      </c>
      <c r="N800">
        <v>474</v>
      </c>
      <c r="O800">
        <v>7</v>
      </c>
    </row>
    <row r="801" spans="1:15" x14ac:dyDescent="0.3">
      <c r="A801">
        <v>710</v>
      </c>
      <c r="B801" t="s">
        <v>1574</v>
      </c>
      <c r="C801" t="s">
        <v>1021</v>
      </c>
      <c r="D801" t="s">
        <v>1007</v>
      </c>
      <c r="E801" t="s">
        <v>97</v>
      </c>
      <c r="F801" t="s">
        <v>40</v>
      </c>
      <c r="G801" t="s">
        <v>61</v>
      </c>
      <c r="H801">
        <v>44</v>
      </c>
      <c r="I801">
        <v>66</v>
      </c>
      <c r="J801">
        <v>70</v>
      </c>
      <c r="K801">
        <v>44</v>
      </c>
      <c r="L801">
        <v>55</v>
      </c>
      <c r="M801">
        <v>56</v>
      </c>
      <c r="N801">
        <v>335</v>
      </c>
      <c r="O801">
        <v>7</v>
      </c>
    </row>
    <row r="802" spans="1:15" x14ac:dyDescent="0.3">
      <c r="A802">
        <v>710</v>
      </c>
      <c r="B802" t="s">
        <v>1575</v>
      </c>
      <c r="C802" t="s">
        <v>1021</v>
      </c>
      <c r="D802" t="s">
        <v>1007</v>
      </c>
      <c r="E802" t="s">
        <v>97</v>
      </c>
      <c r="F802" t="s">
        <v>40</v>
      </c>
      <c r="G802" t="s">
        <v>61</v>
      </c>
      <c r="H802">
        <v>49</v>
      </c>
      <c r="I802">
        <v>66</v>
      </c>
      <c r="J802">
        <v>70</v>
      </c>
      <c r="K802">
        <v>44</v>
      </c>
      <c r="L802">
        <v>55</v>
      </c>
      <c r="M802">
        <v>51</v>
      </c>
      <c r="N802">
        <v>335</v>
      </c>
      <c r="O802">
        <v>7</v>
      </c>
    </row>
    <row r="803" spans="1:15" x14ac:dyDescent="0.3">
      <c r="A803">
        <v>710</v>
      </c>
      <c r="B803" t="s">
        <v>1576</v>
      </c>
      <c r="C803" t="s">
        <v>1021</v>
      </c>
      <c r="D803" t="s">
        <v>1007</v>
      </c>
      <c r="E803" t="s">
        <v>97</v>
      </c>
      <c r="F803" t="s">
        <v>40</v>
      </c>
      <c r="G803" t="s">
        <v>61</v>
      </c>
      <c r="H803">
        <v>54</v>
      </c>
      <c r="I803">
        <v>66</v>
      </c>
      <c r="J803">
        <v>70</v>
      </c>
      <c r="K803">
        <v>44</v>
      </c>
      <c r="L803">
        <v>55</v>
      </c>
      <c r="M803">
        <v>46</v>
      </c>
      <c r="N803">
        <v>335</v>
      </c>
      <c r="O803">
        <v>7</v>
      </c>
    </row>
    <row r="804" spans="1:15" x14ac:dyDescent="0.3">
      <c r="A804">
        <v>710</v>
      </c>
      <c r="B804" t="s">
        <v>1577</v>
      </c>
      <c r="C804" t="s">
        <v>1021</v>
      </c>
      <c r="D804" t="s">
        <v>1007</v>
      </c>
      <c r="E804" t="s">
        <v>97</v>
      </c>
      <c r="F804" t="s">
        <v>40</v>
      </c>
      <c r="G804" t="s">
        <v>61</v>
      </c>
      <c r="H804">
        <v>59</v>
      </c>
      <c r="I804">
        <v>66</v>
      </c>
      <c r="J804">
        <v>70</v>
      </c>
      <c r="K804">
        <v>44</v>
      </c>
      <c r="L804">
        <v>55</v>
      </c>
      <c r="M804">
        <v>41</v>
      </c>
      <c r="N804">
        <v>335</v>
      </c>
      <c r="O804">
        <v>7</v>
      </c>
    </row>
    <row r="805" spans="1:15" x14ac:dyDescent="0.3">
      <c r="A805">
        <v>711</v>
      </c>
      <c r="B805" t="s">
        <v>1578</v>
      </c>
      <c r="C805" t="s">
        <v>1021</v>
      </c>
      <c r="D805" t="s">
        <v>1007</v>
      </c>
      <c r="E805" t="s">
        <v>97</v>
      </c>
      <c r="F805" t="s">
        <v>40</v>
      </c>
      <c r="G805" t="s">
        <v>61</v>
      </c>
      <c r="H805">
        <v>55</v>
      </c>
      <c r="I805">
        <v>85</v>
      </c>
      <c r="J805">
        <v>122</v>
      </c>
      <c r="K805">
        <v>58</v>
      </c>
      <c r="L805">
        <v>75</v>
      </c>
      <c r="M805">
        <v>99</v>
      </c>
      <c r="N805">
        <v>494</v>
      </c>
      <c r="O805">
        <v>7</v>
      </c>
    </row>
    <row r="806" spans="1:15" x14ac:dyDescent="0.3">
      <c r="A806">
        <v>711</v>
      </c>
      <c r="B806" t="s">
        <v>1579</v>
      </c>
      <c r="C806" t="s">
        <v>1021</v>
      </c>
      <c r="D806" t="s">
        <v>1007</v>
      </c>
      <c r="E806" t="s">
        <v>97</v>
      </c>
      <c r="F806" t="s">
        <v>40</v>
      </c>
      <c r="G806" t="s">
        <v>61</v>
      </c>
      <c r="H806">
        <v>65</v>
      </c>
      <c r="I806">
        <v>90</v>
      </c>
      <c r="J806">
        <v>122</v>
      </c>
      <c r="K806">
        <v>58</v>
      </c>
      <c r="L806">
        <v>75</v>
      </c>
      <c r="M806">
        <v>84</v>
      </c>
      <c r="N806">
        <v>494</v>
      </c>
      <c r="O806">
        <v>7</v>
      </c>
    </row>
    <row r="807" spans="1:15" x14ac:dyDescent="0.3">
      <c r="A807">
        <v>711</v>
      </c>
      <c r="B807" t="s">
        <v>1580</v>
      </c>
      <c r="C807" t="s">
        <v>1021</v>
      </c>
      <c r="D807" t="s">
        <v>1007</v>
      </c>
      <c r="E807" t="s">
        <v>97</v>
      </c>
      <c r="F807" t="s">
        <v>40</v>
      </c>
      <c r="G807" t="s">
        <v>61</v>
      </c>
      <c r="H807">
        <v>75</v>
      </c>
      <c r="I807">
        <v>95</v>
      </c>
      <c r="J807">
        <v>122</v>
      </c>
      <c r="K807">
        <v>58</v>
      </c>
      <c r="L807">
        <v>75</v>
      </c>
      <c r="M807">
        <v>69</v>
      </c>
      <c r="N807">
        <v>494</v>
      </c>
      <c r="O807">
        <v>7</v>
      </c>
    </row>
    <row r="808" spans="1:15" x14ac:dyDescent="0.3">
      <c r="A808">
        <v>711</v>
      </c>
      <c r="B808" t="s">
        <v>1581</v>
      </c>
      <c r="C808" t="s">
        <v>1021</v>
      </c>
      <c r="D808" t="s">
        <v>1007</v>
      </c>
      <c r="E808" t="s">
        <v>97</v>
      </c>
      <c r="F808" t="s">
        <v>40</v>
      </c>
      <c r="G808" t="s">
        <v>61</v>
      </c>
      <c r="H808">
        <v>85</v>
      </c>
      <c r="I808">
        <v>100</v>
      </c>
      <c r="J808">
        <v>122</v>
      </c>
      <c r="K808">
        <v>58</v>
      </c>
      <c r="L808">
        <v>75</v>
      </c>
      <c r="M808">
        <v>54</v>
      </c>
      <c r="N808">
        <v>494</v>
      </c>
      <c r="O808">
        <v>7</v>
      </c>
    </row>
    <row r="809" spans="1:15" x14ac:dyDescent="0.3">
      <c r="A809">
        <v>712</v>
      </c>
      <c r="B809" t="s">
        <v>905</v>
      </c>
      <c r="C809" t="s">
        <v>1020</v>
      </c>
      <c r="D809" t="s">
        <v>1037</v>
      </c>
      <c r="E809" t="s">
        <v>117</v>
      </c>
      <c r="F809" t="s">
        <v>222</v>
      </c>
      <c r="G809" t="s">
        <v>261</v>
      </c>
      <c r="H809">
        <v>55</v>
      </c>
      <c r="I809">
        <v>69</v>
      </c>
      <c r="J809">
        <v>85</v>
      </c>
      <c r="K809">
        <v>32</v>
      </c>
      <c r="L809">
        <v>35</v>
      </c>
      <c r="M809">
        <v>28</v>
      </c>
      <c r="N809">
        <v>304</v>
      </c>
      <c r="O809">
        <v>7</v>
      </c>
    </row>
    <row r="810" spans="1:15" x14ac:dyDescent="0.3">
      <c r="A810">
        <v>713</v>
      </c>
      <c r="B810" t="s">
        <v>907</v>
      </c>
      <c r="C810" t="s">
        <v>1020</v>
      </c>
      <c r="D810" t="s">
        <v>1037</v>
      </c>
      <c r="E810" t="s">
        <v>117</v>
      </c>
      <c r="F810" t="s">
        <v>222</v>
      </c>
      <c r="G810" t="s">
        <v>261</v>
      </c>
      <c r="H810">
        <v>95</v>
      </c>
      <c r="I810">
        <v>117</v>
      </c>
      <c r="J810">
        <v>184</v>
      </c>
      <c r="K810">
        <v>44</v>
      </c>
      <c r="L810">
        <v>46</v>
      </c>
      <c r="M810">
        <v>28</v>
      </c>
      <c r="N810">
        <v>514</v>
      </c>
      <c r="O810">
        <v>7</v>
      </c>
    </row>
    <row r="811" spans="1:15" x14ac:dyDescent="0.3">
      <c r="A811">
        <v>714</v>
      </c>
      <c r="B811" t="s">
        <v>488</v>
      </c>
      <c r="C811" t="s">
        <v>1012</v>
      </c>
      <c r="D811" t="s">
        <v>1024</v>
      </c>
      <c r="E811" t="s">
        <v>40</v>
      </c>
      <c r="F811" t="s">
        <v>314</v>
      </c>
      <c r="G811" t="s">
        <v>35</v>
      </c>
      <c r="H811">
        <v>40</v>
      </c>
      <c r="I811">
        <v>30</v>
      </c>
      <c r="J811">
        <v>35</v>
      </c>
      <c r="K811">
        <v>45</v>
      </c>
      <c r="L811">
        <v>40</v>
      </c>
      <c r="M811">
        <v>55</v>
      </c>
      <c r="N811">
        <v>245</v>
      </c>
      <c r="O811">
        <v>7</v>
      </c>
    </row>
    <row r="812" spans="1:15" x14ac:dyDescent="0.3">
      <c r="A812">
        <v>715</v>
      </c>
      <c r="B812" t="s">
        <v>490</v>
      </c>
      <c r="C812" t="s">
        <v>1012</v>
      </c>
      <c r="D812" t="s">
        <v>1024</v>
      </c>
      <c r="E812" t="s">
        <v>40</v>
      </c>
      <c r="F812" t="s">
        <v>314</v>
      </c>
      <c r="G812" t="s">
        <v>35</v>
      </c>
      <c r="H812">
        <v>85</v>
      </c>
      <c r="I812">
        <v>70</v>
      </c>
      <c r="J812">
        <v>80</v>
      </c>
      <c r="K812">
        <v>97</v>
      </c>
      <c r="L812">
        <v>80</v>
      </c>
      <c r="M812">
        <v>123</v>
      </c>
      <c r="N812">
        <v>535</v>
      </c>
      <c r="O812">
        <v>7</v>
      </c>
    </row>
    <row r="813" spans="1:15" x14ac:dyDescent="0.3">
      <c r="A813">
        <v>716</v>
      </c>
      <c r="B813" t="s">
        <v>1582</v>
      </c>
      <c r="C813" t="s">
        <v>1023</v>
      </c>
      <c r="D813" t="s">
        <v>1037</v>
      </c>
      <c r="E813" t="s">
        <v>1868</v>
      </c>
      <c r="F813" t="s">
        <v>1037</v>
      </c>
      <c r="G813" t="s">
        <v>1037</v>
      </c>
      <c r="H813">
        <v>126</v>
      </c>
      <c r="I813">
        <v>131</v>
      </c>
      <c r="J813">
        <v>95</v>
      </c>
      <c r="K813">
        <v>131</v>
      </c>
      <c r="L813">
        <v>98</v>
      </c>
      <c r="M813">
        <v>99</v>
      </c>
      <c r="N813">
        <v>680</v>
      </c>
      <c r="O813">
        <v>7</v>
      </c>
    </row>
    <row r="814" spans="1:15" x14ac:dyDescent="0.3">
      <c r="A814">
        <v>717</v>
      </c>
      <c r="B814" t="s">
        <v>1583</v>
      </c>
      <c r="C814" t="s">
        <v>1016</v>
      </c>
      <c r="D814" t="s">
        <v>1012</v>
      </c>
      <c r="E814" t="s">
        <v>1869</v>
      </c>
      <c r="F814" t="s">
        <v>1037</v>
      </c>
      <c r="G814" t="s">
        <v>1037</v>
      </c>
      <c r="H814">
        <v>126</v>
      </c>
      <c r="I814">
        <v>131</v>
      </c>
      <c r="J814">
        <v>95</v>
      </c>
      <c r="K814">
        <v>131</v>
      </c>
      <c r="L814">
        <v>98</v>
      </c>
      <c r="M814">
        <v>99</v>
      </c>
      <c r="N814">
        <v>680</v>
      </c>
      <c r="O814">
        <v>7</v>
      </c>
    </row>
    <row r="815" spans="1:15" x14ac:dyDescent="0.3">
      <c r="A815">
        <v>718</v>
      </c>
      <c r="B815" t="s">
        <v>1584</v>
      </c>
      <c r="C815" t="s">
        <v>1024</v>
      </c>
      <c r="D815" t="s">
        <v>1018</v>
      </c>
      <c r="E815" t="s">
        <v>1870</v>
      </c>
      <c r="F815" t="s">
        <v>1871</v>
      </c>
      <c r="G815" t="s">
        <v>1037</v>
      </c>
      <c r="H815">
        <v>108</v>
      </c>
      <c r="I815">
        <v>100</v>
      </c>
      <c r="J815">
        <v>121</v>
      </c>
      <c r="K815">
        <v>81</v>
      </c>
      <c r="L815">
        <v>95</v>
      </c>
      <c r="M815">
        <v>95</v>
      </c>
      <c r="N815">
        <v>600</v>
      </c>
      <c r="O815">
        <v>7</v>
      </c>
    </row>
    <row r="816" spans="1:15" x14ac:dyDescent="0.3">
      <c r="A816">
        <v>718</v>
      </c>
      <c r="B816" t="s">
        <v>1585</v>
      </c>
      <c r="C816" t="s">
        <v>1024</v>
      </c>
      <c r="D816" t="s">
        <v>1018</v>
      </c>
      <c r="E816" t="s">
        <v>1870</v>
      </c>
      <c r="F816" t="s">
        <v>1871</v>
      </c>
      <c r="G816" t="s">
        <v>1037</v>
      </c>
      <c r="H816">
        <v>54</v>
      </c>
      <c r="I816">
        <v>100</v>
      </c>
      <c r="J816">
        <v>71</v>
      </c>
      <c r="K816">
        <v>61</v>
      </c>
      <c r="L816">
        <v>85</v>
      </c>
      <c r="M816">
        <v>115</v>
      </c>
      <c r="N816">
        <v>486</v>
      </c>
      <c r="O816">
        <v>7</v>
      </c>
    </row>
    <row r="817" spans="1:15" x14ac:dyDescent="0.3">
      <c r="A817">
        <v>718</v>
      </c>
      <c r="B817" t="s">
        <v>1586</v>
      </c>
      <c r="C817" t="s">
        <v>1024</v>
      </c>
      <c r="D817" t="s">
        <v>1018</v>
      </c>
      <c r="E817" t="s">
        <v>1870</v>
      </c>
      <c r="F817" t="s">
        <v>1871</v>
      </c>
      <c r="G817" t="s">
        <v>1037</v>
      </c>
      <c r="H817">
        <v>216</v>
      </c>
      <c r="I817">
        <v>100</v>
      </c>
      <c r="J817">
        <v>121</v>
      </c>
      <c r="K817">
        <v>91</v>
      </c>
      <c r="L817">
        <v>95</v>
      </c>
      <c r="M817">
        <v>85</v>
      </c>
      <c r="N817">
        <v>708</v>
      </c>
      <c r="O817">
        <v>7</v>
      </c>
    </row>
    <row r="818" spans="1:15" x14ac:dyDescent="0.3">
      <c r="A818">
        <v>719</v>
      </c>
      <c r="B818" t="s">
        <v>1587</v>
      </c>
      <c r="C818" t="s">
        <v>1017</v>
      </c>
      <c r="D818" t="s">
        <v>1023</v>
      </c>
      <c r="E818" t="s">
        <v>335</v>
      </c>
      <c r="F818" t="s">
        <v>1037</v>
      </c>
      <c r="G818" t="s">
        <v>1037</v>
      </c>
      <c r="H818">
        <v>50</v>
      </c>
      <c r="I818">
        <v>100</v>
      </c>
      <c r="J818">
        <v>150</v>
      </c>
      <c r="K818">
        <v>100</v>
      </c>
      <c r="L818">
        <v>150</v>
      </c>
      <c r="M818">
        <v>50</v>
      </c>
      <c r="N818">
        <v>600</v>
      </c>
      <c r="O818">
        <v>7</v>
      </c>
    </row>
    <row r="819" spans="1:15" x14ac:dyDescent="0.3">
      <c r="A819">
        <v>719</v>
      </c>
      <c r="B819" t="s">
        <v>1588</v>
      </c>
      <c r="C819" t="s">
        <v>1017</v>
      </c>
      <c r="D819" t="s">
        <v>1023</v>
      </c>
      <c r="E819" t="s">
        <v>335</v>
      </c>
      <c r="F819" t="s">
        <v>1037</v>
      </c>
      <c r="G819" t="s">
        <v>1037</v>
      </c>
      <c r="H819">
        <v>50</v>
      </c>
      <c r="I819">
        <v>160</v>
      </c>
      <c r="J819">
        <v>110</v>
      </c>
      <c r="K819">
        <v>160</v>
      </c>
      <c r="L819">
        <v>110</v>
      </c>
      <c r="M819">
        <v>110</v>
      </c>
      <c r="N819">
        <v>700</v>
      </c>
      <c r="O819">
        <v>7</v>
      </c>
    </row>
    <row r="820" spans="1:15" x14ac:dyDescent="0.3">
      <c r="A820">
        <v>720</v>
      </c>
      <c r="B820" t="s">
        <v>1589</v>
      </c>
      <c r="C820" t="s">
        <v>1011</v>
      </c>
      <c r="D820" t="s">
        <v>1021</v>
      </c>
      <c r="E820" t="s">
        <v>1858</v>
      </c>
      <c r="F820" t="s">
        <v>1037</v>
      </c>
      <c r="G820" t="s">
        <v>1037</v>
      </c>
      <c r="H820">
        <v>80</v>
      </c>
      <c r="I820">
        <v>110</v>
      </c>
      <c r="J820">
        <v>60</v>
      </c>
      <c r="K820">
        <v>150</v>
      </c>
      <c r="L820">
        <v>130</v>
      </c>
      <c r="M820">
        <v>70</v>
      </c>
      <c r="N820">
        <v>600</v>
      </c>
      <c r="O820">
        <v>7</v>
      </c>
    </row>
    <row r="821" spans="1:15" x14ac:dyDescent="0.3">
      <c r="A821">
        <v>720</v>
      </c>
      <c r="B821" t="s">
        <v>1590</v>
      </c>
      <c r="C821" t="s">
        <v>1011</v>
      </c>
      <c r="D821" t="s">
        <v>1021</v>
      </c>
      <c r="E821" t="s">
        <v>1858</v>
      </c>
      <c r="F821" t="s">
        <v>1037</v>
      </c>
      <c r="G821" t="s">
        <v>1037</v>
      </c>
      <c r="H821">
        <v>80</v>
      </c>
      <c r="I821">
        <v>160</v>
      </c>
      <c r="J821">
        <v>60</v>
      </c>
      <c r="K821">
        <v>170</v>
      </c>
      <c r="L821">
        <v>130</v>
      </c>
      <c r="M821">
        <v>80</v>
      </c>
      <c r="N821">
        <v>680</v>
      </c>
      <c r="O821">
        <v>7</v>
      </c>
    </row>
    <row r="822" spans="1:15" x14ac:dyDescent="0.3">
      <c r="A822">
        <v>721</v>
      </c>
      <c r="B822" t="s">
        <v>1591</v>
      </c>
      <c r="C822" t="s">
        <v>1008</v>
      </c>
      <c r="D822" t="s">
        <v>1009</v>
      </c>
      <c r="E822" t="s">
        <v>300</v>
      </c>
      <c r="F822" t="s">
        <v>1037</v>
      </c>
      <c r="G822" t="s">
        <v>1037</v>
      </c>
      <c r="H822">
        <v>80</v>
      </c>
      <c r="I822">
        <v>110</v>
      </c>
      <c r="J822">
        <v>120</v>
      </c>
      <c r="K822">
        <v>130</v>
      </c>
      <c r="L822">
        <v>90</v>
      </c>
      <c r="M822">
        <v>70</v>
      </c>
      <c r="N822">
        <v>600</v>
      </c>
      <c r="O822">
        <v>7</v>
      </c>
    </row>
    <row r="823" spans="1:15" x14ac:dyDescent="0.3">
      <c r="A823">
        <v>722</v>
      </c>
      <c r="B823" t="s">
        <v>1592</v>
      </c>
      <c r="C823" t="s">
        <v>1007</v>
      </c>
      <c r="D823" t="s">
        <v>1012</v>
      </c>
      <c r="E823" t="s">
        <v>9</v>
      </c>
      <c r="F823" t="s">
        <v>1037</v>
      </c>
      <c r="G823" t="s">
        <v>1877</v>
      </c>
      <c r="H823">
        <v>68</v>
      </c>
      <c r="I823">
        <v>55</v>
      </c>
      <c r="J823">
        <v>55</v>
      </c>
      <c r="K823">
        <v>50</v>
      </c>
      <c r="L823">
        <v>50</v>
      </c>
      <c r="M823">
        <v>42</v>
      </c>
      <c r="N823">
        <v>320</v>
      </c>
      <c r="O823">
        <v>7</v>
      </c>
    </row>
    <row r="824" spans="1:15" x14ac:dyDescent="0.3">
      <c r="A824">
        <v>723</v>
      </c>
      <c r="B824" t="s">
        <v>1593</v>
      </c>
      <c r="C824" t="s">
        <v>1007</v>
      </c>
      <c r="D824" t="s">
        <v>1012</v>
      </c>
      <c r="E824" t="s">
        <v>9</v>
      </c>
      <c r="F824" t="s">
        <v>1037</v>
      </c>
      <c r="G824" t="s">
        <v>1877</v>
      </c>
      <c r="H824">
        <v>78</v>
      </c>
      <c r="I824">
        <v>75</v>
      </c>
      <c r="J824">
        <v>75</v>
      </c>
      <c r="K824">
        <v>70</v>
      </c>
      <c r="L824">
        <v>70</v>
      </c>
      <c r="M824">
        <v>52</v>
      </c>
      <c r="N824">
        <v>420</v>
      </c>
      <c r="O824">
        <v>7</v>
      </c>
    </row>
    <row r="825" spans="1:15" x14ac:dyDescent="0.3">
      <c r="A825">
        <v>724</v>
      </c>
      <c r="B825" t="s">
        <v>1594</v>
      </c>
      <c r="C825" t="s">
        <v>1007</v>
      </c>
      <c r="D825" t="s">
        <v>1021</v>
      </c>
      <c r="E825" t="s">
        <v>9</v>
      </c>
      <c r="F825" t="s">
        <v>1037</v>
      </c>
      <c r="G825" t="s">
        <v>1877</v>
      </c>
      <c r="H825">
        <v>78</v>
      </c>
      <c r="I825">
        <v>107</v>
      </c>
      <c r="J825">
        <v>75</v>
      </c>
      <c r="K825">
        <v>100</v>
      </c>
      <c r="L825">
        <v>100</v>
      </c>
      <c r="M825">
        <v>70</v>
      </c>
      <c r="N825">
        <v>530</v>
      </c>
      <c r="O825">
        <v>7</v>
      </c>
    </row>
    <row r="826" spans="1:15" x14ac:dyDescent="0.3">
      <c r="A826">
        <v>725</v>
      </c>
      <c r="B826" t="s">
        <v>1595</v>
      </c>
      <c r="C826" t="s">
        <v>1008</v>
      </c>
      <c r="D826" t="s">
        <v>1037</v>
      </c>
      <c r="E826" t="s">
        <v>17</v>
      </c>
      <c r="F826" t="s">
        <v>1037</v>
      </c>
      <c r="G826" t="s">
        <v>216</v>
      </c>
      <c r="H826">
        <v>45</v>
      </c>
      <c r="I826">
        <v>65</v>
      </c>
      <c r="J826">
        <v>40</v>
      </c>
      <c r="K826">
        <v>60</v>
      </c>
      <c r="L826">
        <v>40</v>
      </c>
      <c r="M826">
        <v>70</v>
      </c>
      <c r="N826">
        <v>320</v>
      </c>
      <c r="O826">
        <v>7</v>
      </c>
    </row>
    <row r="827" spans="1:15" x14ac:dyDescent="0.3">
      <c r="A827">
        <v>726</v>
      </c>
      <c r="B827" t="s">
        <v>1596</v>
      </c>
      <c r="C827" t="s">
        <v>1008</v>
      </c>
      <c r="D827" t="s">
        <v>1037</v>
      </c>
      <c r="E827" t="s">
        <v>17</v>
      </c>
      <c r="F827" t="s">
        <v>1037</v>
      </c>
      <c r="G827" t="s">
        <v>216</v>
      </c>
      <c r="H827">
        <v>65</v>
      </c>
      <c r="I827">
        <v>85</v>
      </c>
      <c r="J827">
        <v>50</v>
      </c>
      <c r="K827">
        <v>80</v>
      </c>
      <c r="L827">
        <v>50</v>
      </c>
      <c r="M827">
        <v>90</v>
      </c>
      <c r="N827">
        <v>420</v>
      </c>
      <c r="O827">
        <v>7</v>
      </c>
    </row>
    <row r="828" spans="1:15" x14ac:dyDescent="0.3">
      <c r="A828">
        <v>727</v>
      </c>
      <c r="B828" t="s">
        <v>1597</v>
      </c>
      <c r="C828" t="s">
        <v>1008</v>
      </c>
      <c r="D828" t="s">
        <v>1016</v>
      </c>
      <c r="E828" t="s">
        <v>17</v>
      </c>
      <c r="F828" t="s">
        <v>1037</v>
      </c>
      <c r="G828" t="s">
        <v>216</v>
      </c>
      <c r="H828">
        <v>95</v>
      </c>
      <c r="I828">
        <v>115</v>
      </c>
      <c r="J828">
        <v>90</v>
      </c>
      <c r="K828">
        <v>80</v>
      </c>
      <c r="L828">
        <v>90</v>
      </c>
      <c r="M828">
        <v>60</v>
      </c>
      <c r="N828">
        <v>530</v>
      </c>
      <c r="O828">
        <v>7</v>
      </c>
    </row>
    <row r="829" spans="1:15" x14ac:dyDescent="0.3">
      <c r="A829">
        <v>728</v>
      </c>
      <c r="B829" t="s">
        <v>1598</v>
      </c>
      <c r="C829" t="s">
        <v>1009</v>
      </c>
      <c r="D829" t="s">
        <v>1037</v>
      </c>
      <c r="E829" t="s">
        <v>25</v>
      </c>
      <c r="F829" t="s">
        <v>1037</v>
      </c>
      <c r="G829" t="s">
        <v>1878</v>
      </c>
      <c r="H829">
        <v>50</v>
      </c>
      <c r="I829">
        <v>54</v>
      </c>
      <c r="J829">
        <v>54</v>
      </c>
      <c r="K829">
        <v>66</v>
      </c>
      <c r="L829">
        <v>56</v>
      </c>
      <c r="M829">
        <v>40</v>
      </c>
      <c r="N829">
        <v>320</v>
      </c>
      <c r="O829">
        <v>7</v>
      </c>
    </row>
    <row r="830" spans="1:15" x14ac:dyDescent="0.3">
      <c r="A830">
        <v>729</v>
      </c>
      <c r="B830" t="s">
        <v>1599</v>
      </c>
      <c r="C830" t="s">
        <v>1009</v>
      </c>
      <c r="D830" t="s">
        <v>1037</v>
      </c>
      <c r="E830" t="s">
        <v>25</v>
      </c>
      <c r="F830" t="s">
        <v>1037</v>
      </c>
      <c r="G830" t="s">
        <v>1878</v>
      </c>
      <c r="H830">
        <v>60</v>
      </c>
      <c r="I830">
        <v>69</v>
      </c>
      <c r="J830">
        <v>69</v>
      </c>
      <c r="K830">
        <v>91</v>
      </c>
      <c r="L830">
        <v>81</v>
      </c>
      <c r="M830">
        <v>50</v>
      </c>
      <c r="N830">
        <v>420</v>
      </c>
      <c r="O830">
        <v>7</v>
      </c>
    </row>
    <row r="831" spans="1:15" x14ac:dyDescent="0.3">
      <c r="A831">
        <v>730</v>
      </c>
      <c r="B831" t="s">
        <v>1600</v>
      </c>
      <c r="C831" t="s">
        <v>1009</v>
      </c>
      <c r="D831" t="s">
        <v>1023</v>
      </c>
      <c r="E831" t="s">
        <v>25</v>
      </c>
      <c r="F831" t="s">
        <v>1037</v>
      </c>
      <c r="G831" t="s">
        <v>1878</v>
      </c>
      <c r="H831">
        <v>80</v>
      </c>
      <c r="I831">
        <v>74</v>
      </c>
      <c r="J831">
        <v>74</v>
      </c>
      <c r="K831">
        <v>126</v>
      </c>
      <c r="L831">
        <v>116</v>
      </c>
      <c r="M831">
        <v>60</v>
      </c>
      <c r="N831">
        <v>530</v>
      </c>
      <c r="O831">
        <v>7</v>
      </c>
    </row>
    <row r="832" spans="1:15" x14ac:dyDescent="0.3">
      <c r="A832">
        <v>731</v>
      </c>
      <c r="B832" t="s">
        <v>1601</v>
      </c>
      <c r="C832" t="s">
        <v>1014</v>
      </c>
      <c r="D832" t="s">
        <v>1012</v>
      </c>
      <c r="E832" t="s">
        <v>62</v>
      </c>
      <c r="F832" t="s">
        <v>159</v>
      </c>
      <c r="G832" t="s">
        <v>97</v>
      </c>
      <c r="H832">
        <v>35</v>
      </c>
      <c r="I832">
        <v>75</v>
      </c>
      <c r="J832">
        <v>30</v>
      </c>
      <c r="K832">
        <v>30</v>
      </c>
      <c r="L832">
        <v>30</v>
      </c>
      <c r="M832">
        <v>65</v>
      </c>
      <c r="N832">
        <v>265</v>
      </c>
      <c r="O832">
        <v>7</v>
      </c>
    </row>
    <row r="833" spans="1:15" x14ac:dyDescent="0.3">
      <c r="A833">
        <v>732</v>
      </c>
      <c r="B833" t="s">
        <v>1602</v>
      </c>
      <c r="C833" t="s">
        <v>1014</v>
      </c>
      <c r="D833" t="s">
        <v>1012</v>
      </c>
      <c r="E833" t="s">
        <v>62</v>
      </c>
      <c r="F833" t="s">
        <v>159</v>
      </c>
      <c r="G833" t="s">
        <v>97</v>
      </c>
      <c r="H833">
        <v>55</v>
      </c>
      <c r="I833">
        <v>85</v>
      </c>
      <c r="J833">
        <v>50</v>
      </c>
      <c r="K833">
        <v>40</v>
      </c>
      <c r="L833">
        <v>50</v>
      </c>
      <c r="M833">
        <v>75</v>
      </c>
      <c r="N833">
        <v>355</v>
      </c>
      <c r="O833">
        <v>7</v>
      </c>
    </row>
    <row r="834" spans="1:15" x14ac:dyDescent="0.3">
      <c r="A834">
        <v>733</v>
      </c>
      <c r="B834" t="s">
        <v>1603</v>
      </c>
      <c r="C834" t="s">
        <v>1014</v>
      </c>
      <c r="D834" t="s">
        <v>1012</v>
      </c>
      <c r="E834" t="s">
        <v>62</v>
      </c>
      <c r="F834" t="s">
        <v>159</v>
      </c>
      <c r="G834" t="s">
        <v>294</v>
      </c>
      <c r="H834">
        <v>80</v>
      </c>
      <c r="I834">
        <v>120</v>
      </c>
      <c r="J834">
        <v>75</v>
      </c>
      <c r="K834">
        <v>75</v>
      </c>
      <c r="L834">
        <v>75</v>
      </c>
      <c r="M834">
        <v>60</v>
      </c>
      <c r="N834">
        <v>485</v>
      </c>
      <c r="O834">
        <v>7</v>
      </c>
    </row>
    <row r="835" spans="1:15" x14ac:dyDescent="0.3">
      <c r="A835">
        <v>734</v>
      </c>
      <c r="B835" t="s">
        <v>1604</v>
      </c>
      <c r="C835" t="s">
        <v>1014</v>
      </c>
      <c r="D835" t="s">
        <v>1037</v>
      </c>
      <c r="E835" t="s">
        <v>92</v>
      </c>
      <c r="F835" t="s">
        <v>133</v>
      </c>
      <c r="G835" t="s">
        <v>306</v>
      </c>
      <c r="H835">
        <v>48</v>
      </c>
      <c r="I835">
        <v>70</v>
      </c>
      <c r="J835">
        <v>30</v>
      </c>
      <c r="K835">
        <v>30</v>
      </c>
      <c r="L835">
        <v>30</v>
      </c>
      <c r="M835">
        <v>45</v>
      </c>
      <c r="N835">
        <v>253</v>
      </c>
      <c r="O835">
        <v>7</v>
      </c>
    </row>
    <row r="836" spans="1:15" x14ac:dyDescent="0.3">
      <c r="A836">
        <v>735</v>
      </c>
      <c r="B836" t="s">
        <v>1605</v>
      </c>
      <c r="C836" t="s">
        <v>1014</v>
      </c>
      <c r="D836" t="s">
        <v>1037</v>
      </c>
      <c r="E836" t="s">
        <v>92</v>
      </c>
      <c r="F836" t="s">
        <v>133</v>
      </c>
      <c r="G836" t="s">
        <v>306</v>
      </c>
      <c r="H836">
        <v>88</v>
      </c>
      <c r="I836">
        <v>110</v>
      </c>
      <c r="J836">
        <v>60</v>
      </c>
      <c r="K836">
        <v>55</v>
      </c>
      <c r="L836">
        <v>60</v>
      </c>
      <c r="M836">
        <v>45</v>
      </c>
      <c r="N836">
        <v>418</v>
      </c>
      <c r="O836">
        <v>7</v>
      </c>
    </row>
    <row r="837" spans="1:15" x14ac:dyDescent="0.3">
      <c r="A837">
        <v>736</v>
      </c>
      <c r="B837" t="s">
        <v>52</v>
      </c>
      <c r="C837" t="s">
        <v>1010</v>
      </c>
      <c r="D837" t="s">
        <v>1037</v>
      </c>
      <c r="E837" t="s">
        <v>33</v>
      </c>
      <c r="F837" t="s">
        <v>1037</v>
      </c>
      <c r="G837" t="s">
        <v>1037</v>
      </c>
      <c r="H837">
        <v>47</v>
      </c>
      <c r="I837">
        <v>62</v>
      </c>
      <c r="J837">
        <v>45</v>
      </c>
      <c r="K837">
        <v>55</v>
      </c>
      <c r="L837">
        <v>45</v>
      </c>
      <c r="M837">
        <v>46</v>
      </c>
      <c r="N837">
        <v>300</v>
      </c>
      <c r="O837">
        <v>7</v>
      </c>
    </row>
    <row r="838" spans="1:15" x14ac:dyDescent="0.3">
      <c r="A838">
        <v>737</v>
      </c>
      <c r="B838" t="s">
        <v>54</v>
      </c>
      <c r="C838" t="s">
        <v>1010</v>
      </c>
      <c r="D838" t="s">
        <v>1013</v>
      </c>
      <c r="E838" t="s">
        <v>55</v>
      </c>
      <c r="F838" t="s">
        <v>1037</v>
      </c>
      <c r="G838" t="s">
        <v>1037</v>
      </c>
      <c r="H838">
        <v>57</v>
      </c>
      <c r="I838">
        <v>82</v>
      </c>
      <c r="J838">
        <v>95</v>
      </c>
      <c r="K838">
        <v>55</v>
      </c>
      <c r="L838">
        <v>75</v>
      </c>
      <c r="M838">
        <v>36</v>
      </c>
      <c r="N838">
        <v>400</v>
      </c>
      <c r="O838">
        <v>7</v>
      </c>
    </row>
    <row r="839" spans="1:15" x14ac:dyDescent="0.3">
      <c r="A839">
        <v>738</v>
      </c>
      <c r="B839" t="s">
        <v>57</v>
      </c>
      <c r="C839" t="s">
        <v>1010</v>
      </c>
      <c r="D839" t="s">
        <v>1013</v>
      </c>
      <c r="E839" t="s">
        <v>58</v>
      </c>
      <c r="F839" t="s">
        <v>1037</v>
      </c>
      <c r="G839" t="s">
        <v>1037</v>
      </c>
      <c r="H839">
        <v>77</v>
      </c>
      <c r="I839">
        <v>70</v>
      </c>
      <c r="J839">
        <v>90</v>
      </c>
      <c r="K839">
        <v>145</v>
      </c>
      <c r="L839">
        <v>75</v>
      </c>
      <c r="M839">
        <v>43</v>
      </c>
      <c r="N839">
        <v>500</v>
      </c>
      <c r="O839">
        <v>7</v>
      </c>
    </row>
    <row r="840" spans="1:15" x14ac:dyDescent="0.3">
      <c r="A840">
        <v>739</v>
      </c>
      <c r="B840" t="s">
        <v>1606</v>
      </c>
      <c r="C840" t="s">
        <v>1022</v>
      </c>
      <c r="D840" t="s">
        <v>1037</v>
      </c>
      <c r="E840" t="s">
        <v>293</v>
      </c>
      <c r="F840" t="s">
        <v>266</v>
      </c>
      <c r="G840" t="s">
        <v>1794</v>
      </c>
      <c r="H840">
        <v>47</v>
      </c>
      <c r="I840">
        <v>82</v>
      </c>
      <c r="J840">
        <v>57</v>
      </c>
      <c r="K840">
        <v>42</v>
      </c>
      <c r="L840">
        <v>47</v>
      </c>
      <c r="M840">
        <v>63</v>
      </c>
      <c r="N840">
        <v>338</v>
      </c>
      <c r="O840">
        <v>7</v>
      </c>
    </row>
    <row r="841" spans="1:15" x14ac:dyDescent="0.3">
      <c r="A841">
        <v>740</v>
      </c>
      <c r="B841" t="s">
        <v>1607</v>
      </c>
      <c r="C841" t="s">
        <v>1022</v>
      </c>
      <c r="D841" t="s">
        <v>1020</v>
      </c>
      <c r="E841" t="s">
        <v>293</v>
      </c>
      <c r="F841" t="s">
        <v>266</v>
      </c>
      <c r="G841" t="s">
        <v>1794</v>
      </c>
      <c r="H841">
        <v>97</v>
      </c>
      <c r="I841">
        <v>132</v>
      </c>
      <c r="J841">
        <v>77</v>
      </c>
      <c r="K841">
        <v>62</v>
      </c>
      <c r="L841">
        <v>67</v>
      </c>
      <c r="M841">
        <v>43</v>
      </c>
      <c r="N841">
        <v>478</v>
      </c>
      <c r="O841">
        <v>7</v>
      </c>
    </row>
    <row r="842" spans="1:15" x14ac:dyDescent="0.3">
      <c r="A842">
        <v>741</v>
      </c>
      <c r="B842" t="s">
        <v>1608</v>
      </c>
      <c r="C842" t="s">
        <v>1008</v>
      </c>
      <c r="D842" t="s">
        <v>1012</v>
      </c>
      <c r="E842" t="s">
        <v>1879</v>
      </c>
      <c r="F842" t="s">
        <v>1037</v>
      </c>
      <c r="G842" t="s">
        <v>1037</v>
      </c>
      <c r="H842">
        <v>75</v>
      </c>
      <c r="I842">
        <v>70</v>
      </c>
      <c r="J842">
        <v>70</v>
      </c>
      <c r="K842">
        <v>98</v>
      </c>
      <c r="L842">
        <v>70</v>
      </c>
      <c r="M842">
        <v>93</v>
      </c>
      <c r="N842">
        <v>476</v>
      </c>
      <c r="O842">
        <v>7</v>
      </c>
    </row>
    <row r="843" spans="1:15" x14ac:dyDescent="0.3">
      <c r="A843">
        <v>742</v>
      </c>
      <c r="B843" t="s">
        <v>516</v>
      </c>
      <c r="C843" t="s">
        <v>1010</v>
      </c>
      <c r="D843" t="s">
        <v>1023</v>
      </c>
      <c r="E843" t="s">
        <v>342</v>
      </c>
      <c r="F843" t="s">
        <v>43</v>
      </c>
      <c r="G843" t="s">
        <v>166</v>
      </c>
      <c r="H843">
        <v>40</v>
      </c>
      <c r="I843">
        <v>45</v>
      </c>
      <c r="J843">
        <v>40</v>
      </c>
      <c r="K843">
        <v>55</v>
      </c>
      <c r="L843">
        <v>40</v>
      </c>
      <c r="M843">
        <v>84</v>
      </c>
      <c r="N843">
        <v>304</v>
      </c>
      <c r="O843">
        <v>7</v>
      </c>
    </row>
    <row r="844" spans="1:15" x14ac:dyDescent="0.3">
      <c r="A844">
        <v>743</v>
      </c>
      <c r="B844" t="s">
        <v>518</v>
      </c>
      <c r="C844" t="s">
        <v>1010</v>
      </c>
      <c r="D844" t="s">
        <v>1023</v>
      </c>
      <c r="E844" t="s">
        <v>342</v>
      </c>
      <c r="F844" t="s">
        <v>43</v>
      </c>
      <c r="G844" t="s">
        <v>166</v>
      </c>
      <c r="H844">
        <v>60</v>
      </c>
      <c r="I844">
        <v>55</v>
      </c>
      <c r="J844">
        <v>60</v>
      </c>
      <c r="K844">
        <v>95</v>
      </c>
      <c r="L844">
        <v>70</v>
      </c>
      <c r="M844">
        <v>124</v>
      </c>
      <c r="N844">
        <v>464</v>
      </c>
      <c r="O844">
        <v>7</v>
      </c>
    </row>
    <row r="845" spans="1:15" x14ac:dyDescent="0.3">
      <c r="A845">
        <v>744</v>
      </c>
      <c r="B845" t="s">
        <v>1609</v>
      </c>
      <c r="C845" t="s">
        <v>1017</v>
      </c>
      <c r="D845" t="s">
        <v>1037</v>
      </c>
      <c r="E845" t="s">
        <v>62</v>
      </c>
      <c r="F845" t="s">
        <v>239</v>
      </c>
      <c r="G845" t="s">
        <v>112</v>
      </c>
      <c r="H845">
        <v>45</v>
      </c>
      <c r="I845">
        <v>65</v>
      </c>
      <c r="J845">
        <v>40</v>
      </c>
      <c r="K845">
        <v>30</v>
      </c>
      <c r="L845">
        <v>40</v>
      </c>
      <c r="M845">
        <v>60</v>
      </c>
      <c r="N845">
        <v>280</v>
      </c>
      <c r="O845">
        <v>7</v>
      </c>
    </row>
    <row r="846" spans="1:15" x14ac:dyDescent="0.3">
      <c r="A846">
        <v>745</v>
      </c>
      <c r="B846" t="s">
        <v>1610</v>
      </c>
      <c r="C846" t="s">
        <v>1017</v>
      </c>
      <c r="D846" t="s">
        <v>1037</v>
      </c>
      <c r="E846" t="s">
        <v>62</v>
      </c>
      <c r="F846" t="s">
        <v>466</v>
      </c>
      <c r="G846" t="s">
        <v>112</v>
      </c>
      <c r="H846">
        <v>75</v>
      </c>
      <c r="I846">
        <v>115</v>
      </c>
      <c r="J846">
        <v>65</v>
      </c>
      <c r="K846">
        <v>55</v>
      </c>
      <c r="L846">
        <v>65</v>
      </c>
      <c r="M846">
        <v>112</v>
      </c>
      <c r="N846">
        <v>487</v>
      </c>
      <c r="O846">
        <v>7</v>
      </c>
    </row>
    <row r="847" spans="1:15" x14ac:dyDescent="0.3">
      <c r="A847">
        <v>745</v>
      </c>
      <c r="B847" t="s">
        <v>1611</v>
      </c>
      <c r="C847" t="s">
        <v>1017</v>
      </c>
      <c r="D847" t="s">
        <v>1037</v>
      </c>
      <c r="E847" t="s">
        <v>62</v>
      </c>
      <c r="F847" t="s">
        <v>466</v>
      </c>
      <c r="G847" t="s">
        <v>112</v>
      </c>
      <c r="H847">
        <v>85</v>
      </c>
      <c r="I847">
        <v>115</v>
      </c>
      <c r="J847">
        <v>75</v>
      </c>
      <c r="K847">
        <v>55</v>
      </c>
      <c r="L847">
        <v>75</v>
      </c>
      <c r="M847">
        <v>82</v>
      </c>
      <c r="N847">
        <v>487</v>
      </c>
      <c r="O847">
        <v>7</v>
      </c>
    </row>
    <row r="848" spans="1:15" x14ac:dyDescent="0.3">
      <c r="A848">
        <v>745</v>
      </c>
      <c r="B848" t="s">
        <v>1612</v>
      </c>
      <c r="C848" t="s">
        <v>1017</v>
      </c>
      <c r="D848" t="s">
        <v>1037</v>
      </c>
      <c r="E848" t="s">
        <v>62</v>
      </c>
      <c r="F848" t="s">
        <v>466</v>
      </c>
      <c r="G848" t="s">
        <v>112</v>
      </c>
      <c r="H848">
        <v>75</v>
      </c>
      <c r="I848">
        <v>117</v>
      </c>
      <c r="J848">
        <v>65</v>
      </c>
      <c r="K848">
        <v>55</v>
      </c>
      <c r="L848">
        <v>65</v>
      </c>
      <c r="M848">
        <v>110</v>
      </c>
      <c r="N848">
        <v>487</v>
      </c>
      <c r="O848">
        <v>7</v>
      </c>
    </row>
    <row r="849" spans="1:15" x14ac:dyDescent="0.3">
      <c r="A849">
        <v>746</v>
      </c>
      <c r="B849" t="s">
        <v>1613</v>
      </c>
      <c r="C849" t="s">
        <v>1009</v>
      </c>
      <c r="D849" t="s">
        <v>1037</v>
      </c>
      <c r="E849" t="s">
        <v>435</v>
      </c>
      <c r="F849" t="s">
        <v>1037</v>
      </c>
      <c r="G849" t="s">
        <v>1037</v>
      </c>
      <c r="H849">
        <v>45</v>
      </c>
      <c r="I849">
        <v>20</v>
      </c>
      <c r="J849">
        <v>20</v>
      </c>
      <c r="K849">
        <v>25</v>
      </c>
      <c r="L849">
        <v>25</v>
      </c>
      <c r="M849">
        <v>40</v>
      </c>
      <c r="N849">
        <v>175</v>
      </c>
      <c r="O849">
        <v>7</v>
      </c>
    </row>
    <row r="850" spans="1:15" x14ac:dyDescent="0.3">
      <c r="A850">
        <v>746</v>
      </c>
      <c r="B850" t="s">
        <v>1614</v>
      </c>
      <c r="C850" t="s">
        <v>1009</v>
      </c>
      <c r="D850" t="s">
        <v>1037</v>
      </c>
      <c r="E850" t="s">
        <v>435</v>
      </c>
      <c r="F850" t="s">
        <v>1037</v>
      </c>
      <c r="G850" t="s">
        <v>1037</v>
      </c>
      <c r="H850">
        <v>45</v>
      </c>
      <c r="I850">
        <v>140</v>
      </c>
      <c r="J850">
        <v>130</v>
      </c>
      <c r="K850">
        <v>140</v>
      </c>
      <c r="L850">
        <v>135</v>
      </c>
      <c r="M850">
        <v>30</v>
      </c>
      <c r="N850">
        <v>620</v>
      </c>
      <c r="O850">
        <v>7</v>
      </c>
    </row>
    <row r="851" spans="1:15" x14ac:dyDescent="0.3">
      <c r="A851">
        <v>747</v>
      </c>
      <c r="B851" t="s">
        <v>784</v>
      </c>
      <c r="C851" t="s">
        <v>1019</v>
      </c>
      <c r="D851" t="s">
        <v>1009</v>
      </c>
      <c r="E851" t="s">
        <v>785</v>
      </c>
      <c r="F851" t="s">
        <v>139</v>
      </c>
      <c r="G851" t="s">
        <v>369</v>
      </c>
      <c r="H851">
        <v>50</v>
      </c>
      <c r="I851">
        <v>53</v>
      </c>
      <c r="J851">
        <v>62</v>
      </c>
      <c r="K851">
        <v>43</v>
      </c>
      <c r="L851">
        <v>52</v>
      </c>
      <c r="M851">
        <v>45</v>
      </c>
      <c r="N851">
        <v>305</v>
      </c>
      <c r="O851">
        <v>7</v>
      </c>
    </row>
    <row r="852" spans="1:15" x14ac:dyDescent="0.3">
      <c r="A852">
        <v>748</v>
      </c>
      <c r="B852" t="s">
        <v>787</v>
      </c>
      <c r="C852" t="s">
        <v>1019</v>
      </c>
      <c r="D852" t="s">
        <v>1009</v>
      </c>
      <c r="E852" t="s">
        <v>785</v>
      </c>
      <c r="F852" t="s">
        <v>139</v>
      </c>
      <c r="G852" t="s">
        <v>369</v>
      </c>
      <c r="H852">
        <v>50</v>
      </c>
      <c r="I852">
        <v>63</v>
      </c>
      <c r="J852">
        <v>152</v>
      </c>
      <c r="K852">
        <v>53</v>
      </c>
      <c r="L852">
        <v>142</v>
      </c>
      <c r="M852">
        <v>35</v>
      </c>
      <c r="N852">
        <v>495</v>
      </c>
      <c r="O852">
        <v>7</v>
      </c>
    </row>
    <row r="853" spans="1:15" x14ac:dyDescent="0.3">
      <c r="A853">
        <v>749</v>
      </c>
      <c r="B853" t="s">
        <v>255</v>
      </c>
      <c r="C853" t="s">
        <v>1018</v>
      </c>
      <c r="D853" t="s">
        <v>1037</v>
      </c>
      <c r="E853" t="s">
        <v>117</v>
      </c>
      <c r="F853" t="s">
        <v>256</v>
      </c>
      <c r="G853" t="s">
        <v>243</v>
      </c>
      <c r="H853">
        <v>70</v>
      </c>
      <c r="I853">
        <v>100</v>
      </c>
      <c r="J853">
        <v>70</v>
      </c>
      <c r="K853">
        <v>45</v>
      </c>
      <c r="L853">
        <v>55</v>
      </c>
      <c r="M853">
        <v>45</v>
      </c>
      <c r="N853">
        <v>385</v>
      </c>
      <c r="O853">
        <v>7</v>
      </c>
    </row>
    <row r="854" spans="1:15" x14ac:dyDescent="0.3">
      <c r="A854">
        <v>750</v>
      </c>
      <c r="B854" t="s">
        <v>258</v>
      </c>
      <c r="C854" t="s">
        <v>1018</v>
      </c>
      <c r="D854" t="s">
        <v>1037</v>
      </c>
      <c r="E854" t="s">
        <v>117</v>
      </c>
      <c r="F854" t="s">
        <v>256</v>
      </c>
      <c r="G854" t="s">
        <v>243</v>
      </c>
      <c r="H854">
        <v>100</v>
      </c>
      <c r="I854">
        <v>125</v>
      </c>
      <c r="J854">
        <v>100</v>
      </c>
      <c r="K854">
        <v>55</v>
      </c>
      <c r="L854">
        <v>85</v>
      </c>
      <c r="M854">
        <v>35</v>
      </c>
      <c r="N854">
        <v>500</v>
      </c>
      <c r="O854">
        <v>7</v>
      </c>
    </row>
    <row r="855" spans="1:15" x14ac:dyDescent="0.3">
      <c r="A855">
        <v>751</v>
      </c>
      <c r="B855" t="s">
        <v>575</v>
      </c>
      <c r="C855" t="s">
        <v>1009</v>
      </c>
      <c r="D855" t="s">
        <v>1010</v>
      </c>
      <c r="E855" t="s">
        <v>576</v>
      </c>
      <c r="F855" t="s">
        <v>1037</v>
      </c>
      <c r="G855" t="s">
        <v>300</v>
      </c>
      <c r="H855">
        <v>38</v>
      </c>
      <c r="I855">
        <v>40</v>
      </c>
      <c r="J855">
        <v>52</v>
      </c>
      <c r="K855">
        <v>40</v>
      </c>
      <c r="L855">
        <v>72</v>
      </c>
      <c r="M855">
        <v>27</v>
      </c>
      <c r="N855">
        <v>269</v>
      </c>
      <c r="O855">
        <v>7</v>
      </c>
    </row>
    <row r="856" spans="1:15" x14ac:dyDescent="0.3">
      <c r="A856">
        <v>752</v>
      </c>
      <c r="B856" t="s">
        <v>578</v>
      </c>
      <c r="C856" t="s">
        <v>1009</v>
      </c>
      <c r="D856" t="s">
        <v>1010</v>
      </c>
      <c r="E856" t="s">
        <v>576</v>
      </c>
      <c r="F856" t="s">
        <v>1037</v>
      </c>
      <c r="G856" t="s">
        <v>300</v>
      </c>
      <c r="H856">
        <v>68</v>
      </c>
      <c r="I856">
        <v>70</v>
      </c>
      <c r="J856">
        <v>92</v>
      </c>
      <c r="K856">
        <v>50</v>
      </c>
      <c r="L856">
        <v>132</v>
      </c>
      <c r="M856">
        <v>42</v>
      </c>
      <c r="N856">
        <v>454</v>
      </c>
      <c r="O856">
        <v>7</v>
      </c>
    </row>
    <row r="857" spans="1:15" x14ac:dyDescent="0.3">
      <c r="A857">
        <v>753</v>
      </c>
      <c r="B857" t="s">
        <v>1615</v>
      </c>
      <c r="C857" t="s">
        <v>1007</v>
      </c>
      <c r="D857" t="s">
        <v>1037</v>
      </c>
      <c r="E857" t="s">
        <v>164</v>
      </c>
      <c r="F857" t="s">
        <v>1037</v>
      </c>
      <c r="G857" t="s">
        <v>607</v>
      </c>
      <c r="H857">
        <v>40</v>
      </c>
      <c r="I857">
        <v>55</v>
      </c>
      <c r="J857">
        <v>35</v>
      </c>
      <c r="K857">
        <v>50</v>
      </c>
      <c r="L857">
        <v>35</v>
      </c>
      <c r="M857">
        <v>35</v>
      </c>
      <c r="N857">
        <v>250</v>
      </c>
      <c r="O857">
        <v>7</v>
      </c>
    </row>
    <row r="858" spans="1:15" x14ac:dyDescent="0.3">
      <c r="A858">
        <v>754</v>
      </c>
      <c r="B858" t="s">
        <v>1616</v>
      </c>
      <c r="C858" t="s">
        <v>1007</v>
      </c>
      <c r="D858" t="s">
        <v>1037</v>
      </c>
      <c r="E858" t="s">
        <v>164</v>
      </c>
      <c r="F858" t="s">
        <v>1037</v>
      </c>
      <c r="G858" t="s">
        <v>607</v>
      </c>
      <c r="H858">
        <v>70</v>
      </c>
      <c r="I858">
        <v>105</v>
      </c>
      <c r="J858">
        <v>90</v>
      </c>
      <c r="K858">
        <v>80</v>
      </c>
      <c r="L858">
        <v>90</v>
      </c>
      <c r="M858">
        <v>45</v>
      </c>
      <c r="N858">
        <v>480</v>
      </c>
      <c r="O858">
        <v>7</v>
      </c>
    </row>
    <row r="859" spans="1:15" x14ac:dyDescent="0.3">
      <c r="A859">
        <v>755</v>
      </c>
      <c r="B859" t="s">
        <v>861</v>
      </c>
      <c r="C859" t="s">
        <v>1007</v>
      </c>
      <c r="D859" t="s">
        <v>1023</v>
      </c>
      <c r="E859" t="s">
        <v>590</v>
      </c>
      <c r="F859" t="s">
        <v>179</v>
      </c>
      <c r="G859" t="s">
        <v>116</v>
      </c>
      <c r="H859">
        <v>40</v>
      </c>
      <c r="I859">
        <v>35</v>
      </c>
      <c r="J859">
        <v>55</v>
      </c>
      <c r="K859">
        <v>65</v>
      </c>
      <c r="L859">
        <v>75</v>
      </c>
      <c r="M859">
        <v>15</v>
      </c>
      <c r="N859">
        <v>285</v>
      </c>
      <c r="O859">
        <v>7</v>
      </c>
    </row>
    <row r="860" spans="1:15" x14ac:dyDescent="0.3">
      <c r="A860">
        <v>756</v>
      </c>
      <c r="B860" t="s">
        <v>863</v>
      </c>
      <c r="C860" t="s">
        <v>1007</v>
      </c>
      <c r="D860" t="s">
        <v>1023</v>
      </c>
      <c r="E860" t="s">
        <v>590</v>
      </c>
      <c r="F860" t="s">
        <v>179</v>
      </c>
      <c r="G860" t="s">
        <v>116</v>
      </c>
      <c r="H860">
        <v>60</v>
      </c>
      <c r="I860">
        <v>45</v>
      </c>
      <c r="J860">
        <v>80</v>
      </c>
      <c r="K860">
        <v>90</v>
      </c>
      <c r="L860">
        <v>100</v>
      </c>
      <c r="M860">
        <v>30</v>
      </c>
      <c r="N860">
        <v>405</v>
      </c>
      <c r="O860">
        <v>7</v>
      </c>
    </row>
    <row r="861" spans="1:15" x14ac:dyDescent="0.3">
      <c r="A861">
        <v>757</v>
      </c>
      <c r="B861" t="s">
        <v>645</v>
      </c>
      <c r="C861" t="s">
        <v>1019</v>
      </c>
      <c r="D861" t="s">
        <v>1008</v>
      </c>
      <c r="E861" t="s">
        <v>646</v>
      </c>
      <c r="F861" t="s">
        <v>1037</v>
      </c>
      <c r="G861" t="s">
        <v>165</v>
      </c>
      <c r="H861">
        <v>48</v>
      </c>
      <c r="I861">
        <v>44</v>
      </c>
      <c r="J861">
        <v>40</v>
      </c>
      <c r="K861">
        <v>71</v>
      </c>
      <c r="L861">
        <v>40</v>
      </c>
      <c r="M861">
        <v>77</v>
      </c>
      <c r="N861">
        <v>320</v>
      </c>
      <c r="O861">
        <v>7</v>
      </c>
    </row>
    <row r="862" spans="1:15" x14ac:dyDescent="0.3">
      <c r="A862">
        <v>758</v>
      </c>
      <c r="B862" t="s">
        <v>648</v>
      </c>
      <c r="C862" t="s">
        <v>1019</v>
      </c>
      <c r="D862" t="s">
        <v>1008</v>
      </c>
      <c r="E862" t="s">
        <v>646</v>
      </c>
      <c r="F862" t="s">
        <v>1037</v>
      </c>
      <c r="G862" t="s">
        <v>165</v>
      </c>
      <c r="H862">
        <v>68</v>
      </c>
      <c r="I862">
        <v>64</v>
      </c>
      <c r="J862">
        <v>60</v>
      </c>
      <c r="K862">
        <v>111</v>
      </c>
      <c r="L862">
        <v>60</v>
      </c>
      <c r="M862">
        <v>117</v>
      </c>
      <c r="N862">
        <v>480</v>
      </c>
      <c r="O862">
        <v>7</v>
      </c>
    </row>
    <row r="863" spans="1:15" x14ac:dyDescent="0.3">
      <c r="A863">
        <v>759</v>
      </c>
      <c r="B863" t="s">
        <v>283</v>
      </c>
      <c r="C863" t="s">
        <v>1014</v>
      </c>
      <c r="D863" t="s">
        <v>1022</v>
      </c>
      <c r="E863" t="s">
        <v>108</v>
      </c>
      <c r="F863" t="s">
        <v>267</v>
      </c>
      <c r="G863" t="s">
        <v>157</v>
      </c>
      <c r="H863">
        <v>70</v>
      </c>
      <c r="I863">
        <v>75</v>
      </c>
      <c r="J863">
        <v>50</v>
      </c>
      <c r="K863">
        <v>45</v>
      </c>
      <c r="L863">
        <v>50</v>
      </c>
      <c r="M863">
        <v>50</v>
      </c>
      <c r="N863">
        <v>340</v>
      </c>
      <c r="O863">
        <v>7</v>
      </c>
    </row>
    <row r="864" spans="1:15" x14ac:dyDescent="0.3">
      <c r="A864">
        <v>760</v>
      </c>
      <c r="B864" t="s">
        <v>285</v>
      </c>
      <c r="C864" t="s">
        <v>1014</v>
      </c>
      <c r="D864" t="s">
        <v>1022</v>
      </c>
      <c r="E864" t="s">
        <v>108</v>
      </c>
      <c r="F864" t="s">
        <v>267</v>
      </c>
      <c r="G864" t="s">
        <v>67</v>
      </c>
      <c r="H864">
        <v>120</v>
      </c>
      <c r="I864">
        <v>125</v>
      </c>
      <c r="J864">
        <v>80</v>
      </c>
      <c r="K864">
        <v>55</v>
      </c>
      <c r="L864">
        <v>60</v>
      </c>
      <c r="M864">
        <v>60</v>
      </c>
      <c r="N864">
        <v>500</v>
      </c>
      <c r="O864">
        <v>7</v>
      </c>
    </row>
    <row r="865" spans="1:15" x14ac:dyDescent="0.3">
      <c r="A865">
        <v>761</v>
      </c>
      <c r="B865" t="s">
        <v>163</v>
      </c>
      <c r="C865" t="s">
        <v>1007</v>
      </c>
      <c r="D865" t="s">
        <v>1037</v>
      </c>
      <c r="E865" t="s">
        <v>164</v>
      </c>
      <c r="F865" t="s">
        <v>165</v>
      </c>
      <c r="G865" t="s">
        <v>166</v>
      </c>
      <c r="H865">
        <v>42</v>
      </c>
      <c r="I865">
        <v>30</v>
      </c>
      <c r="J865">
        <v>38</v>
      </c>
      <c r="K865">
        <v>30</v>
      </c>
      <c r="L865">
        <v>38</v>
      </c>
      <c r="M865">
        <v>32</v>
      </c>
      <c r="N865">
        <v>210</v>
      </c>
      <c r="O865">
        <v>7</v>
      </c>
    </row>
    <row r="866" spans="1:15" x14ac:dyDescent="0.3">
      <c r="A866">
        <v>762</v>
      </c>
      <c r="B866" t="s">
        <v>168</v>
      </c>
      <c r="C866" t="s">
        <v>1007</v>
      </c>
      <c r="D866" t="s">
        <v>1037</v>
      </c>
      <c r="E866" t="s">
        <v>164</v>
      </c>
      <c r="F866" t="s">
        <v>165</v>
      </c>
      <c r="G866" t="s">
        <v>166</v>
      </c>
      <c r="H866">
        <v>52</v>
      </c>
      <c r="I866">
        <v>40</v>
      </c>
      <c r="J866">
        <v>48</v>
      </c>
      <c r="K866">
        <v>40</v>
      </c>
      <c r="L866">
        <v>48</v>
      </c>
      <c r="M866">
        <v>62</v>
      </c>
      <c r="N866">
        <v>290</v>
      </c>
      <c r="O866">
        <v>7</v>
      </c>
    </row>
    <row r="867" spans="1:15" x14ac:dyDescent="0.3">
      <c r="A867">
        <v>763</v>
      </c>
      <c r="B867" t="s">
        <v>170</v>
      </c>
      <c r="C867" t="s">
        <v>1007</v>
      </c>
      <c r="D867" t="s">
        <v>1037</v>
      </c>
      <c r="E867" t="s">
        <v>164</v>
      </c>
      <c r="F867" t="s">
        <v>171</v>
      </c>
      <c r="G867" t="s">
        <v>166</v>
      </c>
      <c r="H867">
        <v>72</v>
      </c>
      <c r="I867">
        <v>120</v>
      </c>
      <c r="J867">
        <v>98</v>
      </c>
      <c r="K867">
        <v>50</v>
      </c>
      <c r="L867">
        <v>98</v>
      </c>
      <c r="M867">
        <v>72</v>
      </c>
      <c r="N867">
        <v>510</v>
      </c>
      <c r="O867">
        <v>7</v>
      </c>
    </row>
    <row r="868" spans="1:15" x14ac:dyDescent="0.3">
      <c r="A868">
        <v>764</v>
      </c>
      <c r="B868" t="s">
        <v>1617</v>
      </c>
      <c r="C868" t="s">
        <v>1023</v>
      </c>
      <c r="D868" t="s">
        <v>1037</v>
      </c>
      <c r="E868" t="s">
        <v>1863</v>
      </c>
      <c r="F868" t="s">
        <v>1884</v>
      </c>
      <c r="G868" t="s">
        <v>185</v>
      </c>
      <c r="H868">
        <v>51</v>
      </c>
      <c r="I868">
        <v>52</v>
      </c>
      <c r="J868">
        <v>90</v>
      </c>
      <c r="K868">
        <v>82</v>
      </c>
      <c r="L868">
        <v>110</v>
      </c>
      <c r="M868">
        <v>100</v>
      </c>
      <c r="N868">
        <v>485</v>
      </c>
      <c r="O868">
        <v>7</v>
      </c>
    </row>
    <row r="869" spans="1:15" x14ac:dyDescent="0.3">
      <c r="A869">
        <v>765</v>
      </c>
      <c r="B869" t="s">
        <v>865</v>
      </c>
      <c r="C869" t="s">
        <v>1014</v>
      </c>
      <c r="D869" t="s">
        <v>1011</v>
      </c>
      <c r="E869" t="s">
        <v>243</v>
      </c>
      <c r="F869" t="s">
        <v>35</v>
      </c>
      <c r="G869" t="s">
        <v>866</v>
      </c>
      <c r="H869">
        <v>90</v>
      </c>
      <c r="I869">
        <v>60</v>
      </c>
      <c r="J869">
        <v>80</v>
      </c>
      <c r="K869">
        <v>90</v>
      </c>
      <c r="L869">
        <v>110</v>
      </c>
      <c r="M869">
        <v>60</v>
      </c>
      <c r="N869">
        <v>490</v>
      </c>
      <c r="O869">
        <v>7</v>
      </c>
    </row>
    <row r="870" spans="1:15" x14ac:dyDescent="0.3">
      <c r="A870">
        <v>766</v>
      </c>
      <c r="B870" t="s">
        <v>868</v>
      </c>
      <c r="C870" t="s">
        <v>1022</v>
      </c>
      <c r="D870" t="s">
        <v>1037</v>
      </c>
      <c r="E870" t="s">
        <v>869</v>
      </c>
      <c r="F870" t="s">
        <v>1037</v>
      </c>
      <c r="G870" t="s">
        <v>105</v>
      </c>
      <c r="H870">
        <v>100</v>
      </c>
      <c r="I870">
        <v>120</v>
      </c>
      <c r="J870">
        <v>90</v>
      </c>
      <c r="K870">
        <v>40</v>
      </c>
      <c r="L870">
        <v>60</v>
      </c>
      <c r="M870">
        <v>80</v>
      </c>
      <c r="N870">
        <v>490</v>
      </c>
      <c r="O870">
        <v>7</v>
      </c>
    </row>
    <row r="871" spans="1:15" x14ac:dyDescent="0.3">
      <c r="A871">
        <v>767</v>
      </c>
      <c r="B871" t="s">
        <v>618</v>
      </c>
      <c r="C871" t="s">
        <v>1010</v>
      </c>
      <c r="D871" t="s">
        <v>1009</v>
      </c>
      <c r="E871" t="s">
        <v>619</v>
      </c>
      <c r="F871" t="s">
        <v>1037</v>
      </c>
      <c r="G871" t="s">
        <v>1037</v>
      </c>
      <c r="H871">
        <v>25</v>
      </c>
      <c r="I871">
        <v>35</v>
      </c>
      <c r="J871">
        <v>40</v>
      </c>
      <c r="K871">
        <v>20</v>
      </c>
      <c r="L871">
        <v>30</v>
      </c>
      <c r="M871">
        <v>80</v>
      </c>
      <c r="N871">
        <v>230</v>
      </c>
      <c r="O871">
        <v>7</v>
      </c>
    </row>
    <row r="872" spans="1:15" x14ac:dyDescent="0.3">
      <c r="A872">
        <v>768</v>
      </c>
      <c r="B872" t="s">
        <v>621</v>
      </c>
      <c r="C872" t="s">
        <v>1010</v>
      </c>
      <c r="D872" t="s">
        <v>1009</v>
      </c>
      <c r="E872" t="s">
        <v>622</v>
      </c>
      <c r="F872" t="s">
        <v>1037</v>
      </c>
      <c r="G872" t="s">
        <v>1037</v>
      </c>
      <c r="H872">
        <v>75</v>
      </c>
      <c r="I872">
        <v>125</v>
      </c>
      <c r="J872">
        <v>140</v>
      </c>
      <c r="K872">
        <v>60</v>
      </c>
      <c r="L872">
        <v>90</v>
      </c>
      <c r="M872">
        <v>40</v>
      </c>
      <c r="N872">
        <v>530</v>
      </c>
      <c r="O872">
        <v>7</v>
      </c>
    </row>
    <row r="873" spans="1:15" x14ac:dyDescent="0.3">
      <c r="A873">
        <v>769</v>
      </c>
      <c r="B873" t="s">
        <v>1618</v>
      </c>
      <c r="C873" t="s">
        <v>1021</v>
      </c>
      <c r="D873" t="s">
        <v>1018</v>
      </c>
      <c r="E873" t="s">
        <v>1885</v>
      </c>
      <c r="F873" t="s">
        <v>1037</v>
      </c>
      <c r="G873" t="s">
        <v>459</v>
      </c>
      <c r="H873">
        <v>55</v>
      </c>
      <c r="I873">
        <v>55</v>
      </c>
      <c r="J873">
        <v>80</v>
      </c>
      <c r="K873">
        <v>70</v>
      </c>
      <c r="L873">
        <v>45</v>
      </c>
      <c r="M873">
        <v>15</v>
      </c>
      <c r="N873">
        <v>320</v>
      </c>
      <c r="O873">
        <v>7</v>
      </c>
    </row>
    <row r="874" spans="1:15" x14ac:dyDescent="0.3">
      <c r="A874">
        <v>770</v>
      </c>
      <c r="B874" t="s">
        <v>1619</v>
      </c>
      <c r="C874" t="s">
        <v>1021</v>
      </c>
      <c r="D874" t="s">
        <v>1018</v>
      </c>
      <c r="E874" t="s">
        <v>1885</v>
      </c>
      <c r="F874" t="s">
        <v>1037</v>
      </c>
      <c r="G874" t="s">
        <v>459</v>
      </c>
      <c r="H874">
        <v>85</v>
      </c>
      <c r="I874">
        <v>75</v>
      </c>
      <c r="J874">
        <v>110</v>
      </c>
      <c r="K874">
        <v>100</v>
      </c>
      <c r="L874">
        <v>75</v>
      </c>
      <c r="M874">
        <v>35</v>
      </c>
      <c r="N874">
        <v>480</v>
      </c>
      <c r="O874">
        <v>7</v>
      </c>
    </row>
    <row r="875" spans="1:15" x14ac:dyDescent="0.3">
      <c r="A875">
        <v>771</v>
      </c>
      <c r="B875" t="s">
        <v>437</v>
      </c>
      <c r="C875" t="s">
        <v>1009</v>
      </c>
      <c r="D875" t="s">
        <v>1037</v>
      </c>
      <c r="E875" t="s">
        <v>438</v>
      </c>
      <c r="F875" t="s">
        <v>1037</v>
      </c>
      <c r="G875" t="s">
        <v>301</v>
      </c>
      <c r="H875">
        <v>55</v>
      </c>
      <c r="I875">
        <v>60</v>
      </c>
      <c r="J875">
        <v>130</v>
      </c>
      <c r="K875">
        <v>30</v>
      </c>
      <c r="L875">
        <v>130</v>
      </c>
      <c r="M875">
        <v>5</v>
      </c>
      <c r="N875">
        <v>410</v>
      </c>
      <c r="O875">
        <v>7</v>
      </c>
    </row>
    <row r="876" spans="1:15" x14ac:dyDescent="0.3">
      <c r="A876">
        <v>772</v>
      </c>
      <c r="B876" t="s">
        <v>962</v>
      </c>
      <c r="C876" t="s">
        <v>1014</v>
      </c>
      <c r="D876" t="s">
        <v>1037</v>
      </c>
      <c r="E876" t="s">
        <v>506</v>
      </c>
      <c r="F876" t="s">
        <v>1037</v>
      </c>
      <c r="G876" t="s">
        <v>1037</v>
      </c>
      <c r="H876">
        <v>95</v>
      </c>
      <c r="I876">
        <v>95</v>
      </c>
      <c r="J876">
        <v>95</v>
      </c>
      <c r="K876">
        <v>95</v>
      </c>
      <c r="L876">
        <v>95</v>
      </c>
      <c r="M876">
        <v>59</v>
      </c>
      <c r="N876">
        <v>534</v>
      </c>
      <c r="O876">
        <v>7</v>
      </c>
    </row>
    <row r="877" spans="1:15" x14ac:dyDescent="0.3">
      <c r="A877">
        <v>773</v>
      </c>
      <c r="B877" t="s">
        <v>964</v>
      </c>
      <c r="C877" t="s">
        <v>1014</v>
      </c>
      <c r="D877" t="s">
        <v>1037</v>
      </c>
      <c r="E877" t="s">
        <v>965</v>
      </c>
      <c r="F877" t="s">
        <v>1037</v>
      </c>
      <c r="G877" t="s">
        <v>1037</v>
      </c>
      <c r="H877">
        <v>95</v>
      </c>
      <c r="I877">
        <v>95</v>
      </c>
      <c r="J877">
        <v>95</v>
      </c>
      <c r="K877">
        <v>95</v>
      </c>
      <c r="L877">
        <v>95</v>
      </c>
      <c r="M877">
        <v>95</v>
      </c>
      <c r="N877">
        <v>570</v>
      </c>
      <c r="O877">
        <v>7</v>
      </c>
    </row>
    <row r="878" spans="1:15" x14ac:dyDescent="0.3">
      <c r="A878">
        <v>774</v>
      </c>
      <c r="B878" t="s">
        <v>1620</v>
      </c>
      <c r="C878" t="s">
        <v>1017</v>
      </c>
      <c r="D878" t="s">
        <v>1012</v>
      </c>
      <c r="E878" t="s">
        <v>1886</v>
      </c>
      <c r="F878" t="s">
        <v>1037</v>
      </c>
      <c r="G878" t="s">
        <v>1037</v>
      </c>
      <c r="H878">
        <v>60</v>
      </c>
      <c r="I878">
        <v>60</v>
      </c>
      <c r="J878">
        <v>100</v>
      </c>
      <c r="K878">
        <v>60</v>
      </c>
      <c r="L878">
        <v>100</v>
      </c>
      <c r="M878">
        <v>60</v>
      </c>
      <c r="N878">
        <v>440</v>
      </c>
      <c r="O878">
        <v>7</v>
      </c>
    </row>
    <row r="879" spans="1:15" x14ac:dyDescent="0.3">
      <c r="A879">
        <v>774</v>
      </c>
      <c r="B879" t="s">
        <v>1621</v>
      </c>
      <c r="C879" t="s">
        <v>1017</v>
      </c>
      <c r="D879" t="s">
        <v>1012</v>
      </c>
      <c r="E879" t="s">
        <v>1886</v>
      </c>
      <c r="F879" t="s">
        <v>1037</v>
      </c>
      <c r="G879" t="s">
        <v>1037</v>
      </c>
      <c r="H879">
        <v>60</v>
      </c>
      <c r="I879">
        <v>100</v>
      </c>
      <c r="J879">
        <v>60</v>
      </c>
      <c r="K879">
        <v>100</v>
      </c>
      <c r="L879">
        <v>60</v>
      </c>
      <c r="M879">
        <v>120</v>
      </c>
      <c r="N879">
        <v>500</v>
      </c>
      <c r="O879">
        <v>7</v>
      </c>
    </row>
    <row r="880" spans="1:15" x14ac:dyDescent="0.3">
      <c r="A880">
        <v>775</v>
      </c>
      <c r="B880" t="s">
        <v>1622</v>
      </c>
      <c r="C880" t="s">
        <v>1014</v>
      </c>
      <c r="D880" t="s">
        <v>1037</v>
      </c>
      <c r="E880" t="s">
        <v>1887</v>
      </c>
      <c r="F880" t="s">
        <v>1037</v>
      </c>
      <c r="G880" t="s">
        <v>1037</v>
      </c>
      <c r="H880">
        <v>65</v>
      </c>
      <c r="I880">
        <v>115</v>
      </c>
      <c r="J880">
        <v>65</v>
      </c>
      <c r="K880">
        <v>75</v>
      </c>
      <c r="L880">
        <v>95</v>
      </c>
      <c r="M880">
        <v>65</v>
      </c>
      <c r="N880">
        <v>480</v>
      </c>
      <c r="O880">
        <v>7</v>
      </c>
    </row>
    <row r="881" spans="1:15" x14ac:dyDescent="0.3">
      <c r="A881">
        <v>776</v>
      </c>
      <c r="B881" t="s">
        <v>881</v>
      </c>
      <c r="C881" t="s">
        <v>1008</v>
      </c>
      <c r="D881" t="s">
        <v>1024</v>
      </c>
      <c r="E881" t="s">
        <v>134</v>
      </c>
      <c r="F881" t="s">
        <v>1037</v>
      </c>
      <c r="G881" t="s">
        <v>1037</v>
      </c>
      <c r="H881">
        <v>60</v>
      </c>
      <c r="I881">
        <v>78</v>
      </c>
      <c r="J881">
        <v>135</v>
      </c>
      <c r="K881">
        <v>91</v>
      </c>
      <c r="L881">
        <v>85</v>
      </c>
      <c r="M881">
        <v>36</v>
      </c>
      <c r="N881">
        <v>485</v>
      </c>
      <c r="O881">
        <v>7</v>
      </c>
    </row>
    <row r="882" spans="1:15" x14ac:dyDescent="0.3">
      <c r="A882">
        <v>777</v>
      </c>
      <c r="B882" t="s">
        <v>883</v>
      </c>
      <c r="C882" t="s">
        <v>1013</v>
      </c>
      <c r="D882" t="s">
        <v>1015</v>
      </c>
      <c r="E882" t="s">
        <v>521</v>
      </c>
      <c r="F882" t="s">
        <v>204</v>
      </c>
      <c r="G882" t="s">
        <v>261</v>
      </c>
      <c r="H882">
        <v>65</v>
      </c>
      <c r="I882">
        <v>98</v>
      </c>
      <c r="J882">
        <v>63</v>
      </c>
      <c r="K882">
        <v>40</v>
      </c>
      <c r="L882">
        <v>73</v>
      </c>
      <c r="M882">
        <v>96</v>
      </c>
      <c r="N882">
        <v>435</v>
      </c>
      <c r="O882">
        <v>7</v>
      </c>
    </row>
    <row r="883" spans="1:15" x14ac:dyDescent="0.3">
      <c r="A883">
        <v>778</v>
      </c>
      <c r="B883" t="s">
        <v>771</v>
      </c>
      <c r="C883" t="s">
        <v>1021</v>
      </c>
      <c r="D883" t="s">
        <v>1023</v>
      </c>
      <c r="E883" t="s">
        <v>772</v>
      </c>
      <c r="F883" t="s">
        <v>1037</v>
      </c>
      <c r="G883" t="s">
        <v>1037</v>
      </c>
      <c r="H883">
        <v>55</v>
      </c>
      <c r="I883">
        <v>90</v>
      </c>
      <c r="J883">
        <v>80</v>
      </c>
      <c r="K883">
        <v>50</v>
      </c>
      <c r="L883">
        <v>105</v>
      </c>
      <c r="M883">
        <v>96</v>
      </c>
      <c r="N883">
        <v>476</v>
      </c>
      <c r="O883">
        <v>7</v>
      </c>
    </row>
    <row r="884" spans="1:15" x14ac:dyDescent="0.3">
      <c r="A884">
        <v>779</v>
      </c>
      <c r="B884" t="s">
        <v>1623</v>
      </c>
      <c r="C884" t="s">
        <v>1009</v>
      </c>
      <c r="D884" t="s">
        <v>1011</v>
      </c>
      <c r="E884" t="s">
        <v>1888</v>
      </c>
      <c r="F884" t="s">
        <v>133</v>
      </c>
      <c r="G884" t="s">
        <v>1694</v>
      </c>
      <c r="H884">
        <v>68</v>
      </c>
      <c r="I884">
        <v>105</v>
      </c>
      <c r="J884">
        <v>70</v>
      </c>
      <c r="K884">
        <v>70</v>
      </c>
      <c r="L884">
        <v>70</v>
      </c>
      <c r="M884">
        <v>92</v>
      </c>
      <c r="N884">
        <v>475</v>
      </c>
      <c r="O884">
        <v>7</v>
      </c>
    </row>
    <row r="885" spans="1:15" x14ac:dyDescent="0.3">
      <c r="A885">
        <v>780</v>
      </c>
      <c r="B885" t="s">
        <v>876</v>
      </c>
      <c r="C885" t="s">
        <v>1014</v>
      </c>
      <c r="D885" t="s">
        <v>1024</v>
      </c>
      <c r="E885" t="s">
        <v>877</v>
      </c>
      <c r="F885" t="s">
        <v>878</v>
      </c>
      <c r="G885" t="s">
        <v>879</v>
      </c>
      <c r="H885">
        <v>78</v>
      </c>
      <c r="I885">
        <v>60</v>
      </c>
      <c r="J885">
        <v>85</v>
      </c>
      <c r="K885">
        <v>135</v>
      </c>
      <c r="L885">
        <v>91</v>
      </c>
      <c r="M885">
        <v>36</v>
      </c>
      <c r="N885">
        <v>485</v>
      </c>
      <c r="O885">
        <v>7</v>
      </c>
    </row>
    <row r="886" spans="1:15" x14ac:dyDescent="0.3">
      <c r="A886">
        <v>781</v>
      </c>
      <c r="B886" t="s">
        <v>909</v>
      </c>
      <c r="C886" t="s">
        <v>1021</v>
      </c>
      <c r="D886" t="s">
        <v>1007</v>
      </c>
      <c r="E886" t="s">
        <v>910</v>
      </c>
      <c r="F886" t="s">
        <v>1037</v>
      </c>
      <c r="G886" t="s">
        <v>1037</v>
      </c>
      <c r="H886">
        <v>70</v>
      </c>
      <c r="I886">
        <v>131</v>
      </c>
      <c r="J886">
        <v>100</v>
      </c>
      <c r="K886">
        <v>86</v>
      </c>
      <c r="L886">
        <v>90</v>
      </c>
      <c r="M886">
        <v>40</v>
      </c>
      <c r="N886">
        <v>517</v>
      </c>
      <c r="O886">
        <v>7</v>
      </c>
    </row>
    <row r="887" spans="1:15" x14ac:dyDescent="0.3">
      <c r="A887">
        <v>782</v>
      </c>
      <c r="B887" t="s">
        <v>986</v>
      </c>
      <c r="C887" t="s">
        <v>1024</v>
      </c>
      <c r="D887" t="s">
        <v>1037</v>
      </c>
      <c r="E887" t="s">
        <v>109</v>
      </c>
      <c r="F887" t="s">
        <v>288</v>
      </c>
      <c r="G887" t="s">
        <v>423</v>
      </c>
      <c r="H887">
        <v>45</v>
      </c>
      <c r="I887">
        <v>55</v>
      </c>
      <c r="J887">
        <v>65</v>
      </c>
      <c r="K887">
        <v>45</v>
      </c>
      <c r="L887">
        <v>45</v>
      </c>
      <c r="M887">
        <v>45</v>
      </c>
      <c r="N887">
        <v>300</v>
      </c>
      <c r="O887">
        <v>7</v>
      </c>
    </row>
    <row r="888" spans="1:15" x14ac:dyDescent="0.3">
      <c r="A888">
        <v>783</v>
      </c>
      <c r="B888" t="s">
        <v>988</v>
      </c>
      <c r="C888" t="s">
        <v>1024</v>
      </c>
      <c r="D888" t="s">
        <v>1022</v>
      </c>
      <c r="E888" t="s">
        <v>109</v>
      </c>
      <c r="F888" t="s">
        <v>288</v>
      </c>
      <c r="G888" t="s">
        <v>423</v>
      </c>
      <c r="H888">
        <v>55</v>
      </c>
      <c r="I888">
        <v>75</v>
      </c>
      <c r="J888">
        <v>90</v>
      </c>
      <c r="K888">
        <v>65</v>
      </c>
      <c r="L888">
        <v>70</v>
      </c>
      <c r="M888">
        <v>65</v>
      </c>
      <c r="N888">
        <v>420</v>
      </c>
      <c r="O888">
        <v>7</v>
      </c>
    </row>
    <row r="889" spans="1:15" x14ac:dyDescent="0.3">
      <c r="A889">
        <v>784</v>
      </c>
      <c r="B889" t="s">
        <v>990</v>
      </c>
      <c r="C889" t="s">
        <v>1024</v>
      </c>
      <c r="D889" t="s">
        <v>1022</v>
      </c>
      <c r="E889" t="s">
        <v>109</v>
      </c>
      <c r="F889" t="s">
        <v>288</v>
      </c>
      <c r="G889" t="s">
        <v>423</v>
      </c>
      <c r="H889">
        <v>75</v>
      </c>
      <c r="I889">
        <v>110</v>
      </c>
      <c r="J889">
        <v>125</v>
      </c>
      <c r="K889">
        <v>100</v>
      </c>
      <c r="L889">
        <v>105</v>
      </c>
      <c r="M889">
        <v>85</v>
      </c>
      <c r="N889">
        <v>600</v>
      </c>
      <c r="O889">
        <v>7</v>
      </c>
    </row>
    <row r="890" spans="1:15" x14ac:dyDescent="0.3">
      <c r="A890">
        <v>785</v>
      </c>
      <c r="B890" t="s">
        <v>1624</v>
      </c>
      <c r="C890" t="s">
        <v>1013</v>
      </c>
      <c r="D890" t="s">
        <v>1023</v>
      </c>
      <c r="E890" t="s">
        <v>895</v>
      </c>
      <c r="F890" t="s">
        <v>1037</v>
      </c>
      <c r="G890" t="s">
        <v>35</v>
      </c>
      <c r="H890">
        <v>70</v>
      </c>
      <c r="I890">
        <v>115</v>
      </c>
      <c r="J890">
        <v>85</v>
      </c>
      <c r="K890">
        <v>95</v>
      </c>
      <c r="L890">
        <v>75</v>
      </c>
      <c r="M890">
        <v>130</v>
      </c>
      <c r="N890">
        <v>570</v>
      </c>
      <c r="O890">
        <v>7</v>
      </c>
    </row>
    <row r="891" spans="1:15" x14ac:dyDescent="0.3">
      <c r="A891">
        <v>786</v>
      </c>
      <c r="B891" t="s">
        <v>1625</v>
      </c>
      <c r="C891" t="s">
        <v>1011</v>
      </c>
      <c r="D891" t="s">
        <v>1023</v>
      </c>
      <c r="E891" t="s">
        <v>854</v>
      </c>
      <c r="F891" t="s">
        <v>1037</v>
      </c>
      <c r="G891" t="s">
        <v>35</v>
      </c>
      <c r="H891">
        <v>70</v>
      </c>
      <c r="I891">
        <v>85</v>
      </c>
      <c r="J891">
        <v>75</v>
      </c>
      <c r="K891">
        <v>130</v>
      </c>
      <c r="L891">
        <v>115</v>
      </c>
      <c r="M891">
        <v>95</v>
      </c>
      <c r="N891">
        <v>570</v>
      </c>
      <c r="O891">
        <v>7</v>
      </c>
    </row>
    <row r="892" spans="1:15" x14ac:dyDescent="0.3">
      <c r="A892">
        <v>787</v>
      </c>
      <c r="B892" t="s">
        <v>1626</v>
      </c>
      <c r="C892" t="s">
        <v>1007</v>
      </c>
      <c r="D892" t="s">
        <v>1023</v>
      </c>
      <c r="E892" t="s">
        <v>10</v>
      </c>
      <c r="F892" t="s">
        <v>1037</v>
      </c>
      <c r="G892" t="s">
        <v>35</v>
      </c>
      <c r="H892">
        <v>70</v>
      </c>
      <c r="I892">
        <v>130</v>
      </c>
      <c r="J892">
        <v>115</v>
      </c>
      <c r="K892">
        <v>85</v>
      </c>
      <c r="L892">
        <v>95</v>
      </c>
      <c r="M892">
        <v>75</v>
      </c>
      <c r="N892">
        <v>570</v>
      </c>
      <c r="O892">
        <v>7</v>
      </c>
    </row>
    <row r="893" spans="1:15" x14ac:dyDescent="0.3">
      <c r="A893">
        <v>788</v>
      </c>
      <c r="B893" t="s">
        <v>1627</v>
      </c>
      <c r="C893" t="s">
        <v>1009</v>
      </c>
      <c r="D893" t="s">
        <v>1023</v>
      </c>
      <c r="E893" t="s">
        <v>662</v>
      </c>
      <c r="F893" t="s">
        <v>1037</v>
      </c>
      <c r="G893" t="s">
        <v>35</v>
      </c>
      <c r="H893">
        <v>70</v>
      </c>
      <c r="I893">
        <v>75</v>
      </c>
      <c r="J893">
        <v>115</v>
      </c>
      <c r="K893">
        <v>95</v>
      </c>
      <c r="L893">
        <v>130</v>
      </c>
      <c r="M893">
        <v>85</v>
      </c>
      <c r="N893">
        <v>570</v>
      </c>
      <c r="O893">
        <v>7</v>
      </c>
    </row>
    <row r="894" spans="1:15" x14ac:dyDescent="0.3">
      <c r="A894">
        <v>789</v>
      </c>
      <c r="B894" t="s">
        <v>1628</v>
      </c>
      <c r="C894" t="s">
        <v>1011</v>
      </c>
      <c r="D894" t="s">
        <v>1037</v>
      </c>
      <c r="E894" t="s">
        <v>301</v>
      </c>
      <c r="F894" t="s">
        <v>1037</v>
      </c>
      <c r="G894" t="s">
        <v>1037</v>
      </c>
      <c r="H894">
        <v>43</v>
      </c>
      <c r="I894">
        <v>29</v>
      </c>
      <c r="J894">
        <v>31</v>
      </c>
      <c r="K894">
        <v>29</v>
      </c>
      <c r="L894">
        <v>31</v>
      </c>
      <c r="M894">
        <v>37</v>
      </c>
      <c r="N894">
        <v>200</v>
      </c>
      <c r="O894">
        <v>7</v>
      </c>
    </row>
    <row r="895" spans="1:15" x14ac:dyDescent="0.3">
      <c r="A895">
        <v>790</v>
      </c>
      <c r="B895" t="s">
        <v>1629</v>
      </c>
      <c r="C895" t="s">
        <v>1011</v>
      </c>
      <c r="D895" t="s">
        <v>1037</v>
      </c>
      <c r="E895" t="s">
        <v>261</v>
      </c>
      <c r="F895" t="s">
        <v>1037</v>
      </c>
      <c r="G895" t="s">
        <v>1037</v>
      </c>
      <c r="H895">
        <v>43</v>
      </c>
      <c r="I895">
        <v>29</v>
      </c>
      <c r="J895">
        <v>131</v>
      </c>
      <c r="K895">
        <v>29</v>
      </c>
      <c r="L895">
        <v>131</v>
      </c>
      <c r="M895">
        <v>37</v>
      </c>
      <c r="N895">
        <v>400</v>
      </c>
      <c r="O895">
        <v>7</v>
      </c>
    </row>
    <row r="896" spans="1:15" x14ac:dyDescent="0.3">
      <c r="A896">
        <v>791</v>
      </c>
      <c r="B896" t="s">
        <v>1630</v>
      </c>
      <c r="C896" t="s">
        <v>1011</v>
      </c>
      <c r="D896" t="s">
        <v>1015</v>
      </c>
      <c r="E896" t="s">
        <v>1889</v>
      </c>
      <c r="F896" t="s">
        <v>1037</v>
      </c>
      <c r="G896" t="s">
        <v>1037</v>
      </c>
      <c r="H896">
        <v>137</v>
      </c>
      <c r="I896">
        <v>137</v>
      </c>
      <c r="J896">
        <v>107</v>
      </c>
      <c r="K896">
        <v>113</v>
      </c>
      <c r="L896">
        <v>89</v>
      </c>
      <c r="M896">
        <v>97</v>
      </c>
      <c r="N896">
        <v>680</v>
      </c>
      <c r="O896">
        <v>7</v>
      </c>
    </row>
    <row r="897" spans="1:15" x14ac:dyDescent="0.3">
      <c r="A897">
        <v>792</v>
      </c>
      <c r="B897" t="s">
        <v>1631</v>
      </c>
      <c r="C897" t="s">
        <v>1011</v>
      </c>
      <c r="D897" t="s">
        <v>1021</v>
      </c>
      <c r="E897" t="s">
        <v>1890</v>
      </c>
      <c r="F897" t="s">
        <v>1037</v>
      </c>
      <c r="G897" t="s">
        <v>1037</v>
      </c>
      <c r="H897">
        <v>137</v>
      </c>
      <c r="I897">
        <v>113</v>
      </c>
      <c r="J897">
        <v>89</v>
      </c>
      <c r="K897">
        <v>137</v>
      </c>
      <c r="L897">
        <v>107</v>
      </c>
      <c r="M897">
        <v>97</v>
      </c>
      <c r="N897">
        <v>680</v>
      </c>
      <c r="O897">
        <v>7</v>
      </c>
    </row>
    <row r="898" spans="1:15" x14ac:dyDescent="0.3">
      <c r="A898">
        <v>793</v>
      </c>
      <c r="B898" t="s">
        <v>1632</v>
      </c>
      <c r="C898" t="s">
        <v>1017</v>
      </c>
      <c r="D898" t="s">
        <v>1019</v>
      </c>
      <c r="E898" t="s">
        <v>1891</v>
      </c>
      <c r="F898" t="s">
        <v>1037</v>
      </c>
      <c r="G898" t="s">
        <v>1037</v>
      </c>
      <c r="H898">
        <v>109</v>
      </c>
      <c r="I898">
        <v>53</v>
      </c>
      <c r="J898">
        <v>47</v>
      </c>
      <c r="K898">
        <v>127</v>
      </c>
      <c r="L898">
        <v>131</v>
      </c>
      <c r="M898">
        <v>103</v>
      </c>
      <c r="N898">
        <v>570</v>
      </c>
      <c r="O898">
        <v>7</v>
      </c>
    </row>
    <row r="899" spans="1:15" x14ac:dyDescent="0.3">
      <c r="A899">
        <v>794</v>
      </c>
      <c r="B899" t="s">
        <v>1633</v>
      </c>
      <c r="C899" t="s">
        <v>1010</v>
      </c>
      <c r="D899" t="s">
        <v>1022</v>
      </c>
      <c r="E899" t="s">
        <v>1891</v>
      </c>
      <c r="F899" t="s">
        <v>1037</v>
      </c>
      <c r="G899" t="s">
        <v>1037</v>
      </c>
      <c r="H899">
        <v>107</v>
      </c>
      <c r="I899">
        <v>139</v>
      </c>
      <c r="J899">
        <v>139</v>
      </c>
      <c r="K899">
        <v>53</v>
      </c>
      <c r="L899">
        <v>53</v>
      </c>
      <c r="M899">
        <v>79</v>
      </c>
      <c r="N899">
        <v>570</v>
      </c>
      <c r="O899">
        <v>7</v>
      </c>
    </row>
    <row r="900" spans="1:15" x14ac:dyDescent="0.3">
      <c r="A900">
        <v>795</v>
      </c>
      <c r="B900" t="s">
        <v>1634</v>
      </c>
      <c r="C900" t="s">
        <v>1010</v>
      </c>
      <c r="D900" t="s">
        <v>1022</v>
      </c>
      <c r="E900" t="s">
        <v>1891</v>
      </c>
      <c r="F900" t="s">
        <v>1037</v>
      </c>
      <c r="G900" t="s">
        <v>1037</v>
      </c>
      <c r="H900">
        <v>71</v>
      </c>
      <c r="I900">
        <v>137</v>
      </c>
      <c r="J900">
        <v>37</v>
      </c>
      <c r="K900">
        <v>137</v>
      </c>
      <c r="L900">
        <v>37</v>
      </c>
      <c r="M900">
        <v>151</v>
      </c>
      <c r="N900">
        <v>570</v>
      </c>
      <c r="O900">
        <v>7</v>
      </c>
    </row>
    <row r="901" spans="1:15" x14ac:dyDescent="0.3">
      <c r="A901">
        <v>796</v>
      </c>
      <c r="B901" t="s">
        <v>1635</v>
      </c>
      <c r="C901" t="s">
        <v>1013</v>
      </c>
      <c r="D901" t="s">
        <v>1037</v>
      </c>
      <c r="E901" t="s">
        <v>1891</v>
      </c>
      <c r="F901" t="s">
        <v>1037</v>
      </c>
      <c r="G901" t="s">
        <v>1037</v>
      </c>
      <c r="H901">
        <v>83</v>
      </c>
      <c r="I901">
        <v>89</v>
      </c>
      <c r="J901">
        <v>71</v>
      </c>
      <c r="K901">
        <v>173</v>
      </c>
      <c r="L901">
        <v>71</v>
      </c>
      <c r="M901">
        <v>83</v>
      </c>
      <c r="N901">
        <v>570</v>
      </c>
      <c r="O901">
        <v>7</v>
      </c>
    </row>
    <row r="902" spans="1:15" x14ac:dyDescent="0.3">
      <c r="A902">
        <v>797</v>
      </c>
      <c r="B902" t="s">
        <v>1636</v>
      </c>
      <c r="C902" t="s">
        <v>1015</v>
      </c>
      <c r="D902" t="s">
        <v>1012</v>
      </c>
      <c r="E902" t="s">
        <v>1891</v>
      </c>
      <c r="F902" t="s">
        <v>1037</v>
      </c>
      <c r="G902" t="s">
        <v>1037</v>
      </c>
      <c r="H902">
        <v>97</v>
      </c>
      <c r="I902">
        <v>101</v>
      </c>
      <c r="J902">
        <v>103</v>
      </c>
      <c r="K902">
        <v>107</v>
      </c>
      <c r="L902">
        <v>101</v>
      </c>
      <c r="M902">
        <v>61</v>
      </c>
      <c r="N902">
        <v>570</v>
      </c>
      <c r="O902">
        <v>7</v>
      </c>
    </row>
    <row r="903" spans="1:15" x14ac:dyDescent="0.3">
      <c r="A903">
        <v>798</v>
      </c>
      <c r="B903" t="s">
        <v>1637</v>
      </c>
      <c r="C903" t="s">
        <v>1007</v>
      </c>
      <c r="D903" t="s">
        <v>1015</v>
      </c>
      <c r="E903" t="s">
        <v>1891</v>
      </c>
      <c r="F903" t="s">
        <v>1037</v>
      </c>
      <c r="G903" t="s">
        <v>1037</v>
      </c>
      <c r="H903">
        <v>59</v>
      </c>
      <c r="I903">
        <v>181</v>
      </c>
      <c r="J903">
        <v>131</v>
      </c>
      <c r="K903">
        <v>59</v>
      </c>
      <c r="L903">
        <v>31</v>
      </c>
      <c r="M903">
        <v>109</v>
      </c>
      <c r="N903">
        <v>570</v>
      </c>
      <c r="O903">
        <v>7</v>
      </c>
    </row>
    <row r="904" spans="1:15" x14ac:dyDescent="0.3">
      <c r="A904">
        <v>799</v>
      </c>
      <c r="B904" t="s">
        <v>1638</v>
      </c>
      <c r="C904" t="s">
        <v>1016</v>
      </c>
      <c r="D904" t="s">
        <v>1024</v>
      </c>
      <c r="E904" t="s">
        <v>1891</v>
      </c>
      <c r="F904" t="s">
        <v>1037</v>
      </c>
      <c r="G904" t="s">
        <v>1037</v>
      </c>
      <c r="H904">
        <v>223</v>
      </c>
      <c r="I904">
        <v>101</v>
      </c>
      <c r="J904">
        <v>53</v>
      </c>
      <c r="K904">
        <v>97</v>
      </c>
      <c r="L904">
        <v>53</v>
      </c>
      <c r="M904">
        <v>43</v>
      </c>
      <c r="N904">
        <v>570</v>
      </c>
      <c r="O904">
        <v>7</v>
      </c>
    </row>
    <row r="905" spans="1:15" x14ac:dyDescent="0.3">
      <c r="A905">
        <v>800</v>
      </c>
      <c r="B905" t="s">
        <v>1639</v>
      </c>
      <c r="C905" t="s">
        <v>1011</v>
      </c>
      <c r="D905" t="s">
        <v>1037</v>
      </c>
      <c r="E905" t="s">
        <v>1892</v>
      </c>
      <c r="F905" t="s">
        <v>1037</v>
      </c>
      <c r="G905" t="s">
        <v>1037</v>
      </c>
      <c r="H905">
        <v>97</v>
      </c>
      <c r="I905">
        <v>107</v>
      </c>
      <c r="J905">
        <v>101</v>
      </c>
      <c r="K905">
        <v>127</v>
      </c>
      <c r="L905">
        <v>89</v>
      </c>
      <c r="M905">
        <v>79</v>
      </c>
      <c r="N905">
        <v>600</v>
      </c>
      <c r="O905">
        <v>7</v>
      </c>
    </row>
    <row r="906" spans="1:15" x14ac:dyDescent="0.3">
      <c r="A906">
        <v>800</v>
      </c>
      <c r="B906" t="s">
        <v>1640</v>
      </c>
      <c r="C906" t="s">
        <v>1011</v>
      </c>
      <c r="D906" t="s">
        <v>1037</v>
      </c>
      <c r="E906" t="s">
        <v>1892</v>
      </c>
      <c r="F906" t="s">
        <v>1037</v>
      </c>
      <c r="G906" t="s">
        <v>1037</v>
      </c>
      <c r="H906">
        <v>97</v>
      </c>
      <c r="I906">
        <v>157</v>
      </c>
      <c r="J906">
        <v>127</v>
      </c>
      <c r="K906">
        <v>113</v>
      </c>
      <c r="L906">
        <v>109</v>
      </c>
      <c r="M906">
        <v>77</v>
      </c>
      <c r="N906">
        <v>680</v>
      </c>
      <c r="O906">
        <v>7</v>
      </c>
    </row>
    <row r="907" spans="1:15" x14ac:dyDescent="0.3">
      <c r="A907">
        <v>800</v>
      </c>
      <c r="B907" t="s">
        <v>1641</v>
      </c>
      <c r="C907" t="s">
        <v>1011</v>
      </c>
      <c r="D907" t="s">
        <v>1037</v>
      </c>
      <c r="E907" t="s">
        <v>1892</v>
      </c>
      <c r="F907" t="s">
        <v>1037</v>
      </c>
      <c r="G907" t="s">
        <v>1037</v>
      </c>
      <c r="H907">
        <v>97</v>
      </c>
      <c r="I907">
        <v>113</v>
      </c>
      <c r="J907">
        <v>109</v>
      </c>
      <c r="K907">
        <v>157</v>
      </c>
      <c r="L907">
        <v>127</v>
      </c>
      <c r="M907">
        <v>77</v>
      </c>
      <c r="N907">
        <v>680</v>
      </c>
      <c r="O907">
        <v>7</v>
      </c>
    </row>
    <row r="908" spans="1:15" x14ac:dyDescent="0.3">
      <c r="A908">
        <v>800</v>
      </c>
      <c r="B908" t="s">
        <v>1642</v>
      </c>
      <c r="C908" t="s">
        <v>1011</v>
      </c>
      <c r="D908" t="s">
        <v>1037</v>
      </c>
      <c r="E908" t="s">
        <v>1892</v>
      </c>
      <c r="F908" t="s">
        <v>1037</v>
      </c>
      <c r="G908" t="s">
        <v>1037</v>
      </c>
      <c r="H908">
        <v>97</v>
      </c>
      <c r="I908">
        <v>167</v>
      </c>
      <c r="J908">
        <v>97</v>
      </c>
      <c r="K908">
        <v>167</v>
      </c>
      <c r="L908">
        <v>97</v>
      </c>
      <c r="M908">
        <v>129</v>
      </c>
      <c r="N908">
        <v>754</v>
      </c>
      <c r="O908">
        <v>7</v>
      </c>
    </row>
    <row r="909" spans="1:15" x14ac:dyDescent="0.3">
      <c r="A909">
        <v>801</v>
      </c>
      <c r="B909" t="s">
        <v>1643</v>
      </c>
      <c r="C909" t="s">
        <v>1015</v>
      </c>
      <c r="D909" t="s">
        <v>1023</v>
      </c>
      <c r="E909" t="s">
        <v>1897</v>
      </c>
      <c r="F909" t="s">
        <v>1037</v>
      </c>
      <c r="G909" t="s">
        <v>1037</v>
      </c>
      <c r="H909">
        <v>80</v>
      </c>
      <c r="I909">
        <v>95</v>
      </c>
      <c r="J909">
        <v>115</v>
      </c>
      <c r="K909">
        <v>130</v>
      </c>
      <c r="L909">
        <v>115</v>
      </c>
      <c r="M909">
        <v>65</v>
      </c>
      <c r="N909">
        <v>600</v>
      </c>
      <c r="O909">
        <v>7</v>
      </c>
    </row>
    <row r="910" spans="1:15" x14ac:dyDescent="0.3">
      <c r="A910">
        <v>802</v>
      </c>
      <c r="B910" t="s">
        <v>1644</v>
      </c>
      <c r="C910" t="s">
        <v>1022</v>
      </c>
      <c r="D910" t="s">
        <v>1021</v>
      </c>
      <c r="E910" t="s">
        <v>158</v>
      </c>
      <c r="F910" t="s">
        <v>1037</v>
      </c>
      <c r="G910" t="s">
        <v>1037</v>
      </c>
      <c r="H910">
        <v>90</v>
      </c>
      <c r="I910">
        <v>125</v>
      </c>
      <c r="J910">
        <v>80</v>
      </c>
      <c r="K910">
        <v>90</v>
      </c>
      <c r="L910">
        <v>90</v>
      </c>
      <c r="M910">
        <v>125</v>
      </c>
      <c r="N910">
        <v>600</v>
      </c>
      <c r="O910">
        <v>7</v>
      </c>
    </row>
    <row r="911" spans="1:15" x14ac:dyDescent="0.3">
      <c r="A911">
        <v>803</v>
      </c>
      <c r="B911" t="s">
        <v>1645</v>
      </c>
      <c r="C911" t="s">
        <v>1019</v>
      </c>
      <c r="D911" t="s">
        <v>1037</v>
      </c>
      <c r="E911" t="s">
        <v>1891</v>
      </c>
      <c r="F911" t="s">
        <v>1037</v>
      </c>
      <c r="G911" t="s">
        <v>1037</v>
      </c>
      <c r="H911">
        <v>67</v>
      </c>
      <c r="I911">
        <v>73</v>
      </c>
      <c r="J911">
        <v>67</v>
      </c>
      <c r="K911">
        <v>73</v>
      </c>
      <c r="L911">
        <v>67</v>
      </c>
      <c r="M911">
        <v>73</v>
      </c>
      <c r="N911">
        <v>420</v>
      </c>
      <c r="O911">
        <v>7</v>
      </c>
    </row>
    <row r="912" spans="1:15" x14ac:dyDescent="0.3">
      <c r="A912">
        <v>804</v>
      </c>
      <c r="B912" t="s">
        <v>1646</v>
      </c>
      <c r="C912" t="s">
        <v>1019</v>
      </c>
      <c r="D912" t="s">
        <v>1024</v>
      </c>
      <c r="E912" t="s">
        <v>1891</v>
      </c>
      <c r="F912" t="s">
        <v>1037</v>
      </c>
      <c r="G912" t="s">
        <v>1037</v>
      </c>
      <c r="H912">
        <v>73</v>
      </c>
      <c r="I912">
        <v>73</v>
      </c>
      <c r="J912">
        <v>73</v>
      </c>
      <c r="K912">
        <v>127</v>
      </c>
      <c r="L912">
        <v>73</v>
      </c>
      <c r="M912">
        <v>121</v>
      </c>
      <c r="N912">
        <v>540</v>
      </c>
      <c r="O912">
        <v>7</v>
      </c>
    </row>
    <row r="913" spans="1:15" x14ac:dyDescent="0.3">
      <c r="A913">
        <v>805</v>
      </c>
      <c r="B913" t="s">
        <v>1647</v>
      </c>
      <c r="C913" t="s">
        <v>1017</v>
      </c>
      <c r="D913" t="s">
        <v>1015</v>
      </c>
      <c r="E913" t="s">
        <v>1891</v>
      </c>
      <c r="F913" t="s">
        <v>1037</v>
      </c>
      <c r="G913" t="s">
        <v>1037</v>
      </c>
      <c r="H913">
        <v>61</v>
      </c>
      <c r="I913">
        <v>131</v>
      </c>
      <c r="J913">
        <v>211</v>
      </c>
      <c r="K913">
        <v>53</v>
      </c>
      <c r="L913">
        <v>101</v>
      </c>
      <c r="M913">
        <v>13</v>
      </c>
      <c r="N913">
        <v>570</v>
      </c>
      <c r="O913">
        <v>7</v>
      </c>
    </row>
    <row r="914" spans="1:15" x14ac:dyDescent="0.3">
      <c r="A914">
        <v>806</v>
      </c>
      <c r="B914" t="s">
        <v>1648</v>
      </c>
      <c r="C914" t="s">
        <v>1008</v>
      </c>
      <c r="D914" t="s">
        <v>1021</v>
      </c>
      <c r="E914" t="s">
        <v>1891</v>
      </c>
      <c r="F914" t="s">
        <v>1037</v>
      </c>
      <c r="G914" t="s">
        <v>1037</v>
      </c>
      <c r="H914">
        <v>53</v>
      </c>
      <c r="I914">
        <v>127</v>
      </c>
      <c r="J914">
        <v>53</v>
      </c>
      <c r="K914">
        <v>151</v>
      </c>
      <c r="L914">
        <v>79</v>
      </c>
      <c r="M914">
        <v>107</v>
      </c>
      <c r="N914">
        <v>570</v>
      </c>
      <c r="O914">
        <v>7</v>
      </c>
    </row>
    <row r="915" spans="1:15" x14ac:dyDescent="0.3">
      <c r="A915">
        <v>807</v>
      </c>
      <c r="B915" t="s">
        <v>1649</v>
      </c>
      <c r="C915" t="s">
        <v>1013</v>
      </c>
      <c r="D915" t="s">
        <v>1037</v>
      </c>
      <c r="E915" t="s">
        <v>541</v>
      </c>
      <c r="F915" t="s">
        <v>1037</v>
      </c>
      <c r="G915" t="s">
        <v>1037</v>
      </c>
      <c r="H915">
        <v>88</v>
      </c>
      <c r="I915">
        <v>112</v>
      </c>
      <c r="J915">
        <v>75</v>
      </c>
      <c r="K915">
        <v>102</v>
      </c>
      <c r="L915">
        <v>80</v>
      </c>
      <c r="M915">
        <v>143</v>
      </c>
      <c r="N915">
        <v>600</v>
      </c>
      <c r="O915">
        <v>7</v>
      </c>
    </row>
    <row r="916" spans="1:15" x14ac:dyDescent="0.3">
      <c r="A916">
        <v>808</v>
      </c>
      <c r="B916" t="s">
        <v>1650</v>
      </c>
      <c r="C916" t="s">
        <v>1015</v>
      </c>
      <c r="D916" t="s">
        <v>1037</v>
      </c>
      <c r="E916" t="s">
        <v>1708</v>
      </c>
      <c r="F916" t="s">
        <v>1037</v>
      </c>
      <c r="G916" t="s">
        <v>1037</v>
      </c>
      <c r="H916">
        <v>46</v>
      </c>
      <c r="I916">
        <v>65</v>
      </c>
      <c r="J916">
        <v>65</v>
      </c>
      <c r="K916">
        <v>55</v>
      </c>
      <c r="L916">
        <v>35</v>
      </c>
      <c r="M916">
        <v>34</v>
      </c>
      <c r="N916">
        <v>300</v>
      </c>
      <c r="O916">
        <v>7</v>
      </c>
    </row>
    <row r="917" spans="1:15" x14ac:dyDescent="0.3">
      <c r="A917">
        <v>809</v>
      </c>
      <c r="B917" t="s">
        <v>1651</v>
      </c>
      <c r="C917" t="s">
        <v>1015</v>
      </c>
      <c r="D917" t="s">
        <v>1037</v>
      </c>
      <c r="E917" t="s">
        <v>266</v>
      </c>
      <c r="F917" t="s">
        <v>1037</v>
      </c>
      <c r="G917" t="s">
        <v>1037</v>
      </c>
      <c r="H917">
        <v>135</v>
      </c>
      <c r="I917">
        <v>143</v>
      </c>
      <c r="J917">
        <v>143</v>
      </c>
      <c r="K917">
        <v>80</v>
      </c>
      <c r="L917">
        <v>65</v>
      </c>
      <c r="M917">
        <v>34</v>
      </c>
      <c r="N917">
        <v>600</v>
      </c>
      <c r="O91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6"/>
  <sheetViews>
    <sheetView topLeftCell="A772" workbookViewId="0">
      <selection activeCell="G778" sqref="G778"/>
    </sheetView>
  </sheetViews>
  <sheetFormatPr defaultRowHeight="14.4" x14ac:dyDescent="0.3"/>
  <cols>
    <col min="2" max="2" width="28.21875" bestFit="1" customWidth="1"/>
    <col min="3" max="7" width="8.88671875" style="3"/>
  </cols>
  <sheetData>
    <row r="1" spans="1:23" x14ac:dyDescent="0.3">
      <c r="A1" s="3" t="s">
        <v>1045</v>
      </c>
      <c r="B1" s="3" t="s">
        <v>1006</v>
      </c>
      <c r="C1" s="3" t="s">
        <v>1028</v>
      </c>
      <c r="D1" s="3" t="s">
        <v>1029</v>
      </c>
      <c r="E1" s="3" t="s">
        <v>1025</v>
      </c>
      <c r="F1" s="3" t="s">
        <v>1026</v>
      </c>
      <c r="G1" s="3" t="s">
        <v>1898</v>
      </c>
      <c r="H1" s="3" t="s">
        <v>1</v>
      </c>
      <c r="I1" s="3" t="s">
        <v>1041</v>
      </c>
      <c r="J1" s="3" t="s">
        <v>1042</v>
      </c>
      <c r="K1" s="3" t="s">
        <v>1046</v>
      </c>
      <c r="L1" s="3" t="s">
        <v>1047</v>
      </c>
      <c r="M1" s="3" t="s">
        <v>1048</v>
      </c>
      <c r="N1" s="3" t="s">
        <v>1049</v>
      </c>
      <c r="O1" s="3" t="s">
        <v>1901</v>
      </c>
      <c r="Q1" s="3">
        <v>1</v>
      </c>
      <c r="R1" s="3" t="s">
        <v>1050</v>
      </c>
      <c r="S1" s="3" t="s">
        <v>1007</v>
      </c>
      <c r="T1" s="3" t="s">
        <v>1019</v>
      </c>
      <c r="U1" s="3" t="s">
        <v>9</v>
      </c>
      <c r="V1" s="3" t="s">
        <v>1037</v>
      </c>
      <c r="W1" s="3" t="s">
        <v>124</v>
      </c>
    </row>
    <row r="2" spans="1:23" x14ac:dyDescent="0.3">
      <c r="A2" s="3">
        <v>1</v>
      </c>
      <c r="B2" s="3" t="s">
        <v>1050</v>
      </c>
      <c r="C2" s="3" t="str">
        <f>VLOOKUP($A2,$Q$1:$W$916,COLUMNS($C$1:C1)+2,FALSE)</f>
        <v>Grass</v>
      </c>
      <c r="D2" s="3" t="str">
        <f>VLOOKUP($A2,$Q$1:$W$916,COLUMNS($C$1:D1)+2,FALSE)</f>
        <v>Poison</v>
      </c>
      <c r="E2" s="3" t="str">
        <f>VLOOKUP($A2,$Q$1:$W$916,COLUMNS($C$1:E1)+2,FALSE)</f>
        <v>Overgrow</v>
      </c>
      <c r="F2" s="3" t="str">
        <f>VLOOKUP($A2,$Q$1:$W$916,COLUMNS($C$1:F1)+2,FALSE)</f>
        <v/>
      </c>
      <c r="G2" s="3" t="str">
        <f>VLOOKUP($A2,$Q$1:$W$916,COLUMNS($C$1:G1)+2,FALSE)</f>
        <v>Chlorophyll</v>
      </c>
      <c r="H2" s="3">
        <v>45</v>
      </c>
      <c r="I2" s="3">
        <v>49</v>
      </c>
      <c r="J2" s="3">
        <v>49</v>
      </c>
      <c r="K2" s="3">
        <v>65</v>
      </c>
      <c r="L2" s="3">
        <v>65</v>
      </c>
      <c r="M2" s="3">
        <v>45</v>
      </c>
      <c r="N2" s="3">
        <v>318</v>
      </c>
      <c r="O2" s="3">
        <v>53</v>
      </c>
      <c r="Q2" s="3">
        <v>2</v>
      </c>
      <c r="R2" s="3" t="s">
        <v>1051</v>
      </c>
      <c r="S2" s="3" t="s">
        <v>1007</v>
      </c>
      <c r="T2" s="3" t="s">
        <v>1019</v>
      </c>
      <c r="U2" s="3" t="s">
        <v>9</v>
      </c>
      <c r="V2" s="3" t="s">
        <v>1037</v>
      </c>
      <c r="W2" s="3" t="s">
        <v>124</v>
      </c>
    </row>
    <row r="3" spans="1:23" x14ac:dyDescent="0.3">
      <c r="A3" s="3">
        <v>2</v>
      </c>
      <c r="B3" s="3" t="s">
        <v>1051</v>
      </c>
      <c r="C3" s="3" t="str">
        <f>VLOOKUP($A3,$Q$1:$W$916,COLUMNS($C$1:C2)+2,FALSE)</f>
        <v>Grass</v>
      </c>
      <c r="D3" s="3" t="str">
        <f>VLOOKUP($A3,$Q$1:$W$916,COLUMNS($C$1:D2)+2,FALSE)</f>
        <v>Poison</v>
      </c>
      <c r="E3" s="3" t="str">
        <f>VLOOKUP($A3,$Q$1:$W$916,COLUMNS($C$1:E2)+2,FALSE)</f>
        <v>Overgrow</v>
      </c>
      <c r="F3" s="3" t="str">
        <f>VLOOKUP($A3,$Q$1:$W$916,COLUMNS($C$1:F2)+2,FALSE)</f>
        <v/>
      </c>
      <c r="G3" s="3" t="str">
        <f>VLOOKUP($A3,$Q$1:$W$916,COLUMNS($C$1:G2)+2,FALSE)</f>
        <v>Chlorophyll</v>
      </c>
      <c r="H3" s="3">
        <v>60</v>
      </c>
      <c r="I3" s="3">
        <v>62</v>
      </c>
      <c r="J3" s="3">
        <v>63</v>
      </c>
      <c r="K3" s="3">
        <v>80</v>
      </c>
      <c r="L3" s="3">
        <v>80</v>
      </c>
      <c r="M3" s="3">
        <v>60</v>
      </c>
      <c r="N3" s="3">
        <v>405</v>
      </c>
      <c r="O3" s="3">
        <v>67.5</v>
      </c>
      <c r="Q3" s="3">
        <v>3</v>
      </c>
      <c r="R3" s="3" t="s">
        <v>1052</v>
      </c>
      <c r="S3" s="3" t="s">
        <v>1007</v>
      </c>
      <c r="T3" s="3" t="s">
        <v>1019</v>
      </c>
      <c r="U3" s="3" t="s">
        <v>9</v>
      </c>
      <c r="V3" s="3" t="s">
        <v>1037</v>
      </c>
      <c r="W3" s="3" t="s">
        <v>124</v>
      </c>
    </row>
    <row r="4" spans="1:23" x14ac:dyDescent="0.3">
      <c r="A4" s="3">
        <v>3</v>
      </c>
      <c r="B4" s="3" t="s">
        <v>1052</v>
      </c>
      <c r="C4" s="3" t="str">
        <f>VLOOKUP($A4,$Q$1:$W$916,COLUMNS($C$1:C3)+2,FALSE)</f>
        <v>Grass</v>
      </c>
      <c r="D4" s="3" t="str">
        <f>VLOOKUP($A4,$Q$1:$W$916,COLUMNS($C$1:D3)+2,FALSE)</f>
        <v>Poison</v>
      </c>
      <c r="E4" s="3" t="str">
        <f>VLOOKUP($A4,$Q$1:$W$916,COLUMNS($C$1:E3)+2,FALSE)</f>
        <v>Overgrow</v>
      </c>
      <c r="F4" s="3" t="str">
        <f>VLOOKUP($A4,$Q$1:$W$916,COLUMNS($C$1:F3)+2,FALSE)</f>
        <v/>
      </c>
      <c r="G4" s="3" t="str">
        <f>VLOOKUP($A4,$Q$1:$W$916,COLUMNS($C$1:G3)+2,FALSE)</f>
        <v>Chlorophyll</v>
      </c>
      <c r="H4" s="3">
        <v>80</v>
      </c>
      <c r="I4" s="3">
        <v>82</v>
      </c>
      <c r="J4" s="3">
        <v>83</v>
      </c>
      <c r="K4" s="3">
        <v>100</v>
      </c>
      <c r="L4" s="3">
        <v>100</v>
      </c>
      <c r="M4" s="3">
        <v>80</v>
      </c>
      <c r="N4" s="3">
        <v>525</v>
      </c>
      <c r="O4" s="3">
        <v>87.5</v>
      </c>
      <c r="Q4" s="3">
        <v>3</v>
      </c>
      <c r="R4" s="3" t="s">
        <v>1053</v>
      </c>
      <c r="S4" s="3" t="s">
        <v>1007</v>
      </c>
      <c r="T4" s="3" t="s">
        <v>1019</v>
      </c>
      <c r="U4" s="3" t="s">
        <v>9</v>
      </c>
      <c r="V4" s="3" t="s">
        <v>1037</v>
      </c>
      <c r="W4" s="3" t="s">
        <v>124</v>
      </c>
    </row>
    <row r="5" spans="1:23" x14ac:dyDescent="0.3">
      <c r="A5" s="3">
        <v>3</v>
      </c>
      <c r="B5" s="3" t="s">
        <v>1053</v>
      </c>
      <c r="C5" s="3" t="str">
        <f>VLOOKUP($A5,$Q$1:$W$916,COLUMNS($C$1:C4)+2,FALSE)</f>
        <v>Grass</v>
      </c>
      <c r="D5" s="3" t="str">
        <f>VLOOKUP($A5,$Q$1:$W$916,COLUMNS($C$1:D4)+2,FALSE)</f>
        <v>Poison</v>
      </c>
      <c r="E5" s="3" t="str">
        <f>VLOOKUP($A5,$Q$1:$W$916,COLUMNS($C$1:E4)+2,FALSE)</f>
        <v>Overgrow</v>
      </c>
      <c r="F5" s="3" t="str">
        <f>VLOOKUP($A5,$Q$1:$W$916,COLUMNS($C$1:F4)+2,FALSE)</f>
        <v/>
      </c>
      <c r="G5" s="3" t="str">
        <f>VLOOKUP($A5,$Q$1:$W$916,COLUMNS($C$1:G4)+2,FALSE)</f>
        <v>Chlorophyll</v>
      </c>
      <c r="H5" s="3">
        <v>80</v>
      </c>
      <c r="I5" s="3">
        <v>100</v>
      </c>
      <c r="J5" s="3">
        <v>123</v>
      </c>
      <c r="K5" s="3">
        <v>122</v>
      </c>
      <c r="L5" s="3">
        <v>120</v>
      </c>
      <c r="M5" s="3">
        <v>80</v>
      </c>
      <c r="N5" s="3">
        <v>625</v>
      </c>
      <c r="O5" s="3">
        <v>104.17</v>
      </c>
      <c r="Q5" s="3">
        <v>4</v>
      </c>
      <c r="R5" s="3" t="s">
        <v>956</v>
      </c>
      <c r="S5" s="3" t="s">
        <v>1008</v>
      </c>
      <c r="T5" s="3" t="s">
        <v>1037</v>
      </c>
      <c r="U5" s="3" t="s">
        <v>17</v>
      </c>
      <c r="V5" s="3" t="s">
        <v>1037</v>
      </c>
      <c r="W5" s="3" t="s">
        <v>812</v>
      </c>
    </row>
    <row r="6" spans="1:23" x14ac:dyDescent="0.3">
      <c r="A6" s="3">
        <v>4</v>
      </c>
      <c r="B6" s="3" t="s">
        <v>956</v>
      </c>
      <c r="C6" s="3" t="str">
        <f>VLOOKUP($A6,$Q$1:$W$916,COLUMNS($C$1:C5)+2,FALSE)</f>
        <v>Fire</v>
      </c>
      <c r="D6" s="3" t="str">
        <f>VLOOKUP($A6,$Q$1:$W$916,COLUMNS($C$1:D5)+2,FALSE)</f>
        <v/>
      </c>
      <c r="E6" s="3" t="str">
        <f>VLOOKUP($A6,$Q$1:$W$916,COLUMNS($C$1:E5)+2,FALSE)</f>
        <v>Blaze</v>
      </c>
      <c r="F6" s="3" t="str">
        <f>VLOOKUP($A6,$Q$1:$W$916,COLUMNS($C$1:F5)+2,FALSE)</f>
        <v/>
      </c>
      <c r="G6" s="3" t="str">
        <f>VLOOKUP($A6,$Q$1:$W$916,COLUMNS($C$1:G5)+2,FALSE)</f>
        <v>Solar Power</v>
      </c>
      <c r="H6" s="3">
        <v>39</v>
      </c>
      <c r="I6" s="3">
        <v>52</v>
      </c>
      <c r="J6" s="3">
        <v>43</v>
      </c>
      <c r="K6" s="3">
        <v>60</v>
      </c>
      <c r="L6" s="3">
        <v>50</v>
      </c>
      <c r="M6" s="3">
        <v>65</v>
      </c>
      <c r="N6" s="3">
        <v>309</v>
      </c>
      <c r="O6" s="3">
        <v>51.5</v>
      </c>
      <c r="Q6" s="3">
        <v>5</v>
      </c>
      <c r="R6" s="3" t="s">
        <v>958</v>
      </c>
      <c r="S6" s="3" t="s">
        <v>1008</v>
      </c>
      <c r="T6" s="3" t="s">
        <v>1037</v>
      </c>
      <c r="U6" s="3" t="s">
        <v>17</v>
      </c>
      <c r="V6" s="3" t="s">
        <v>1037</v>
      </c>
      <c r="W6" s="3" t="s">
        <v>812</v>
      </c>
    </row>
    <row r="7" spans="1:23" x14ac:dyDescent="0.3">
      <c r="A7" s="3">
        <v>5</v>
      </c>
      <c r="B7" s="3" t="s">
        <v>958</v>
      </c>
      <c r="C7" s="3" t="str">
        <f>VLOOKUP($A7,$Q$1:$W$916,COLUMNS($C$1:C6)+2,FALSE)</f>
        <v>Fire</v>
      </c>
      <c r="D7" s="3" t="str">
        <f>VLOOKUP($A7,$Q$1:$W$916,COLUMNS($C$1:D6)+2,FALSE)</f>
        <v/>
      </c>
      <c r="E7" s="3" t="str">
        <f>VLOOKUP($A7,$Q$1:$W$916,COLUMNS($C$1:E6)+2,FALSE)</f>
        <v>Blaze</v>
      </c>
      <c r="F7" s="3" t="str">
        <f>VLOOKUP($A7,$Q$1:$W$916,COLUMNS($C$1:F6)+2,FALSE)</f>
        <v/>
      </c>
      <c r="G7" s="3" t="str">
        <f>VLOOKUP($A7,$Q$1:$W$916,COLUMNS($C$1:G6)+2,FALSE)</f>
        <v>Solar Power</v>
      </c>
      <c r="H7" s="3">
        <v>58</v>
      </c>
      <c r="I7" s="3">
        <v>64</v>
      </c>
      <c r="J7" s="3">
        <v>58</v>
      </c>
      <c r="K7" s="3">
        <v>80</v>
      </c>
      <c r="L7" s="3">
        <v>65</v>
      </c>
      <c r="M7" s="3">
        <v>80</v>
      </c>
      <c r="N7" s="3">
        <v>405</v>
      </c>
      <c r="O7" s="3">
        <v>67.5</v>
      </c>
      <c r="Q7" s="3">
        <v>6</v>
      </c>
      <c r="R7" s="3" t="s">
        <v>960</v>
      </c>
      <c r="S7" s="3" t="s">
        <v>1008</v>
      </c>
      <c r="T7" s="3" t="s">
        <v>1012</v>
      </c>
      <c r="U7" s="3" t="s">
        <v>17</v>
      </c>
      <c r="V7" s="3" t="s">
        <v>1037</v>
      </c>
      <c r="W7" s="3" t="s">
        <v>812</v>
      </c>
    </row>
    <row r="8" spans="1:23" x14ac:dyDescent="0.3">
      <c r="A8" s="3">
        <v>6</v>
      </c>
      <c r="B8" s="3" t="s">
        <v>960</v>
      </c>
      <c r="C8" s="3" t="str">
        <f>VLOOKUP($A8,$Q$1:$W$916,COLUMNS($C$1:C7)+2,FALSE)</f>
        <v>Fire</v>
      </c>
      <c r="D8" s="3" t="str">
        <f>VLOOKUP($A8,$Q$1:$W$916,COLUMNS($C$1:D7)+2,FALSE)</f>
        <v>Flying</v>
      </c>
      <c r="E8" s="3" t="str">
        <f>VLOOKUP($A8,$Q$1:$W$916,COLUMNS($C$1:E7)+2,FALSE)</f>
        <v>Blaze</v>
      </c>
      <c r="F8" s="3" t="str">
        <f>VLOOKUP($A8,$Q$1:$W$916,COLUMNS($C$1:F7)+2,FALSE)</f>
        <v/>
      </c>
      <c r="G8" s="3" t="str">
        <f>VLOOKUP($A8,$Q$1:$W$916,COLUMNS($C$1:G7)+2,FALSE)</f>
        <v>Solar Power</v>
      </c>
      <c r="H8" s="3">
        <v>78</v>
      </c>
      <c r="I8" s="3">
        <v>84</v>
      </c>
      <c r="J8" s="3">
        <v>78</v>
      </c>
      <c r="K8" s="3">
        <v>109</v>
      </c>
      <c r="L8" s="3">
        <v>85</v>
      </c>
      <c r="M8" s="3">
        <v>100</v>
      </c>
      <c r="N8" s="3">
        <v>534</v>
      </c>
      <c r="O8" s="3">
        <v>89</v>
      </c>
      <c r="Q8" s="3">
        <v>6</v>
      </c>
      <c r="R8" s="3" t="s">
        <v>1054</v>
      </c>
      <c r="S8" s="3" t="s">
        <v>1008</v>
      </c>
      <c r="T8" s="3" t="s">
        <v>1024</v>
      </c>
      <c r="U8" s="3" t="s">
        <v>17</v>
      </c>
      <c r="V8" s="3" t="s">
        <v>1037</v>
      </c>
      <c r="W8" s="3" t="s">
        <v>812</v>
      </c>
    </row>
    <row r="9" spans="1:23" x14ac:dyDescent="0.3">
      <c r="A9" s="3">
        <v>6</v>
      </c>
      <c r="B9" s="3" t="s">
        <v>1054</v>
      </c>
      <c r="C9" s="3" t="str">
        <f>VLOOKUP($A9,$Q$1:$W$916,COLUMNS($C$1:C8)+2,FALSE)</f>
        <v>Fire</v>
      </c>
      <c r="D9" s="3" t="str">
        <f>VLOOKUP($A9,$Q$1:$W$916,COLUMNS($C$1:D8)+2,FALSE)</f>
        <v>Flying</v>
      </c>
      <c r="E9" s="3" t="str">
        <f>VLOOKUP($A9,$Q$1:$W$916,COLUMNS($C$1:E8)+2,FALSE)</f>
        <v>Blaze</v>
      </c>
      <c r="F9" s="3" t="str">
        <f>VLOOKUP($A9,$Q$1:$W$916,COLUMNS($C$1:F8)+2,FALSE)</f>
        <v/>
      </c>
      <c r="G9" s="3" t="str">
        <f>VLOOKUP($A9,$Q$1:$W$916,COLUMNS($C$1:G8)+2,FALSE)</f>
        <v>Solar Power</v>
      </c>
      <c r="H9" s="3">
        <v>78</v>
      </c>
      <c r="I9" s="3">
        <v>130</v>
      </c>
      <c r="J9" s="3">
        <v>111</v>
      </c>
      <c r="K9" s="3">
        <v>130</v>
      </c>
      <c r="L9" s="3">
        <v>85</v>
      </c>
      <c r="M9" s="3">
        <v>100</v>
      </c>
      <c r="N9" s="3">
        <v>634</v>
      </c>
      <c r="O9" s="3">
        <v>105.67</v>
      </c>
      <c r="Q9" s="3">
        <v>6</v>
      </c>
      <c r="R9" s="3" t="s">
        <v>1055</v>
      </c>
      <c r="S9" s="3" t="s">
        <v>1008</v>
      </c>
      <c r="T9" s="3" t="s">
        <v>1012</v>
      </c>
      <c r="U9" s="3" t="s">
        <v>17</v>
      </c>
      <c r="V9" s="3" t="s">
        <v>1037</v>
      </c>
      <c r="W9" s="3" t="s">
        <v>812</v>
      </c>
    </row>
    <row r="10" spans="1:23" x14ac:dyDescent="0.3">
      <c r="A10" s="3">
        <v>6</v>
      </c>
      <c r="B10" s="3" t="s">
        <v>1055</v>
      </c>
      <c r="C10" s="3" t="str">
        <f>VLOOKUP($A10,$Q$1:$W$916,COLUMNS($C$1:C9)+2,FALSE)</f>
        <v>Fire</v>
      </c>
      <c r="D10" s="3" t="str">
        <f>VLOOKUP($A10,$Q$1:$W$916,COLUMNS($C$1:D9)+2,FALSE)</f>
        <v>Flying</v>
      </c>
      <c r="E10" s="3" t="str">
        <f>VLOOKUP($A10,$Q$1:$W$916,COLUMNS($C$1:E9)+2,FALSE)</f>
        <v>Blaze</v>
      </c>
      <c r="F10" s="3" t="str">
        <f>VLOOKUP($A10,$Q$1:$W$916,COLUMNS($C$1:F9)+2,FALSE)</f>
        <v/>
      </c>
      <c r="G10" s="3" t="str">
        <f>VLOOKUP($A10,$Q$1:$W$916,COLUMNS($C$1:G9)+2,FALSE)</f>
        <v>Solar Power</v>
      </c>
      <c r="H10" s="3">
        <v>78</v>
      </c>
      <c r="I10" s="3">
        <v>104</v>
      </c>
      <c r="J10" s="3">
        <v>78</v>
      </c>
      <c r="K10" s="3">
        <v>159</v>
      </c>
      <c r="L10" s="3">
        <v>115</v>
      </c>
      <c r="M10" s="3">
        <v>100</v>
      </c>
      <c r="N10" s="3">
        <v>634</v>
      </c>
      <c r="O10" s="3">
        <v>105.67</v>
      </c>
      <c r="Q10" s="3">
        <v>7</v>
      </c>
      <c r="R10" s="3" t="s">
        <v>1056</v>
      </c>
      <c r="S10" s="3" t="s">
        <v>1009</v>
      </c>
      <c r="T10" s="3" t="s">
        <v>1037</v>
      </c>
      <c r="U10" s="3" t="s">
        <v>25</v>
      </c>
      <c r="V10" s="3" t="s">
        <v>1037</v>
      </c>
      <c r="W10" s="3" t="s">
        <v>116</v>
      </c>
    </row>
    <row r="11" spans="1:23" x14ac:dyDescent="0.3">
      <c r="A11" s="3">
        <v>7</v>
      </c>
      <c r="B11" s="3" t="s">
        <v>1056</v>
      </c>
      <c r="C11" s="3" t="str">
        <f>VLOOKUP($A11,$Q$1:$W$916,COLUMNS($C$1:C10)+2,FALSE)</f>
        <v>Water</v>
      </c>
      <c r="D11" s="3" t="str">
        <f>VLOOKUP($A11,$Q$1:$W$916,COLUMNS($C$1:D10)+2,FALSE)</f>
        <v/>
      </c>
      <c r="E11" s="3" t="str">
        <f>VLOOKUP($A11,$Q$1:$W$916,COLUMNS($C$1:E10)+2,FALSE)</f>
        <v>Torrent</v>
      </c>
      <c r="F11" s="3" t="str">
        <f>VLOOKUP($A11,$Q$1:$W$916,COLUMNS($C$1:F10)+2,FALSE)</f>
        <v/>
      </c>
      <c r="G11" s="3" t="str">
        <f>VLOOKUP($A11,$Q$1:$W$916,COLUMNS($C$1:G10)+2,FALSE)</f>
        <v>Rain Dish</v>
      </c>
      <c r="H11" s="3">
        <v>44</v>
      </c>
      <c r="I11" s="3">
        <v>48</v>
      </c>
      <c r="J11" s="3">
        <v>65</v>
      </c>
      <c r="K11" s="3">
        <v>50</v>
      </c>
      <c r="L11" s="3">
        <v>64</v>
      </c>
      <c r="M11" s="3">
        <v>43</v>
      </c>
      <c r="N11" s="3">
        <v>314</v>
      </c>
      <c r="O11" s="3">
        <v>52.33</v>
      </c>
      <c r="Q11" s="3">
        <v>8</v>
      </c>
      <c r="R11" s="3" t="s">
        <v>1057</v>
      </c>
      <c r="S11" s="3" t="s">
        <v>1009</v>
      </c>
      <c r="T11" s="3" t="s">
        <v>1037</v>
      </c>
      <c r="U11" s="3" t="s">
        <v>25</v>
      </c>
      <c r="V11" s="3" t="s">
        <v>1037</v>
      </c>
      <c r="W11" s="3" t="s">
        <v>116</v>
      </c>
    </row>
    <row r="12" spans="1:23" x14ac:dyDescent="0.3">
      <c r="A12" s="3">
        <v>8</v>
      </c>
      <c r="B12" s="3" t="s">
        <v>1057</v>
      </c>
      <c r="C12" s="3" t="str">
        <f>VLOOKUP($A12,$Q$1:$W$916,COLUMNS($C$1:C11)+2,FALSE)</f>
        <v>Water</v>
      </c>
      <c r="D12" s="3" t="str">
        <f>VLOOKUP($A12,$Q$1:$W$916,COLUMNS($C$1:D11)+2,FALSE)</f>
        <v/>
      </c>
      <c r="E12" s="3" t="str">
        <f>VLOOKUP($A12,$Q$1:$W$916,COLUMNS($C$1:E11)+2,FALSE)</f>
        <v>Torrent</v>
      </c>
      <c r="F12" s="3" t="str">
        <f>VLOOKUP($A12,$Q$1:$W$916,COLUMNS($C$1:F11)+2,FALSE)</f>
        <v/>
      </c>
      <c r="G12" s="3" t="str">
        <f>VLOOKUP($A12,$Q$1:$W$916,COLUMNS($C$1:G11)+2,FALSE)</f>
        <v>Rain Dish</v>
      </c>
      <c r="H12" s="3">
        <v>59</v>
      </c>
      <c r="I12" s="3">
        <v>63</v>
      </c>
      <c r="J12" s="3">
        <v>80</v>
      </c>
      <c r="K12" s="3">
        <v>65</v>
      </c>
      <c r="L12" s="3">
        <v>80</v>
      </c>
      <c r="M12" s="3">
        <v>58</v>
      </c>
      <c r="N12" s="3">
        <v>405</v>
      </c>
      <c r="O12" s="3">
        <v>67.5</v>
      </c>
      <c r="Q12" s="3">
        <v>9</v>
      </c>
      <c r="R12" s="3" t="s">
        <v>1058</v>
      </c>
      <c r="S12" s="3" t="s">
        <v>1009</v>
      </c>
      <c r="T12" s="3" t="s">
        <v>1037</v>
      </c>
      <c r="U12" s="3" t="s">
        <v>25</v>
      </c>
      <c r="V12" s="3" t="s">
        <v>1037</v>
      </c>
      <c r="W12" s="3" t="s">
        <v>116</v>
      </c>
    </row>
    <row r="13" spans="1:23" x14ac:dyDescent="0.3">
      <c r="A13" s="3">
        <v>9</v>
      </c>
      <c r="B13" s="3" t="s">
        <v>1058</v>
      </c>
      <c r="C13" s="3" t="str">
        <f>VLOOKUP($A13,$Q$1:$W$916,COLUMNS($C$1:C12)+2,FALSE)</f>
        <v>Water</v>
      </c>
      <c r="D13" s="3" t="str">
        <f>VLOOKUP($A13,$Q$1:$W$916,COLUMNS($C$1:D12)+2,FALSE)</f>
        <v/>
      </c>
      <c r="E13" s="3" t="str">
        <f>VLOOKUP($A13,$Q$1:$W$916,COLUMNS($C$1:E12)+2,FALSE)</f>
        <v>Torrent</v>
      </c>
      <c r="F13" s="3" t="str">
        <f>VLOOKUP($A13,$Q$1:$W$916,COLUMNS($C$1:F12)+2,FALSE)</f>
        <v/>
      </c>
      <c r="G13" s="3" t="str">
        <f>VLOOKUP($A13,$Q$1:$W$916,COLUMNS($C$1:G12)+2,FALSE)</f>
        <v>Rain Dish</v>
      </c>
      <c r="H13" s="3">
        <v>79</v>
      </c>
      <c r="I13" s="3">
        <v>83</v>
      </c>
      <c r="J13" s="3">
        <v>100</v>
      </c>
      <c r="K13" s="3">
        <v>85</v>
      </c>
      <c r="L13" s="3">
        <v>105</v>
      </c>
      <c r="M13" s="3">
        <v>78</v>
      </c>
      <c r="N13" s="3">
        <v>530</v>
      </c>
      <c r="O13" s="3">
        <v>88.33</v>
      </c>
      <c r="Q13" s="3">
        <v>9</v>
      </c>
      <c r="R13" s="3" t="s">
        <v>1059</v>
      </c>
      <c r="S13" s="3" t="s">
        <v>1009</v>
      </c>
      <c r="T13" s="3" t="s">
        <v>1037</v>
      </c>
      <c r="U13" s="3" t="s">
        <v>25</v>
      </c>
      <c r="V13" s="3" t="s">
        <v>1037</v>
      </c>
      <c r="W13" s="3" t="s">
        <v>116</v>
      </c>
    </row>
    <row r="14" spans="1:23" x14ac:dyDescent="0.3">
      <c r="A14" s="3">
        <v>9</v>
      </c>
      <c r="B14" s="3" t="s">
        <v>1059</v>
      </c>
      <c r="C14" s="3" t="str">
        <f>VLOOKUP($A14,$Q$1:$W$916,COLUMNS($C$1:C13)+2,FALSE)</f>
        <v>Water</v>
      </c>
      <c r="D14" s="3" t="str">
        <f>VLOOKUP($A14,$Q$1:$W$916,COLUMNS($C$1:D13)+2,FALSE)</f>
        <v/>
      </c>
      <c r="E14" s="3" t="str">
        <f>VLOOKUP($A14,$Q$1:$W$916,COLUMNS($C$1:E13)+2,FALSE)</f>
        <v>Torrent</v>
      </c>
      <c r="F14" s="3" t="str">
        <f>VLOOKUP($A14,$Q$1:$W$916,COLUMNS($C$1:F13)+2,FALSE)</f>
        <v/>
      </c>
      <c r="G14" s="3" t="str">
        <f>VLOOKUP($A14,$Q$1:$W$916,COLUMNS($C$1:G13)+2,FALSE)</f>
        <v>Rain Dish</v>
      </c>
      <c r="H14" s="3">
        <v>79</v>
      </c>
      <c r="I14" s="3">
        <v>103</v>
      </c>
      <c r="J14" s="3">
        <v>120</v>
      </c>
      <c r="K14" s="3">
        <v>135</v>
      </c>
      <c r="L14" s="3">
        <v>115</v>
      </c>
      <c r="M14" s="3">
        <v>78</v>
      </c>
      <c r="N14" s="3">
        <v>630</v>
      </c>
      <c r="O14" s="3">
        <v>105</v>
      </c>
      <c r="Q14" s="3">
        <v>10</v>
      </c>
      <c r="R14" s="3" t="s">
        <v>42</v>
      </c>
      <c r="S14" s="3" t="s">
        <v>1010</v>
      </c>
      <c r="T14" s="3" t="s">
        <v>1037</v>
      </c>
      <c r="U14" s="3" t="s">
        <v>43</v>
      </c>
      <c r="V14" s="3" t="s">
        <v>1037</v>
      </c>
      <c r="W14" s="3" t="s">
        <v>44</v>
      </c>
    </row>
    <row r="15" spans="1:23" x14ac:dyDescent="0.3">
      <c r="A15" s="3">
        <v>10</v>
      </c>
      <c r="B15" s="3" t="s">
        <v>42</v>
      </c>
      <c r="C15" s="3" t="str">
        <f>VLOOKUP($A15,$Q$1:$W$916,COLUMNS($C$1:C14)+2,FALSE)</f>
        <v>Bug</v>
      </c>
      <c r="D15" s="3" t="str">
        <f>VLOOKUP($A15,$Q$1:$W$916,COLUMNS($C$1:D14)+2,FALSE)</f>
        <v/>
      </c>
      <c r="E15" s="3" t="str">
        <f>VLOOKUP($A15,$Q$1:$W$916,COLUMNS($C$1:E14)+2,FALSE)</f>
        <v>Shield Dust</v>
      </c>
      <c r="F15" s="3" t="str">
        <f>VLOOKUP($A15,$Q$1:$W$916,COLUMNS($C$1:F14)+2,FALSE)</f>
        <v/>
      </c>
      <c r="G15" s="3" t="str">
        <f>VLOOKUP($A15,$Q$1:$W$916,COLUMNS($C$1:G14)+2,FALSE)</f>
        <v>Run Away</v>
      </c>
      <c r="H15" s="3">
        <v>45</v>
      </c>
      <c r="I15" s="3">
        <v>30</v>
      </c>
      <c r="J15" s="3">
        <v>35</v>
      </c>
      <c r="K15" s="3">
        <v>20</v>
      </c>
      <c r="L15" s="3">
        <v>20</v>
      </c>
      <c r="M15" s="3">
        <v>45</v>
      </c>
      <c r="N15" s="3">
        <v>195</v>
      </c>
      <c r="O15" s="3">
        <v>32.5</v>
      </c>
      <c r="Q15" s="3">
        <v>11</v>
      </c>
      <c r="R15" s="3" t="s">
        <v>46</v>
      </c>
      <c r="S15" s="3" t="s">
        <v>1010</v>
      </c>
      <c r="T15" s="3" t="s">
        <v>1037</v>
      </c>
      <c r="U15" s="3" t="s">
        <v>47</v>
      </c>
      <c r="V15" s="3" t="s">
        <v>1037</v>
      </c>
      <c r="W15" s="3" t="s">
        <v>1037</v>
      </c>
    </row>
    <row r="16" spans="1:23" x14ac:dyDescent="0.3">
      <c r="A16" s="3">
        <v>11</v>
      </c>
      <c r="B16" s="3" t="s">
        <v>46</v>
      </c>
      <c r="C16" s="3" t="str">
        <f>VLOOKUP($A16,$Q$1:$W$916,COLUMNS($C$1:C15)+2,FALSE)</f>
        <v>Bug</v>
      </c>
      <c r="D16" s="3" t="str">
        <f>VLOOKUP($A16,$Q$1:$W$916,COLUMNS($C$1:D15)+2,FALSE)</f>
        <v/>
      </c>
      <c r="E16" s="3" t="str">
        <f>VLOOKUP($A16,$Q$1:$W$916,COLUMNS($C$1:E15)+2,FALSE)</f>
        <v>Shed Skin</v>
      </c>
      <c r="F16" s="3" t="str">
        <f>VLOOKUP($A16,$Q$1:$W$916,COLUMNS($C$1:F15)+2,FALSE)</f>
        <v/>
      </c>
      <c r="G16" s="3" t="str">
        <f>VLOOKUP($A16,$Q$1:$W$916,COLUMNS($C$1:G15)+2,FALSE)</f>
        <v/>
      </c>
      <c r="H16" s="3">
        <v>50</v>
      </c>
      <c r="I16" s="3">
        <v>20</v>
      </c>
      <c r="J16" s="3">
        <v>55</v>
      </c>
      <c r="K16" s="3">
        <v>25</v>
      </c>
      <c r="L16" s="3">
        <v>25</v>
      </c>
      <c r="M16" s="3">
        <v>30</v>
      </c>
      <c r="N16" s="3">
        <v>205</v>
      </c>
      <c r="O16" s="3">
        <v>34.17</v>
      </c>
      <c r="Q16" s="3">
        <v>12</v>
      </c>
      <c r="R16" s="3" t="s">
        <v>49</v>
      </c>
      <c r="S16" s="3" t="s">
        <v>1010</v>
      </c>
      <c r="T16" s="3" t="s">
        <v>1012</v>
      </c>
      <c r="U16" s="3" t="s">
        <v>1674</v>
      </c>
      <c r="V16" s="3" t="s">
        <v>1037</v>
      </c>
      <c r="W16" s="3" t="s">
        <v>50</v>
      </c>
    </row>
    <row r="17" spans="1:23" x14ac:dyDescent="0.3">
      <c r="A17" s="3">
        <v>12</v>
      </c>
      <c r="B17" s="3" t="s">
        <v>49</v>
      </c>
      <c r="C17" s="3" t="str">
        <f>VLOOKUP($A17,$Q$1:$W$916,COLUMNS($C$1:C16)+2,FALSE)</f>
        <v>Bug</v>
      </c>
      <c r="D17" s="3" t="str">
        <f>VLOOKUP($A17,$Q$1:$W$916,COLUMNS($C$1:D16)+2,FALSE)</f>
        <v>Flying</v>
      </c>
      <c r="E17" s="3" t="str">
        <f>VLOOKUP($A17,$Q$1:$W$916,COLUMNS($C$1:E16)+2,FALSE)</f>
        <v>Compound Eyes</v>
      </c>
      <c r="F17" s="3" t="str">
        <f>VLOOKUP($A17,$Q$1:$W$916,COLUMNS($C$1:F16)+2,FALSE)</f>
        <v/>
      </c>
      <c r="G17" s="3" t="str">
        <f>VLOOKUP($A17,$Q$1:$W$916,COLUMNS($C$1:G16)+2,FALSE)</f>
        <v>Tinted Lens</v>
      </c>
      <c r="H17" s="3">
        <v>60</v>
      </c>
      <c r="I17" s="3">
        <v>45</v>
      </c>
      <c r="J17" s="3">
        <v>50</v>
      </c>
      <c r="K17" s="3">
        <v>90</v>
      </c>
      <c r="L17" s="3">
        <v>80</v>
      </c>
      <c r="M17" s="3">
        <v>70</v>
      </c>
      <c r="N17" s="3">
        <v>395</v>
      </c>
      <c r="O17" s="3">
        <v>65.83</v>
      </c>
      <c r="Q17" s="3">
        <v>13</v>
      </c>
      <c r="R17" s="3" t="s">
        <v>1060</v>
      </c>
      <c r="S17" s="3" t="s">
        <v>1010</v>
      </c>
      <c r="T17" s="3" t="s">
        <v>1019</v>
      </c>
      <c r="U17" s="3" t="s">
        <v>43</v>
      </c>
      <c r="V17" s="3" t="s">
        <v>1037</v>
      </c>
      <c r="W17" s="3" t="s">
        <v>44</v>
      </c>
    </row>
    <row r="18" spans="1:23" x14ac:dyDescent="0.3">
      <c r="A18" s="3">
        <v>13</v>
      </c>
      <c r="B18" s="3" t="s">
        <v>1060</v>
      </c>
      <c r="C18" s="3" t="str">
        <f>VLOOKUP($A18,$Q$1:$W$916,COLUMNS($C$1:C17)+2,FALSE)</f>
        <v>Bug</v>
      </c>
      <c r="D18" s="3" t="str">
        <f>VLOOKUP($A18,$Q$1:$W$916,COLUMNS($C$1:D17)+2,FALSE)</f>
        <v>Poison</v>
      </c>
      <c r="E18" s="3" t="str">
        <f>VLOOKUP($A18,$Q$1:$W$916,COLUMNS($C$1:E17)+2,FALSE)</f>
        <v>Shield Dust</v>
      </c>
      <c r="F18" s="3" t="str">
        <f>VLOOKUP($A18,$Q$1:$W$916,COLUMNS($C$1:F17)+2,FALSE)</f>
        <v/>
      </c>
      <c r="G18" s="3" t="str">
        <f>VLOOKUP($A18,$Q$1:$W$916,COLUMNS($C$1:G17)+2,FALSE)</f>
        <v>Run Away</v>
      </c>
      <c r="H18" s="3">
        <v>40</v>
      </c>
      <c r="I18" s="3">
        <v>35</v>
      </c>
      <c r="J18" s="3">
        <v>30</v>
      </c>
      <c r="K18" s="3">
        <v>20</v>
      </c>
      <c r="L18" s="3">
        <v>20</v>
      </c>
      <c r="M18" s="3">
        <v>50</v>
      </c>
      <c r="N18" s="3">
        <v>195</v>
      </c>
      <c r="O18" s="3">
        <v>32.5</v>
      </c>
      <c r="Q18" s="3">
        <v>14</v>
      </c>
      <c r="R18" s="3" t="s">
        <v>1061</v>
      </c>
      <c r="S18" s="3" t="s">
        <v>1010</v>
      </c>
      <c r="T18" s="3" t="s">
        <v>1019</v>
      </c>
      <c r="U18" s="3" t="s">
        <v>47</v>
      </c>
      <c r="V18" s="3" t="s">
        <v>1037</v>
      </c>
      <c r="W18" s="3" t="s">
        <v>1037</v>
      </c>
    </row>
    <row r="19" spans="1:23" x14ac:dyDescent="0.3">
      <c r="A19" s="3">
        <v>14</v>
      </c>
      <c r="B19" s="3" t="s">
        <v>1061</v>
      </c>
      <c r="C19" s="3" t="str">
        <f>VLOOKUP($A19,$Q$1:$W$916,COLUMNS($C$1:C18)+2,FALSE)</f>
        <v>Bug</v>
      </c>
      <c r="D19" s="3" t="str">
        <f>VLOOKUP($A19,$Q$1:$W$916,COLUMNS($C$1:D18)+2,FALSE)</f>
        <v>Poison</v>
      </c>
      <c r="E19" s="3" t="str">
        <f>VLOOKUP($A19,$Q$1:$W$916,COLUMNS($C$1:E18)+2,FALSE)</f>
        <v>Shed Skin</v>
      </c>
      <c r="F19" s="3" t="str">
        <f>VLOOKUP($A19,$Q$1:$W$916,COLUMNS($C$1:F18)+2,FALSE)</f>
        <v/>
      </c>
      <c r="G19" s="3" t="str">
        <f>VLOOKUP($A19,$Q$1:$W$916,COLUMNS($C$1:G18)+2,FALSE)</f>
        <v/>
      </c>
      <c r="H19" s="3">
        <v>45</v>
      </c>
      <c r="I19" s="3">
        <v>25</v>
      </c>
      <c r="J19" s="3">
        <v>50</v>
      </c>
      <c r="K19" s="3">
        <v>25</v>
      </c>
      <c r="L19" s="3">
        <v>25</v>
      </c>
      <c r="M19" s="3">
        <v>35</v>
      </c>
      <c r="N19" s="3">
        <v>205</v>
      </c>
      <c r="O19" s="3">
        <v>34.17</v>
      </c>
      <c r="Q19" s="3">
        <v>15</v>
      </c>
      <c r="R19" s="3" t="s">
        <v>1062</v>
      </c>
      <c r="S19" s="3" t="s">
        <v>1010</v>
      </c>
      <c r="T19" s="3" t="s">
        <v>1019</v>
      </c>
      <c r="U19" s="3" t="s">
        <v>33</v>
      </c>
      <c r="V19" s="3" t="s">
        <v>1037</v>
      </c>
      <c r="W19" s="3" t="s">
        <v>26</v>
      </c>
    </row>
    <row r="20" spans="1:23" x14ac:dyDescent="0.3">
      <c r="A20" s="3">
        <v>15</v>
      </c>
      <c r="B20" s="3" t="s">
        <v>1062</v>
      </c>
      <c r="C20" s="3" t="str">
        <f>VLOOKUP($A20,$Q$1:$W$916,COLUMNS($C$1:C19)+2,FALSE)</f>
        <v>Bug</v>
      </c>
      <c r="D20" s="3" t="str">
        <f>VLOOKUP($A20,$Q$1:$W$916,COLUMNS($C$1:D19)+2,FALSE)</f>
        <v>Poison</v>
      </c>
      <c r="E20" s="3" t="str">
        <f>VLOOKUP($A20,$Q$1:$W$916,COLUMNS($C$1:E19)+2,FALSE)</f>
        <v>Swarm</v>
      </c>
      <c r="F20" s="3" t="str">
        <f>VLOOKUP($A20,$Q$1:$W$916,COLUMNS($C$1:F19)+2,FALSE)</f>
        <v/>
      </c>
      <c r="G20" s="3" t="str">
        <f>VLOOKUP($A20,$Q$1:$W$916,COLUMNS($C$1:G19)+2,FALSE)</f>
        <v>Sniper</v>
      </c>
      <c r="H20" s="3">
        <v>65</v>
      </c>
      <c r="I20" s="3">
        <v>90</v>
      </c>
      <c r="J20" s="3">
        <v>40</v>
      </c>
      <c r="K20" s="3">
        <v>45</v>
      </c>
      <c r="L20" s="3">
        <v>80</v>
      </c>
      <c r="M20" s="3">
        <v>75</v>
      </c>
      <c r="N20" s="3">
        <v>395</v>
      </c>
      <c r="O20" s="3">
        <v>65.83</v>
      </c>
      <c r="Q20" s="3">
        <v>15</v>
      </c>
      <c r="R20" s="3" t="s">
        <v>1063</v>
      </c>
      <c r="S20" s="3" t="s">
        <v>1010</v>
      </c>
      <c r="T20" s="3" t="s">
        <v>1019</v>
      </c>
      <c r="U20" s="3" t="s">
        <v>33</v>
      </c>
      <c r="V20" s="3" t="s">
        <v>1037</v>
      </c>
      <c r="W20" s="3" t="s">
        <v>26</v>
      </c>
    </row>
    <row r="21" spans="1:23" x14ac:dyDescent="0.3">
      <c r="A21" s="3">
        <v>15</v>
      </c>
      <c r="B21" s="3" t="s">
        <v>1063</v>
      </c>
      <c r="C21" s="3" t="str">
        <f>VLOOKUP($A21,$Q$1:$W$916,COLUMNS($C$1:C20)+2,FALSE)</f>
        <v>Bug</v>
      </c>
      <c r="D21" s="3" t="str">
        <f>VLOOKUP($A21,$Q$1:$W$916,COLUMNS($C$1:D20)+2,FALSE)</f>
        <v>Poison</v>
      </c>
      <c r="E21" s="3" t="str">
        <f>VLOOKUP($A21,$Q$1:$W$916,COLUMNS($C$1:E20)+2,FALSE)</f>
        <v>Swarm</v>
      </c>
      <c r="F21" s="3" t="str">
        <f>VLOOKUP($A21,$Q$1:$W$916,COLUMNS($C$1:F20)+2,FALSE)</f>
        <v/>
      </c>
      <c r="G21" s="3" t="str">
        <f>VLOOKUP($A21,$Q$1:$W$916,COLUMNS($C$1:G20)+2,FALSE)</f>
        <v>Sniper</v>
      </c>
      <c r="H21" s="3">
        <v>65</v>
      </c>
      <c r="I21" s="3">
        <v>150</v>
      </c>
      <c r="J21" s="3">
        <v>40</v>
      </c>
      <c r="K21" s="3">
        <v>15</v>
      </c>
      <c r="L21" s="3">
        <v>80</v>
      </c>
      <c r="M21" s="3">
        <v>145</v>
      </c>
      <c r="N21" s="3">
        <v>495</v>
      </c>
      <c r="O21" s="3">
        <v>82.5</v>
      </c>
      <c r="Q21" s="3">
        <v>16</v>
      </c>
      <c r="R21" s="3" t="s">
        <v>1064</v>
      </c>
      <c r="S21" s="3" t="s">
        <v>1014</v>
      </c>
      <c r="T21" s="3" t="s">
        <v>1012</v>
      </c>
      <c r="U21" s="3" t="s">
        <v>62</v>
      </c>
      <c r="V21" s="3" t="s">
        <v>925</v>
      </c>
      <c r="W21" s="3" t="s">
        <v>68</v>
      </c>
    </row>
    <row r="22" spans="1:23" x14ac:dyDescent="0.3">
      <c r="A22" s="3">
        <v>16</v>
      </c>
      <c r="B22" s="3" t="s">
        <v>1064</v>
      </c>
      <c r="C22" s="3" t="str">
        <f>VLOOKUP($A22,$Q$1:$W$916,COLUMNS($C$1:C21)+2,FALSE)</f>
        <v>Normal</v>
      </c>
      <c r="D22" s="3" t="str">
        <f>VLOOKUP($A22,$Q$1:$W$916,COLUMNS($C$1:D21)+2,FALSE)</f>
        <v>Flying</v>
      </c>
      <c r="E22" s="3" t="str">
        <f>VLOOKUP($A22,$Q$1:$W$916,COLUMNS($C$1:E21)+2,FALSE)</f>
        <v>Keen Eye</v>
      </c>
      <c r="F22" s="3" t="str">
        <f>VLOOKUP($A22,$Q$1:$W$916,COLUMNS($C$1:F21)+2,FALSE)</f>
        <v>Tangled Feet</v>
      </c>
      <c r="G22" s="3" t="str">
        <f>VLOOKUP($A22,$Q$1:$W$916,COLUMNS($C$1:G21)+2,FALSE)</f>
        <v>Big Pecks</v>
      </c>
      <c r="H22" s="3">
        <v>40</v>
      </c>
      <c r="I22" s="3">
        <v>45</v>
      </c>
      <c r="J22" s="3">
        <v>40</v>
      </c>
      <c r="K22" s="3">
        <v>35</v>
      </c>
      <c r="L22" s="3">
        <v>35</v>
      </c>
      <c r="M22" s="3">
        <v>56</v>
      </c>
      <c r="N22" s="3">
        <v>251</v>
      </c>
      <c r="O22" s="3">
        <v>41.83</v>
      </c>
      <c r="Q22" s="3">
        <v>17</v>
      </c>
      <c r="R22" s="3" t="s">
        <v>1065</v>
      </c>
      <c r="S22" s="3" t="s">
        <v>1014</v>
      </c>
      <c r="T22" s="3" t="s">
        <v>1012</v>
      </c>
      <c r="U22" s="3" t="s">
        <v>62</v>
      </c>
      <c r="V22" s="3" t="s">
        <v>925</v>
      </c>
      <c r="W22" s="3" t="s">
        <v>68</v>
      </c>
    </row>
    <row r="23" spans="1:23" x14ac:dyDescent="0.3">
      <c r="A23" s="3">
        <v>17</v>
      </c>
      <c r="B23" s="3" t="s">
        <v>1065</v>
      </c>
      <c r="C23" s="3" t="str">
        <f>VLOOKUP($A23,$Q$1:$W$916,COLUMNS($C$1:C22)+2,FALSE)</f>
        <v>Normal</v>
      </c>
      <c r="D23" s="3" t="str">
        <f>VLOOKUP($A23,$Q$1:$W$916,COLUMNS($C$1:D22)+2,FALSE)</f>
        <v>Flying</v>
      </c>
      <c r="E23" s="3" t="str">
        <f>VLOOKUP($A23,$Q$1:$W$916,COLUMNS($C$1:E22)+2,FALSE)</f>
        <v>Keen Eye</v>
      </c>
      <c r="F23" s="3" t="str">
        <f>VLOOKUP($A23,$Q$1:$W$916,COLUMNS($C$1:F22)+2,FALSE)</f>
        <v>Tangled Feet</v>
      </c>
      <c r="G23" s="3" t="str">
        <f>VLOOKUP($A23,$Q$1:$W$916,COLUMNS($C$1:G22)+2,FALSE)</f>
        <v>Big Pecks</v>
      </c>
      <c r="H23" s="3">
        <v>63</v>
      </c>
      <c r="I23" s="3">
        <v>60</v>
      </c>
      <c r="J23" s="3">
        <v>55</v>
      </c>
      <c r="K23" s="3">
        <v>50</v>
      </c>
      <c r="L23" s="3">
        <v>50</v>
      </c>
      <c r="M23" s="3">
        <v>71</v>
      </c>
      <c r="N23" s="3">
        <v>349</v>
      </c>
      <c r="O23" s="3">
        <v>58.17</v>
      </c>
      <c r="Q23" s="3">
        <v>18</v>
      </c>
      <c r="R23" s="3" t="s">
        <v>1066</v>
      </c>
      <c r="S23" s="3" t="s">
        <v>1014</v>
      </c>
      <c r="T23" s="3" t="s">
        <v>1012</v>
      </c>
      <c r="U23" s="3" t="s">
        <v>62</v>
      </c>
      <c r="V23" s="3" t="s">
        <v>925</v>
      </c>
      <c r="W23" s="3" t="s">
        <v>68</v>
      </c>
    </row>
    <row r="24" spans="1:23" x14ac:dyDescent="0.3">
      <c r="A24" s="3">
        <v>18</v>
      </c>
      <c r="B24" s="3" t="s">
        <v>1066</v>
      </c>
      <c r="C24" s="3" t="str">
        <f>VLOOKUP($A24,$Q$1:$W$916,COLUMNS($C$1:C23)+2,FALSE)</f>
        <v>Normal</v>
      </c>
      <c r="D24" s="3" t="str">
        <f>VLOOKUP($A24,$Q$1:$W$916,COLUMNS($C$1:D23)+2,FALSE)</f>
        <v>Flying</v>
      </c>
      <c r="E24" s="3" t="str">
        <f>VLOOKUP($A24,$Q$1:$W$916,COLUMNS($C$1:E23)+2,FALSE)</f>
        <v>Keen Eye</v>
      </c>
      <c r="F24" s="3" t="str">
        <f>VLOOKUP($A24,$Q$1:$W$916,COLUMNS($C$1:F23)+2,FALSE)</f>
        <v>Tangled Feet</v>
      </c>
      <c r="G24" s="3" t="str">
        <f>VLOOKUP($A24,$Q$1:$W$916,COLUMNS($C$1:G23)+2,FALSE)</f>
        <v>Big Pecks</v>
      </c>
      <c r="H24" s="3">
        <v>83</v>
      </c>
      <c r="I24" s="3">
        <v>80</v>
      </c>
      <c r="J24" s="3">
        <v>75</v>
      </c>
      <c r="K24" s="3">
        <v>70</v>
      </c>
      <c r="L24" s="3">
        <v>70</v>
      </c>
      <c r="M24" s="3">
        <v>101</v>
      </c>
      <c r="N24" s="3">
        <v>479</v>
      </c>
      <c r="O24" s="3">
        <v>79.83</v>
      </c>
      <c r="Q24" s="3">
        <v>18</v>
      </c>
      <c r="R24" s="3" t="s">
        <v>1067</v>
      </c>
      <c r="S24" s="3" t="s">
        <v>1014</v>
      </c>
      <c r="T24" s="3" t="s">
        <v>1012</v>
      </c>
      <c r="U24" s="3" t="s">
        <v>62</v>
      </c>
      <c r="V24" s="3" t="s">
        <v>925</v>
      </c>
      <c r="W24" s="3" t="s">
        <v>68</v>
      </c>
    </row>
    <row r="25" spans="1:23" x14ac:dyDescent="0.3">
      <c r="A25" s="3">
        <v>18</v>
      </c>
      <c r="B25" s="3" t="s">
        <v>1067</v>
      </c>
      <c r="C25" s="3" t="str">
        <f>VLOOKUP($A25,$Q$1:$W$916,COLUMNS($C$1:C24)+2,FALSE)</f>
        <v>Normal</v>
      </c>
      <c r="D25" s="3" t="str">
        <f>VLOOKUP($A25,$Q$1:$W$916,COLUMNS($C$1:D24)+2,FALSE)</f>
        <v>Flying</v>
      </c>
      <c r="E25" s="3" t="str">
        <f>VLOOKUP($A25,$Q$1:$W$916,COLUMNS($C$1:E24)+2,FALSE)</f>
        <v>Keen Eye</v>
      </c>
      <c r="F25" s="3" t="str">
        <f>VLOOKUP($A25,$Q$1:$W$916,COLUMNS($C$1:F24)+2,FALSE)</f>
        <v>Tangled Feet</v>
      </c>
      <c r="G25" s="3" t="str">
        <f>VLOOKUP($A25,$Q$1:$W$916,COLUMNS($C$1:G24)+2,FALSE)</f>
        <v>Big Pecks</v>
      </c>
      <c r="H25" s="3">
        <v>83</v>
      </c>
      <c r="I25" s="3">
        <v>80</v>
      </c>
      <c r="J25" s="3">
        <v>80</v>
      </c>
      <c r="K25" s="3">
        <v>135</v>
      </c>
      <c r="L25" s="3">
        <v>80</v>
      </c>
      <c r="M25" s="3">
        <v>121</v>
      </c>
      <c r="N25" s="3">
        <v>579</v>
      </c>
      <c r="O25" s="3">
        <v>96.5</v>
      </c>
      <c r="Q25" s="3">
        <v>19</v>
      </c>
      <c r="R25" s="3" t="s">
        <v>1068</v>
      </c>
      <c r="S25" s="3" t="s">
        <v>1014</v>
      </c>
      <c r="T25" s="3" t="s">
        <v>1037</v>
      </c>
      <c r="U25" s="3" t="s">
        <v>44</v>
      </c>
      <c r="V25" s="3" t="s">
        <v>104</v>
      </c>
      <c r="W25" s="3" t="s">
        <v>240</v>
      </c>
    </row>
    <row r="26" spans="1:23" x14ac:dyDescent="0.3">
      <c r="A26" s="3">
        <v>19</v>
      </c>
      <c r="B26" s="3" t="s">
        <v>1068</v>
      </c>
      <c r="C26" s="3" t="str">
        <f>VLOOKUP($A26,$Q$1:$W$916,COLUMNS($C$1:C25)+2,FALSE)</f>
        <v>Normal</v>
      </c>
      <c r="D26" s="3" t="str">
        <f>VLOOKUP($A26,$Q$1:$W$916,COLUMNS($C$1:D25)+2,FALSE)</f>
        <v/>
      </c>
      <c r="E26" s="3" t="str">
        <f>VLOOKUP($A26,$Q$1:$W$916,COLUMNS($C$1:E25)+2,FALSE)</f>
        <v>Run Away</v>
      </c>
      <c r="F26" s="3" t="str">
        <f>VLOOKUP($A26,$Q$1:$W$916,COLUMNS($C$1:F25)+2,FALSE)</f>
        <v>Guts</v>
      </c>
      <c r="G26" s="3" t="str">
        <f>VLOOKUP($A26,$Q$1:$W$916,COLUMNS($C$1:G25)+2,FALSE)</f>
        <v>Hustle</v>
      </c>
      <c r="H26" s="3">
        <v>30</v>
      </c>
      <c r="I26" s="3">
        <v>56</v>
      </c>
      <c r="J26" s="3">
        <v>35</v>
      </c>
      <c r="K26" s="3">
        <v>25</v>
      </c>
      <c r="L26" s="3">
        <v>35</v>
      </c>
      <c r="M26" s="3">
        <v>72</v>
      </c>
      <c r="N26" s="3">
        <v>253</v>
      </c>
      <c r="O26" s="3">
        <v>42.17</v>
      </c>
      <c r="Q26" s="3">
        <v>19</v>
      </c>
      <c r="R26" s="3" t="s">
        <v>1069</v>
      </c>
      <c r="S26" s="3" t="s">
        <v>1014</v>
      </c>
      <c r="T26" s="3" t="s">
        <v>1037</v>
      </c>
      <c r="U26" s="3" t="s">
        <v>44</v>
      </c>
      <c r="V26" s="3" t="s">
        <v>104</v>
      </c>
      <c r="W26" s="3" t="s">
        <v>240</v>
      </c>
    </row>
    <row r="27" spans="1:23" x14ac:dyDescent="0.3">
      <c r="A27" s="3">
        <v>20</v>
      </c>
      <c r="B27" s="3" t="s">
        <v>1070</v>
      </c>
      <c r="C27" s="3" t="str">
        <f>VLOOKUP($A27,$Q$1:$W$916,COLUMNS($C$1:C26)+2,FALSE)</f>
        <v>Normal</v>
      </c>
      <c r="D27" s="3" t="str">
        <f>VLOOKUP($A27,$Q$1:$W$916,COLUMNS($C$1:D26)+2,FALSE)</f>
        <v/>
      </c>
      <c r="E27" s="3" t="str">
        <f>VLOOKUP($A27,$Q$1:$W$916,COLUMNS($C$1:E26)+2,FALSE)</f>
        <v>Run Away</v>
      </c>
      <c r="F27" s="3" t="str">
        <f>VLOOKUP($A27,$Q$1:$W$916,COLUMNS($C$1:F26)+2,FALSE)</f>
        <v>Guts</v>
      </c>
      <c r="G27" s="3" t="str">
        <f>VLOOKUP($A27,$Q$1:$W$916,COLUMNS($C$1:G26)+2,FALSE)</f>
        <v>Hustle</v>
      </c>
      <c r="H27" s="3">
        <v>55</v>
      </c>
      <c r="I27" s="3">
        <v>81</v>
      </c>
      <c r="J27" s="3">
        <v>60</v>
      </c>
      <c r="K27" s="3">
        <v>50</v>
      </c>
      <c r="L27" s="3">
        <v>70</v>
      </c>
      <c r="M27" s="3">
        <v>97</v>
      </c>
      <c r="N27" s="3">
        <v>413</v>
      </c>
      <c r="O27" s="3">
        <v>68.83</v>
      </c>
      <c r="Q27" s="3">
        <v>20</v>
      </c>
      <c r="R27" s="3" t="s">
        <v>1070</v>
      </c>
      <c r="S27" s="3" t="s">
        <v>1014</v>
      </c>
      <c r="T27" s="3" t="s">
        <v>1037</v>
      </c>
      <c r="U27" s="3" t="s">
        <v>44</v>
      </c>
      <c r="V27" s="3" t="s">
        <v>104</v>
      </c>
      <c r="W27" s="3" t="s">
        <v>240</v>
      </c>
    </row>
    <row r="28" spans="1:23" x14ac:dyDescent="0.3">
      <c r="A28" s="3">
        <v>21</v>
      </c>
      <c r="B28" s="3" t="s">
        <v>1072</v>
      </c>
      <c r="C28" s="3" t="str">
        <f>VLOOKUP($A28,$Q$1:$W$916,COLUMNS($C$1:C27)+2,FALSE)</f>
        <v>Normal</v>
      </c>
      <c r="D28" s="3" t="str">
        <f>VLOOKUP($A28,$Q$1:$W$916,COLUMNS($C$1:D27)+2,FALSE)</f>
        <v>Flying</v>
      </c>
      <c r="E28" s="3" t="str">
        <f>VLOOKUP($A28,$Q$1:$W$916,COLUMNS($C$1:E27)+2,FALSE)</f>
        <v>Keen Eye</v>
      </c>
      <c r="F28" s="3" t="str">
        <f>VLOOKUP($A28,$Q$1:$W$916,COLUMNS($C$1:F27)+2,FALSE)</f>
        <v/>
      </c>
      <c r="G28" s="3" t="str">
        <f>VLOOKUP($A28,$Q$1:$W$916,COLUMNS($C$1:G27)+2,FALSE)</f>
        <v>Sniper</v>
      </c>
      <c r="H28" s="3">
        <v>40</v>
      </c>
      <c r="I28" s="3">
        <v>60</v>
      </c>
      <c r="J28" s="3">
        <v>30</v>
      </c>
      <c r="K28" s="3">
        <v>31</v>
      </c>
      <c r="L28" s="3">
        <v>31</v>
      </c>
      <c r="M28" s="3">
        <v>70</v>
      </c>
      <c r="N28" s="3">
        <v>262</v>
      </c>
      <c r="O28" s="3">
        <v>43.67</v>
      </c>
      <c r="Q28" s="3">
        <v>20</v>
      </c>
      <c r="R28" s="3" t="s">
        <v>1071</v>
      </c>
      <c r="S28" s="3" t="s">
        <v>1014</v>
      </c>
      <c r="T28" s="3" t="s">
        <v>1037</v>
      </c>
      <c r="U28" s="3" t="s">
        <v>44</v>
      </c>
      <c r="V28" s="3" t="s">
        <v>104</v>
      </c>
      <c r="W28" s="3" t="s">
        <v>240</v>
      </c>
    </row>
    <row r="29" spans="1:23" x14ac:dyDescent="0.3">
      <c r="A29" s="3">
        <v>22</v>
      </c>
      <c r="B29" s="3" t="s">
        <v>1073</v>
      </c>
      <c r="C29" s="3" t="str">
        <f>VLOOKUP($A29,$Q$1:$W$916,COLUMNS($C$1:C28)+2,FALSE)</f>
        <v>Normal</v>
      </c>
      <c r="D29" s="3" t="str">
        <f>VLOOKUP($A29,$Q$1:$W$916,COLUMNS($C$1:D28)+2,FALSE)</f>
        <v>Flying</v>
      </c>
      <c r="E29" s="3" t="str">
        <f>VLOOKUP($A29,$Q$1:$W$916,COLUMNS($C$1:E28)+2,FALSE)</f>
        <v>Keen Eye</v>
      </c>
      <c r="F29" s="3" t="str">
        <f>VLOOKUP($A29,$Q$1:$W$916,COLUMNS($C$1:F28)+2,FALSE)</f>
        <v/>
      </c>
      <c r="G29" s="3" t="str">
        <f>VLOOKUP($A29,$Q$1:$W$916,COLUMNS($C$1:G28)+2,FALSE)</f>
        <v>Sniper</v>
      </c>
      <c r="H29" s="3">
        <v>65</v>
      </c>
      <c r="I29" s="3">
        <v>90</v>
      </c>
      <c r="J29" s="3">
        <v>65</v>
      </c>
      <c r="K29" s="3">
        <v>61</v>
      </c>
      <c r="L29" s="3">
        <v>61</v>
      </c>
      <c r="M29" s="3">
        <v>100</v>
      </c>
      <c r="N29" s="3">
        <v>442</v>
      </c>
      <c r="O29" s="3">
        <v>73.67</v>
      </c>
      <c r="Q29" s="3">
        <v>21</v>
      </c>
      <c r="R29" s="3" t="s">
        <v>1072</v>
      </c>
      <c r="S29" s="3" t="s">
        <v>1014</v>
      </c>
      <c r="T29" s="3" t="s">
        <v>1012</v>
      </c>
      <c r="U29" s="3" t="s">
        <v>62</v>
      </c>
      <c r="V29" s="3" t="s">
        <v>1037</v>
      </c>
      <c r="W29" s="3" t="s">
        <v>26</v>
      </c>
    </row>
    <row r="30" spans="1:23" x14ac:dyDescent="0.3">
      <c r="A30" s="3">
        <v>23</v>
      </c>
      <c r="B30" s="3" t="s">
        <v>1074</v>
      </c>
      <c r="C30" s="3" t="str">
        <f>VLOOKUP($A30,$Q$1:$W$916,COLUMNS($C$1:C29)+2,FALSE)</f>
        <v>Poison</v>
      </c>
      <c r="D30" s="3" t="str">
        <f>VLOOKUP($A30,$Q$1:$W$916,COLUMNS($C$1:D29)+2,FALSE)</f>
        <v/>
      </c>
      <c r="E30" s="3" t="str">
        <f>VLOOKUP($A30,$Q$1:$W$916,COLUMNS($C$1:E29)+2,FALSE)</f>
        <v>Intimidate</v>
      </c>
      <c r="F30" s="3" t="str">
        <f>VLOOKUP($A30,$Q$1:$W$916,COLUMNS($C$1:F29)+2,FALSE)</f>
        <v>Shed Skin</v>
      </c>
      <c r="G30" s="3" t="str">
        <f>VLOOKUP($A30,$Q$1:$W$916,COLUMNS($C$1:G29)+2,FALSE)</f>
        <v>Unnerve</v>
      </c>
      <c r="H30" s="3">
        <v>35</v>
      </c>
      <c r="I30" s="3">
        <v>60</v>
      </c>
      <c r="J30" s="3">
        <v>44</v>
      </c>
      <c r="K30" s="3">
        <v>40</v>
      </c>
      <c r="L30" s="3">
        <v>54</v>
      </c>
      <c r="M30" s="3">
        <v>55</v>
      </c>
      <c r="N30" s="3">
        <v>288</v>
      </c>
      <c r="O30" s="3">
        <v>48</v>
      </c>
      <c r="Q30" s="3">
        <v>22</v>
      </c>
      <c r="R30" s="3" t="s">
        <v>1073</v>
      </c>
      <c r="S30" s="3" t="s">
        <v>1014</v>
      </c>
      <c r="T30" s="3" t="s">
        <v>1012</v>
      </c>
      <c r="U30" s="3" t="s">
        <v>62</v>
      </c>
      <c r="V30" s="3" t="s">
        <v>1037</v>
      </c>
      <c r="W30" s="3" t="s">
        <v>26</v>
      </c>
    </row>
    <row r="31" spans="1:23" x14ac:dyDescent="0.3">
      <c r="A31" s="3">
        <v>24</v>
      </c>
      <c r="B31" s="3" t="s">
        <v>1075</v>
      </c>
      <c r="C31" s="3" t="str">
        <f>VLOOKUP($A31,$Q$1:$W$916,COLUMNS($C$1:C30)+2,FALSE)</f>
        <v>Poison</v>
      </c>
      <c r="D31" s="3" t="str">
        <f>VLOOKUP($A31,$Q$1:$W$916,COLUMNS($C$1:D30)+2,FALSE)</f>
        <v/>
      </c>
      <c r="E31" s="3" t="str">
        <f>VLOOKUP($A31,$Q$1:$W$916,COLUMNS($C$1:E30)+2,FALSE)</f>
        <v>Intimidate</v>
      </c>
      <c r="F31" s="3" t="str">
        <f>VLOOKUP($A31,$Q$1:$W$916,COLUMNS($C$1:F30)+2,FALSE)</f>
        <v>Shed Skin</v>
      </c>
      <c r="G31" s="3" t="str">
        <f>VLOOKUP($A31,$Q$1:$W$916,COLUMNS($C$1:G30)+2,FALSE)</f>
        <v>Unnerve</v>
      </c>
      <c r="H31" s="3">
        <v>60</v>
      </c>
      <c r="I31" s="3">
        <v>85</v>
      </c>
      <c r="J31" s="3">
        <v>69</v>
      </c>
      <c r="K31" s="3">
        <v>65</v>
      </c>
      <c r="L31" s="3">
        <v>79</v>
      </c>
      <c r="M31" s="3">
        <v>80</v>
      </c>
      <c r="N31" s="3">
        <v>438</v>
      </c>
      <c r="O31" s="3">
        <v>73</v>
      </c>
      <c r="Q31" s="3">
        <v>23</v>
      </c>
      <c r="R31" s="3" t="s">
        <v>1074</v>
      </c>
      <c r="S31" s="3" t="s">
        <v>1019</v>
      </c>
      <c r="T31" s="3" t="s">
        <v>1037</v>
      </c>
      <c r="U31" s="3" t="s">
        <v>216</v>
      </c>
      <c r="V31" s="3" t="s">
        <v>47</v>
      </c>
      <c r="W31" s="3" t="s">
        <v>67</v>
      </c>
    </row>
    <row r="32" spans="1:23" x14ac:dyDescent="0.3">
      <c r="A32" s="3">
        <v>25</v>
      </c>
      <c r="B32" s="3" t="s">
        <v>532</v>
      </c>
      <c r="C32" s="3" t="str">
        <f>VLOOKUP($A32,$Q$1:$W$916,COLUMNS($C$1:C31)+2,FALSE)</f>
        <v>Electric</v>
      </c>
      <c r="D32" s="3" t="str">
        <f>VLOOKUP($A32,$Q$1:$W$916,COLUMNS($C$1:D31)+2,FALSE)</f>
        <v/>
      </c>
      <c r="E32" s="3" t="str">
        <f>VLOOKUP($A32,$Q$1:$W$916,COLUMNS($C$1:E31)+2,FALSE)</f>
        <v>Static</v>
      </c>
      <c r="F32" s="3" t="str">
        <f>VLOOKUP($A32,$Q$1:$W$916,COLUMNS($C$1:F31)+2,FALSE)</f>
        <v/>
      </c>
      <c r="G32" s="3" t="str">
        <f>VLOOKUP($A32,$Q$1:$W$916,COLUMNS($C$1:G31)+2,FALSE)</f>
        <v>Lightning Rod</v>
      </c>
      <c r="H32" s="3">
        <v>35</v>
      </c>
      <c r="I32" s="3">
        <v>55</v>
      </c>
      <c r="J32" s="3">
        <v>40</v>
      </c>
      <c r="K32" s="3">
        <v>50</v>
      </c>
      <c r="L32" s="3">
        <v>50</v>
      </c>
      <c r="M32" s="3">
        <v>90</v>
      </c>
      <c r="N32" s="3">
        <v>320</v>
      </c>
      <c r="O32" s="3">
        <v>53.33</v>
      </c>
      <c r="Q32" s="3">
        <v>24</v>
      </c>
      <c r="R32" s="3" t="s">
        <v>1075</v>
      </c>
      <c r="S32" s="3" t="s">
        <v>1019</v>
      </c>
      <c r="T32" s="3" t="s">
        <v>1037</v>
      </c>
      <c r="U32" s="3" t="s">
        <v>216</v>
      </c>
      <c r="V32" s="3" t="s">
        <v>47</v>
      </c>
      <c r="W32" s="3" t="s">
        <v>67</v>
      </c>
    </row>
    <row r="33" spans="1:23" x14ac:dyDescent="0.3">
      <c r="A33" s="3">
        <v>26</v>
      </c>
      <c r="B33" s="3" t="s">
        <v>534</v>
      </c>
      <c r="C33" s="3" t="str">
        <f>VLOOKUP($A33,$Q$1:$W$916,COLUMNS($C$1:C32)+2,FALSE)</f>
        <v>Electric</v>
      </c>
      <c r="D33" s="3" t="str">
        <f>VLOOKUP($A33,$Q$1:$W$916,COLUMNS($C$1:D32)+2,FALSE)</f>
        <v/>
      </c>
      <c r="E33" s="3" t="str">
        <f>VLOOKUP($A33,$Q$1:$W$916,COLUMNS($C$1:E32)+2,FALSE)</f>
        <v>Static</v>
      </c>
      <c r="F33" s="3" t="str">
        <f>VLOOKUP($A33,$Q$1:$W$916,COLUMNS($C$1:F32)+2,FALSE)</f>
        <v/>
      </c>
      <c r="G33" s="3" t="str">
        <f>VLOOKUP($A33,$Q$1:$W$916,COLUMNS($C$1:G32)+2,FALSE)</f>
        <v>Lightning Rod</v>
      </c>
      <c r="H33" s="3">
        <v>60</v>
      </c>
      <c r="I33" s="3">
        <v>90</v>
      </c>
      <c r="J33" s="3">
        <v>55</v>
      </c>
      <c r="K33" s="3">
        <v>90</v>
      </c>
      <c r="L33" s="3">
        <v>80</v>
      </c>
      <c r="M33" s="3">
        <v>110</v>
      </c>
      <c r="N33" s="3">
        <v>485</v>
      </c>
      <c r="O33" s="3">
        <v>80.83</v>
      </c>
      <c r="Q33" s="3">
        <v>25</v>
      </c>
      <c r="R33" s="3" t="s">
        <v>532</v>
      </c>
      <c r="S33" s="3" t="s">
        <v>1013</v>
      </c>
      <c r="T33" s="3" t="s">
        <v>1037</v>
      </c>
      <c r="U33" s="3" t="s">
        <v>203</v>
      </c>
      <c r="V33" s="3" t="s">
        <v>1037</v>
      </c>
      <c r="W33" s="3" t="s">
        <v>204</v>
      </c>
    </row>
    <row r="34" spans="1:23" x14ac:dyDescent="0.3">
      <c r="A34" s="3">
        <v>27</v>
      </c>
      <c r="B34" s="3" t="s">
        <v>1078</v>
      </c>
      <c r="C34" s="3" t="str">
        <f>VLOOKUP($A34,$Q$1:$W$916,COLUMNS($C$1:C33)+2,FALSE)</f>
        <v>Ground</v>
      </c>
      <c r="D34" s="3" t="str">
        <f>VLOOKUP($A34,$Q$1:$W$916,COLUMNS($C$1:D33)+2,FALSE)</f>
        <v/>
      </c>
      <c r="E34" s="3" t="str">
        <f>VLOOKUP($A34,$Q$1:$W$916,COLUMNS($C$1:E33)+2,FALSE)</f>
        <v>Sand Veil</v>
      </c>
      <c r="F34" s="3" t="str">
        <f>VLOOKUP($A34,$Q$1:$W$916,COLUMNS($C$1:F33)+2,FALSE)</f>
        <v/>
      </c>
      <c r="G34" s="3" t="str">
        <f>VLOOKUP($A34,$Q$1:$W$916,COLUMNS($C$1:G33)+2,FALSE)</f>
        <v>Sand Rush</v>
      </c>
      <c r="H34" s="3">
        <v>50</v>
      </c>
      <c r="I34" s="3">
        <v>75</v>
      </c>
      <c r="J34" s="3">
        <v>85</v>
      </c>
      <c r="K34" s="3">
        <v>20</v>
      </c>
      <c r="L34" s="3">
        <v>30</v>
      </c>
      <c r="M34" s="3">
        <v>40</v>
      </c>
      <c r="N34" s="3">
        <v>300</v>
      </c>
      <c r="O34" s="3">
        <v>50</v>
      </c>
      <c r="Q34" s="3">
        <v>25</v>
      </c>
      <c r="R34" s="3" t="s">
        <v>1076</v>
      </c>
      <c r="S34" s="3" t="s">
        <v>1013</v>
      </c>
      <c r="T34" s="3" t="s">
        <v>1037</v>
      </c>
      <c r="U34" s="3" t="s">
        <v>203</v>
      </c>
      <c r="V34" s="3" t="s">
        <v>1037</v>
      </c>
      <c r="W34" s="3" t="s">
        <v>204</v>
      </c>
    </row>
    <row r="35" spans="1:23" x14ac:dyDescent="0.3">
      <c r="A35" s="3">
        <v>28</v>
      </c>
      <c r="B35" s="3" t="s">
        <v>1080</v>
      </c>
      <c r="C35" s="3" t="str">
        <f>VLOOKUP($A35,$Q$1:$W$916,COLUMNS($C$1:C34)+2,FALSE)</f>
        <v>Ground</v>
      </c>
      <c r="D35" s="3" t="str">
        <f>VLOOKUP($A35,$Q$1:$W$916,COLUMNS($C$1:D34)+2,FALSE)</f>
        <v/>
      </c>
      <c r="E35" s="3" t="str">
        <f>VLOOKUP($A35,$Q$1:$W$916,COLUMNS($C$1:E34)+2,FALSE)</f>
        <v>Sand Veil</v>
      </c>
      <c r="F35" s="3" t="str">
        <f>VLOOKUP($A35,$Q$1:$W$916,COLUMNS($C$1:F34)+2,FALSE)</f>
        <v/>
      </c>
      <c r="G35" s="3" t="str">
        <f>VLOOKUP($A35,$Q$1:$W$916,COLUMNS($C$1:G34)+2,FALSE)</f>
        <v>Sand Rush</v>
      </c>
      <c r="H35" s="3">
        <v>75</v>
      </c>
      <c r="I35" s="3">
        <v>100</v>
      </c>
      <c r="J35" s="3">
        <v>110</v>
      </c>
      <c r="K35" s="3">
        <v>45</v>
      </c>
      <c r="L35" s="3">
        <v>55</v>
      </c>
      <c r="M35" s="3">
        <v>65</v>
      </c>
      <c r="N35" s="3">
        <v>450</v>
      </c>
      <c r="O35" s="3">
        <v>75</v>
      </c>
      <c r="Q35" s="3">
        <v>26</v>
      </c>
      <c r="R35" s="3" t="s">
        <v>534</v>
      </c>
      <c r="S35" s="3" t="s">
        <v>1013</v>
      </c>
      <c r="T35" s="3" t="s">
        <v>1037</v>
      </c>
      <c r="U35" s="3" t="s">
        <v>203</v>
      </c>
      <c r="V35" s="3" t="s">
        <v>1037</v>
      </c>
      <c r="W35" s="3" t="s">
        <v>204</v>
      </c>
    </row>
    <row r="36" spans="1:23" x14ac:dyDescent="0.3">
      <c r="A36" s="3">
        <v>29</v>
      </c>
      <c r="B36" s="3" t="s">
        <v>1082</v>
      </c>
      <c r="C36" s="3" t="str">
        <f>VLOOKUP($A36,$Q$1:$W$916,COLUMNS($C$1:C35)+2,FALSE)</f>
        <v>Poison</v>
      </c>
      <c r="D36" s="3" t="str">
        <f>VLOOKUP($A36,$Q$1:$W$916,COLUMNS($C$1:D35)+2,FALSE)</f>
        <v/>
      </c>
      <c r="E36" s="3" t="str">
        <f>VLOOKUP($A36,$Q$1:$W$916,COLUMNS($C$1:E35)+2,FALSE)</f>
        <v>Poison Point</v>
      </c>
      <c r="F36" s="3" t="str">
        <f>VLOOKUP($A36,$Q$1:$W$916,COLUMNS($C$1:F35)+2,FALSE)</f>
        <v>Rivalry</v>
      </c>
      <c r="G36" s="3" t="str">
        <f>VLOOKUP($A36,$Q$1:$W$916,COLUMNS($C$1:G35)+2,FALSE)</f>
        <v>Hustle</v>
      </c>
      <c r="H36" s="3">
        <v>55</v>
      </c>
      <c r="I36" s="3">
        <v>47</v>
      </c>
      <c r="J36" s="3">
        <v>52</v>
      </c>
      <c r="K36" s="3">
        <v>40</v>
      </c>
      <c r="L36" s="3">
        <v>40</v>
      </c>
      <c r="M36" s="3">
        <v>41</v>
      </c>
      <c r="N36" s="3">
        <v>275</v>
      </c>
      <c r="O36" s="3">
        <v>45.83</v>
      </c>
      <c r="Q36" s="3">
        <v>26</v>
      </c>
      <c r="R36" s="3" t="s">
        <v>1077</v>
      </c>
      <c r="S36" s="3" t="s">
        <v>1013</v>
      </c>
      <c r="T36" s="3" t="s">
        <v>1037</v>
      </c>
      <c r="U36" s="3" t="s">
        <v>203</v>
      </c>
      <c r="V36" s="3" t="s">
        <v>1037</v>
      </c>
      <c r="W36" s="3" t="s">
        <v>204</v>
      </c>
    </row>
    <row r="37" spans="1:23" x14ac:dyDescent="0.3">
      <c r="A37" s="3">
        <v>30</v>
      </c>
      <c r="B37" s="3" t="s">
        <v>1083</v>
      </c>
      <c r="C37" s="3" t="str">
        <f>VLOOKUP($A37,$Q$1:$W$916,COLUMNS($C$1:C36)+2,FALSE)</f>
        <v>Poison</v>
      </c>
      <c r="D37" s="3" t="str">
        <f>VLOOKUP($A37,$Q$1:$W$916,COLUMNS($C$1:D36)+2,FALSE)</f>
        <v/>
      </c>
      <c r="E37" s="3" t="str">
        <f>VLOOKUP($A37,$Q$1:$W$916,COLUMNS($C$1:E36)+2,FALSE)</f>
        <v>Poison Point</v>
      </c>
      <c r="F37" s="3" t="str">
        <f>VLOOKUP($A37,$Q$1:$W$916,COLUMNS($C$1:F36)+2,FALSE)</f>
        <v>Rivalry</v>
      </c>
      <c r="G37" s="3" t="str">
        <f>VLOOKUP($A37,$Q$1:$W$916,COLUMNS($C$1:G36)+2,FALSE)</f>
        <v>Hustle</v>
      </c>
      <c r="H37" s="3">
        <v>70</v>
      </c>
      <c r="I37" s="3">
        <v>62</v>
      </c>
      <c r="J37" s="3">
        <v>67</v>
      </c>
      <c r="K37" s="3">
        <v>55</v>
      </c>
      <c r="L37" s="3">
        <v>55</v>
      </c>
      <c r="M37" s="3">
        <v>56</v>
      </c>
      <c r="N37" s="3">
        <v>365</v>
      </c>
      <c r="O37" s="3">
        <v>60.83</v>
      </c>
      <c r="Q37" s="3">
        <v>27</v>
      </c>
      <c r="R37" s="3" t="s">
        <v>1078</v>
      </c>
      <c r="S37" s="3" t="s">
        <v>1018</v>
      </c>
      <c r="T37" s="3" t="s">
        <v>1037</v>
      </c>
      <c r="U37" s="3" t="s">
        <v>459</v>
      </c>
      <c r="V37" s="3" t="s">
        <v>1037</v>
      </c>
      <c r="W37" s="3" t="s">
        <v>466</v>
      </c>
    </row>
    <row r="38" spans="1:23" x14ac:dyDescent="0.3">
      <c r="A38" s="3">
        <v>31</v>
      </c>
      <c r="B38" s="3" t="s">
        <v>1084</v>
      </c>
      <c r="C38" s="3" t="str">
        <f>VLOOKUP($A38,$Q$1:$W$916,COLUMNS($C$1:C37)+2,FALSE)</f>
        <v>Poison</v>
      </c>
      <c r="D38" s="3" t="str">
        <f>VLOOKUP($A38,$Q$1:$W$916,COLUMNS($C$1:D37)+2,FALSE)</f>
        <v>Ground</v>
      </c>
      <c r="E38" s="3" t="str">
        <f>VLOOKUP($A38,$Q$1:$W$916,COLUMNS($C$1:E37)+2,FALSE)</f>
        <v>Poison Point</v>
      </c>
      <c r="F38" s="3" t="str">
        <f>VLOOKUP($A38,$Q$1:$W$916,COLUMNS($C$1:F37)+2,FALSE)</f>
        <v>Rivalry</v>
      </c>
      <c r="G38" s="3" t="str">
        <f>VLOOKUP($A38,$Q$1:$W$916,COLUMNS($C$1:G37)+2,FALSE)</f>
        <v>Sheer Force</v>
      </c>
      <c r="H38" s="3">
        <v>90</v>
      </c>
      <c r="I38" s="3">
        <v>92</v>
      </c>
      <c r="J38" s="3">
        <v>87</v>
      </c>
      <c r="K38" s="3">
        <v>75</v>
      </c>
      <c r="L38" s="3">
        <v>85</v>
      </c>
      <c r="M38" s="3">
        <v>76</v>
      </c>
      <c r="N38" s="3">
        <v>505</v>
      </c>
      <c r="O38" s="3">
        <v>84.17</v>
      </c>
      <c r="Q38" s="3">
        <v>27</v>
      </c>
      <c r="R38" s="3" t="s">
        <v>1079</v>
      </c>
      <c r="S38" s="3" t="s">
        <v>1018</v>
      </c>
      <c r="T38" s="3" t="s">
        <v>1037</v>
      </c>
      <c r="U38" s="3" t="s">
        <v>459</v>
      </c>
      <c r="V38" s="3" t="s">
        <v>1037</v>
      </c>
      <c r="W38" s="3" t="s">
        <v>466</v>
      </c>
    </row>
    <row r="39" spans="1:23" x14ac:dyDescent="0.3">
      <c r="A39" s="3">
        <v>32</v>
      </c>
      <c r="B39" s="3" t="s">
        <v>1085</v>
      </c>
      <c r="C39" s="3" t="str">
        <f>VLOOKUP($A39,$Q$1:$W$916,COLUMNS($C$1:C38)+2,FALSE)</f>
        <v>Poison</v>
      </c>
      <c r="D39" s="3" t="str">
        <f>VLOOKUP($A39,$Q$1:$W$916,COLUMNS($C$1:D38)+2,FALSE)</f>
        <v/>
      </c>
      <c r="E39" s="3" t="str">
        <f>VLOOKUP($A39,$Q$1:$W$916,COLUMNS($C$1:E38)+2,FALSE)</f>
        <v>Poison Point</v>
      </c>
      <c r="F39" s="3" t="str">
        <f>VLOOKUP($A39,$Q$1:$W$916,COLUMNS($C$1:F38)+2,FALSE)</f>
        <v>Rivalry</v>
      </c>
      <c r="G39" s="3" t="str">
        <f>VLOOKUP($A39,$Q$1:$W$916,COLUMNS($C$1:G38)+2,FALSE)</f>
        <v>Hustle</v>
      </c>
      <c r="H39" s="3">
        <v>46</v>
      </c>
      <c r="I39" s="3">
        <v>57</v>
      </c>
      <c r="J39" s="3">
        <v>40</v>
      </c>
      <c r="K39" s="3">
        <v>40</v>
      </c>
      <c r="L39" s="3">
        <v>40</v>
      </c>
      <c r="M39" s="3">
        <v>50</v>
      </c>
      <c r="N39" s="3">
        <v>273</v>
      </c>
      <c r="O39" s="3">
        <v>45.5</v>
      </c>
      <c r="Q39" s="3">
        <v>28</v>
      </c>
      <c r="R39" s="3" t="s">
        <v>1080</v>
      </c>
      <c r="S39" s="3" t="s">
        <v>1018</v>
      </c>
      <c r="T39" s="3" t="s">
        <v>1037</v>
      </c>
      <c r="U39" s="3" t="s">
        <v>459</v>
      </c>
      <c r="V39" s="3" t="s">
        <v>1037</v>
      </c>
      <c r="W39" s="3" t="s">
        <v>466</v>
      </c>
    </row>
    <row r="40" spans="1:23" x14ac:dyDescent="0.3">
      <c r="A40" s="3">
        <v>33</v>
      </c>
      <c r="B40" s="3" t="s">
        <v>1086</v>
      </c>
      <c r="C40" s="3" t="str">
        <f>VLOOKUP($A40,$Q$1:$W$916,COLUMNS($C$1:C39)+2,FALSE)</f>
        <v>Poison</v>
      </c>
      <c r="D40" s="3" t="str">
        <f>VLOOKUP($A40,$Q$1:$W$916,COLUMNS($C$1:D39)+2,FALSE)</f>
        <v/>
      </c>
      <c r="E40" s="3" t="str">
        <f>VLOOKUP($A40,$Q$1:$W$916,COLUMNS($C$1:E39)+2,FALSE)</f>
        <v>Poison Point</v>
      </c>
      <c r="F40" s="3" t="str">
        <f>VLOOKUP($A40,$Q$1:$W$916,COLUMNS($C$1:F39)+2,FALSE)</f>
        <v>Rivalry</v>
      </c>
      <c r="G40" s="3" t="str">
        <f>VLOOKUP($A40,$Q$1:$W$916,COLUMNS($C$1:G39)+2,FALSE)</f>
        <v>Hustle</v>
      </c>
      <c r="H40" s="3">
        <v>61</v>
      </c>
      <c r="I40" s="3">
        <v>72</v>
      </c>
      <c r="J40" s="3">
        <v>57</v>
      </c>
      <c r="K40" s="3">
        <v>55</v>
      </c>
      <c r="L40" s="3">
        <v>55</v>
      </c>
      <c r="M40" s="3">
        <v>65</v>
      </c>
      <c r="N40" s="3">
        <v>365</v>
      </c>
      <c r="O40" s="3">
        <v>60.83</v>
      </c>
      <c r="Q40" s="3">
        <v>28</v>
      </c>
      <c r="R40" s="3" t="s">
        <v>1081</v>
      </c>
      <c r="S40" s="3" t="s">
        <v>1018</v>
      </c>
      <c r="T40" s="3" t="s">
        <v>1037</v>
      </c>
      <c r="U40" s="3" t="s">
        <v>459</v>
      </c>
      <c r="V40" s="3" t="s">
        <v>1037</v>
      </c>
      <c r="W40" s="3" t="s">
        <v>466</v>
      </c>
    </row>
    <row r="41" spans="1:23" x14ac:dyDescent="0.3">
      <c r="A41" s="3">
        <v>34</v>
      </c>
      <c r="B41" s="3" t="s">
        <v>1087</v>
      </c>
      <c r="C41" s="3" t="str">
        <f>VLOOKUP($A41,$Q$1:$W$916,COLUMNS($C$1:C40)+2,FALSE)</f>
        <v>Poison</v>
      </c>
      <c r="D41" s="3" t="str">
        <f>VLOOKUP($A41,$Q$1:$W$916,COLUMNS($C$1:D40)+2,FALSE)</f>
        <v>Ground</v>
      </c>
      <c r="E41" s="3" t="str">
        <f>VLOOKUP($A41,$Q$1:$W$916,COLUMNS($C$1:E40)+2,FALSE)</f>
        <v>Poison Point</v>
      </c>
      <c r="F41" s="3" t="str">
        <f>VLOOKUP($A41,$Q$1:$W$916,COLUMNS($C$1:F40)+2,FALSE)</f>
        <v>Rivalry</v>
      </c>
      <c r="G41" s="3" t="str">
        <f>VLOOKUP($A41,$Q$1:$W$916,COLUMNS($C$1:G40)+2,FALSE)</f>
        <v>Sheer Force</v>
      </c>
      <c r="H41" s="3">
        <v>81</v>
      </c>
      <c r="I41" s="3">
        <v>102</v>
      </c>
      <c r="J41" s="3">
        <v>77</v>
      </c>
      <c r="K41" s="3">
        <v>85</v>
      </c>
      <c r="L41" s="3">
        <v>75</v>
      </c>
      <c r="M41" s="3">
        <v>85</v>
      </c>
      <c r="N41" s="3">
        <v>505</v>
      </c>
      <c r="O41" s="3">
        <v>84.17</v>
      </c>
      <c r="Q41" s="3">
        <v>29</v>
      </c>
      <c r="R41" s="3" t="s">
        <v>1082</v>
      </c>
      <c r="S41" s="3" t="s">
        <v>1019</v>
      </c>
      <c r="T41" s="3" t="s">
        <v>1037</v>
      </c>
      <c r="U41" s="3" t="s">
        <v>186</v>
      </c>
      <c r="V41" s="3" t="s">
        <v>84</v>
      </c>
      <c r="W41" s="3" t="s">
        <v>240</v>
      </c>
    </row>
    <row r="42" spans="1:23" x14ac:dyDescent="0.3">
      <c r="A42" s="3">
        <v>35</v>
      </c>
      <c r="B42" s="3" t="s">
        <v>672</v>
      </c>
      <c r="C42" s="3" t="str">
        <f>VLOOKUP($A42,$Q$1:$W$916,COLUMNS($C$1:C41)+2,FALSE)</f>
        <v>Fairy</v>
      </c>
      <c r="D42" s="3" t="str">
        <f>VLOOKUP($A42,$Q$1:$W$916,COLUMNS($C$1:D41)+2,FALSE)</f>
        <v/>
      </c>
      <c r="E42" s="3" t="str">
        <f>VLOOKUP($A42,$Q$1:$W$916,COLUMNS($C$1:E41)+2,FALSE)</f>
        <v>Cute Charm</v>
      </c>
      <c r="F42" s="3" t="str">
        <f>VLOOKUP($A42,$Q$1:$W$916,COLUMNS($C$1:F41)+2,FALSE)</f>
        <v>Magic Guard</v>
      </c>
      <c r="G42" s="3" t="str">
        <f>VLOOKUP($A42,$Q$1:$W$916,COLUMNS($C$1:G41)+2,FALSE)</f>
        <v>Friend Guard</v>
      </c>
      <c r="H42" s="3">
        <v>70</v>
      </c>
      <c r="I42" s="3">
        <v>45</v>
      </c>
      <c r="J42" s="3">
        <v>48</v>
      </c>
      <c r="K42" s="3">
        <v>60</v>
      </c>
      <c r="L42" s="3">
        <v>65</v>
      </c>
      <c r="M42" s="3">
        <v>35</v>
      </c>
      <c r="N42" s="3">
        <v>323</v>
      </c>
      <c r="O42" s="3">
        <v>53.83</v>
      </c>
      <c r="Q42" s="3">
        <v>30</v>
      </c>
      <c r="R42" s="3" t="s">
        <v>1083</v>
      </c>
      <c r="S42" s="3" t="s">
        <v>1019</v>
      </c>
      <c r="T42" s="3" t="s">
        <v>1037</v>
      </c>
      <c r="U42" s="3" t="s">
        <v>186</v>
      </c>
      <c r="V42" s="3" t="s">
        <v>84</v>
      </c>
      <c r="W42" s="3" t="s">
        <v>240</v>
      </c>
    </row>
    <row r="43" spans="1:23" x14ac:dyDescent="0.3">
      <c r="A43" s="3">
        <v>36</v>
      </c>
      <c r="B43" s="3" t="s">
        <v>674</v>
      </c>
      <c r="C43" s="3" t="str">
        <f>VLOOKUP($A43,$Q$1:$W$916,COLUMNS($C$1:C42)+2,FALSE)</f>
        <v>Fairy</v>
      </c>
      <c r="D43" s="3" t="str">
        <f>VLOOKUP($A43,$Q$1:$W$916,COLUMNS($C$1:D42)+2,FALSE)</f>
        <v/>
      </c>
      <c r="E43" s="3" t="str">
        <f>VLOOKUP($A43,$Q$1:$W$916,COLUMNS($C$1:E42)+2,FALSE)</f>
        <v>Cute Charm</v>
      </c>
      <c r="F43" s="3" t="str">
        <f>VLOOKUP($A43,$Q$1:$W$916,COLUMNS($C$1:F42)+2,FALSE)</f>
        <v>Magic Guard</v>
      </c>
      <c r="G43" s="3" t="str">
        <f>VLOOKUP($A43,$Q$1:$W$916,COLUMNS($C$1:G42)+2,FALSE)</f>
        <v>Unaware</v>
      </c>
      <c r="H43" s="3">
        <v>95</v>
      </c>
      <c r="I43" s="3">
        <v>70</v>
      </c>
      <c r="J43" s="3">
        <v>73</v>
      </c>
      <c r="K43" s="3">
        <v>95</v>
      </c>
      <c r="L43" s="3">
        <v>90</v>
      </c>
      <c r="M43" s="3">
        <v>60</v>
      </c>
      <c r="N43" s="3">
        <v>483</v>
      </c>
      <c r="O43" s="3">
        <v>80.5</v>
      </c>
      <c r="Q43" s="3">
        <v>31</v>
      </c>
      <c r="R43" s="3" t="s">
        <v>1084</v>
      </c>
      <c r="S43" s="3" t="s">
        <v>1019</v>
      </c>
      <c r="T43" s="3" t="s">
        <v>1018</v>
      </c>
      <c r="U43" s="3" t="s">
        <v>186</v>
      </c>
      <c r="V43" s="3" t="s">
        <v>84</v>
      </c>
      <c r="W43" s="3" t="s">
        <v>294</v>
      </c>
    </row>
    <row r="44" spans="1:23" x14ac:dyDescent="0.3">
      <c r="A44" s="3">
        <v>37</v>
      </c>
      <c r="B44" s="3" t="s">
        <v>209</v>
      </c>
      <c r="C44" s="3" t="str">
        <f>VLOOKUP($A44,$Q$1:$W$916,COLUMNS($C$1:C43)+2,FALSE)</f>
        <v>Fire</v>
      </c>
      <c r="D44" s="3" t="str">
        <f>VLOOKUP($A44,$Q$1:$W$916,COLUMNS($C$1:D43)+2,FALSE)</f>
        <v/>
      </c>
      <c r="E44" s="3" t="str">
        <f>VLOOKUP($A44,$Q$1:$W$916,COLUMNS($C$1:E43)+2,FALSE)</f>
        <v>Flash Fire</v>
      </c>
      <c r="F44" s="3" t="str">
        <f>VLOOKUP($A44,$Q$1:$W$916,COLUMNS($C$1:F43)+2,FALSE)</f>
        <v/>
      </c>
      <c r="G44" s="3" t="str">
        <f>VLOOKUP($A44,$Q$1:$W$916,COLUMNS($C$1:G43)+2,FALSE)</f>
        <v>Drought</v>
      </c>
      <c r="H44" s="3">
        <v>38</v>
      </c>
      <c r="I44" s="3">
        <v>41</v>
      </c>
      <c r="J44" s="3">
        <v>40</v>
      </c>
      <c r="K44" s="3">
        <v>50</v>
      </c>
      <c r="L44" s="3">
        <v>65</v>
      </c>
      <c r="M44" s="3">
        <v>65</v>
      </c>
      <c r="N44" s="3">
        <v>299</v>
      </c>
      <c r="O44" s="3">
        <v>49.83</v>
      </c>
      <c r="Q44" s="3">
        <v>32</v>
      </c>
      <c r="R44" s="3" t="s">
        <v>1085</v>
      </c>
      <c r="S44" s="3" t="s">
        <v>1019</v>
      </c>
      <c r="T44" s="3" t="s">
        <v>1037</v>
      </c>
      <c r="U44" s="3" t="s">
        <v>186</v>
      </c>
      <c r="V44" s="3" t="s">
        <v>84</v>
      </c>
      <c r="W44" s="3" t="s">
        <v>240</v>
      </c>
    </row>
    <row r="45" spans="1:23" x14ac:dyDescent="0.3">
      <c r="A45" s="3">
        <v>38</v>
      </c>
      <c r="B45" s="3" t="s">
        <v>213</v>
      </c>
      <c r="C45" s="3" t="str">
        <f>VLOOKUP($A45,$Q$1:$W$916,COLUMNS($C$1:C44)+2,FALSE)</f>
        <v>Fire</v>
      </c>
      <c r="D45" s="3" t="str">
        <f>VLOOKUP($A45,$Q$1:$W$916,COLUMNS($C$1:D44)+2,FALSE)</f>
        <v/>
      </c>
      <c r="E45" s="3" t="str">
        <f>VLOOKUP($A45,$Q$1:$W$916,COLUMNS($C$1:E44)+2,FALSE)</f>
        <v>Flash Fire</v>
      </c>
      <c r="F45" s="3" t="str">
        <f>VLOOKUP($A45,$Q$1:$W$916,COLUMNS($C$1:F44)+2,FALSE)</f>
        <v/>
      </c>
      <c r="G45" s="3" t="str">
        <f>VLOOKUP($A45,$Q$1:$W$916,COLUMNS($C$1:G44)+2,FALSE)</f>
        <v>Drought</v>
      </c>
      <c r="H45" s="3">
        <v>73</v>
      </c>
      <c r="I45" s="3">
        <v>76</v>
      </c>
      <c r="J45" s="3">
        <v>75</v>
      </c>
      <c r="K45" s="3">
        <v>81</v>
      </c>
      <c r="L45" s="3">
        <v>100</v>
      </c>
      <c r="M45" s="3">
        <v>100</v>
      </c>
      <c r="N45" s="3">
        <v>505</v>
      </c>
      <c r="O45" s="3">
        <v>84.17</v>
      </c>
      <c r="Q45" s="3">
        <v>33</v>
      </c>
      <c r="R45" s="3" t="s">
        <v>1086</v>
      </c>
      <c r="S45" s="3" t="s">
        <v>1019</v>
      </c>
      <c r="T45" s="3" t="s">
        <v>1037</v>
      </c>
      <c r="U45" s="3" t="s">
        <v>186</v>
      </c>
      <c r="V45" s="3" t="s">
        <v>84</v>
      </c>
      <c r="W45" s="3" t="s">
        <v>240</v>
      </c>
    </row>
    <row r="46" spans="1:23" x14ac:dyDescent="0.3">
      <c r="A46" s="3">
        <v>39</v>
      </c>
      <c r="B46" s="3" t="s">
        <v>1090</v>
      </c>
      <c r="C46" s="3" t="str">
        <f>VLOOKUP($A46,$Q$1:$W$916,COLUMNS($C$1:C45)+2,FALSE)</f>
        <v>Normal</v>
      </c>
      <c r="D46" s="3" t="str">
        <f>VLOOKUP($A46,$Q$1:$W$916,COLUMNS($C$1:D45)+2,FALSE)</f>
        <v>Fairy</v>
      </c>
      <c r="E46" s="3" t="str">
        <f>VLOOKUP($A46,$Q$1:$W$916,COLUMNS($C$1:E45)+2,FALSE)</f>
        <v>Cute Charm</v>
      </c>
      <c r="F46" s="3" t="str">
        <f>VLOOKUP($A46,$Q$1:$W$916,COLUMNS($C$1:F45)+2,FALSE)</f>
        <v>Competitive</v>
      </c>
      <c r="G46" s="3" t="str">
        <f>VLOOKUP($A46,$Q$1:$W$916,COLUMNS($C$1:G45)+2,FALSE)</f>
        <v>Friend Guard</v>
      </c>
      <c r="H46" s="3">
        <v>115</v>
      </c>
      <c r="I46" s="3">
        <v>45</v>
      </c>
      <c r="J46" s="3">
        <v>20</v>
      </c>
      <c r="K46" s="3">
        <v>45</v>
      </c>
      <c r="L46" s="3">
        <v>25</v>
      </c>
      <c r="M46" s="3">
        <v>20</v>
      </c>
      <c r="N46" s="3">
        <v>270</v>
      </c>
      <c r="O46" s="3">
        <v>45</v>
      </c>
      <c r="Q46" s="3">
        <v>34</v>
      </c>
      <c r="R46" s="3" t="s">
        <v>1087</v>
      </c>
      <c r="S46" s="3" t="s">
        <v>1019</v>
      </c>
      <c r="T46" s="3" t="s">
        <v>1018</v>
      </c>
      <c r="U46" s="3" t="s">
        <v>186</v>
      </c>
      <c r="V46" s="3" t="s">
        <v>84</v>
      </c>
      <c r="W46" s="3" t="s">
        <v>294</v>
      </c>
    </row>
    <row r="47" spans="1:23" x14ac:dyDescent="0.3">
      <c r="A47" s="3">
        <v>40</v>
      </c>
      <c r="B47" s="3" t="s">
        <v>1091</v>
      </c>
      <c r="C47" s="3" t="str">
        <f>VLOOKUP($A47,$Q$1:$W$916,COLUMNS($C$1:C46)+2,FALSE)</f>
        <v>Normal</v>
      </c>
      <c r="D47" s="3" t="str">
        <f>VLOOKUP($A47,$Q$1:$W$916,COLUMNS($C$1:D46)+2,FALSE)</f>
        <v>Fairy</v>
      </c>
      <c r="E47" s="3" t="str">
        <f>VLOOKUP($A47,$Q$1:$W$916,COLUMNS($C$1:E46)+2,FALSE)</f>
        <v>Cute Charm</v>
      </c>
      <c r="F47" s="3" t="str">
        <f>VLOOKUP($A47,$Q$1:$W$916,COLUMNS($C$1:F46)+2,FALSE)</f>
        <v>Competitive</v>
      </c>
      <c r="G47" s="3" t="str">
        <f>VLOOKUP($A47,$Q$1:$W$916,COLUMNS($C$1:G46)+2,FALSE)</f>
        <v>Frisk</v>
      </c>
      <c r="H47" s="3">
        <v>140</v>
      </c>
      <c r="I47" s="3">
        <v>70</v>
      </c>
      <c r="J47" s="3">
        <v>45</v>
      </c>
      <c r="K47" s="3">
        <v>85</v>
      </c>
      <c r="L47" s="3">
        <v>50</v>
      </c>
      <c r="M47" s="3">
        <v>45</v>
      </c>
      <c r="N47" s="3">
        <v>435</v>
      </c>
      <c r="O47" s="3">
        <v>72.5</v>
      </c>
      <c r="Q47" s="3">
        <v>35</v>
      </c>
      <c r="R47" s="3" t="s">
        <v>672</v>
      </c>
      <c r="S47" s="3" t="s">
        <v>1023</v>
      </c>
      <c r="T47" s="3" t="s">
        <v>1037</v>
      </c>
      <c r="U47" s="3" t="s">
        <v>157</v>
      </c>
      <c r="V47" s="3" t="s">
        <v>669</v>
      </c>
      <c r="W47" s="3" t="s">
        <v>670</v>
      </c>
    </row>
    <row r="48" spans="1:23" x14ac:dyDescent="0.3">
      <c r="A48" s="3">
        <v>41</v>
      </c>
      <c r="B48" s="3" t="s">
        <v>1092</v>
      </c>
      <c r="C48" s="3" t="str">
        <f>VLOOKUP($A48,$Q$1:$W$916,COLUMNS($C$1:C47)+2,FALSE)</f>
        <v>Poison</v>
      </c>
      <c r="D48" s="3" t="str">
        <f>VLOOKUP($A48,$Q$1:$W$916,COLUMNS($C$1:D47)+2,FALSE)</f>
        <v>Flying</v>
      </c>
      <c r="E48" s="3" t="str">
        <f>VLOOKUP($A48,$Q$1:$W$916,COLUMNS($C$1:E47)+2,FALSE)</f>
        <v>Inner Focus</v>
      </c>
      <c r="F48" s="3" t="str">
        <f>VLOOKUP($A48,$Q$1:$W$916,COLUMNS($C$1:F47)+2,FALSE)</f>
        <v/>
      </c>
      <c r="G48" s="3" t="str">
        <f>VLOOKUP($A48,$Q$1:$W$916,COLUMNS($C$1:G47)+2,FALSE)</f>
        <v>Infiltrator</v>
      </c>
      <c r="H48" s="3">
        <v>40</v>
      </c>
      <c r="I48" s="3">
        <v>45</v>
      </c>
      <c r="J48" s="3">
        <v>35</v>
      </c>
      <c r="K48" s="3">
        <v>30</v>
      </c>
      <c r="L48" s="3">
        <v>40</v>
      </c>
      <c r="M48" s="3">
        <v>55</v>
      </c>
      <c r="N48" s="3">
        <v>245</v>
      </c>
      <c r="O48" s="3">
        <v>40.83</v>
      </c>
      <c r="Q48" s="3">
        <v>36</v>
      </c>
      <c r="R48" s="3" t="s">
        <v>674</v>
      </c>
      <c r="S48" s="3" t="s">
        <v>1023</v>
      </c>
      <c r="T48" s="3" t="s">
        <v>1037</v>
      </c>
      <c r="U48" s="3" t="s">
        <v>157</v>
      </c>
      <c r="V48" s="3" t="s">
        <v>669</v>
      </c>
      <c r="W48" s="3" t="s">
        <v>301</v>
      </c>
    </row>
    <row r="49" spans="1:23" x14ac:dyDescent="0.3">
      <c r="A49" s="3">
        <v>42</v>
      </c>
      <c r="B49" s="3" t="s">
        <v>1093</v>
      </c>
      <c r="C49" s="3" t="str">
        <f>VLOOKUP($A49,$Q$1:$W$916,COLUMNS($C$1:C48)+2,FALSE)</f>
        <v>Poison</v>
      </c>
      <c r="D49" s="3" t="str">
        <f>VLOOKUP($A49,$Q$1:$W$916,COLUMNS($C$1:D48)+2,FALSE)</f>
        <v>Flying</v>
      </c>
      <c r="E49" s="3" t="str">
        <f>VLOOKUP($A49,$Q$1:$W$916,COLUMNS($C$1:E48)+2,FALSE)</f>
        <v>Inner Focus</v>
      </c>
      <c r="F49" s="3" t="str">
        <f>VLOOKUP($A49,$Q$1:$W$916,COLUMNS($C$1:F48)+2,FALSE)</f>
        <v/>
      </c>
      <c r="G49" s="3" t="str">
        <f>VLOOKUP($A49,$Q$1:$W$916,COLUMNS($C$1:G48)+2,FALSE)</f>
        <v>Infiltrator</v>
      </c>
      <c r="H49" s="3">
        <v>75</v>
      </c>
      <c r="I49" s="3">
        <v>80</v>
      </c>
      <c r="J49" s="3">
        <v>70</v>
      </c>
      <c r="K49" s="3">
        <v>65</v>
      </c>
      <c r="L49" s="3">
        <v>75</v>
      </c>
      <c r="M49" s="3">
        <v>90</v>
      </c>
      <c r="N49" s="3">
        <v>455</v>
      </c>
      <c r="O49" s="3">
        <v>75.83</v>
      </c>
      <c r="Q49" s="3">
        <v>37</v>
      </c>
      <c r="R49" s="3" t="s">
        <v>209</v>
      </c>
      <c r="S49" s="3" t="s">
        <v>1008</v>
      </c>
      <c r="T49" s="3" t="s">
        <v>1037</v>
      </c>
      <c r="U49" s="3" t="s">
        <v>210</v>
      </c>
      <c r="V49" s="3" t="s">
        <v>1037</v>
      </c>
      <c r="W49" s="3" t="s">
        <v>211</v>
      </c>
    </row>
    <row r="50" spans="1:23" x14ac:dyDescent="0.3">
      <c r="A50" s="3">
        <v>43</v>
      </c>
      <c r="B50" s="3" t="s">
        <v>173</v>
      </c>
      <c r="C50" s="3" t="str">
        <f>VLOOKUP($A50,$Q$1:$W$916,COLUMNS($C$1:C49)+2,FALSE)</f>
        <v>Grass</v>
      </c>
      <c r="D50" s="3" t="str">
        <f>VLOOKUP($A50,$Q$1:$W$916,COLUMNS($C$1:D49)+2,FALSE)</f>
        <v>Poison</v>
      </c>
      <c r="E50" s="3" t="str">
        <f>VLOOKUP($A50,$Q$1:$W$916,COLUMNS($C$1:E49)+2,FALSE)</f>
        <v>Chlorophyll</v>
      </c>
      <c r="F50" s="3" t="str">
        <f>VLOOKUP($A50,$Q$1:$W$916,COLUMNS($C$1:F49)+2,FALSE)</f>
        <v/>
      </c>
      <c r="G50" s="3" t="str">
        <f>VLOOKUP($A50,$Q$1:$W$916,COLUMNS($C$1:G49)+2,FALSE)</f>
        <v>Run Away</v>
      </c>
      <c r="H50" s="3">
        <v>45</v>
      </c>
      <c r="I50" s="3">
        <v>50</v>
      </c>
      <c r="J50" s="3">
        <v>55</v>
      </c>
      <c r="K50" s="3">
        <v>75</v>
      </c>
      <c r="L50" s="3">
        <v>65</v>
      </c>
      <c r="M50" s="3">
        <v>30</v>
      </c>
      <c r="N50" s="3">
        <v>320</v>
      </c>
      <c r="O50" s="3">
        <v>53.33</v>
      </c>
      <c r="Q50" s="3">
        <v>37</v>
      </c>
      <c r="R50" s="3" t="s">
        <v>1088</v>
      </c>
      <c r="S50" s="3" t="s">
        <v>1008</v>
      </c>
      <c r="T50" s="3" t="s">
        <v>1037</v>
      </c>
      <c r="U50" s="3" t="s">
        <v>210</v>
      </c>
      <c r="V50" s="3" t="s">
        <v>1037</v>
      </c>
      <c r="W50" s="3" t="s">
        <v>211</v>
      </c>
    </row>
    <row r="51" spans="1:23" x14ac:dyDescent="0.3">
      <c r="A51" s="3">
        <v>44</v>
      </c>
      <c r="B51" s="3" t="s">
        <v>175</v>
      </c>
      <c r="C51" s="3" t="str">
        <f>VLOOKUP($A51,$Q$1:$W$916,COLUMNS($C$1:C50)+2,FALSE)</f>
        <v>Grass</v>
      </c>
      <c r="D51" s="3" t="str">
        <f>VLOOKUP($A51,$Q$1:$W$916,COLUMNS($C$1:D50)+2,FALSE)</f>
        <v>Poison</v>
      </c>
      <c r="E51" s="3" t="str">
        <f>VLOOKUP($A51,$Q$1:$W$916,COLUMNS($C$1:E50)+2,FALSE)</f>
        <v>Chlorophyll</v>
      </c>
      <c r="F51" s="3" t="str">
        <f>VLOOKUP($A51,$Q$1:$W$916,COLUMNS($C$1:F50)+2,FALSE)</f>
        <v/>
      </c>
      <c r="G51" s="3" t="str">
        <f>VLOOKUP($A51,$Q$1:$W$916,COLUMNS($C$1:G50)+2,FALSE)</f>
        <v>Stench</v>
      </c>
      <c r="H51" s="3">
        <v>60</v>
      </c>
      <c r="I51" s="3">
        <v>65</v>
      </c>
      <c r="J51" s="3">
        <v>70</v>
      </c>
      <c r="K51" s="3">
        <v>85</v>
      </c>
      <c r="L51" s="3">
        <v>75</v>
      </c>
      <c r="M51" s="3">
        <v>40</v>
      </c>
      <c r="N51" s="3">
        <v>395</v>
      </c>
      <c r="O51" s="3">
        <v>65.83</v>
      </c>
      <c r="Q51" s="3">
        <v>38</v>
      </c>
      <c r="R51" s="3" t="s">
        <v>213</v>
      </c>
      <c r="S51" s="3" t="s">
        <v>1008</v>
      </c>
      <c r="T51" s="3" t="s">
        <v>1037</v>
      </c>
      <c r="U51" s="3" t="s">
        <v>210</v>
      </c>
      <c r="V51" s="3" t="s">
        <v>1037</v>
      </c>
      <c r="W51" s="3" t="s">
        <v>211</v>
      </c>
    </row>
    <row r="52" spans="1:23" x14ac:dyDescent="0.3">
      <c r="A52" s="3">
        <v>45</v>
      </c>
      <c r="B52" s="3" t="s">
        <v>178</v>
      </c>
      <c r="C52" s="3" t="str">
        <f>VLOOKUP($A52,$Q$1:$W$916,COLUMNS($C$1:C51)+2,FALSE)</f>
        <v>Grass</v>
      </c>
      <c r="D52" s="3" t="str">
        <f>VLOOKUP($A52,$Q$1:$W$916,COLUMNS($C$1:D51)+2,FALSE)</f>
        <v>Poison</v>
      </c>
      <c r="E52" s="3" t="str">
        <f>VLOOKUP($A52,$Q$1:$W$916,COLUMNS($C$1:E51)+2,FALSE)</f>
        <v>Chlorophyll</v>
      </c>
      <c r="F52" s="3" t="str">
        <f>VLOOKUP($A52,$Q$1:$W$916,COLUMNS($C$1:F51)+2,FALSE)</f>
        <v/>
      </c>
      <c r="G52" s="3" t="str">
        <f>VLOOKUP($A52,$Q$1:$W$916,COLUMNS($C$1:G51)+2,FALSE)</f>
        <v>Effect Spore</v>
      </c>
      <c r="H52" s="3">
        <v>75</v>
      </c>
      <c r="I52" s="3">
        <v>80</v>
      </c>
      <c r="J52" s="3">
        <v>85</v>
      </c>
      <c r="K52" s="3">
        <v>110</v>
      </c>
      <c r="L52" s="3">
        <v>90</v>
      </c>
      <c r="M52" s="3">
        <v>50</v>
      </c>
      <c r="N52" s="3">
        <v>490</v>
      </c>
      <c r="O52" s="3">
        <v>81.67</v>
      </c>
      <c r="Q52" s="3">
        <v>38</v>
      </c>
      <c r="R52" s="3" t="s">
        <v>1089</v>
      </c>
      <c r="S52" s="3" t="s">
        <v>1008</v>
      </c>
      <c r="T52" s="3" t="s">
        <v>1037</v>
      </c>
      <c r="U52" s="3" t="s">
        <v>210</v>
      </c>
      <c r="V52" s="3" t="s">
        <v>1037</v>
      </c>
      <c r="W52" s="3" t="s">
        <v>211</v>
      </c>
    </row>
    <row r="53" spans="1:23" x14ac:dyDescent="0.3">
      <c r="A53" s="3">
        <v>46</v>
      </c>
      <c r="B53" s="3" t="s">
        <v>1094</v>
      </c>
      <c r="C53" s="3" t="str">
        <f>VLOOKUP($A53,$Q$1:$W$916,COLUMNS($C$1:C52)+2,FALSE)</f>
        <v>Bug</v>
      </c>
      <c r="D53" s="3" t="str">
        <f>VLOOKUP($A53,$Q$1:$W$916,COLUMNS($C$1:D52)+2,FALSE)</f>
        <v>Grass</v>
      </c>
      <c r="E53" s="3" t="str">
        <f>VLOOKUP($A53,$Q$1:$W$916,COLUMNS($C$1:E52)+2,FALSE)</f>
        <v>Effect Spore</v>
      </c>
      <c r="F53" s="3" t="str">
        <f>VLOOKUP($A53,$Q$1:$W$916,COLUMNS($C$1:F52)+2,FALSE)</f>
        <v>Dry Skin</v>
      </c>
      <c r="G53" s="3" t="str">
        <f>VLOOKUP($A53,$Q$1:$W$916,COLUMNS($C$1:G52)+2,FALSE)</f>
        <v>Damp</v>
      </c>
      <c r="H53" s="3">
        <v>35</v>
      </c>
      <c r="I53" s="3">
        <v>70</v>
      </c>
      <c r="J53" s="3">
        <v>55</v>
      </c>
      <c r="K53" s="3">
        <v>45</v>
      </c>
      <c r="L53" s="3">
        <v>55</v>
      </c>
      <c r="M53" s="3">
        <v>25</v>
      </c>
      <c r="N53" s="3">
        <v>285</v>
      </c>
      <c r="O53" s="3">
        <v>47.5</v>
      </c>
      <c r="Q53" s="3">
        <v>39</v>
      </c>
      <c r="R53" s="3" t="s">
        <v>1090</v>
      </c>
      <c r="S53" s="3" t="s">
        <v>1014</v>
      </c>
      <c r="T53" s="3" t="s">
        <v>1023</v>
      </c>
      <c r="U53" s="3" t="s">
        <v>157</v>
      </c>
      <c r="V53" s="3" t="s">
        <v>149</v>
      </c>
      <c r="W53" s="3" t="s">
        <v>670</v>
      </c>
    </row>
    <row r="54" spans="1:23" x14ac:dyDescent="0.3">
      <c r="A54" s="3">
        <v>47</v>
      </c>
      <c r="B54" s="3" t="s">
        <v>1095</v>
      </c>
      <c r="C54" s="3" t="str">
        <f>VLOOKUP($A54,$Q$1:$W$916,COLUMNS($C$1:C53)+2,FALSE)</f>
        <v>Bug</v>
      </c>
      <c r="D54" s="3" t="str">
        <f>VLOOKUP($A54,$Q$1:$W$916,COLUMNS($C$1:D53)+2,FALSE)</f>
        <v>Grass</v>
      </c>
      <c r="E54" s="3" t="str">
        <f>VLOOKUP($A54,$Q$1:$W$916,COLUMNS($C$1:E53)+2,FALSE)</f>
        <v>Effect Spore</v>
      </c>
      <c r="F54" s="3" t="str">
        <f>VLOOKUP($A54,$Q$1:$W$916,COLUMNS($C$1:F53)+2,FALSE)</f>
        <v>Dry Skin</v>
      </c>
      <c r="G54" s="3" t="str">
        <f>VLOOKUP($A54,$Q$1:$W$916,COLUMNS($C$1:G53)+2,FALSE)</f>
        <v>Damp</v>
      </c>
      <c r="H54" s="3">
        <v>60</v>
      </c>
      <c r="I54" s="3">
        <v>95</v>
      </c>
      <c r="J54" s="3">
        <v>80</v>
      </c>
      <c r="K54" s="3">
        <v>60</v>
      </c>
      <c r="L54" s="3">
        <v>80</v>
      </c>
      <c r="M54" s="3">
        <v>30</v>
      </c>
      <c r="N54" s="3">
        <v>405</v>
      </c>
      <c r="O54" s="3">
        <v>67.5</v>
      </c>
      <c r="Q54" s="3">
        <v>40</v>
      </c>
      <c r="R54" s="3" t="s">
        <v>1091</v>
      </c>
      <c r="S54" s="3" t="s">
        <v>1014</v>
      </c>
      <c r="T54" s="3" t="s">
        <v>1023</v>
      </c>
      <c r="U54" s="3" t="s">
        <v>157</v>
      </c>
      <c r="V54" s="3" t="s">
        <v>149</v>
      </c>
      <c r="W54" s="3" t="s">
        <v>40</v>
      </c>
    </row>
    <row r="55" spans="1:23" x14ac:dyDescent="0.3">
      <c r="A55" s="3">
        <v>48</v>
      </c>
      <c r="B55" s="3" t="s">
        <v>1096</v>
      </c>
      <c r="C55" s="3" t="str">
        <f>VLOOKUP($A55,$Q$1:$W$916,COLUMNS($C$1:C54)+2,FALSE)</f>
        <v>Bug</v>
      </c>
      <c r="D55" s="3" t="str">
        <f>VLOOKUP($A55,$Q$1:$W$916,COLUMNS($C$1:D54)+2,FALSE)</f>
        <v>Poison</v>
      </c>
      <c r="E55" s="3" t="str">
        <f>VLOOKUP($A55,$Q$1:$W$916,COLUMNS($C$1:E54)+2,FALSE)</f>
        <v>Compound Eyes</v>
      </c>
      <c r="F55" s="3" t="str">
        <f>VLOOKUP($A55,$Q$1:$W$916,COLUMNS($C$1:F54)+2,FALSE)</f>
        <v>Tinted Lens</v>
      </c>
      <c r="G55" s="3" t="str">
        <f>VLOOKUP($A55,$Q$1:$W$916,COLUMNS($C$1:G54)+2,FALSE)</f>
        <v>Run Away</v>
      </c>
      <c r="H55" s="3">
        <v>60</v>
      </c>
      <c r="I55" s="3">
        <v>55</v>
      </c>
      <c r="J55" s="3">
        <v>50</v>
      </c>
      <c r="K55" s="3">
        <v>40</v>
      </c>
      <c r="L55" s="3">
        <v>55</v>
      </c>
      <c r="M55" s="3">
        <v>45</v>
      </c>
      <c r="N55" s="3">
        <v>305</v>
      </c>
      <c r="O55" s="3">
        <v>50.83</v>
      </c>
      <c r="Q55" s="3">
        <v>41</v>
      </c>
      <c r="R55" s="3" t="s">
        <v>1092</v>
      </c>
      <c r="S55" s="3" t="s">
        <v>1019</v>
      </c>
      <c r="T55" s="3" t="s">
        <v>1012</v>
      </c>
      <c r="U55" s="3" t="s">
        <v>243</v>
      </c>
      <c r="V55" s="3" t="s">
        <v>1037</v>
      </c>
      <c r="W55" s="3" t="s">
        <v>314</v>
      </c>
    </row>
    <row r="56" spans="1:23" x14ac:dyDescent="0.3">
      <c r="A56" s="3">
        <v>49</v>
      </c>
      <c r="B56" s="3" t="s">
        <v>1097</v>
      </c>
      <c r="C56" s="3" t="str">
        <f>VLOOKUP($A56,$Q$1:$W$916,COLUMNS($C$1:C55)+2,FALSE)</f>
        <v>Bug</v>
      </c>
      <c r="D56" s="3" t="str">
        <f>VLOOKUP($A56,$Q$1:$W$916,COLUMNS($C$1:D55)+2,FALSE)</f>
        <v>Poison</v>
      </c>
      <c r="E56" s="3" t="str">
        <f>VLOOKUP($A56,$Q$1:$W$916,COLUMNS($C$1:E55)+2,FALSE)</f>
        <v>Shield Dust</v>
      </c>
      <c r="F56" s="3" t="str">
        <f>VLOOKUP($A56,$Q$1:$W$916,COLUMNS($C$1:F55)+2,FALSE)</f>
        <v>Tinted Lens</v>
      </c>
      <c r="G56" s="3" t="str">
        <f>VLOOKUP($A56,$Q$1:$W$916,COLUMNS($C$1:G55)+2,FALSE)</f>
        <v>Wonder Skin</v>
      </c>
      <c r="H56" s="3">
        <v>70</v>
      </c>
      <c r="I56" s="3">
        <v>65</v>
      </c>
      <c r="J56" s="3">
        <v>60</v>
      </c>
      <c r="K56" s="3">
        <v>90</v>
      </c>
      <c r="L56" s="3">
        <v>75</v>
      </c>
      <c r="M56" s="3">
        <v>90</v>
      </c>
      <c r="N56" s="3">
        <v>450</v>
      </c>
      <c r="O56" s="3">
        <v>75</v>
      </c>
      <c r="Q56" s="3">
        <v>42</v>
      </c>
      <c r="R56" s="3" t="s">
        <v>1093</v>
      </c>
      <c r="S56" s="3" t="s">
        <v>1019</v>
      </c>
      <c r="T56" s="3" t="s">
        <v>1012</v>
      </c>
      <c r="U56" s="3" t="s">
        <v>243</v>
      </c>
      <c r="V56" s="3" t="s">
        <v>1037</v>
      </c>
      <c r="W56" s="3" t="s">
        <v>314</v>
      </c>
    </row>
    <row r="57" spans="1:23" x14ac:dyDescent="0.3">
      <c r="A57" s="3">
        <v>50</v>
      </c>
      <c r="B57" s="3" t="s">
        <v>458</v>
      </c>
      <c r="C57" s="3" t="str">
        <f>VLOOKUP($A57,$Q$1:$W$916,COLUMNS($C$1:C56)+2,FALSE)</f>
        <v>Ground</v>
      </c>
      <c r="D57" s="3" t="str">
        <f>VLOOKUP($A57,$Q$1:$W$916,COLUMNS($C$1:D56)+2,FALSE)</f>
        <v/>
      </c>
      <c r="E57" s="3" t="str">
        <f>VLOOKUP($A57,$Q$1:$W$916,COLUMNS($C$1:E56)+2,FALSE)</f>
        <v>Sand Veil</v>
      </c>
      <c r="F57" s="3" t="str">
        <f>VLOOKUP($A57,$Q$1:$W$916,COLUMNS($C$1:F56)+2,FALSE)</f>
        <v>Arena Trap</v>
      </c>
      <c r="G57" s="3" t="str">
        <f>VLOOKUP($A57,$Q$1:$W$916,COLUMNS($C$1:G56)+2,FALSE)</f>
        <v>Sand Force</v>
      </c>
      <c r="H57" s="3">
        <v>10</v>
      </c>
      <c r="I57" s="3">
        <v>55</v>
      </c>
      <c r="J57" s="3">
        <v>25</v>
      </c>
      <c r="K57" s="3">
        <v>35</v>
      </c>
      <c r="L57" s="3">
        <v>45</v>
      </c>
      <c r="M57" s="3">
        <v>95</v>
      </c>
      <c r="N57" s="3">
        <v>265</v>
      </c>
      <c r="O57" s="3">
        <v>44.17</v>
      </c>
      <c r="Q57" s="3">
        <v>43</v>
      </c>
      <c r="R57" s="3" t="s">
        <v>173</v>
      </c>
      <c r="S57" s="3" t="s">
        <v>1007</v>
      </c>
      <c r="T57" s="3" t="s">
        <v>1019</v>
      </c>
      <c r="U57" s="3" t="s">
        <v>124</v>
      </c>
      <c r="V57" s="3" t="s">
        <v>1037</v>
      </c>
      <c r="W57" s="3" t="s">
        <v>44</v>
      </c>
    </row>
    <row r="58" spans="1:23" x14ac:dyDescent="0.3">
      <c r="A58" s="3">
        <v>51</v>
      </c>
      <c r="B58" s="3" t="s">
        <v>463</v>
      </c>
      <c r="C58" s="3" t="str">
        <f>VLOOKUP($A58,$Q$1:$W$916,COLUMNS($C$1:C57)+2,FALSE)</f>
        <v>Ground</v>
      </c>
      <c r="D58" s="3" t="str">
        <f>VLOOKUP($A58,$Q$1:$W$916,COLUMNS($C$1:D57)+2,FALSE)</f>
        <v/>
      </c>
      <c r="E58" s="3" t="str">
        <f>VLOOKUP($A58,$Q$1:$W$916,COLUMNS($C$1:E57)+2,FALSE)</f>
        <v>Sand Veil</v>
      </c>
      <c r="F58" s="3" t="str">
        <f>VLOOKUP($A58,$Q$1:$W$916,COLUMNS($C$1:F57)+2,FALSE)</f>
        <v>Arena Trap</v>
      </c>
      <c r="G58" s="3" t="str">
        <f>VLOOKUP($A58,$Q$1:$W$916,COLUMNS($C$1:G57)+2,FALSE)</f>
        <v>Sand Force</v>
      </c>
      <c r="H58" s="3">
        <v>35</v>
      </c>
      <c r="I58" s="3">
        <v>80</v>
      </c>
      <c r="J58" s="3">
        <v>50</v>
      </c>
      <c r="K58" s="3">
        <v>50</v>
      </c>
      <c r="L58" s="3">
        <v>70</v>
      </c>
      <c r="M58" s="3">
        <v>120</v>
      </c>
      <c r="N58" s="3">
        <v>405</v>
      </c>
      <c r="O58" s="3">
        <v>67.5</v>
      </c>
      <c r="Q58" s="3">
        <v>44</v>
      </c>
      <c r="R58" s="3" t="s">
        <v>175</v>
      </c>
      <c r="S58" s="3" t="s">
        <v>1007</v>
      </c>
      <c r="T58" s="3" t="s">
        <v>1019</v>
      </c>
      <c r="U58" s="3" t="s">
        <v>124</v>
      </c>
      <c r="V58" s="3" t="s">
        <v>1037</v>
      </c>
      <c r="W58" s="3" t="s">
        <v>176</v>
      </c>
    </row>
    <row r="59" spans="1:23" x14ac:dyDescent="0.3">
      <c r="A59" s="3">
        <v>52</v>
      </c>
      <c r="B59" s="3" t="s">
        <v>502</v>
      </c>
      <c r="C59" s="3" t="str">
        <f>VLOOKUP($A59,$Q$1:$W$916,COLUMNS($C$1:C58)+2,FALSE)</f>
        <v>Normal</v>
      </c>
      <c r="D59" s="3" t="str">
        <f>VLOOKUP($A59,$Q$1:$W$916,COLUMNS($C$1:D58)+2,FALSE)</f>
        <v/>
      </c>
      <c r="E59" s="3" t="str">
        <f>VLOOKUP($A59,$Q$1:$W$916,COLUMNS($C$1:E58)+2,FALSE)</f>
        <v>Pickup</v>
      </c>
      <c r="F59" s="3" t="str">
        <f>VLOOKUP($A59,$Q$1:$W$916,COLUMNS($C$1:F58)+2,FALSE)</f>
        <v>Technician</v>
      </c>
      <c r="G59" s="3" t="str">
        <f>VLOOKUP($A59,$Q$1:$W$916,COLUMNS($C$1:G58)+2,FALSE)</f>
        <v>Unnerve</v>
      </c>
      <c r="H59" s="3">
        <v>40</v>
      </c>
      <c r="I59" s="3">
        <v>45</v>
      </c>
      <c r="J59" s="3">
        <v>35</v>
      </c>
      <c r="K59" s="3">
        <v>40</v>
      </c>
      <c r="L59" s="3">
        <v>40</v>
      </c>
      <c r="M59" s="3">
        <v>90</v>
      </c>
      <c r="N59" s="3">
        <v>290</v>
      </c>
      <c r="O59" s="3">
        <v>48.33</v>
      </c>
      <c r="Q59" s="3">
        <v>45</v>
      </c>
      <c r="R59" s="3" t="s">
        <v>178</v>
      </c>
      <c r="S59" s="3" t="s">
        <v>1007</v>
      </c>
      <c r="T59" s="3" t="s">
        <v>1019</v>
      </c>
      <c r="U59" s="3" t="s">
        <v>124</v>
      </c>
      <c r="V59" s="3" t="s">
        <v>1037</v>
      </c>
      <c r="W59" s="3" t="s">
        <v>179</v>
      </c>
    </row>
    <row r="60" spans="1:23" x14ac:dyDescent="0.3">
      <c r="A60" s="3">
        <v>53</v>
      </c>
      <c r="B60" s="3" t="s">
        <v>509</v>
      </c>
      <c r="C60" s="3" t="str">
        <f>VLOOKUP($A60,$Q$1:$W$916,COLUMNS($C$1:C59)+2,FALSE)</f>
        <v>Normal</v>
      </c>
      <c r="D60" s="3" t="str">
        <f>VLOOKUP($A60,$Q$1:$W$916,COLUMNS($C$1:D59)+2,FALSE)</f>
        <v/>
      </c>
      <c r="E60" s="3" t="str">
        <f>VLOOKUP($A60,$Q$1:$W$916,COLUMNS($C$1:E59)+2,FALSE)</f>
        <v>Limber</v>
      </c>
      <c r="F60" s="3" t="str">
        <f>VLOOKUP($A60,$Q$1:$W$916,COLUMNS($C$1:F59)+2,FALSE)</f>
        <v>Technician</v>
      </c>
      <c r="G60" s="3" t="str">
        <f>VLOOKUP($A60,$Q$1:$W$916,COLUMNS($C$1:G59)+2,FALSE)</f>
        <v>Unnerve</v>
      </c>
      <c r="H60" s="3">
        <v>65</v>
      </c>
      <c r="I60" s="3">
        <v>70</v>
      </c>
      <c r="J60" s="3">
        <v>60</v>
      </c>
      <c r="K60" s="3">
        <v>65</v>
      </c>
      <c r="L60" s="3">
        <v>65</v>
      </c>
      <c r="M60" s="3">
        <v>115</v>
      </c>
      <c r="N60" s="3">
        <v>440</v>
      </c>
      <c r="O60" s="3">
        <v>73.33</v>
      </c>
      <c r="Q60" s="3">
        <v>46</v>
      </c>
      <c r="R60" s="3" t="s">
        <v>1094</v>
      </c>
      <c r="S60" s="3" t="s">
        <v>1010</v>
      </c>
      <c r="T60" s="3" t="s">
        <v>1007</v>
      </c>
      <c r="U60" s="3" t="s">
        <v>179</v>
      </c>
      <c r="V60" s="3" t="s">
        <v>595</v>
      </c>
      <c r="W60" s="3" t="s">
        <v>299</v>
      </c>
    </row>
    <row r="61" spans="1:23" x14ac:dyDescent="0.3">
      <c r="A61" s="3">
        <v>54</v>
      </c>
      <c r="B61" s="3" t="s">
        <v>1102</v>
      </c>
      <c r="C61" s="3" t="str">
        <f>VLOOKUP($A61,$Q$1:$W$916,COLUMNS($C$1:C60)+2,FALSE)</f>
        <v>Water</v>
      </c>
      <c r="D61" s="3" t="str">
        <f>VLOOKUP($A61,$Q$1:$W$916,COLUMNS($C$1:D60)+2,FALSE)</f>
        <v/>
      </c>
      <c r="E61" s="3" t="str">
        <f>VLOOKUP($A61,$Q$1:$W$916,COLUMNS($C$1:E60)+2,FALSE)</f>
        <v>Damp</v>
      </c>
      <c r="F61" s="3" t="str">
        <f>VLOOKUP($A61,$Q$1:$W$916,COLUMNS($C$1:F60)+2,FALSE)</f>
        <v>Cloud Nine</v>
      </c>
      <c r="G61" s="3" t="str">
        <f>VLOOKUP($A61,$Q$1:$W$916,COLUMNS($C$1:G60)+2,FALSE)</f>
        <v>Swift Swim</v>
      </c>
      <c r="H61" s="3">
        <v>50</v>
      </c>
      <c r="I61" s="3">
        <v>52</v>
      </c>
      <c r="J61" s="3">
        <v>48</v>
      </c>
      <c r="K61" s="3">
        <v>65</v>
      </c>
      <c r="L61" s="3">
        <v>50</v>
      </c>
      <c r="M61" s="3">
        <v>55</v>
      </c>
      <c r="N61" s="3">
        <v>320</v>
      </c>
      <c r="O61" s="3">
        <v>53.33</v>
      </c>
      <c r="Q61" s="3">
        <v>47</v>
      </c>
      <c r="R61" s="3" t="s">
        <v>1095</v>
      </c>
      <c r="S61" s="3" t="s">
        <v>1010</v>
      </c>
      <c r="T61" s="3" t="s">
        <v>1007</v>
      </c>
      <c r="U61" s="3" t="s">
        <v>179</v>
      </c>
      <c r="V61" s="3" t="s">
        <v>595</v>
      </c>
      <c r="W61" s="3" t="s">
        <v>299</v>
      </c>
    </row>
    <row r="62" spans="1:23" x14ac:dyDescent="0.3">
      <c r="A62" s="3">
        <v>55</v>
      </c>
      <c r="B62" s="3" t="s">
        <v>1103</v>
      </c>
      <c r="C62" s="3" t="str">
        <f>VLOOKUP($A62,$Q$1:$W$916,COLUMNS($C$1:C61)+2,FALSE)</f>
        <v>Water</v>
      </c>
      <c r="D62" s="3" t="str">
        <f>VLOOKUP($A62,$Q$1:$W$916,COLUMNS($C$1:D61)+2,FALSE)</f>
        <v/>
      </c>
      <c r="E62" s="3" t="str">
        <f>VLOOKUP($A62,$Q$1:$W$916,COLUMNS($C$1:E61)+2,FALSE)</f>
        <v>Damp</v>
      </c>
      <c r="F62" s="3" t="str">
        <f>VLOOKUP($A62,$Q$1:$W$916,COLUMNS($C$1:F61)+2,FALSE)</f>
        <v>Cloud Nine</v>
      </c>
      <c r="G62" s="3" t="str">
        <f>VLOOKUP($A62,$Q$1:$W$916,COLUMNS($C$1:G61)+2,FALSE)</f>
        <v>Swift Swim</v>
      </c>
      <c r="H62" s="3">
        <v>80</v>
      </c>
      <c r="I62" s="3">
        <v>82</v>
      </c>
      <c r="J62" s="3">
        <v>78</v>
      </c>
      <c r="K62" s="3">
        <v>95</v>
      </c>
      <c r="L62" s="3">
        <v>80</v>
      </c>
      <c r="M62" s="3">
        <v>85</v>
      </c>
      <c r="N62" s="3">
        <v>500</v>
      </c>
      <c r="O62" s="3">
        <v>83.33</v>
      </c>
      <c r="Q62" s="3">
        <v>48</v>
      </c>
      <c r="R62" s="3" t="s">
        <v>1096</v>
      </c>
      <c r="S62" s="3" t="s">
        <v>1010</v>
      </c>
      <c r="T62" s="3" t="s">
        <v>1019</v>
      </c>
      <c r="U62" s="3" t="s">
        <v>1674</v>
      </c>
      <c r="V62" s="3" t="s">
        <v>50</v>
      </c>
      <c r="W62" s="3" t="s">
        <v>44</v>
      </c>
    </row>
    <row r="63" spans="1:23" x14ac:dyDescent="0.3">
      <c r="A63" s="3">
        <v>56</v>
      </c>
      <c r="B63" s="3" t="s">
        <v>1104</v>
      </c>
      <c r="C63" s="3" t="str">
        <f>VLOOKUP($A63,$Q$1:$W$916,COLUMNS($C$1:C62)+2,FALSE)</f>
        <v>Fighting</v>
      </c>
      <c r="D63" s="3" t="str">
        <f>VLOOKUP($A63,$Q$1:$W$916,COLUMNS($C$1:D62)+2,FALSE)</f>
        <v/>
      </c>
      <c r="E63" s="3" t="str">
        <f>VLOOKUP($A63,$Q$1:$W$916,COLUMNS($C$1:E62)+2,FALSE)</f>
        <v>Vital Spirit</v>
      </c>
      <c r="F63" s="3" t="str">
        <f>VLOOKUP($A63,$Q$1:$W$916,COLUMNS($C$1:F62)+2,FALSE)</f>
        <v>Anger Point</v>
      </c>
      <c r="G63" s="3" t="str">
        <f>VLOOKUP($A63,$Q$1:$W$916,COLUMNS($C$1:G62)+2,FALSE)</f>
        <v>Defiant</v>
      </c>
      <c r="H63" s="3">
        <v>40</v>
      </c>
      <c r="I63" s="3">
        <v>80</v>
      </c>
      <c r="J63" s="3">
        <v>35</v>
      </c>
      <c r="K63" s="3">
        <v>35</v>
      </c>
      <c r="L63" s="3">
        <v>45</v>
      </c>
      <c r="M63" s="3">
        <v>70</v>
      </c>
      <c r="N63" s="3">
        <v>305</v>
      </c>
      <c r="O63" s="3">
        <v>50.83</v>
      </c>
      <c r="Q63" s="3">
        <v>49</v>
      </c>
      <c r="R63" s="3" t="s">
        <v>1097</v>
      </c>
      <c r="S63" s="3" t="s">
        <v>1010</v>
      </c>
      <c r="T63" s="3" t="s">
        <v>1019</v>
      </c>
      <c r="U63" s="3" t="s">
        <v>43</v>
      </c>
      <c r="V63" s="3" t="s">
        <v>50</v>
      </c>
      <c r="W63" s="3" t="s">
        <v>1694</v>
      </c>
    </row>
    <row r="64" spans="1:23" x14ac:dyDescent="0.3">
      <c r="A64" s="3">
        <v>57</v>
      </c>
      <c r="B64" s="3" t="s">
        <v>1105</v>
      </c>
      <c r="C64" s="3" t="str">
        <f>VLOOKUP($A64,$Q$1:$W$916,COLUMNS($C$1:C63)+2,FALSE)</f>
        <v>Fighting</v>
      </c>
      <c r="D64" s="3" t="str">
        <f>VLOOKUP($A64,$Q$1:$W$916,COLUMNS($C$1:D63)+2,FALSE)</f>
        <v/>
      </c>
      <c r="E64" s="3" t="str">
        <f>VLOOKUP($A64,$Q$1:$W$916,COLUMNS($C$1:E63)+2,FALSE)</f>
        <v>Vital Spirit</v>
      </c>
      <c r="F64" s="3" t="str">
        <f>VLOOKUP($A64,$Q$1:$W$916,COLUMNS($C$1:F63)+2,FALSE)</f>
        <v>Anger Point</v>
      </c>
      <c r="G64" s="3" t="str">
        <f>VLOOKUP($A64,$Q$1:$W$916,COLUMNS($C$1:G63)+2,FALSE)</f>
        <v>Defiant</v>
      </c>
      <c r="H64" s="3">
        <v>65</v>
      </c>
      <c r="I64" s="3">
        <v>105</v>
      </c>
      <c r="J64" s="3">
        <v>60</v>
      </c>
      <c r="K64" s="3">
        <v>60</v>
      </c>
      <c r="L64" s="3">
        <v>70</v>
      </c>
      <c r="M64" s="3">
        <v>95</v>
      </c>
      <c r="N64" s="3">
        <v>455</v>
      </c>
      <c r="O64" s="3">
        <v>75.83</v>
      </c>
      <c r="Q64" s="3">
        <v>50</v>
      </c>
      <c r="R64" s="3" t="s">
        <v>458</v>
      </c>
      <c r="S64" s="3" t="s">
        <v>1018</v>
      </c>
      <c r="T64" s="3" t="s">
        <v>1037</v>
      </c>
      <c r="U64" s="3" t="s">
        <v>459</v>
      </c>
      <c r="V64" s="3" t="s">
        <v>460</v>
      </c>
      <c r="W64" s="3" t="s">
        <v>461</v>
      </c>
    </row>
    <row r="65" spans="1:23" x14ac:dyDescent="0.3">
      <c r="A65" s="3">
        <v>58</v>
      </c>
      <c r="B65" s="3" t="s">
        <v>215</v>
      </c>
      <c r="C65" s="3" t="str">
        <f>VLOOKUP($A65,$Q$1:$W$916,COLUMNS($C$1:C64)+2,FALSE)</f>
        <v>Fire</v>
      </c>
      <c r="D65" s="3" t="str">
        <f>VLOOKUP($A65,$Q$1:$W$916,COLUMNS($C$1:D64)+2,FALSE)</f>
        <v/>
      </c>
      <c r="E65" s="3" t="str">
        <f>VLOOKUP($A65,$Q$1:$W$916,COLUMNS($C$1:E64)+2,FALSE)</f>
        <v>Intimidate</v>
      </c>
      <c r="F65" s="3" t="str">
        <f>VLOOKUP($A65,$Q$1:$W$916,COLUMNS($C$1:F64)+2,FALSE)</f>
        <v>Flash Fire</v>
      </c>
      <c r="G65" s="3" t="str">
        <f>VLOOKUP($A65,$Q$1:$W$916,COLUMNS($C$1:G64)+2,FALSE)</f>
        <v>Justified</v>
      </c>
      <c r="H65" s="3">
        <v>55</v>
      </c>
      <c r="I65" s="3">
        <v>70</v>
      </c>
      <c r="J65" s="3">
        <v>45</v>
      </c>
      <c r="K65" s="3">
        <v>70</v>
      </c>
      <c r="L65" s="3">
        <v>50</v>
      </c>
      <c r="M65" s="3">
        <v>60</v>
      </c>
      <c r="N65" s="3">
        <v>350</v>
      </c>
      <c r="O65" s="3">
        <v>58.33</v>
      </c>
      <c r="Q65" s="3">
        <v>50</v>
      </c>
      <c r="R65" s="3" t="s">
        <v>1098</v>
      </c>
      <c r="S65" s="3" t="s">
        <v>1018</v>
      </c>
      <c r="T65" s="3" t="s">
        <v>1037</v>
      </c>
      <c r="U65" s="3" t="s">
        <v>459</v>
      </c>
      <c r="V65" s="3" t="s">
        <v>460</v>
      </c>
      <c r="W65" s="3" t="s">
        <v>461</v>
      </c>
    </row>
    <row r="66" spans="1:23" x14ac:dyDescent="0.3">
      <c r="A66" s="3">
        <v>59</v>
      </c>
      <c r="B66" s="3" t="s">
        <v>219</v>
      </c>
      <c r="C66" s="3" t="str">
        <f>VLOOKUP($A66,$Q$1:$W$916,COLUMNS($C$1:C65)+2,FALSE)</f>
        <v>Fire</v>
      </c>
      <c r="D66" s="3" t="str">
        <f>VLOOKUP($A66,$Q$1:$W$916,COLUMNS($C$1:D65)+2,FALSE)</f>
        <v/>
      </c>
      <c r="E66" s="3" t="str">
        <f>VLOOKUP($A66,$Q$1:$W$916,COLUMNS($C$1:E65)+2,FALSE)</f>
        <v>Intimidate</v>
      </c>
      <c r="F66" s="3" t="str">
        <f>VLOOKUP($A66,$Q$1:$W$916,COLUMNS($C$1:F65)+2,FALSE)</f>
        <v>Flash Fire</v>
      </c>
      <c r="G66" s="3" t="str">
        <f>VLOOKUP($A66,$Q$1:$W$916,COLUMNS($C$1:G65)+2,FALSE)</f>
        <v>Justified</v>
      </c>
      <c r="H66" s="3">
        <v>90</v>
      </c>
      <c r="I66" s="3">
        <v>110</v>
      </c>
      <c r="J66" s="3">
        <v>80</v>
      </c>
      <c r="K66" s="3">
        <v>100</v>
      </c>
      <c r="L66" s="3">
        <v>80</v>
      </c>
      <c r="M66" s="3">
        <v>95</v>
      </c>
      <c r="N66" s="3">
        <v>555</v>
      </c>
      <c r="O66" s="3">
        <v>92.5</v>
      </c>
      <c r="Q66" s="3">
        <v>51</v>
      </c>
      <c r="R66" s="3" t="s">
        <v>463</v>
      </c>
      <c r="S66" s="3" t="s">
        <v>1018</v>
      </c>
      <c r="T66" s="3" t="s">
        <v>1037</v>
      </c>
      <c r="U66" s="3" t="s">
        <v>459</v>
      </c>
      <c r="V66" s="3" t="s">
        <v>460</v>
      </c>
      <c r="W66" s="3" t="s">
        <v>461</v>
      </c>
    </row>
    <row r="67" spans="1:23" x14ac:dyDescent="0.3">
      <c r="A67" s="3">
        <v>60</v>
      </c>
      <c r="B67" s="3" t="s">
        <v>1106</v>
      </c>
      <c r="C67" s="3" t="str">
        <f>VLOOKUP($A67,$Q$1:$W$916,COLUMNS($C$1:C66)+2,FALSE)</f>
        <v>Water</v>
      </c>
      <c r="D67" s="3" t="str">
        <f>VLOOKUP($A67,$Q$1:$W$916,COLUMNS($C$1:D66)+2,FALSE)</f>
        <v/>
      </c>
      <c r="E67" s="3" t="str">
        <f>VLOOKUP($A67,$Q$1:$W$916,COLUMNS($C$1:E66)+2,FALSE)</f>
        <v>Water Absorb</v>
      </c>
      <c r="F67" s="3" t="str">
        <f>VLOOKUP($A67,$Q$1:$W$916,COLUMNS($C$1:F66)+2,FALSE)</f>
        <v>Damp</v>
      </c>
      <c r="G67" s="3" t="str">
        <f>VLOOKUP($A67,$Q$1:$W$916,COLUMNS($C$1:G66)+2,FALSE)</f>
        <v>Swift Swim</v>
      </c>
      <c r="H67" s="3">
        <v>40</v>
      </c>
      <c r="I67" s="3">
        <v>50</v>
      </c>
      <c r="J67" s="3">
        <v>40</v>
      </c>
      <c r="K67" s="3">
        <v>40</v>
      </c>
      <c r="L67" s="3">
        <v>40</v>
      </c>
      <c r="M67" s="3">
        <v>90</v>
      </c>
      <c r="N67" s="3">
        <v>300</v>
      </c>
      <c r="O67" s="3">
        <v>50</v>
      </c>
      <c r="Q67" s="3">
        <v>51</v>
      </c>
      <c r="R67" s="3" t="s">
        <v>1099</v>
      </c>
      <c r="S67" s="3" t="s">
        <v>1018</v>
      </c>
      <c r="T67" s="3" t="s">
        <v>1037</v>
      </c>
      <c r="U67" s="3" t="s">
        <v>459</v>
      </c>
      <c r="V67" s="3" t="s">
        <v>460</v>
      </c>
      <c r="W67" s="3" t="s">
        <v>461</v>
      </c>
    </row>
    <row r="68" spans="1:23" x14ac:dyDescent="0.3">
      <c r="A68" s="3">
        <v>61</v>
      </c>
      <c r="B68" s="3" t="s">
        <v>1107</v>
      </c>
      <c r="C68" s="3" t="str">
        <f>VLOOKUP($A68,$Q$1:$W$916,COLUMNS($C$1:C67)+2,FALSE)</f>
        <v>Water</v>
      </c>
      <c r="D68" s="3" t="str">
        <f>VLOOKUP($A68,$Q$1:$W$916,COLUMNS($C$1:D67)+2,FALSE)</f>
        <v/>
      </c>
      <c r="E68" s="3" t="str">
        <f>VLOOKUP($A68,$Q$1:$W$916,COLUMNS($C$1:E67)+2,FALSE)</f>
        <v>Water Absorb</v>
      </c>
      <c r="F68" s="3" t="str">
        <f>VLOOKUP($A68,$Q$1:$W$916,COLUMNS($C$1:F67)+2,FALSE)</f>
        <v>Damp</v>
      </c>
      <c r="G68" s="3" t="str">
        <f>VLOOKUP($A68,$Q$1:$W$916,COLUMNS($C$1:G67)+2,FALSE)</f>
        <v>Swift Swim</v>
      </c>
      <c r="H68" s="3">
        <v>65</v>
      </c>
      <c r="I68" s="3">
        <v>65</v>
      </c>
      <c r="J68" s="3">
        <v>65</v>
      </c>
      <c r="K68" s="3">
        <v>50</v>
      </c>
      <c r="L68" s="3">
        <v>50</v>
      </c>
      <c r="M68" s="3">
        <v>90</v>
      </c>
      <c r="N68" s="3">
        <v>385</v>
      </c>
      <c r="O68" s="3">
        <v>64.17</v>
      </c>
      <c r="Q68" s="3">
        <v>52</v>
      </c>
      <c r="R68" s="3" t="s">
        <v>502</v>
      </c>
      <c r="S68" s="3" t="s">
        <v>1014</v>
      </c>
      <c r="T68" s="3" t="s">
        <v>1037</v>
      </c>
      <c r="U68" s="3" t="s">
        <v>97</v>
      </c>
      <c r="V68" s="3" t="s">
        <v>158</v>
      </c>
      <c r="W68" s="3" t="s">
        <v>67</v>
      </c>
    </row>
    <row r="69" spans="1:23" x14ac:dyDescent="0.3">
      <c r="A69" s="3">
        <v>62</v>
      </c>
      <c r="B69" s="3" t="s">
        <v>1108</v>
      </c>
      <c r="C69" s="3" t="str">
        <f>VLOOKUP($A69,$Q$1:$W$916,COLUMNS($C$1:C68)+2,FALSE)</f>
        <v>Water</v>
      </c>
      <c r="D69" s="3" t="str">
        <f>VLOOKUP($A69,$Q$1:$W$916,COLUMNS($C$1:D68)+2,FALSE)</f>
        <v>Fighting</v>
      </c>
      <c r="E69" s="3" t="str">
        <f>VLOOKUP($A69,$Q$1:$W$916,COLUMNS($C$1:E68)+2,FALSE)</f>
        <v>Water Absorb</v>
      </c>
      <c r="F69" s="3" t="str">
        <f>VLOOKUP($A69,$Q$1:$W$916,COLUMNS($C$1:F68)+2,FALSE)</f>
        <v>Damp</v>
      </c>
      <c r="G69" s="3" t="str">
        <f>VLOOKUP($A69,$Q$1:$W$916,COLUMNS($C$1:G68)+2,FALSE)</f>
        <v>Swift Swim</v>
      </c>
      <c r="H69" s="3">
        <v>90</v>
      </c>
      <c r="I69" s="3">
        <v>95</v>
      </c>
      <c r="J69" s="3">
        <v>95</v>
      </c>
      <c r="K69" s="3">
        <v>70</v>
      </c>
      <c r="L69" s="3">
        <v>90</v>
      </c>
      <c r="M69" s="3">
        <v>70</v>
      </c>
      <c r="N69" s="3">
        <v>510</v>
      </c>
      <c r="O69" s="3">
        <v>85</v>
      </c>
      <c r="Q69" s="3">
        <v>52</v>
      </c>
      <c r="R69" s="3" t="s">
        <v>1100</v>
      </c>
      <c r="S69" s="3" t="s">
        <v>1014</v>
      </c>
      <c r="T69" s="3" t="s">
        <v>1037</v>
      </c>
      <c r="U69" s="3" t="s">
        <v>97</v>
      </c>
      <c r="V69" s="3" t="s">
        <v>158</v>
      </c>
      <c r="W69" s="3" t="s">
        <v>67</v>
      </c>
    </row>
    <row r="70" spans="1:23" x14ac:dyDescent="0.3">
      <c r="A70" s="3">
        <v>63</v>
      </c>
      <c r="B70" s="3" t="s">
        <v>1109</v>
      </c>
      <c r="C70" s="3" t="str">
        <f>VLOOKUP($A70,$Q$1:$W$916,COLUMNS($C$1:C69)+2,FALSE)</f>
        <v>Psychic</v>
      </c>
      <c r="D70" s="3" t="str">
        <f>VLOOKUP($A70,$Q$1:$W$916,COLUMNS($C$1:D69)+2,FALSE)</f>
        <v/>
      </c>
      <c r="E70" s="3" t="str">
        <f>VLOOKUP($A70,$Q$1:$W$916,COLUMNS($C$1:E69)+2,FALSE)</f>
        <v>Synchronize</v>
      </c>
      <c r="F70" s="3" t="str">
        <f>VLOOKUP($A70,$Q$1:$W$916,COLUMNS($C$1:F69)+2,FALSE)</f>
        <v>Inner Focus</v>
      </c>
      <c r="G70" s="3" t="str">
        <f>VLOOKUP($A70,$Q$1:$W$916,COLUMNS($C$1:G69)+2,FALSE)</f>
        <v>Magic Guard</v>
      </c>
      <c r="H70" s="3">
        <v>25</v>
      </c>
      <c r="I70" s="3">
        <v>20</v>
      </c>
      <c r="J70" s="3">
        <v>15</v>
      </c>
      <c r="K70" s="3">
        <v>105</v>
      </c>
      <c r="L70" s="3">
        <v>55</v>
      </c>
      <c r="M70" s="3">
        <v>90</v>
      </c>
      <c r="N70" s="3">
        <v>310</v>
      </c>
      <c r="O70" s="3">
        <v>51.67</v>
      </c>
      <c r="Q70" s="3">
        <v>53</v>
      </c>
      <c r="R70" s="3" t="s">
        <v>509</v>
      </c>
      <c r="S70" s="3" t="s">
        <v>1014</v>
      </c>
      <c r="T70" s="3" t="s">
        <v>1037</v>
      </c>
      <c r="U70" s="3" t="s">
        <v>139</v>
      </c>
      <c r="V70" s="3" t="s">
        <v>158</v>
      </c>
      <c r="W70" s="3" t="s">
        <v>67</v>
      </c>
    </row>
    <row r="71" spans="1:23" x14ac:dyDescent="0.3">
      <c r="A71" s="3">
        <v>64</v>
      </c>
      <c r="B71" s="3" t="s">
        <v>1110</v>
      </c>
      <c r="C71" s="3" t="str">
        <f>VLOOKUP($A71,$Q$1:$W$916,COLUMNS($C$1:C70)+2,FALSE)</f>
        <v>Psychic</v>
      </c>
      <c r="D71" s="3" t="str">
        <f>VLOOKUP($A71,$Q$1:$W$916,COLUMNS($C$1:D70)+2,FALSE)</f>
        <v/>
      </c>
      <c r="E71" s="3" t="str">
        <f>VLOOKUP($A71,$Q$1:$W$916,COLUMNS($C$1:E70)+2,FALSE)</f>
        <v>Synchronize</v>
      </c>
      <c r="F71" s="3" t="str">
        <f>VLOOKUP($A71,$Q$1:$W$916,COLUMNS($C$1:F70)+2,FALSE)</f>
        <v>Inner Focus</v>
      </c>
      <c r="G71" s="3" t="str">
        <f>VLOOKUP($A71,$Q$1:$W$916,COLUMNS($C$1:G70)+2,FALSE)</f>
        <v>Magic Guard</v>
      </c>
      <c r="H71" s="3">
        <v>40</v>
      </c>
      <c r="I71" s="3">
        <v>35</v>
      </c>
      <c r="J71" s="3">
        <v>30</v>
      </c>
      <c r="K71" s="3">
        <v>120</v>
      </c>
      <c r="L71" s="3">
        <v>70</v>
      </c>
      <c r="M71" s="3">
        <v>105</v>
      </c>
      <c r="N71" s="3">
        <v>400</v>
      </c>
      <c r="O71" s="3">
        <v>66.67</v>
      </c>
      <c r="Q71" s="3">
        <v>53</v>
      </c>
      <c r="R71" s="3" t="s">
        <v>1101</v>
      </c>
      <c r="S71" s="3" t="s">
        <v>1014</v>
      </c>
      <c r="T71" s="3" t="s">
        <v>1037</v>
      </c>
      <c r="U71" s="3" t="s">
        <v>139</v>
      </c>
      <c r="V71" s="3" t="s">
        <v>158</v>
      </c>
      <c r="W71" s="3" t="s">
        <v>67</v>
      </c>
    </row>
    <row r="72" spans="1:23" x14ac:dyDescent="0.3">
      <c r="A72" s="3">
        <v>65</v>
      </c>
      <c r="B72" s="3" t="s">
        <v>1111</v>
      </c>
      <c r="C72" s="3" t="str">
        <f>VLOOKUP($A72,$Q$1:$W$916,COLUMNS($C$1:C71)+2,FALSE)</f>
        <v>Psychic</v>
      </c>
      <c r="D72" s="3" t="str">
        <f>VLOOKUP($A72,$Q$1:$W$916,COLUMNS($C$1:D71)+2,FALSE)</f>
        <v/>
      </c>
      <c r="E72" s="3" t="str">
        <f>VLOOKUP($A72,$Q$1:$W$916,COLUMNS($C$1:E71)+2,FALSE)</f>
        <v>Synchronize</v>
      </c>
      <c r="F72" s="3" t="str">
        <f>VLOOKUP($A72,$Q$1:$W$916,COLUMNS($C$1:F71)+2,FALSE)</f>
        <v>Inner Focus</v>
      </c>
      <c r="G72" s="3" t="str">
        <f>VLOOKUP($A72,$Q$1:$W$916,COLUMNS($C$1:G71)+2,FALSE)</f>
        <v>Magic Guard</v>
      </c>
      <c r="H72" s="3">
        <v>55</v>
      </c>
      <c r="I72" s="3">
        <v>50</v>
      </c>
      <c r="J72" s="3">
        <v>45</v>
      </c>
      <c r="K72" s="3">
        <v>135</v>
      </c>
      <c r="L72" s="3">
        <v>95</v>
      </c>
      <c r="M72" s="3">
        <v>120</v>
      </c>
      <c r="N72" s="3">
        <v>500</v>
      </c>
      <c r="O72" s="3">
        <v>83.33</v>
      </c>
      <c r="Q72" s="3">
        <v>54</v>
      </c>
      <c r="R72" s="3" t="s">
        <v>1102</v>
      </c>
      <c r="S72" s="3" t="s">
        <v>1009</v>
      </c>
      <c r="T72" s="3" t="s">
        <v>1037</v>
      </c>
      <c r="U72" s="3" t="s">
        <v>299</v>
      </c>
      <c r="V72" s="3" t="s">
        <v>879</v>
      </c>
      <c r="W72" s="3" t="s">
        <v>115</v>
      </c>
    </row>
    <row r="73" spans="1:23" x14ac:dyDescent="0.3">
      <c r="A73" s="3">
        <v>65</v>
      </c>
      <c r="B73" s="3" t="s">
        <v>1112</v>
      </c>
      <c r="C73" s="3" t="str">
        <f>VLOOKUP($A73,$Q$1:$W$916,COLUMNS($C$1:C72)+2,FALSE)</f>
        <v>Psychic</v>
      </c>
      <c r="D73" s="3" t="str">
        <f>VLOOKUP($A73,$Q$1:$W$916,COLUMNS($C$1:D72)+2,FALSE)</f>
        <v/>
      </c>
      <c r="E73" s="3" t="str">
        <f>VLOOKUP($A73,$Q$1:$W$916,COLUMNS($C$1:E72)+2,FALSE)</f>
        <v>Synchronize</v>
      </c>
      <c r="F73" s="3" t="str">
        <f>VLOOKUP($A73,$Q$1:$W$916,COLUMNS($C$1:F72)+2,FALSE)</f>
        <v>Inner Focus</v>
      </c>
      <c r="G73" s="3" t="str">
        <f>VLOOKUP($A73,$Q$1:$W$916,COLUMNS($C$1:G72)+2,FALSE)</f>
        <v>Magic Guard</v>
      </c>
      <c r="H73" s="3">
        <v>55</v>
      </c>
      <c r="I73" s="3">
        <v>50</v>
      </c>
      <c r="J73" s="3">
        <v>65</v>
      </c>
      <c r="K73" s="3">
        <v>175</v>
      </c>
      <c r="L73" s="3">
        <v>95</v>
      </c>
      <c r="M73" s="3">
        <v>150</v>
      </c>
      <c r="N73" s="3">
        <v>590</v>
      </c>
      <c r="O73" s="3">
        <v>98.33</v>
      </c>
      <c r="Q73" s="3">
        <v>55</v>
      </c>
      <c r="R73" s="3" t="s">
        <v>1103</v>
      </c>
      <c r="S73" s="3" t="s">
        <v>1009</v>
      </c>
      <c r="T73" s="3" t="s">
        <v>1037</v>
      </c>
      <c r="U73" s="3" t="s">
        <v>299</v>
      </c>
      <c r="V73" s="3" t="s">
        <v>879</v>
      </c>
      <c r="W73" s="3" t="s">
        <v>115</v>
      </c>
    </row>
    <row r="74" spans="1:23" x14ac:dyDescent="0.3">
      <c r="A74" s="3">
        <v>66</v>
      </c>
      <c r="B74" s="3" t="s">
        <v>395</v>
      </c>
      <c r="C74" s="3" t="str">
        <f>VLOOKUP($A74,$Q$1:$W$916,COLUMNS($C$1:C73)+2,FALSE)</f>
        <v>Fighting</v>
      </c>
      <c r="D74" s="3" t="str">
        <f>VLOOKUP($A74,$Q$1:$W$916,COLUMNS($C$1:D73)+2,FALSE)</f>
        <v/>
      </c>
      <c r="E74" s="3" t="str">
        <f>VLOOKUP($A74,$Q$1:$W$916,COLUMNS($C$1:E73)+2,FALSE)</f>
        <v>Guts</v>
      </c>
      <c r="F74" s="3" t="str">
        <f>VLOOKUP($A74,$Q$1:$W$916,COLUMNS($C$1:F73)+2,FALSE)</f>
        <v>No Guard</v>
      </c>
      <c r="G74" s="3" t="str">
        <f>VLOOKUP($A74,$Q$1:$W$916,COLUMNS($C$1:G73)+2,FALSE)</f>
        <v>Steadfast</v>
      </c>
      <c r="H74" s="3">
        <v>70</v>
      </c>
      <c r="I74" s="3">
        <v>80</v>
      </c>
      <c r="J74" s="3">
        <v>50</v>
      </c>
      <c r="K74" s="3">
        <v>35</v>
      </c>
      <c r="L74" s="3">
        <v>35</v>
      </c>
      <c r="M74" s="3">
        <v>35</v>
      </c>
      <c r="N74" s="3">
        <v>305</v>
      </c>
      <c r="O74" s="3">
        <v>50.83</v>
      </c>
      <c r="Q74" s="3">
        <v>56</v>
      </c>
      <c r="R74" s="3" t="s">
        <v>1104</v>
      </c>
      <c r="S74" s="3" t="s">
        <v>1022</v>
      </c>
      <c r="T74" s="3" t="s">
        <v>1037</v>
      </c>
      <c r="U74" s="3" t="s">
        <v>239</v>
      </c>
      <c r="V74" s="3" t="s">
        <v>1794</v>
      </c>
      <c r="W74" s="3" t="s">
        <v>105</v>
      </c>
    </row>
    <row r="75" spans="1:23" x14ac:dyDescent="0.3">
      <c r="A75" s="3">
        <v>67</v>
      </c>
      <c r="B75" s="3" t="s">
        <v>397</v>
      </c>
      <c r="C75" s="3" t="str">
        <f>VLOOKUP($A75,$Q$1:$W$916,COLUMNS($C$1:C74)+2,FALSE)</f>
        <v>Fighting</v>
      </c>
      <c r="D75" s="3" t="str">
        <f>VLOOKUP($A75,$Q$1:$W$916,COLUMNS($C$1:D74)+2,FALSE)</f>
        <v/>
      </c>
      <c r="E75" s="3" t="str">
        <f>VLOOKUP($A75,$Q$1:$W$916,COLUMNS($C$1:E74)+2,FALSE)</f>
        <v>Guts</v>
      </c>
      <c r="F75" s="3" t="str">
        <f>VLOOKUP($A75,$Q$1:$W$916,COLUMNS($C$1:F74)+2,FALSE)</f>
        <v>No Guard</v>
      </c>
      <c r="G75" s="3" t="str">
        <f>VLOOKUP($A75,$Q$1:$W$916,COLUMNS($C$1:G74)+2,FALSE)</f>
        <v>Steadfast</v>
      </c>
      <c r="H75" s="3">
        <v>80</v>
      </c>
      <c r="I75" s="3">
        <v>100</v>
      </c>
      <c r="J75" s="3">
        <v>70</v>
      </c>
      <c r="K75" s="3">
        <v>50</v>
      </c>
      <c r="L75" s="3">
        <v>60</v>
      </c>
      <c r="M75" s="3">
        <v>45</v>
      </c>
      <c r="N75" s="3">
        <v>405</v>
      </c>
      <c r="O75" s="3">
        <v>67.5</v>
      </c>
      <c r="Q75" s="3">
        <v>57</v>
      </c>
      <c r="R75" s="3" t="s">
        <v>1105</v>
      </c>
      <c r="S75" s="3" t="s">
        <v>1022</v>
      </c>
      <c r="T75" s="3" t="s">
        <v>1037</v>
      </c>
      <c r="U75" s="3" t="s">
        <v>239</v>
      </c>
      <c r="V75" s="3" t="s">
        <v>1794</v>
      </c>
      <c r="W75" s="3" t="s">
        <v>105</v>
      </c>
    </row>
    <row r="76" spans="1:23" x14ac:dyDescent="0.3">
      <c r="A76" s="3">
        <v>68</v>
      </c>
      <c r="B76" s="3" t="s">
        <v>399</v>
      </c>
      <c r="C76" s="3" t="str">
        <f>VLOOKUP($A76,$Q$1:$W$916,COLUMNS($C$1:C75)+2,FALSE)</f>
        <v>Fighting</v>
      </c>
      <c r="D76" s="3" t="str">
        <f>VLOOKUP($A76,$Q$1:$W$916,COLUMNS($C$1:D75)+2,FALSE)</f>
        <v/>
      </c>
      <c r="E76" s="3" t="str">
        <f>VLOOKUP($A76,$Q$1:$W$916,COLUMNS($C$1:E75)+2,FALSE)</f>
        <v>Guts</v>
      </c>
      <c r="F76" s="3" t="str">
        <f>VLOOKUP($A76,$Q$1:$W$916,COLUMNS($C$1:F75)+2,FALSE)</f>
        <v>No Guard</v>
      </c>
      <c r="G76" s="3" t="str">
        <f>VLOOKUP($A76,$Q$1:$W$916,COLUMNS($C$1:G75)+2,FALSE)</f>
        <v>Steadfast</v>
      </c>
      <c r="H76" s="3">
        <v>90</v>
      </c>
      <c r="I76" s="3">
        <v>130</v>
      </c>
      <c r="J76" s="3">
        <v>80</v>
      </c>
      <c r="K76" s="3">
        <v>65</v>
      </c>
      <c r="L76" s="3">
        <v>85</v>
      </c>
      <c r="M76" s="3">
        <v>55</v>
      </c>
      <c r="N76" s="3">
        <v>505</v>
      </c>
      <c r="O76" s="3">
        <v>84.17</v>
      </c>
      <c r="Q76" s="3">
        <v>58</v>
      </c>
      <c r="R76" s="3" t="s">
        <v>215</v>
      </c>
      <c r="S76" s="3" t="s">
        <v>1008</v>
      </c>
      <c r="T76" s="3" t="s">
        <v>1037</v>
      </c>
      <c r="U76" s="3" t="s">
        <v>216</v>
      </c>
      <c r="V76" s="3" t="s">
        <v>210</v>
      </c>
      <c r="W76" s="3" t="s">
        <v>217</v>
      </c>
    </row>
    <row r="77" spans="1:23" x14ac:dyDescent="0.3">
      <c r="A77" s="3">
        <v>69</v>
      </c>
      <c r="B77" s="3" t="s">
        <v>1113</v>
      </c>
      <c r="C77" s="3" t="str">
        <f>VLOOKUP($A77,$Q$1:$W$916,COLUMNS($C$1:C76)+2,FALSE)</f>
        <v>Grass</v>
      </c>
      <c r="D77" s="3" t="str">
        <f>VLOOKUP($A77,$Q$1:$W$916,COLUMNS($C$1:D76)+2,FALSE)</f>
        <v>Poison</v>
      </c>
      <c r="E77" s="3" t="str">
        <f>VLOOKUP($A77,$Q$1:$W$916,COLUMNS($C$1:E76)+2,FALSE)</f>
        <v>Chlorophyll</v>
      </c>
      <c r="F77" s="3" t="str">
        <f>VLOOKUP($A77,$Q$1:$W$916,COLUMNS($C$1:F76)+2,FALSE)</f>
        <v/>
      </c>
      <c r="G77" s="3" t="str">
        <f>VLOOKUP($A77,$Q$1:$W$916,COLUMNS($C$1:G76)+2,FALSE)</f>
        <v>Gluttony</v>
      </c>
      <c r="H77" s="3">
        <v>50</v>
      </c>
      <c r="I77" s="3">
        <v>75</v>
      </c>
      <c r="J77" s="3">
        <v>35</v>
      </c>
      <c r="K77" s="3">
        <v>70</v>
      </c>
      <c r="L77" s="3">
        <v>30</v>
      </c>
      <c r="M77" s="3">
        <v>40</v>
      </c>
      <c r="N77" s="3">
        <v>300</v>
      </c>
      <c r="O77" s="3">
        <v>50</v>
      </c>
      <c r="Q77" s="3">
        <v>59</v>
      </c>
      <c r="R77" s="3" t="s">
        <v>219</v>
      </c>
      <c r="S77" s="3" t="s">
        <v>1008</v>
      </c>
      <c r="T77" s="3" t="s">
        <v>1037</v>
      </c>
      <c r="U77" s="3" t="s">
        <v>216</v>
      </c>
      <c r="V77" s="3" t="s">
        <v>210</v>
      </c>
      <c r="W77" s="3" t="s">
        <v>217</v>
      </c>
    </row>
    <row r="78" spans="1:23" x14ac:dyDescent="0.3">
      <c r="A78" s="3">
        <v>70</v>
      </c>
      <c r="B78" s="3" t="s">
        <v>1114</v>
      </c>
      <c r="C78" s="3" t="str">
        <f>VLOOKUP($A78,$Q$1:$W$916,COLUMNS($C$1:C77)+2,FALSE)</f>
        <v>Grass</v>
      </c>
      <c r="D78" s="3" t="str">
        <f>VLOOKUP($A78,$Q$1:$W$916,COLUMNS($C$1:D77)+2,FALSE)</f>
        <v>Poison</v>
      </c>
      <c r="E78" s="3" t="str">
        <f>VLOOKUP($A78,$Q$1:$W$916,COLUMNS($C$1:E77)+2,FALSE)</f>
        <v>Chlorophyll</v>
      </c>
      <c r="F78" s="3" t="str">
        <f>VLOOKUP($A78,$Q$1:$W$916,COLUMNS($C$1:F77)+2,FALSE)</f>
        <v/>
      </c>
      <c r="G78" s="3" t="str">
        <f>VLOOKUP($A78,$Q$1:$W$916,COLUMNS($C$1:G77)+2,FALSE)</f>
        <v>Gluttony</v>
      </c>
      <c r="H78" s="3">
        <v>65</v>
      </c>
      <c r="I78" s="3">
        <v>90</v>
      </c>
      <c r="J78" s="3">
        <v>50</v>
      </c>
      <c r="K78" s="3">
        <v>85</v>
      </c>
      <c r="L78" s="3">
        <v>45</v>
      </c>
      <c r="M78" s="3">
        <v>55</v>
      </c>
      <c r="N78" s="3">
        <v>390</v>
      </c>
      <c r="O78" s="3">
        <v>65</v>
      </c>
      <c r="Q78" s="3">
        <v>60</v>
      </c>
      <c r="R78" s="3" t="s">
        <v>1106</v>
      </c>
      <c r="S78" s="3" t="s">
        <v>1009</v>
      </c>
      <c r="T78" s="3" t="s">
        <v>1037</v>
      </c>
      <c r="U78" s="3" t="s">
        <v>300</v>
      </c>
      <c r="V78" s="3" t="s">
        <v>299</v>
      </c>
      <c r="W78" s="3" t="s">
        <v>115</v>
      </c>
    </row>
    <row r="79" spans="1:23" x14ac:dyDescent="0.3">
      <c r="A79" s="3">
        <v>71</v>
      </c>
      <c r="B79" s="3" t="s">
        <v>1115</v>
      </c>
      <c r="C79" s="3" t="str">
        <f>VLOOKUP($A79,$Q$1:$W$916,COLUMNS($C$1:C78)+2,FALSE)</f>
        <v>Grass</v>
      </c>
      <c r="D79" s="3" t="str">
        <f>VLOOKUP($A79,$Q$1:$W$916,COLUMNS($C$1:D78)+2,FALSE)</f>
        <v>Poison</v>
      </c>
      <c r="E79" s="3" t="str">
        <f>VLOOKUP($A79,$Q$1:$W$916,COLUMNS($C$1:E78)+2,FALSE)</f>
        <v>Chlorophyll</v>
      </c>
      <c r="F79" s="3" t="str">
        <f>VLOOKUP($A79,$Q$1:$W$916,COLUMNS($C$1:F78)+2,FALSE)</f>
        <v/>
      </c>
      <c r="G79" s="3" t="str">
        <f>VLOOKUP($A79,$Q$1:$W$916,COLUMNS($C$1:G78)+2,FALSE)</f>
        <v>Gluttony</v>
      </c>
      <c r="H79" s="3">
        <v>80</v>
      </c>
      <c r="I79" s="3">
        <v>105</v>
      </c>
      <c r="J79" s="3">
        <v>65</v>
      </c>
      <c r="K79" s="3">
        <v>100</v>
      </c>
      <c r="L79" s="3">
        <v>70</v>
      </c>
      <c r="M79" s="3">
        <v>70</v>
      </c>
      <c r="N79" s="3">
        <v>490</v>
      </c>
      <c r="O79" s="3">
        <v>81.67</v>
      </c>
      <c r="Q79" s="3">
        <v>61</v>
      </c>
      <c r="R79" s="3" t="s">
        <v>1107</v>
      </c>
      <c r="S79" s="3" t="s">
        <v>1009</v>
      </c>
      <c r="T79" s="3" t="s">
        <v>1037</v>
      </c>
      <c r="U79" s="3" t="s">
        <v>300</v>
      </c>
      <c r="V79" s="3" t="s">
        <v>299</v>
      </c>
      <c r="W79" s="3" t="s">
        <v>115</v>
      </c>
    </row>
    <row r="80" spans="1:23" x14ac:dyDescent="0.3">
      <c r="A80" s="3">
        <v>72</v>
      </c>
      <c r="B80" s="3" t="s">
        <v>1116</v>
      </c>
      <c r="C80" s="3" t="str">
        <f>VLOOKUP($A80,$Q$1:$W$916,COLUMNS($C$1:C79)+2,FALSE)</f>
        <v>Water</v>
      </c>
      <c r="D80" s="3" t="str">
        <f>VLOOKUP($A80,$Q$1:$W$916,COLUMNS($C$1:D79)+2,FALSE)</f>
        <v>Poison</v>
      </c>
      <c r="E80" s="3" t="str">
        <f>VLOOKUP($A80,$Q$1:$W$916,COLUMNS($C$1:E79)+2,FALSE)</f>
        <v>Clear Body</v>
      </c>
      <c r="F80" s="3" t="str">
        <f>VLOOKUP($A80,$Q$1:$W$916,COLUMNS($C$1:F79)+2,FALSE)</f>
        <v>Liquid Ooze</v>
      </c>
      <c r="G80" s="3" t="str">
        <f>VLOOKUP($A80,$Q$1:$W$916,COLUMNS($C$1:G79)+2,FALSE)</f>
        <v>Rain Dish</v>
      </c>
      <c r="H80" s="3">
        <v>40</v>
      </c>
      <c r="I80" s="3">
        <v>40</v>
      </c>
      <c r="J80" s="3">
        <v>35</v>
      </c>
      <c r="K80" s="3">
        <v>50</v>
      </c>
      <c r="L80" s="3">
        <v>100</v>
      </c>
      <c r="M80" s="3">
        <v>70</v>
      </c>
      <c r="N80" s="3">
        <v>335</v>
      </c>
      <c r="O80" s="3">
        <v>55.83</v>
      </c>
      <c r="Q80" s="3">
        <v>62</v>
      </c>
      <c r="R80" s="3" t="s">
        <v>1108</v>
      </c>
      <c r="S80" s="3" t="s">
        <v>1009</v>
      </c>
      <c r="T80" s="3" t="s">
        <v>1022</v>
      </c>
      <c r="U80" s="3" t="s">
        <v>300</v>
      </c>
      <c r="V80" s="3" t="s">
        <v>299</v>
      </c>
      <c r="W80" s="3" t="s">
        <v>115</v>
      </c>
    </row>
    <row r="81" spans="1:23" x14ac:dyDescent="0.3">
      <c r="A81" s="3">
        <v>73</v>
      </c>
      <c r="B81" s="3" t="s">
        <v>1117</v>
      </c>
      <c r="C81" s="3" t="str">
        <f>VLOOKUP($A81,$Q$1:$W$916,COLUMNS($C$1:C80)+2,FALSE)</f>
        <v>Water</v>
      </c>
      <c r="D81" s="3" t="str">
        <f>VLOOKUP($A81,$Q$1:$W$916,COLUMNS($C$1:D80)+2,FALSE)</f>
        <v>Poison</v>
      </c>
      <c r="E81" s="3" t="str">
        <f>VLOOKUP($A81,$Q$1:$W$916,COLUMNS($C$1:E80)+2,FALSE)</f>
        <v>Clear Body</v>
      </c>
      <c r="F81" s="3" t="str">
        <f>VLOOKUP($A81,$Q$1:$W$916,COLUMNS($C$1:F80)+2,FALSE)</f>
        <v>Liquid Ooze</v>
      </c>
      <c r="G81" s="3" t="str">
        <f>VLOOKUP($A81,$Q$1:$W$916,COLUMNS($C$1:G80)+2,FALSE)</f>
        <v>Rain Dish</v>
      </c>
      <c r="H81" s="3">
        <v>80</v>
      </c>
      <c r="I81" s="3">
        <v>70</v>
      </c>
      <c r="J81" s="3">
        <v>65</v>
      </c>
      <c r="K81" s="3">
        <v>80</v>
      </c>
      <c r="L81" s="3">
        <v>120</v>
      </c>
      <c r="M81" s="3">
        <v>100</v>
      </c>
      <c r="N81" s="3">
        <v>515</v>
      </c>
      <c r="O81" s="3">
        <v>85.83</v>
      </c>
      <c r="Q81" s="3">
        <v>63</v>
      </c>
      <c r="R81" s="3" t="s">
        <v>1109</v>
      </c>
      <c r="S81" s="3" t="s">
        <v>1011</v>
      </c>
      <c r="T81" s="3" t="s">
        <v>1037</v>
      </c>
      <c r="U81" s="3" t="s">
        <v>274</v>
      </c>
      <c r="V81" s="3" t="s">
        <v>243</v>
      </c>
      <c r="W81" s="3" t="s">
        <v>669</v>
      </c>
    </row>
    <row r="82" spans="1:23" x14ac:dyDescent="0.3">
      <c r="A82" s="3">
        <v>74</v>
      </c>
      <c r="B82" s="3" t="s">
        <v>1118</v>
      </c>
      <c r="C82" s="3" t="str">
        <f>VLOOKUP($A82,$Q$1:$W$916,COLUMNS($C$1:C81)+2,FALSE)</f>
        <v>Rock</v>
      </c>
      <c r="D82" s="3" t="str">
        <f>VLOOKUP($A82,$Q$1:$W$916,COLUMNS($C$1:D81)+2,FALSE)</f>
        <v>Ground</v>
      </c>
      <c r="E82" s="3" t="str">
        <f>VLOOKUP($A82,$Q$1:$W$916,COLUMNS($C$1:E81)+2,FALSE)</f>
        <v>Rock Head</v>
      </c>
      <c r="F82" s="3" t="str">
        <f>VLOOKUP($A82,$Q$1:$W$916,COLUMNS($C$1:F81)+2,FALSE)</f>
        <v>Sturdy</v>
      </c>
      <c r="G82" s="3" t="str">
        <f>VLOOKUP($A82,$Q$1:$W$916,COLUMNS($C$1:G81)+2,FALSE)</f>
        <v>Sand Veil</v>
      </c>
      <c r="H82" s="3">
        <v>40</v>
      </c>
      <c r="I82" s="3">
        <v>80</v>
      </c>
      <c r="J82" s="3">
        <v>100</v>
      </c>
      <c r="K82" s="3">
        <v>30</v>
      </c>
      <c r="L82" s="3">
        <v>30</v>
      </c>
      <c r="M82" s="3">
        <v>20</v>
      </c>
      <c r="N82" s="3">
        <v>300</v>
      </c>
      <c r="O82" s="3">
        <v>50</v>
      </c>
      <c r="Q82" s="3">
        <v>64</v>
      </c>
      <c r="R82" s="3" t="s">
        <v>1110</v>
      </c>
      <c r="S82" s="3" t="s">
        <v>1011</v>
      </c>
      <c r="T82" s="3" t="s">
        <v>1037</v>
      </c>
      <c r="U82" s="3" t="s">
        <v>274</v>
      </c>
      <c r="V82" s="3" t="s">
        <v>243</v>
      </c>
      <c r="W82" s="3" t="s">
        <v>669</v>
      </c>
    </row>
    <row r="83" spans="1:23" x14ac:dyDescent="0.3">
      <c r="A83" s="3">
        <v>75</v>
      </c>
      <c r="B83" s="3" t="s">
        <v>1120</v>
      </c>
      <c r="C83" s="3" t="str">
        <f>VLOOKUP($A83,$Q$1:$W$916,COLUMNS($C$1:C82)+2,FALSE)</f>
        <v>Rock</v>
      </c>
      <c r="D83" s="3" t="str">
        <f>VLOOKUP($A83,$Q$1:$W$916,COLUMNS($C$1:D82)+2,FALSE)</f>
        <v>Ground</v>
      </c>
      <c r="E83" s="3" t="str">
        <f>VLOOKUP($A83,$Q$1:$W$916,COLUMNS($C$1:E82)+2,FALSE)</f>
        <v>Rock Head</v>
      </c>
      <c r="F83" s="3" t="str">
        <f>VLOOKUP($A83,$Q$1:$W$916,COLUMNS($C$1:F82)+2,FALSE)</f>
        <v>Sturdy</v>
      </c>
      <c r="G83" s="3" t="str">
        <f>VLOOKUP($A83,$Q$1:$W$916,COLUMNS($C$1:G82)+2,FALSE)</f>
        <v>Sand Veil</v>
      </c>
      <c r="H83" s="3">
        <v>55</v>
      </c>
      <c r="I83" s="3">
        <v>95</v>
      </c>
      <c r="J83" s="3">
        <v>115</v>
      </c>
      <c r="K83" s="3">
        <v>45</v>
      </c>
      <c r="L83" s="3">
        <v>45</v>
      </c>
      <c r="M83" s="3">
        <v>35</v>
      </c>
      <c r="N83" s="3">
        <v>390</v>
      </c>
      <c r="O83" s="3">
        <v>65</v>
      </c>
      <c r="Q83" s="3">
        <v>65</v>
      </c>
      <c r="R83" s="3" t="s">
        <v>1111</v>
      </c>
      <c r="S83" s="3" t="s">
        <v>1011</v>
      </c>
      <c r="T83" s="3" t="s">
        <v>1037</v>
      </c>
      <c r="U83" s="3" t="s">
        <v>274</v>
      </c>
      <c r="V83" s="3" t="s">
        <v>243</v>
      </c>
      <c r="W83" s="3" t="s">
        <v>669</v>
      </c>
    </row>
    <row r="84" spans="1:23" x14ac:dyDescent="0.3">
      <c r="A84" s="3">
        <v>76</v>
      </c>
      <c r="B84" s="3" t="s">
        <v>1122</v>
      </c>
      <c r="C84" s="3" t="str">
        <f>VLOOKUP($A84,$Q$1:$W$916,COLUMNS($C$1:C83)+2,FALSE)</f>
        <v>Rock</v>
      </c>
      <c r="D84" s="3" t="str">
        <f>VLOOKUP($A84,$Q$1:$W$916,COLUMNS($C$1:D83)+2,FALSE)</f>
        <v>Ground</v>
      </c>
      <c r="E84" s="3" t="str">
        <f>VLOOKUP($A84,$Q$1:$W$916,COLUMNS($C$1:E83)+2,FALSE)</f>
        <v>Rock Head</v>
      </c>
      <c r="F84" s="3" t="str">
        <f>VLOOKUP($A84,$Q$1:$W$916,COLUMNS($C$1:F83)+2,FALSE)</f>
        <v>Sturdy</v>
      </c>
      <c r="G84" s="3" t="str">
        <f>VLOOKUP($A84,$Q$1:$W$916,COLUMNS($C$1:G83)+2,FALSE)</f>
        <v>Sand Veil</v>
      </c>
      <c r="H84" s="3">
        <v>80</v>
      </c>
      <c r="I84" s="3">
        <v>120</v>
      </c>
      <c r="J84" s="3">
        <v>130</v>
      </c>
      <c r="K84" s="3">
        <v>55</v>
      </c>
      <c r="L84" s="3">
        <v>65</v>
      </c>
      <c r="M84" s="3">
        <v>45</v>
      </c>
      <c r="N84" s="3">
        <v>495</v>
      </c>
      <c r="O84" s="3">
        <v>82.5</v>
      </c>
      <c r="Q84" s="3">
        <v>65</v>
      </c>
      <c r="R84" s="3" t="s">
        <v>1112</v>
      </c>
      <c r="S84" s="3" t="s">
        <v>1011</v>
      </c>
      <c r="T84" s="3" t="s">
        <v>1037</v>
      </c>
      <c r="U84" s="3" t="s">
        <v>274</v>
      </c>
      <c r="V84" s="3" t="s">
        <v>243</v>
      </c>
      <c r="W84" s="3" t="s">
        <v>669</v>
      </c>
    </row>
    <row r="85" spans="1:23" x14ac:dyDescent="0.3">
      <c r="A85" s="3">
        <v>77</v>
      </c>
      <c r="B85" s="3" t="s">
        <v>845</v>
      </c>
      <c r="C85" s="3" t="str">
        <f>VLOOKUP($A85,$Q$1:$W$916,COLUMNS($C$1:C84)+2,FALSE)</f>
        <v>Fire</v>
      </c>
      <c r="D85" s="3" t="str">
        <f>VLOOKUP($A85,$Q$1:$W$916,COLUMNS($C$1:D84)+2,FALSE)</f>
        <v/>
      </c>
      <c r="E85" s="3" t="str">
        <f>VLOOKUP($A85,$Q$1:$W$916,COLUMNS($C$1:E84)+2,FALSE)</f>
        <v>Run Away</v>
      </c>
      <c r="F85" s="3" t="str">
        <f>VLOOKUP($A85,$Q$1:$W$916,COLUMNS($C$1:F84)+2,FALSE)</f>
        <v>Flash Fire</v>
      </c>
      <c r="G85" s="3" t="str">
        <f>VLOOKUP($A85,$Q$1:$W$916,COLUMNS($C$1:G84)+2,FALSE)</f>
        <v>Flame Body</v>
      </c>
      <c r="H85" s="3">
        <v>50</v>
      </c>
      <c r="I85" s="3">
        <v>85</v>
      </c>
      <c r="J85" s="3">
        <v>55</v>
      </c>
      <c r="K85" s="3">
        <v>65</v>
      </c>
      <c r="L85" s="3">
        <v>65</v>
      </c>
      <c r="M85" s="3">
        <v>90</v>
      </c>
      <c r="N85" s="3">
        <v>410</v>
      </c>
      <c r="O85" s="3">
        <v>68.33</v>
      </c>
      <c r="Q85" s="3">
        <v>66</v>
      </c>
      <c r="R85" s="3" t="s">
        <v>395</v>
      </c>
      <c r="S85" s="3" t="s">
        <v>1022</v>
      </c>
      <c r="T85" s="3" t="s">
        <v>1037</v>
      </c>
      <c r="U85" s="3" t="s">
        <v>104</v>
      </c>
      <c r="V85" s="3" t="s">
        <v>268</v>
      </c>
      <c r="W85" s="3" t="s">
        <v>112</v>
      </c>
    </row>
    <row r="86" spans="1:23" x14ac:dyDescent="0.3">
      <c r="A86" s="3">
        <v>78</v>
      </c>
      <c r="B86" s="3" t="s">
        <v>848</v>
      </c>
      <c r="C86" s="3" t="str">
        <f>VLOOKUP($A86,$Q$1:$W$916,COLUMNS($C$1:C85)+2,FALSE)</f>
        <v>Fire</v>
      </c>
      <c r="D86" s="3" t="str">
        <f>VLOOKUP($A86,$Q$1:$W$916,COLUMNS($C$1:D85)+2,FALSE)</f>
        <v/>
      </c>
      <c r="E86" s="3" t="str">
        <f>VLOOKUP($A86,$Q$1:$W$916,COLUMNS($C$1:E85)+2,FALSE)</f>
        <v>Run Away</v>
      </c>
      <c r="F86" s="3" t="str">
        <f>VLOOKUP($A86,$Q$1:$W$916,COLUMNS($C$1:F85)+2,FALSE)</f>
        <v>Flash Fire</v>
      </c>
      <c r="G86" s="3" t="str">
        <f>VLOOKUP($A86,$Q$1:$W$916,COLUMNS($C$1:G85)+2,FALSE)</f>
        <v>Flame Body</v>
      </c>
      <c r="H86" s="3">
        <v>65</v>
      </c>
      <c r="I86" s="3">
        <v>100</v>
      </c>
      <c r="J86" s="3">
        <v>70</v>
      </c>
      <c r="K86" s="3">
        <v>80</v>
      </c>
      <c r="L86" s="3">
        <v>80</v>
      </c>
      <c r="M86" s="3">
        <v>105</v>
      </c>
      <c r="N86" s="3">
        <v>500</v>
      </c>
      <c r="O86" s="3">
        <v>83.33</v>
      </c>
      <c r="Q86" s="3">
        <v>67</v>
      </c>
      <c r="R86" s="3" t="s">
        <v>397</v>
      </c>
      <c r="S86" s="3" t="s">
        <v>1022</v>
      </c>
      <c r="T86" s="3" t="s">
        <v>1037</v>
      </c>
      <c r="U86" s="3" t="s">
        <v>104</v>
      </c>
      <c r="V86" s="3" t="s">
        <v>268</v>
      </c>
      <c r="W86" s="3" t="s">
        <v>112</v>
      </c>
    </row>
    <row r="87" spans="1:23" x14ac:dyDescent="0.3">
      <c r="A87" s="3">
        <v>79</v>
      </c>
      <c r="B87" s="3" t="s">
        <v>1124</v>
      </c>
      <c r="C87" s="3" t="str">
        <f>VLOOKUP($A87,$Q$1:$W$916,COLUMNS($C$1:C86)+2,FALSE)</f>
        <v>Water</v>
      </c>
      <c r="D87" s="3" t="str">
        <f>VLOOKUP($A87,$Q$1:$W$916,COLUMNS($C$1:D86)+2,FALSE)</f>
        <v>Psychic</v>
      </c>
      <c r="E87" s="3" t="str">
        <f>VLOOKUP($A87,$Q$1:$W$916,COLUMNS($C$1:E86)+2,FALSE)</f>
        <v>Oblivious</v>
      </c>
      <c r="F87" s="3" t="str">
        <f>VLOOKUP($A87,$Q$1:$W$916,COLUMNS($C$1:F86)+2,FALSE)</f>
        <v>Own Tempo</v>
      </c>
      <c r="G87" s="3" t="str">
        <f>VLOOKUP($A87,$Q$1:$W$916,COLUMNS($C$1:G86)+2,FALSE)</f>
        <v>Regenerator</v>
      </c>
      <c r="H87" s="3">
        <v>90</v>
      </c>
      <c r="I87" s="3">
        <v>65</v>
      </c>
      <c r="J87" s="3">
        <v>65</v>
      </c>
      <c r="K87" s="3">
        <v>40</v>
      </c>
      <c r="L87" s="3">
        <v>40</v>
      </c>
      <c r="M87" s="3">
        <v>15</v>
      </c>
      <c r="N87" s="3">
        <v>315</v>
      </c>
      <c r="O87" s="3">
        <v>52.5</v>
      </c>
      <c r="Q87" s="3">
        <v>68</v>
      </c>
      <c r="R87" s="3" t="s">
        <v>399</v>
      </c>
      <c r="S87" s="3" t="s">
        <v>1022</v>
      </c>
      <c r="T87" s="3" t="s">
        <v>1037</v>
      </c>
      <c r="U87" s="3" t="s">
        <v>104</v>
      </c>
      <c r="V87" s="3" t="s">
        <v>268</v>
      </c>
      <c r="W87" s="3" t="s">
        <v>112</v>
      </c>
    </row>
    <row r="88" spans="1:23" x14ac:dyDescent="0.3">
      <c r="A88" s="3">
        <v>80</v>
      </c>
      <c r="B88" s="3" t="s">
        <v>1125</v>
      </c>
      <c r="C88" s="3" t="str">
        <f>VLOOKUP($A88,$Q$1:$W$916,COLUMNS($C$1:C87)+2,FALSE)</f>
        <v>Water</v>
      </c>
      <c r="D88" s="3" t="str">
        <f>VLOOKUP($A88,$Q$1:$W$916,COLUMNS($C$1:D87)+2,FALSE)</f>
        <v>Psychic</v>
      </c>
      <c r="E88" s="3" t="str">
        <f>VLOOKUP($A88,$Q$1:$W$916,COLUMNS($C$1:E87)+2,FALSE)</f>
        <v>Oblivious</v>
      </c>
      <c r="F88" s="3" t="str">
        <f>VLOOKUP($A88,$Q$1:$W$916,COLUMNS($C$1:F87)+2,FALSE)</f>
        <v>Own Tempo</v>
      </c>
      <c r="G88" s="3" t="str">
        <f>VLOOKUP($A88,$Q$1:$W$916,COLUMNS($C$1:G87)+2,FALSE)</f>
        <v>Regenerator</v>
      </c>
      <c r="H88" s="3">
        <v>95</v>
      </c>
      <c r="I88" s="3">
        <v>75</v>
      </c>
      <c r="J88" s="3">
        <v>110</v>
      </c>
      <c r="K88" s="3">
        <v>100</v>
      </c>
      <c r="L88" s="3">
        <v>80</v>
      </c>
      <c r="M88" s="3">
        <v>30</v>
      </c>
      <c r="N88" s="3">
        <v>490</v>
      </c>
      <c r="O88" s="3">
        <v>81.67</v>
      </c>
      <c r="Q88" s="3">
        <v>69</v>
      </c>
      <c r="R88" s="3" t="s">
        <v>1113</v>
      </c>
      <c r="S88" s="3" t="s">
        <v>1007</v>
      </c>
      <c r="T88" s="3" t="s">
        <v>1019</v>
      </c>
      <c r="U88" s="3" t="s">
        <v>124</v>
      </c>
      <c r="V88" s="3" t="s">
        <v>1037</v>
      </c>
      <c r="W88" s="3" t="s">
        <v>78</v>
      </c>
    </row>
    <row r="89" spans="1:23" x14ac:dyDescent="0.3">
      <c r="A89" s="3">
        <v>80</v>
      </c>
      <c r="B89" s="3" t="s">
        <v>1126</v>
      </c>
      <c r="C89" s="3" t="str">
        <f>VLOOKUP($A89,$Q$1:$W$916,COLUMNS($C$1:C88)+2,FALSE)</f>
        <v>Water</v>
      </c>
      <c r="D89" s="3" t="str">
        <f>VLOOKUP($A89,$Q$1:$W$916,COLUMNS($C$1:D88)+2,FALSE)</f>
        <v>Psychic</v>
      </c>
      <c r="E89" s="3" t="str">
        <f>VLOOKUP($A89,$Q$1:$W$916,COLUMNS($C$1:E88)+2,FALSE)</f>
        <v>Oblivious</v>
      </c>
      <c r="F89" s="3" t="str">
        <f>VLOOKUP($A89,$Q$1:$W$916,COLUMNS($C$1:F88)+2,FALSE)</f>
        <v>Own Tempo</v>
      </c>
      <c r="G89" s="3" t="str">
        <f>VLOOKUP($A89,$Q$1:$W$916,COLUMNS($C$1:G88)+2,FALSE)</f>
        <v>Regenerator</v>
      </c>
      <c r="H89" s="3">
        <v>95</v>
      </c>
      <c r="I89" s="3">
        <v>75</v>
      </c>
      <c r="J89" s="3">
        <v>180</v>
      </c>
      <c r="K89" s="3">
        <v>130</v>
      </c>
      <c r="L89" s="3">
        <v>80</v>
      </c>
      <c r="M89" s="3">
        <v>30</v>
      </c>
      <c r="N89" s="3">
        <v>590</v>
      </c>
      <c r="O89" s="3">
        <v>98.33</v>
      </c>
      <c r="Q89" s="3">
        <v>70</v>
      </c>
      <c r="R89" s="3" t="s">
        <v>1114</v>
      </c>
      <c r="S89" s="3" t="s">
        <v>1007</v>
      </c>
      <c r="T89" s="3" t="s">
        <v>1019</v>
      </c>
      <c r="U89" s="3" t="s">
        <v>124</v>
      </c>
      <c r="V89" s="3" t="s">
        <v>1037</v>
      </c>
      <c r="W89" s="3" t="s">
        <v>78</v>
      </c>
    </row>
    <row r="90" spans="1:23" x14ac:dyDescent="0.3">
      <c r="A90" s="3">
        <v>81</v>
      </c>
      <c r="B90" s="3" t="s">
        <v>1127</v>
      </c>
      <c r="C90" s="3" t="str">
        <f>VLOOKUP($A90,$Q$1:$W$916,COLUMNS($C$1:C89)+2,FALSE)</f>
        <v>Electric</v>
      </c>
      <c r="D90" s="3" t="str">
        <f>VLOOKUP($A90,$Q$1:$W$916,COLUMNS($C$1:D89)+2,FALSE)</f>
        <v>Steel</v>
      </c>
      <c r="E90" s="3" t="str">
        <f>VLOOKUP($A90,$Q$1:$W$916,COLUMNS($C$1:E89)+2,FALSE)</f>
        <v>Magnet Pull</v>
      </c>
      <c r="F90" s="3" t="str">
        <f>VLOOKUP($A90,$Q$1:$W$916,COLUMNS($C$1:F89)+2,FALSE)</f>
        <v>Sturdy</v>
      </c>
      <c r="G90" s="3" t="str">
        <f>VLOOKUP($A90,$Q$1:$W$916,COLUMNS($C$1:G89)+2,FALSE)</f>
        <v>Analytic</v>
      </c>
      <c r="H90" s="3">
        <v>25</v>
      </c>
      <c r="I90" s="3">
        <v>35</v>
      </c>
      <c r="J90" s="3">
        <v>70</v>
      </c>
      <c r="K90" s="3">
        <v>95</v>
      </c>
      <c r="L90" s="3">
        <v>55</v>
      </c>
      <c r="M90" s="3">
        <v>45</v>
      </c>
      <c r="N90" s="3">
        <v>325</v>
      </c>
      <c r="O90" s="3">
        <v>54.17</v>
      </c>
      <c r="Q90" s="3">
        <v>71</v>
      </c>
      <c r="R90" s="3" t="s">
        <v>1115</v>
      </c>
      <c r="S90" s="3" t="s">
        <v>1007</v>
      </c>
      <c r="T90" s="3" t="s">
        <v>1019</v>
      </c>
      <c r="U90" s="3" t="s">
        <v>124</v>
      </c>
      <c r="V90" s="3" t="s">
        <v>1037</v>
      </c>
      <c r="W90" s="3" t="s">
        <v>78</v>
      </c>
    </row>
    <row r="91" spans="1:23" x14ac:dyDescent="0.3">
      <c r="A91" s="3">
        <v>82</v>
      </c>
      <c r="B91" s="3" t="s">
        <v>1128</v>
      </c>
      <c r="C91" s="3" t="str">
        <f>VLOOKUP($A91,$Q$1:$W$916,COLUMNS($C$1:C90)+2,FALSE)</f>
        <v>Electric</v>
      </c>
      <c r="D91" s="3" t="str">
        <f>VLOOKUP($A91,$Q$1:$W$916,COLUMNS($C$1:D90)+2,FALSE)</f>
        <v>Steel</v>
      </c>
      <c r="E91" s="3" t="str">
        <f>VLOOKUP($A91,$Q$1:$W$916,COLUMNS($C$1:E90)+2,FALSE)</f>
        <v>Magnet Pull</v>
      </c>
      <c r="F91" s="3" t="str">
        <f>VLOOKUP($A91,$Q$1:$W$916,COLUMNS($C$1:F90)+2,FALSE)</f>
        <v>Sturdy</v>
      </c>
      <c r="G91" s="3" t="str">
        <f>VLOOKUP($A91,$Q$1:$W$916,COLUMNS($C$1:G90)+2,FALSE)</f>
        <v>Analytic</v>
      </c>
      <c r="H91" s="3">
        <v>50</v>
      </c>
      <c r="I91" s="3">
        <v>60</v>
      </c>
      <c r="J91" s="3">
        <v>95</v>
      </c>
      <c r="K91" s="3">
        <v>120</v>
      </c>
      <c r="L91" s="3">
        <v>70</v>
      </c>
      <c r="M91" s="3">
        <v>70</v>
      </c>
      <c r="N91" s="3">
        <v>465</v>
      </c>
      <c r="O91" s="3">
        <v>77.5</v>
      </c>
      <c r="Q91" s="3">
        <v>72</v>
      </c>
      <c r="R91" s="3" t="s">
        <v>1116</v>
      </c>
      <c r="S91" s="3" t="s">
        <v>1009</v>
      </c>
      <c r="T91" s="3" t="s">
        <v>1019</v>
      </c>
      <c r="U91" s="3" t="s">
        <v>335</v>
      </c>
      <c r="V91" s="3" t="s">
        <v>1706</v>
      </c>
      <c r="W91" s="3" t="s">
        <v>116</v>
      </c>
    </row>
    <row r="92" spans="1:23" x14ac:dyDescent="0.3">
      <c r="A92" s="3">
        <v>83</v>
      </c>
      <c r="B92" s="3" t="s">
        <v>585</v>
      </c>
      <c r="C92" s="3" t="str">
        <f>VLOOKUP($A92,$Q$1:$W$916,COLUMNS($C$1:C91)+2,FALSE)</f>
        <v>Normal</v>
      </c>
      <c r="D92" s="3" t="str">
        <f>VLOOKUP($A92,$Q$1:$W$916,COLUMNS($C$1:D91)+2,FALSE)</f>
        <v>Flying</v>
      </c>
      <c r="E92" s="3" t="str">
        <f>VLOOKUP($A92,$Q$1:$W$916,COLUMNS($C$1:E91)+2,FALSE)</f>
        <v>Keen Eye</v>
      </c>
      <c r="F92" s="3" t="str">
        <f>VLOOKUP($A92,$Q$1:$W$916,COLUMNS($C$1:F91)+2,FALSE)</f>
        <v>Inner Focus</v>
      </c>
      <c r="G92" s="3" t="str">
        <f>VLOOKUP($A92,$Q$1:$W$916,COLUMNS($C$1:G91)+2,FALSE)</f>
        <v>Defiant</v>
      </c>
      <c r="H92" s="3">
        <v>52</v>
      </c>
      <c r="I92" s="3">
        <v>65</v>
      </c>
      <c r="J92" s="3">
        <v>55</v>
      </c>
      <c r="K92" s="3">
        <v>58</v>
      </c>
      <c r="L92" s="3">
        <v>62</v>
      </c>
      <c r="M92" s="3">
        <v>60</v>
      </c>
      <c r="N92" s="3">
        <v>352</v>
      </c>
      <c r="O92" s="3">
        <v>58.67</v>
      </c>
      <c r="Q92" s="3">
        <v>73</v>
      </c>
      <c r="R92" s="3" t="s">
        <v>1117</v>
      </c>
      <c r="S92" s="3" t="s">
        <v>1009</v>
      </c>
      <c r="T92" s="3" t="s">
        <v>1019</v>
      </c>
      <c r="U92" s="3" t="s">
        <v>335</v>
      </c>
      <c r="V92" s="3" t="s">
        <v>1706</v>
      </c>
      <c r="W92" s="3" t="s">
        <v>116</v>
      </c>
    </row>
    <row r="93" spans="1:23" x14ac:dyDescent="0.3">
      <c r="A93" s="3">
        <v>84</v>
      </c>
      <c r="B93" s="3" t="s">
        <v>1129</v>
      </c>
      <c r="C93" s="3" t="str">
        <f>VLOOKUP($A93,$Q$1:$W$916,COLUMNS($C$1:C92)+2,FALSE)</f>
        <v>Normal</v>
      </c>
      <c r="D93" s="3" t="str">
        <f>VLOOKUP($A93,$Q$1:$W$916,COLUMNS($C$1:D92)+2,FALSE)</f>
        <v>Flying</v>
      </c>
      <c r="E93" s="3" t="str">
        <f>VLOOKUP($A93,$Q$1:$W$916,COLUMNS($C$1:E92)+2,FALSE)</f>
        <v>Run Away</v>
      </c>
      <c r="F93" s="3" t="str">
        <f>VLOOKUP($A93,$Q$1:$W$916,COLUMNS($C$1:F92)+2,FALSE)</f>
        <v>Early Bird</v>
      </c>
      <c r="G93" s="3" t="str">
        <f>VLOOKUP($A93,$Q$1:$W$916,COLUMNS($C$1:G92)+2,FALSE)</f>
        <v>Tangled Feet</v>
      </c>
      <c r="H93" s="3">
        <v>35</v>
      </c>
      <c r="I93" s="3">
        <v>85</v>
      </c>
      <c r="J93" s="3">
        <v>45</v>
      </c>
      <c r="K93" s="3">
        <v>35</v>
      </c>
      <c r="L93" s="3">
        <v>35</v>
      </c>
      <c r="M93" s="3">
        <v>75</v>
      </c>
      <c r="N93" s="3">
        <v>310</v>
      </c>
      <c r="O93" s="3">
        <v>51.67</v>
      </c>
      <c r="Q93" s="3">
        <v>74</v>
      </c>
      <c r="R93" s="3" t="s">
        <v>1118</v>
      </c>
      <c r="S93" s="3" t="s">
        <v>1017</v>
      </c>
      <c r="T93" s="3" t="s">
        <v>1018</v>
      </c>
      <c r="U93" s="3" t="s">
        <v>493</v>
      </c>
      <c r="V93" s="3" t="s">
        <v>261</v>
      </c>
      <c r="W93" s="3" t="s">
        <v>459</v>
      </c>
    </row>
    <row r="94" spans="1:23" x14ac:dyDescent="0.3">
      <c r="A94" s="3">
        <v>85</v>
      </c>
      <c r="B94" s="3" t="s">
        <v>1130</v>
      </c>
      <c r="C94" s="3" t="str">
        <f>VLOOKUP($A94,$Q$1:$W$916,COLUMNS($C$1:C93)+2,FALSE)</f>
        <v>Normal</v>
      </c>
      <c r="D94" s="3" t="str">
        <f>VLOOKUP($A94,$Q$1:$W$916,COLUMNS($C$1:D93)+2,FALSE)</f>
        <v>Flying</v>
      </c>
      <c r="E94" s="3" t="str">
        <f>VLOOKUP($A94,$Q$1:$W$916,COLUMNS($C$1:E93)+2,FALSE)</f>
        <v>Run Away</v>
      </c>
      <c r="F94" s="3" t="str">
        <f>VLOOKUP($A94,$Q$1:$W$916,COLUMNS($C$1:F93)+2,FALSE)</f>
        <v>Early Bird</v>
      </c>
      <c r="G94" s="3" t="str">
        <f>VLOOKUP($A94,$Q$1:$W$916,COLUMNS($C$1:G93)+2,FALSE)</f>
        <v>Tangled Feet</v>
      </c>
      <c r="H94" s="3">
        <v>60</v>
      </c>
      <c r="I94" s="3">
        <v>110</v>
      </c>
      <c r="J94" s="3">
        <v>70</v>
      </c>
      <c r="K94" s="3">
        <v>60</v>
      </c>
      <c r="L94" s="3">
        <v>60</v>
      </c>
      <c r="M94" s="3">
        <v>100</v>
      </c>
      <c r="N94" s="3">
        <v>460</v>
      </c>
      <c r="O94" s="3">
        <v>76.67</v>
      </c>
      <c r="Q94" s="3">
        <v>74</v>
      </c>
      <c r="R94" s="3" t="s">
        <v>1119</v>
      </c>
      <c r="S94" s="3" t="s">
        <v>1017</v>
      </c>
      <c r="T94" s="3" t="s">
        <v>1018</v>
      </c>
      <c r="U94" s="3" t="s">
        <v>493</v>
      </c>
      <c r="V94" s="3" t="s">
        <v>261</v>
      </c>
      <c r="W94" s="3" t="s">
        <v>459</v>
      </c>
    </row>
    <row r="95" spans="1:23" x14ac:dyDescent="0.3">
      <c r="A95" s="3">
        <v>86</v>
      </c>
      <c r="B95" s="3" t="s">
        <v>1131</v>
      </c>
      <c r="C95" s="3" t="str">
        <f>VLOOKUP($A95,$Q$1:$W$916,COLUMNS($C$1:C94)+2,FALSE)</f>
        <v>Water</v>
      </c>
      <c r="D95" s="3" t="str">
        <f>VLOOKUP($A95,$Q$1:$W$916,COLUMNS($C$1:D94)+2,FALSE)</f>
        <v/>
      </c>
      <c r="E95" s="3" t="str">
        <f>VLOOKUP($A95,$Q$1:$W$916,COLUMNS($C$1:E94)+2,FALSE)</f>
        <v>Thick Fat</v>
      </c>
      <c r="F95" s="3" t="str">
        <f>VLOOKUP($A95,$Q$1:$W$916,COLUMNS($C$1:F94)+2,FALSE)</f>
        <v>Hydration</v>
      </c>
      <c r="G95" s="3" t="str">
        <f>VLOOKUP($A95,$Q$1:$W$916,COLUMNS($C$1:G94)+2,FALSE)</f>
        <v>Ice Body</v>
      </c>
      <c r="H95" s="3">
        <v>65</v>
      </c>
      <c r="I95" s="3">
        <v>45</v>
      </c>
      <c r="J95" s="3">
        <v>55</v>
      </c>
      <c r="K95" s="3">
        <v>45</v>
      </c>
      <c r="L95" s="3">
        <v>70</v>
      </c>
      <c r="M95" s="3">
        <v>45</v>
      </c>
      <c r="N95" s="3">
        <v>325</v>
      </c>
      <c r="O95" s="3">
        <v>54.17</v>
      </c>
      <c r="Q95" s="3">
        <v>75</v>
      </c>
      <c r="R95" s="3" t="s">
        <v>1120</v>
      </c>
      <c r="S95" s="3" t="s">
        <v>1017</v>
      </c>
      <c r="T95" s="3" t="s">
        <v>1018</v>
      </c>
      <c r="U95" s="3" t="s">
        <v>493</v>
      </c>
      <c r="V95" s="3" t="s">
        <v>261</v>
      </c>
      <c r="W95" s="3" t="s">
        <v>459</v>
      </c>
    </row>
    <row r="96" spans="1:23" x14ac:dyDescent="0.3">
      <c r="A96" s="3">
        <v>87</v>
      </c>
      <c r="B96" s="3" t="s">
        <v>1132</v>
      </c>
      <c r="C96" s="3" t="str">
        <f>VLOOKUP($A96,$Q$1:$W$916,COLUMNS($C$1:C95)+2,FALSE)</f>
        <v>Water</v>
      </c>
      <c r="D96" s="3" t="str">
        <f>VLOOKUP($A96,$Q$1:$W$916,COLUMNS($C$1:D95)+2,FALSE)</f>
        <v>Ice</v>
      </c>
      <c r="E96" s="3" t="str">
        <f>VLOOKUP($A96,$Q$1:$W$916,COLUMNS($C$1:E95)+2,FALSE)</f>
        <v>Thick Fat</v>
      </c>
      <c r="F96" s="3" t="str">
        <f>VLOOKUP($A96,$Q$1:$W$916,COLUMNS($C$1:F95)+2,FALSE)</f>
        <v>Hydration</v>
      </c>
      <c r="G96" s="3" t="str">
        <f>VLOOKUP($A96,$Q$1:$W$916,COLUMNS($C$1:G95)+2,FALSE)</f>
        <v>Ice Body</v>
      </c>
      <c r="H96" s="3">
        <v>90</v>
      </c>
      <c r="I96" s="3">
        <v>70</v>
      </c>
      <c r="J96" s="3">
        <v>80</v>
      </c>
      <c r="K96" s="3">
        <v>70</v>
      </c>
      <c r="L96" s="3">
        <v>95</v>
      </c>
      <c r="M96" s="3">
        <v>70</v>
      </c>
      <c r="N96" s="3">
        <v>475</v>
      </c>
      <c r="O96" s="3">
        <v>79.17</v>
      </c>
      <c r="Q96" s="3">
        <v>75</v>
      </c>
      <c r="R96" s="3" t="s">
        <v>1121</v>
      </c>
      <c r="S96" s="3" t="s">
        <v>1017</v>
      </c>
      <c r="T96" s="3" t="s">
        <v>1018</v>
      </c>
      <c r="U96" s="3" t="s">
        <v>493</v>
      </c>
      <c r="V96" s="3" t="s">
        <v>261</v>
      </c>
      <c r="W96" s="3" t="s">
        <v>459</v>
      </c>
    </row>
    <row r="97" spans="1:23" x14ac:dyDescent="0.3">
      <c r="A97" s="3">
        <v>88</v>
      </c>
      <c r="B97" s="3" t="s">
        <v>1133</v>
      </c>
      <c r="C97" s="3" t="str">
        <f>VLOOKUP($A97,$Q$1:$W$916,COLUMNS($C$1:C96)+2,FALSE)</f>
        <v>Poison</v>
      </c>
      <c r="D97" s="3" t="str">
        <f>VLOOKUP($A97,$Q$1:$W$916,COLUMNS($C$1:D96)+2,FALSE)</f>
        <v/>
      </c>
      <c r="E97" s="3" t="str">
        <f>VLOOKUP($A97,$Q$1:$W$916,COLUMNS($C$1:E96)+2,FALSE)</f>
        <v>Stench</v>
      </c>
      <c r="F97" s="3" t="str">
        <f>VLOOKUP($A97,$Q$1:$W$916,COLUMNS($C$1:F96)+2,FALSE)</f>
        <v>Sticky Hold</v>
      </c>
      <c r="G97" s="3" t="str">
        <f>VLOOKUP($A97,$Q$1:$W$916,COLUMNS($C$1:G96)+2,FALSE)</f>
        <v>Poison Touch</v>
      </c>
      <c r="H97" s="3">
        <v>80</v>
      </c>
      <c r="I97" s="3">
        <v>80</v>
      </c>
      <c r="J97" s="3">
        <v>50</v>
      </c>
      <c r="K97" s="3">
        <v>40</v>
      </c>
      <c r="L97" s="3">
        <v>50</v>
      </c>
      <c r="M97" s="3">
        <v>25</v>
      </c>
      <c r="N97" s="3">
        <v>325</v>
      </c>
      <c r="O97" s="3">
        <v>54.17</v>
      </c>
      <c r="Q97" s="3">
        <v>76</v>
      </c>
      <c r="R97" s="3" t="s">
        <v>1122</v>
      </c>
      <c r="S97" s="3" t="s">
        <v>1017</v>
      </c>
      <c r="T97" s="3" t="s">
        <v>1018</v>
      </c>
      <c r="U97" s="3" t="s">
        <v>493</v>
      </c>
      <c r="V97" s="3" t="s">
        <v>261</v>
      </c>
      <c r="W97" s="3" t="s">
        <v>459</v>
      </c>
    </row>
    <row r="98" spans="1:23" x14ac:dyDescent="0.3">
      <c r="A98" s="3">
        <v>89</v>
      </c>
      <c r="B98" s="3" t="s">
        <v>1135</v>
      </c>
      <c r="C98" s="3" t="str">
        <f>VLOOKUP($A98,$Q$1:$W$916,COLUMNS($C$1:C97)+2,FALSE)</f>
        <v>Poison</v>
      </c>
      <c r="D98" s="3" t="str">
        <f>VLOOKUP($A98,$Q$1:$W$916,COLUMNS($C$1:D97)+2,FALSE)</f>
        <v/>
      </c>
      <c r="E98" s="3" t="str">
        <f>VLOOKUP($A98,$Q$1:$W$916,COLUMNS($C$1:E97)+2,FALSE)</f>
        <v>Stench</v>
      </c>
      <c r="F98" s="3" t="str">
        <f>VLOOKUP($A98,$Q$1:$W$916,COLUMNS($C$1:F97)+2,FALSE)</f>
        <v>Sticky Hold</v>
      </c>
      <c r="G98" s="3" t="str">
        <f>VLOOKUP($A98,$Q$1:$W$916,COLUMNS($C$1:G97)+2,FALSE)</f>
        <v>Poison Touch</v>
      </c>
      <c r="H98" s="3">
        <v>105</v>
      </c>
      <c r="I98" s="3">
        <v>105</v>
      </c>
      <c r="J98" s="3">
        <v>75</v>
      </c>
      <c r="K98" s="3">
        <v>65</v>
      </c>
      <c r="L98" s="3">
        <v>100</v>
      </c>
      <c r="M98" s="3">
        <v>50</v>
      </c>
      <c r="N98" s="3">
        <v>500</v>
      </c>
      <c r="O98" s="3">
        <v>83.33</v>
      </c>
      <c r="Q98" s="3">
        <v>76</v>
      </c>
      <c r="R98" s="3" t="s">
        <v>1123</v>
      </c>
      <c r="S98" s="3" t="s">
        <v>1017</v>
      </c>
      <c r="T98" s="3" t="s">
        <v>1018</v>
      </c>
      <c r="U98" s="3" t="s">
        <v>493</v>
      </c>
      <c r="V98" s="3" t="s">
        <v>261</v>
      </c>
      <c r="W98" s="3" t="s">
        <v>459</v>
      </c>
    </row>
    <row r="99" spans="1:23" x14ac:dyDescent="0.3">
      <c r="A99" s="3">
        <v>90</v>
      </c>
      <c r="B99" s="3" t="s">
        <v>422</v>
      </c>
      <c r="C99" s="3" t="str">
        <f>VLOOKUP($A99,$Q$1:$W$916,COLUMNS($C$1:C98)+2,FALSE)</f>
        <v>Water</v>
      </c>
      <c r="D99" s="3" t="str">
        <f>VLOOKUP($A99,$Q$1:$W$916,COLUMNS($C$1:D98)+2,FALSE)</f>
        <v/>
      </c>
      <c r="E99" s="3" t="str">
        <f>VLOOKUP($A99,$Q$1:$W$916,COLUMNS($C$1:E98)+2,FALSE)</f>
        <v>Shell Armor</v>
      </c>
      <c r="F99" s="3" t="str">
        <f>VLOOKUP($A99,$Q$1:$W$916,COLUMNS($C$1:F98)+2,FALSE)</f>
        <v>Skill Link</v>
      </c>
      <c r="G99" s="3" t="str">
        <f>VLOOKUP($A99,$Q$1:$W$916,COLUMNS($C$1:G98)+2,FALSE)</f>
        <v>Overcoat</v>
      </c>
      <c r="H99" s="3">
        <v>30</v>
      </c>
      <c r="I99" s="3">
        <v>65</v>
      </c>
      <c r="J99" s="3">
        <v>100</v>
      </c>
      <c r="K99" s="3">
        <v>45</v>
      </c>
      <c r="L99" s="3">
        <v>25</v>
      </c>
      <c r="M99" s="3">
        <v>40</v>
      </c>
      <c r="N99" s="3">
        <v>305</v>
      </c>
      <c r="O99" s="3">
        <v>50.83</v>
      </c>
      <c r="Q99" s="3">
        <v>77</v>
      </c>
      <c r="R99" s="3" t="s">
        <v>845</v>
      </c>
      <c r="S99" s="3" t="s">
        <v>1008</v>
      </c>
      <c r="T99" s="3" t="s">
        <v>1037</v>
      </c>
      <c r="U99" s="3" t="s">
        <v>44</v>
      </c>
      <c r="V99" s="3" t="s">
        <v>210</v>
      </c>
      <c r="W99" s="3" t="s">
        <v>447</v>
      </c>
    </row>
    <row r="100" spans="1:23" x14ac:dyDescent="0.3">
      <c r="A100" s="3">
        <v>91</v>
      </c>
      <c r="B100" s="3" t="s">
        <v>425</v>
      </c>
      <c r="C100" s="3" t="str">
        <f>VLOOKUP($A100,$Q$1:$W$916,COLUMNS($C$1:C99)+2,FALSE)</f>
        <v>Water</v>
      </c>
      <c r="D100" s="3" t="str">
        <f>VLOOKUP($A100,$Q$1:$W$916,COLUMNS($C$1:D99)+2,FALSE)</f>
        <v>Ice</v>
      </c>
      <c r="E100" s="3" t="str">
        <f>VLOOKUP($A100,$Q$1:$W$916,COLUMNS($C$1:E99)+2,FALSE)</f>
        <v>Shell Armor</v>
      </c>
      <c r="F100" s="3" t="str">
        <f>VLOOKUP($A100,$Q$1:$W$916,COLUMNS($C$1:F99)+2,FALSE)</f>
        <v>Skill Link</v>
      </c>
      <c r="G100" s="3" t="str">
        <f>VLOOKUP($A100,$Q$1:$W$916,COLUMNS($C$1:G99)+2,FALSE)</f>
        <v>Overcoat</v>
      </c>
      <c r="H100" s="3">
        <v>50</v>
      </c>
      <c r="I100" s="3">
        <v>95</v>
      </c>
      <c r="J100" s="3">
        <v>180</v>
      </c>
      <c r="K100" s="3">
        <v>85</v>
      </c>
      <c r="L100" s="3">
        <v>45</v>
      </c>
      <c r="M100" s="3">
        <v>70</v>
      </c>
      <c r="N100" s="3">
        <v>525</v>
      </c>
      <c r="O100" s="3">
        <v>87.5</v>
      </c>
      <c r="Q100" s="3">
        <v>78</v>
      </c>
      <c r="R100" s="3" t="s">
        <v>848</v>
      </c>
      <c r="S100" s="3" t="s">
        <v>1008</v>
      </c>
      <c r="T100" s="3" t="s">
        <v>1037</v>
      </c>
      <c r="U100" s="3" t="s">
        <v>44</v>
      </c>
      <c r="V100" s="3" t="s">
        <v>210</v>
      </c>
      <c r="W100" s="3" t="s">
        <v>447</v>
      </c>
    </row>
    <row r="101" spans="1:23" x14ac:dyDescent="0.3">
      <c r="A101" s="3">
        <v>92</v>
      </c>
      <c r="B101" s="3" t="s">
        <v>401</v>
      </c>
      <c r="C101" s="3" t="str">
        <f>VLOOKUP($A101,$Q$1:$W$916,COLUMNS($C$1:C100)+2,FALSE)</f>
        <v>Ghost</v>
      </c>
      <c r="D101" s="3" t="str">
        <f>VLOOKUP($A101,$Q$1:$W$916,COLUMNS($C$1:D100)+2,FALSE)</f>
        <v>Poison</v>
      </c>
      <c r="E101" s="3" t="str">
        <f>VLOOKUP($A101,$Q$1:$W$916,COLUMNS($C$1:E100)+2,FALSE)</f>
        <v>Levitate</v>
      </c>
      <c r="F101" s="3" t="str">
        <f>VLOOKUP($A101,$Q$1:$W$916,COLUMNS($C$1:F100)+2,FALSE)</f>
        <v/>
      </c>
      <c r="G101" s="3" t="str">
        <f>VLOOKUP($A101,$Q$1:$W$916,COLUMNS($C$1:G100)+2,FALSE)</f>
        <v/>
      </c>
      <c r="H101" s="3">
        <v>30</v>
      </c>
      <c r="I101" s="3">
        <v>35</v>
      </c>
      <c r="J101" s="3">
        <v>30</v>
      </c>
      <c r="K101" s="3">
        <v>100</v>
      </c>
      <c r="L101" s="3">
        <v>35</v>
      </c>
      <c r="M101" s="3">
        <v>80</v>
      </c>
      <c r="N101" s="3">
        <v>310</v>
      </c>
      <c r="O101" s="3">
        <v>51.67</v>
      </c>
      <c r="Q101" s="3">
        <v>79</v>
      </c>
      <c r="R101" s="3" t="s">
        <v>1124</v>
      </c>
      <c r="S101" s="3" t="s">
        <v>1009</v>
      </c>
      <c r="T101" s="3" t="s">
        <v>1011</v>
      </c>
      <c r="U101" s="3" t="s">
        <v>165</v>
      </c>
      <c r="V101" s="3" t="s">
        <v>117</v>
      </c>
      <c r="W101" s="3" t="s">
        <v>369</v>
      </c>
    </row>
    <row r="102" spans="1:23" x14ac:dyDescent="0.3">
      <c r="A102" s="3">
        <v>93</v>
      </c>
      <c r="B102" s="3" t="s">
        <v>403</v>
      </c>
      <c r="C102" s="3" t="str">
        <f>VLOOKUP($A102,$Q$1:$W$916,COLUMNS($C$1:C101)+2,FALSE)</f>
        <v>Ghost</v>
      </c>
      <c r="D102" s="3" t="str">
        <f>VLOOKUP($A102,$Q$1:$W$916,COLUMNS($C$1:D101)+2,FALSE)</f>
        <v>Poison</v>
      </c>
      <c r="E102" s="3" t="str">
        <f>VLOOKUP($A102,$Q$1:$W$916,COLUMNS($C$1:E101)+2,FALSE)</f>
        <v>Levitate</v>
      </c>
      <c r="F102" s="3" t="str">
        <f>VLOOKUP($A102,$Q$1:$W$916,COLUMNS($C$1:F101)+2,FALSE)</f>
        <v/>
      </c>
      <c r="G102" s="3" t="str">
        <f>VLOOKUP($A102,$Q$1:$W$916,COLUMNS($C$1:G101)+2,FALSE)</f>
        <v/>
      </c>
      <c r="H102" s="3">
        <v>45</v>
      </c>
      <c r="I102" s="3">
        <v>50</v>
      </c>
      <c r="J102" s="3">
        <v>45</v>
      </c>
      <c r="K102" s="3">
        <v>115</v>
      </c>
      <c r="L102" s="3">
        <v>55</v>
      </c>
      <c r="M102" s="3">
        <v>95</v>
      </c>
      <c r="N102" s="3">
        <v>405</v>
      </c>
      <c r="O102" s="3">
        <v>67.5</v>
      </c>
      <c r="Q102" s="3">
        <v>80</v>
      </c>
      <c r="R102" s="3" t="s">
        <v>1125</v>
      </c>
      <c r="S102" s="3" t="s">
        <v>1009</v>
      </c>
      <c r="T102" s="3" t="s">
        <v>1011</v>
      </c>
      <c r="U102" s="3" t="s">
        <v>165</v>
      </c>
      <c r="V102" s="3" t="s">
        <v>117</v>
      </c>
      <c r="W102" s="3" t="s">
        <v>369</v>
      </c>
    </row>
    <row r="103" spans="1:23" x14ac:dyDescent="0.3">
      <c r="A103" s="3">
        <v>94</v>
      </c>
      <c r="B103" s="3" t="s">
        <v>405</v>
      </c>
      <c r="C103" s="3" t="str">
        <f>VLOOKUP($A103,$Q$1:$W$916,COLUMNS($C$1:C102)+2,FALSE)</f>
        <v>Ghost</v>
      </c>
      <c r="D103" s="3" t="str">
        <f>VLOOKUP($A103,$Q$1:$W$916,COLUMNS($C$1:D102)+2,FALSE)</f>
        <v>Poison</v>
      </c>
      <c r="E103" s="3" t="str">
        <f>VLOOKUP($A103,$Q$1:$W$916,COLUMNS($C$1:E102)+2,FALSE)</f>
        <v>Cursed Body</v>
      </c>
      <c r="F103" s="3" t="str">
        <f>VLOOKUP($A103,$Q$1:$W$916,COLUMNS($C$1:F102)+2,FALSE)</f>
        <v/>
      </c>
      <c r="G103" s="3" t="str">
        <f>VLOOKUP($A103,$Q$1:$W$916,COLUMNS($C$1:G102)+2,FALSE)</f>
        <v/>
      </c>
      <c r="H103" s="3">
        <v>60</v>
      </c>
      <c r="I103" s="3">
        <v>65</v>
      </c>
      <c r="J103" s="3">
        <v>60</v>
      </c>
      <c r="K103" s="3">
        <v>130</v>
      </c>
      <c r="L103" s="3">
        <v>75</v>
      </c>
      <c r="M103" s="3">
        <v>110</v>
      </c>
      <c r="N103" s="3">
        <v>500</v>
      </c>
      <c r="O103" s="3">
        <v>83.33</v>
      </c>
      <c r="Q103" s="3">
        <v>80</v>
      </c>
      <c r="R103" s="3" t="s">
        <v>1126</v>
      </c>
      <c r="S103" s="3" t="s">
        <v>1009</v>
      </c>
      <c r="T103" s="3" t="s">
        <v>1011</v>
      </c>
      <c r="U103" s="3" t="s">
        <v>165</v>
      </c>
      <c r="V103" s="3" t="s">
        <v>117</v>
      </c>
      <c r="W103" s="3" t="s">
        <v>369</v>
      </c>
    </row>
    <row r="104" spans="1:23" x14ac:dyDescent="0.3">
      <c r="A104" s="3">
        <v>94</v>
      </c>
      <c r="B104" s="3" t="s">
        <v>1137</v>
      </c>
      <c r="C104" s="3" t="str">
        <f>VLOOKUP($A104,$Q$1:$W$916,COLUMNS($C$1:C103)+2,FALSE)</f>
        <v>Ghost</v>
      </c>
      <c r="D104" s="3" t="str">
        <f>VLOOKUP($A104,$Q$1:$W$916,COLUMNS($C$1:D103)+2,FALSE)</f>
        <v>Poison</v>
      </c>
      <c r="E104" s="3" t="str">
        <f>VLOOKUP($A104,$Q$1:$W$916,COLUMNS($C$1:E103)+2,FALSE)</f>
        <v>Cursed Body</v>
      </c>
      <c r="F104" s="3" t="str">
        <f>VLOOKUP($A104,$Q$1:$W$916,COLUMNS($C$1:F103)+2,FALSE)</f>
        <v/>
      </c>
      <c r="G104" s="3" t="str">
        <f>VLOOKUP($A104,$Q$1:$W$916,COLUMNS($C$1:G103)+2,FALSE)</f>
        <v/>
      </c>
      <c r="H104" s="3">
        <v>60</v>
      </c>
      <c r="I104" s="3">
        <v>65</v>
      </c>
      <c r="J104" s="3">
        <v>80</v>
      </c>
      <c r="K104" s="3">
        <v>170</v>
      </c>
      <c r="L104" s="3">
        <v>95</v>
      </c>
      <c r="M104" s="3">
        <v>130</v>
      </c>
      <c r="N104" s="3">
        <v>600</v>
      </c>
      <c r="O104" s="3">
        <v>100</v>
      </c>
      <c r="Q104" s="3">
        <v>81</v>
      </c>
      <c r="R104" s="3" t="s">
        <v>1127</v>
      </c>
      <c r="S104" s="3" t="s">
        <v>1013</v>
      </c>
      <c r="T104" s="3" t="s">
        <v>1015</v>
      </c>
      <c r="U104" s="3" t="s">
        <v>1708</v>
      </c>
      <c r="V104" s="3" t="s">
        <v>261</v>
      </c>
      <c r="W104" s="3" t="s">
        <v>720</v>
      </c>
    </row>
    <row r="105" spans="1:23" x14ac:dyDescent="0.3">
      <c r="A105" s="3">
        <v>95</v>
      </c>
      <c r="B105" s="3" t="s">
        <v>492</v>
      </c>
      <c r="C105" s="3" t="str">
        <f>VLOOKUP($A105,$Q$1:$W$916,COLUMNS($C$1:C104)+2,FALSE)</f>
        <v>Rock</v>
      </c>
      <c r="D105" s="3" t="str">
        <f>VLOOKUP($A105,$Q$1:$W$916,COLUMNS($C$1:D104)+2,FALSE)</f>
        <v>Ground</v>
      </c>
      <c r="E105" s="3" t="str">
        <f>VLOOKUP($A105,$Q$1:$W$916,COLUMNS($C$1:E104)+2,FALSE)</f>
        <v>Rock Head</v>
      </c>
      <c r="F105" s="3" t="str">
        <f>VLOOKUP($A105,$Q$1:$W$916,COLUMNS($C$1:F104)+2,FALSE)</f>
        <v>Sturdy</v>
      </c>
      <c r="G105" s="3" t="str">
        <f>VLOOKUP($A105,$Q$1:$W$916,COLUMNS($C$1:G104)+2,FALSE)</f>
        <v>Weak Armor</v>
      </c>
      <c r="H105" s="3">
        <v>35</v>
      </c>
      <c r="I105" s="3">
        <v>45</v>
      </c>
      <c r="J105" s="3">
        <v>160</v>
      </c>
      <c r="K105" s="3">
        <v>30</v>
      </c>
      <c r="L105" s="3">
        <v>45</v>
      </c>
      <c r="M105" s="3">
        <v>70</v>
      </c>
      <c r="N105" s="3">
        <v>385</v>
      </c>
      <c r="O105" s="3">
        <v>64.17</v>
      </c>
      <c r="Q105" s="3">
        <v>82</v>
      </c>
      <c r="R105" s="3" t="s">
        <v>1128</v>
      </c>
      <c r="S105" s="3" t="s">
        <v>1013</v>
      </c>
      <c r="T105" s="3" t="s">
        <v>1015</v>
      </c>
      <c r="U105" s="3" t="s">
        <v>1708</v>
      </c>
      <c r="V105" s="3" t="s">
        <v>261</v>
      </c>
      <c r="W105" s="3" t="s">
        <v>720</v>
      </c>
    </row>
    <row r="106" spans="1:23" x14ac:dyDescent="0.3">
      <c r="A106" s="3">
        <v>96</v>
      </c>
      <c r="B106" s="3" t="s">
        <v>1138</v>
      </c>
      <c r="C106" s="3" t="str">
        <f>VLOOKUP($A106,$Q$1:$W$916,COLUMNS($C$1:C105)+2,FALSE)</f>
        <v>Psychic</v>
      </c>
      <c r="D106" s="3" t="str">
        <f>VLOOKUP($A106,$Q$1:$W$916,COLUMNS($C$1:D105)+2,FALSE)</f>
        <v/>
      </c>
      <c r="E106" s="3" t="str">
        <f>VLOOKUP($A106,$Q$1:$W$916,COLUMNS($C$1:E105)+2,FALSE)</f>
        <v>Insomnia</v>
      </c>
      <c r="F106" s="3" t="str">
        <f>VLOOKUP($A106,$Q$1:$W$916,COLUMNS($C$1:F105)+2,FALSE)</f>
        <v>Forewarn</v>
      </c>
      <c r="G106" s="3" t="str">
        <f>VLOOKUP($A106,$Q$1:$W$916,COLUMNS($C$1:G105)+2,FALSE)</f>
        <v>Inner Focus</v>
      </c>
      <c r="H106" s="3">
        <v>60</v>
      </c>
      <c r="I106" s="3">
        <v>48</v>
      </c>
      <c r="J106" s="3">
        <v>45</v>
      </c>
      <c r="K106" s="3">
        <v>43</v>
      </c>
      <c r="L106" s="3">
        <v>90</v>
      </c>
      <c r="M106" s="3">
        <v>42</v>
      </c>
      <c r="N106" s="3">
        <v>328</v>
      </c>
      <c r="O106" s="3">
        <v>54.67</v>
      </c>
      <c r="Q106" s="3">
        <v>83</v>
      </c>
      <c r="R106" s="3" t="s">
        <v>585</v>
      </c>
      <c r="S106" s="3" t="s">
        <v>1014</v>
      </c>
      <c r="T106" s="3" t="s">
        <v>1012</v>
      </c>
      <c r="U106" s="3" t="s">
        <v>62</v>
      </c>
      <c r="V106" s="3" t="s">
        <v>243</v>
      </c>
      <c r="W106" s="3" t="s">
        <v>105</v>
      </c>
    </row>
    <row r="107" spans="1:23" x14ac:dyDescent="0.3">
      <c r="A107" s="3">
        <v>97</v>
      </c>
      <c r="B107" s="3" t="s">
        <v>1139</v>
      </c>
      <c r="C107" s="3" t="str">
        <f>VLOOKUP($A107,$Q$1:$W$916,COLUMNS($C$1:C106)+2,FALSE)</f>
        <v>Psychic</v>
      </c>
      <c r="D107" s="3" t="str">
        <f>VLOOKUP($A107,$Q$1:$W$916,COLUMNS($C$1:D106)+2,FALSE)</f>
        <v/>
      </c>
      <c r="E107" s="3" t="str">
        <f>VLOOKUP($A107,$Q$1:$W$916,COLUMNS($C$1:E106)+2,FALSE)</f>
        <v>Insomnia</v>
      </c>
      <c r="F107" s="3" t="str">
        <f>VLOOKUP($A107,$Q$1:$W$916,COLUMNS($C$1:F106)+2,FALSE)</f>
        <v>Forewarn</v>
      </c>
      <c r="G107" s="3" t="str">
        <f>VLOOKUP($A107,$Q$1:$W$916,COLUMNS($C$1:G106)+2,FALSE)</f>
        <v>Inner Focus</v>
      </c>
      <c r="H107" s="3">
        <v>85</v>
      </c>
      <c r="I107" s="3">
        <v>73</v>
      </c>
      <c r="J107" s="3">
        <v>70</v>
      </c>
      <c r="K107" s="3">
        <v>73</v>
      </c>
      <c r="L107" s="3">
        <v>115</v>
      </c>
      <c r="M107" s="3">
        <v>67</v>
      </c>
      <c r="N107" s="3">
        <v>483</v>
      </c>
      <c r="O107" s="3">
        <v>80.5</v>
      </c>
      <c r="Q107" s="3">
        <v>84</v>
      </c>
      <c r="R107" s="3" t="s">
        <v>1129</v>
      </c>
      <c r="S107" s="3" t="s">
        <v>1014</v>
      </c>
      <c r="T107" s="3" t="s">
        <v>1012</v>
      </c>
      <c r="U107" s="3" t="s">
        <v>44</v>
      </c>
      <c r="V107" s="3" t="s">
        <v>125</v>
      </c>
      <c r="W107" s="3" t="s">
        <v>925</v>
      </c>
    </row>
    <row r="108" spans="1:23" x14ac:dyDescent="0.3">
      <c r="A108" s="3">
        <v>98</v>
      </c>
      <c r="B108" s="3" t="s">
        <v>292</v>
      </c>
      <c r="C108" s="3" t="str">
        <f>VLOOKUP($A108,$Q$1:$W$916,COLUMNS($C$1:C107)+2,FALSE)</f>
        <v>Water</v>
      </c>
      <c r="D108" s="3" t="str">
        <f>VLOOKUP($A108,$Q$1:$W$916,COLUMNS($C$1:D107)+2,FALSE)</f>
        <v/>
      </c>
      <c r="E108" s="3" t="str">
        <f>VLOOKUP($A108,$Q$1:$W$916,COLUMNS($C$1:E107)+2,FALSE)</f>
        <v>Hyper Cutter</v>
      </c>
      <c r="F108" s="3" t="str">
        <f>VLOOKUP($A108,$Q$1:$W$916,COLUMNS($C$1:F107)+2,FALSE)</f>
        <v>Shell Armor</v>
      </c>
      <c r="G108" s="3" t="str">
        <f>VLOOKUP($A108,$Q$1:$W$916,COLUMNS($C$1:G107)+2,FALSE)</f>
        <v>Sheer Force</v>
      </c>
      <c r="H108" s="3">
        <v>30</v>
      </c>
      <c r="I108" s="3">
        <v>105</v>
      </c>
      <c r="J108" s="3">
        <v>90</v>
      </c>
      <c r="K108" s="3">
        <v>25</v>
      </c>
      <c r="L108" s="3">
        <v>25</v>
      </c>
      <c r="M108" s="3">
        <v>50</v>
      </c>
      <c r="N108" s="3">
        <v>325</v>
      </c>
      <c r="O108" s="3">
        <v>54.17</v>
      </c>
      <c r="Q108" s="3">
        <v>85</v>
      </c>
      <c r="R108" s="3" t="s">
        <v>1130</v>
      </c>
      <c r="S108" s="3" t="s">
        <v>1014</v>
      </c>
      <c r="T108" s="3" t="s">
        <v>1012</v>
      </c>
      <c r="U108" s="3" t="s">
        <v>44</v>
      </c>
      <c r="V108" s="3" t="s">
        <v>125</v>
      </c>
      <c r="W108" s="3" t="s">
        <v>925</v>
      </c>
    </row>
    <row r="109" spans="1:23" x14ac:dyDescent="0.3">
      <c r="A109" s="3">
        <v>99</v>
      </c>
      <c r="B109" s="3" t="s">
        <v>296</v>
      </c>
      <c r="C109" s="3" t="str">
        <f>VLOOKUP($A109,$Q$1:$W$916,COLUMNS($C$1:C108)+2,FALSE)</f>
        <v>Water</v>
      </c>
      <c r="D109" s="3" t="str">
        <f>VLOOKUP($A109,$Q$1:$W$916,COLUMNS($C$1:D108)+2,FALSE)</f>
        <v/>
      </c>
      <c r="E109" s="3" t="str">
        <f>VLOOKUP($A109,$Q$1:$W$916,COLUMNS($C$1:E108)+2,FALSE)</f>
        <v>Hyper Cutter</v>
      </c>
      <c r="F109" s="3" t="str">
        <f>VLOOKUP($A109,$Q$1:$W$916,COLUMNS($C$1:F108)+2,FALSE)</f>
        <v>Shell Armor</v>
      </c>
      <c r="G109" s="3" t="str">
        <f>VLOOKUP($A109,$Q$1:$W$916,COLUMNS($C$1:G108)+2,FALSE)</f>
        <v>Sheer Force</v>
      </c>
      <c r="H109" s="3">
        <v>55</v>
      </c>
      <c r="I109" s="3">
        <v>130</v>
      </c>
      <c r="J109" s="3">
        <v>115</v>
      </c>
      <c r="K109" s="3">
        <v>50</v>
      </c>
      <c r="L109" s="3">
        <v>50</v>
      </c>
      <c r="M109" s="3">
        <v>75</v>
      </c>
      <c r="N109" s="3">
        <v>475</v>
      </c>
      <c r="O109" s="3">
        <v>79.17</v>
      </c>
      <c r="Q109" s="3">
        <v>86</v>
      </c>
      <c r="R109" s="3" t="s">
        <v>1131</v>
      </c>
      <c r="S109" s="3" t="s">
        <v>1009</v>
      </c>
      <c r="T109" s="3" t="s">
        <v>1037</v>
      </c>
      <c r="U109" s="3" t="s">
        <v>232</v>
      </c>
      <c r="V109" s="3" t="s">
        <v>193</v>
      </c>
      <c r="W109" s="3" t="s">
        <v>222</v>
      </c>
    </row>
    <row r="110" spans="1:23" x14ac:dyDescent="0.3">
      <c r="A110" s="3">
        <v>100</v>
      </c>
      <c r="B110" s="3" t="s">
        <v>1140</v>
      </c>
      <c r="C110" s="3" t="str">
        <f>VLOOKUP($A110,$Q$1:$W$916,COLUMNS($C$1:C109)+2,FALSE)</f>
        <v>Electric</v>
      </c>
      <c r="D110" s="3" t="str">
        <f>VLOOKUP($A110,$Q$1:$W$916,COLUMNS($C$1:D109)+2,FALSE)</f>
        <v/>
      </c>
      <c r="E110" s="3" t="str">
        <f>VLOOKUP($A110,$Q$1:$W$916,COLUMNS($C$1:E109)+2,FALSE)</f>
        <v>Soundproof</v>
      </c>
      <c r="F110" s="3" t="str">
        <f>VLOOKUP($A110,$Q$1:$W$916,COLUMNS($C$1:F109)+2,FALSE)</f>
        <v>Static</v>
      </c>
      <c r="G110" s="3" t="str">
        <f>VLOOKUP($A110,$Q$1:$W$916,COLUMNS($C$1:G109)+2,FALSE)</f>
        <v>Aftermath</v>
      </c>
      <c r="H110" s="3">
        <v>40</v>
      </c>
      <c r="I110" s="3">
        <v>30</v>
      </c>
      <c r="J110" s="3">
        <v>50</v>
      </c>
      <c r="K110" s="3">
        <v>55</v>
      </c>
      <c r="L110" s="3">
        <v>55</v>
      </c>
      <c r="M110" s="3">
        <v>100</v>
      </c>
      <c r="N110" s="3">
        <v>330</v>
      </c>
      <c r="O110" s="3">
        <v>55</v>
      </c>
      <c r="Q110" s="3">
        <v>87</v>
      </c>
      <c r="R110" s="3" t="s">
        <v>1132</v>
      </c>
      <c r="S110" s="3" t="s">
        <v>1009</v>
      </c>
      <c r="T110" s="3" t="s">
        <v>1020</v>
      </c>
      <c r="U110" s="3" t="s">
        <v>232</v>
      </c>
      <c r="V110" s="3" t="s">
        <v>193</v>
      </c>
      <c r="W110" s="3" t="s">
        <v>222</v>
      </c>
    </row>
    <row r="111" spans="1:23" x14ac:dyDescent="0.3">
      <c r="A111" s="3">
        <v>101</v>
      </c>
      <c r="B111" s="3" t="s">
        <v>1141</v>
      </c>
      <c r="C111" s="3" t="str">
        <f>VLOOKUP($A111,$Q$1:$W$916,COLUMNS($C$1:C110)+2,FALSE)</f>
        <v>Electric</v>
      </c>
      <c r="D111" s="3" t="str">
        <f>VLOOKUP($A111,$Q$1:$W$916,COLUMNS($C$1:D110)+2,FALSE)</f>
        <v/>
      </c>
      <c r="E111" s="3" t="str">
        <f>VLOOKUP($A111,$Q$1:$W$916,COLUMNS($C$1:E110)+2,FALSE)</f>
        <v>Soundproof</v>
      </c>
      <c r="F111" s="3" t="str">
        <f>VLOOKUP($A111,$Q$1:$W$916,COLUMNS($C$1:F110)+2,FALSE)</f>
        <v>Static</v>
      </c>
      <c r="G111" s="3" t="str">
        <f>VLOOKUP($A111,$Q$1:$W$916,COLUMNS($C$1:G110)+2,FALSE)</f>
        <v>Aftermath</v>
      </c>
      <c r="H111" s="3">
        <v>60</v>
      </c>
      <c r="I111" s="3">
        <v>50</v>
      </c>
      <c r="J111" s="3">
        <v>70</v>
      </c>
      <c r="K111" s="3">
        <v>80</v>
      </c>
      <c r="L111" s="3">
        <v>80</v>
      </c>
      <c r="M111" s="3">
        <v>140</v>
      </c>
      <c r="N111" s="3">
        <v>480</v>
      </c>
      <c r="O111" s="3">
        <v>80</v>
      </c>
      <c r="Q111" s="3">
        <v>88</v>
      </c>
      <c r="R111" s="3" t="s">
        <v>1133</v>
      </c>
      <c r="S111" s="3" t="s">
        <v>1019</v>
      </c>
      <c r="T111" s="3" t="s">
        <v>1037</v>
      </c>
      <c r="U111" s="3" t="s">
        <v>176</v>
      </c>
      <c r="V111" s="3" t="s">
        <v>441</v>
      </c>
      <c r="W111" s="3" t="s">
        <v>387</v>
      </c>
    </row>
    <row r="112" spans="1:23" x14ac:dyDescent="0.3">
      <c r="A112" s="3">
        <v>102</v>
      </c>
      <c r="B112" s="3" t="s">
        <v>1142</v>
      </c>
      <c r="C112" s="3" t="str">
        <f>VLOOKUP($A112,$Q$1:$W$916,COLUMNS($C$1:C111)+2,FALSE)</f>
        <v>Grass</v>
      </c>
      <c r="D112" s="3" t="str">
        <f>VLOOKUP($A112,$Q$1:$W$916,COLUMNS($C$1:D111)+2,FALSE)</f>
        <v>Psychic</v>
      </c>
      <c r="E112" s="3" t="str">
        <f>VLOOKUP($A112,$Q$1:$W$916,COLUMNS($C$1:E111)+2,FALSE)</f>
        <v>Chlorophyll</v>
      </c>
      <c r="F112" s="3" t="str">
        <f>VLOOKUP($A112,$Q$1:$W$916,COLUMNS($C$1:F111)+2,FALSE)</f>
        <v/>
      </c>
      <c r="G112" s="3" t="str">
        <f>VLOOKUP($A112,$Q$1:$W$916,COLUMNS($C$1:G111)+2,FALSE)</f>
        <v>Harvest</v>
      </c>
      <c r="H112" s="3">
        <v>60</v>
      </c>
      <c r="I112" s="3">
        <v>40</v>
      </c>
      <c r="J112" s="3">
        <v>80</v>
      </c>
      <c r="K112" s="3">
        <v>60</v>
      </c>
      <c r="L112" s="3">
        <v>45</v>
      </c>
      <c r="M112" s="3">
        <v>40</v>
      </c>
      <c r="N112" s="3">
        <v>325</v>
      </c>
      <c r="O112" s="3">
        <v>54.17</v>
      </c>
      <c r="Q112" s="3">
        <v>88</v>
      </c>
      <c r="R112" s="3" t="s">
        <v>1134</v>
      </c>
      <c r="S112" s="3" t="s">
        <v>1019</v>
      </c>
      <c r="T112" s="3" t="s">
        <v>1037</v>
      </c>
      <c r="U112" s="3" t="s">
        <v>176</v>
      </c>
      <c r="V112" s="3" t="s">
        <v>441</v>
      </c>
      <c r="W112" s="3" t="s">
        <v>387</v>
      </c>
    </row>
    <row r="113" spans="1:23" x14ac:dyDescent="0.3">
      <c r="A113" s="3">
        <v>103</v>
      </c>
      <c r="B113" s="3" t="s">
        <v>1143</v>
      </c>
      <c r="C113" s="3" t="str">
        <f>VLOOKUP($A113,$Q$1:$W$916,COLUMNS($C$1:C112)+2,FALSE)</f>
        <v>Grass</v>
      </c>
      <c r="D113" s="3" t="str">
        <f>VLOOKUP($A113,$Q$1:$W$916,COLUMNS($C$1:D112)+2,FALSE)</f>
        <v>Psychic</v>
      </c>
      <c r="E113" s="3" t="str">
        <f>VLOOKUP($A113,$Q$1:$W$916,COLUMNS($C$1:E112)+2,FALSE)</f>
        <v>Chlorophyll</v>
      </c>
      <c r="F113" s="3" t="str">
        <f>VLOOKUP($A113,$Q$1:$W$916,COLUMNS($C$1:F112)+2,FALSE)</f>
        <v/>
      </c>
      <c r="G113" s="3" t="str">
        <f>VLOOKUP($A113,$Q$1:$W$916,COLUMNS($C$1:G112)+2,FALSE)</f>
        <v>Harvest</v>
      </c>
      <c r="H113" s="3">
        <v>95</v>
      </c>
      <c r="I113" s="3">
        <v>95</v>
      </c>
      <c r="J113" s="3">
        <v>85</v>
      </c>
      <c r="K113" s="3">
        <v>125</v>
      </c>
      <c r="L113" s="3">
        <v>65</v>
      </c>
      <c r="M113" s="3">
        <v>55</v>
      </c>
      <c r="N113" s="3">
        <v>520</v>
      </c>
      <c r="O113" s="3">
        <v>86.67</v>
      </c>
      <c r="Q113" s="3">
        <v>89</v>
      </c>
      <c r="R113" s="3" t="s">
        <v>1135</v>
      </c>
      <c r="S113" s="3" t="s">
        <v>1019</v>
      </c>
      <c r="T113" s="3" t="s">
        <v>1037</v>
      </c>
      <c r="U113" s="3" t="s">
        <v>176</v>
      </c>
      <c r="V113" s="3" t="s">
        <v>441</v>
      </c>
      <c r="W113" s="3" t="s">
        <v>387</v>
      </c>
    </row>
    <row r="114" spans="1:23" x14ac:dyDescent="0.3">
      <c r="A114" s="3">
        <v>104</v>
      </c>
      <c r="B114" s="3" t="s">
        <v>1145</v>
      </c>
      <c r="C114" s="3" t="str">
        <f>VLOOKUP($A114,$Q$1:$W$916,COLUMNS($C$1:C113)+2,FALSE)</f>
        <v>Ground</v>
      </c>
      <c r="D114" s="3" t="str">
        <f>VLOOKUP($A114,$Q$1:$W$916,COLUMNS($C$1:D113)+2,FALSE)</f>
        <v/>
      </c>
      <c r="E114" s="3" t="str">
        <f>VLOOKUP($A114,$Q$1:$W$916,COLUMNS($C$1:E113)+2,FALSE)</f>
        <v>Rock Head</v>
      </c>
      <c r="F114" s="3" t="str">
        <f>VLOOKUP($A114,$Q$1:$W$916,COLUMNS($C$1:F113)+2,FALSE)</f>
        <v>Lightning Rod</v>
      </c>
      <c r="G114" s="3" t="str">
        <f>VLOOKUP($A114,$Q$1:$W$916,COLUMNS($C$1:G113)+2,FALSE)</f>
        <v>Battle Armor</v>
      </c>
      <c r="H114" s="3">
        <v>50</v>
      </c>
      <c r="I114" s="3">
        <v>50</v>
      </c>
      <c r="J114" s="3">
        <v>95</v>
      </c>
      <c r="K114" s="3">
        <v>40</v>
      </c>
      <c r="L114" s="3">
        <v>50</v>
      </c>
      <c r="M114" s="3">
        <v>35</v>
      </c>
      <c r="N114" s="3">
        <v>320</v>
      </c>
      <c r="O114" s="3">
        <v>53.33</v>
      </c>
      <c r="Q114" s="3">
        <v>89</v>
      </c>
      <c r="R114" s="3" t="s">
        <v>1136</v>
      </c>
      <c r="S114" s="3" t="s">
        <v>1019</v>
      </c>
      <c r="T114" s="3" t="s">
        <v>1037</v>
      </c>
      <c r="U114" s="3" t="s">
        <v>176</v>
      </c>
      <c r="V114" s="3" t="s">
        <v>441</v>
      </c>
      <c r="W114" s="3" t="s">
        <v>387</v>
      </c>
    </row>
    <row r="115" spans="1:23" x14ac:dyDescent="0.3">
      <c r="A115" s="3">
        <v>105</v>
      </c>
      <c r="B115" s="3" t="s">
        <v>1146</v>
      </c>
      <c r="C115" s="3" t="str">
        <f>VLOOKUP($A115,$Q$1:$W$916,COLUMNS($C$1:C114)+2,FALSE)</f>
        <v>Ground</v>
      </c>
      <c r="D115" s="3" t="str">
        <f>VLOOKUP($A115,$Q$1:$W$916,COLUMNS($C$1:D114)+2,FALSE)</f>
        <v/>
      </c>
      <c r="E115" s="3" t="str">
        <f>VLOOKUP($A115,$Q$1:$W$916,COLUMNS($C$1:E114)+2,FALSE)</f>
        <v>Rock Head</v>
      </c>
      <c r="F115" s="3" t="str">
        <f>VLOOKUP($A115,$Q$1:$W$916,COLUMNS($C$1:F114)+2,FALSE)</f>
        <v>Lightning Rod</v>
      </c>
      <c r="G115" s="3" t="str">
        <f>VLOOKUP($A115,$Q$1:$W$916,COLUMNS($C$1:G114)+2,FALSE)</f>
        <v>Battle Armor</v>
      </c>
      <c r="H115" s="3">
        <v>60</v>
      </c>
      <c r="I115" s="3">
        <v>80</v>
      </c>
      <c r="J115" s="3">
        <v>110</v>
      </c>
      <c r="K115" s="3">
        <v>50</v>
      </c>
      <c r="L115" s="3">
        <v>80</v>
      </c>
      <c r="M115" s="3">
        <v>45</v>
      </c>
      <c r="N115" s="3">
        <v>425</v>
      </c>
      <c r="O115" s="3">
        <v>70.83</v>
      </c>
      <c r="Q115" s="3">
        <v>90</v>
      </c>
      <c r="R115" s="3" t="s">
        <v>422</v>
      </c>
      <c r="S115" s="3" t="s">
        <v>1009</v>
      </c>
      <c r="T115" s="3" t="s">
        <v>1037</v>
      </c>
      <c r="U115" s="3" t="s">
        <v>134</v>
      </c>
      <c r="V115" s="3" t="s">
        <v>159</v>
      </c>
      <c r="W115" s="3" t="s">
        <v>423</v>
      </c>
    </row>
    <row r="116" spans="1:23" x14ac:dyDescent="0.3">
      <c r="A116" s="3">
        <v>106</v>
      </c>
      <c r="B116" s="3" t="s">
        <v>321</v>
      </c>
      <c r="C116" s="3" t="str">
        <f>VLOOKUP($A116,$Q$1:$W$916,COLUMNS($C$1:C115)+2,FALSE)</f>
        <v>Fighting</v>
      </c>
      <c r="D116" s="3" t="str">
        <f>VLOOKUP($A116,$Q$1:$W$916,COLUMNS($C$1:D115)+2,FALSE)</f>
        <v/>
      </c>
      <c r="E116" s="3" t="str">
        <f>VLOOKUP($A116,$Q$1:$W$916,COLUMNS($C$1:E115)+2,FALSE)</f>
        <v>Limber</v>
      </c>
      <c r="F116" s="3" t="str">
        <f>VLOOKUP($A116,$Q$1:$W$916,COLUMNS($C$1:F115)+2,FALSE)</f>
        <v>Reckless</v>
      </c>
      <c r="G116" s="3" t="str">
        <f>VLOOKUP($A116,$Q$1:$W$916,COLUMNS($C$1:G115)+2,FALSE)</f>
        <v>Unburden</v>
      </c>
      <c r="H116" s="3">
        <v>50</v>
      </c>
      <c r="I116" s="3">
        <v>120</v>
      </c>
      <c r="J116" s="3">
        <v>53</v>
      </c>
      <c r="K116" s="3">
        <v>35</v>
      </c>
      <c r="L116" s="3">
        <v>110</v>
      </c>
      <c r="M116" s="3">
        <v>87</v>
      </c>
      <c r="N116" s="3">
        <v>455</v>
      </c>
      <c r="O116" s="3">
        <v>75.83</v>
      </c>
      <c r="Q116" s="3">
        <v>91</v>
      </c>
      <c r="R116" s="3" t="s">
        <v>425</v>
      </c>
      <c r="S116" s="3" t="s">
        <v>1009</v>
      </c>
      <c r="T116" s="3" t="s">
        <v>1020</v>
      </c>
      <c r="U116" s="3" t="s">
        <v>134</v>
      </c>
      <c r="V116" s="3" t="s">
        <v>159</v>
      </c>
      <c r="W116" s="3" t="s">
        <v>423</v>
      </c>
    </row>
    <row r="117" spans="1:23" x14ac:dyDescent="0.3">
      <c r="A117" s="3">
        <v>107</v>
      </c>
      <c r="B117" s="3" t="s">
        <v>323</v>
      </c>
      <c r="C117" s="3" t="str">
        <f>VLOOKUP($A117,$Q$1:$W$916,COLUMNS($C$1:C116)+2,FALSE)</f>
        <v>Fighting</v>
      </c>
      <c r="D117" s="3" t="str">
        <f>VLOOKUP($A117,$Q$1:$W$916,COLUMNS($C$1:D116)+2,FALSE)</f>
        <v/>
      </c>
      <c r="E117" s="3" t="str">
        <f>VLOOKUP($A117,$Q$1:$W$916,COLUMNS($C$1:E116)+2,FALSE)</f>
        <v>Keen Eye</v>
      </c>
      <c r="F117" s="3" t="str">
        <f>VLOOKUP($A117,$Q$1:$W$916,COLUMNS($C$1:F116)+2,FALSE)</f>
        <v>Iron Fist</v>
      </c>
      <c r="G117" s="3" t="str">
        <f>VLOOKUP($A117,$Q$1:$W$916,COLUMNS($C$1:G116)+2,FALSE)</f>
        <v>Inner Focus</v>
      </c>
      <c r="H117" s="3">
        <v>50</v>
      </c>
      <c r="I117" s="3">
        <v>105</v>
      </c>
      <c r="J117" s="3">
        <v>79</v>
      </c>
      <c r="K117" s="3">
        <v>35</v>
      </c>
      <c r="L117" s="3">
        <v>110</v>
      </c>
      <c r="M117" s="3">
        <v>76</v>
      </c>
      <c r="N117" s="3">
        <v>455</v>
      </c>
      <c r="O117" s="3">
        <v>75.83</v>
      </c>
      <c r="Q117" s="3">
        <v>92</v>
      </c>
      <c r="R117" s="3" t="s">
        <v>401</v>
      </c>
      <c r="S117" s="3" t="s">
        <v>1021</v>
      </c>
      <c r="T117" s="3" t="s">
        <v>1019</v>
      </c>
      <c r="U117" s="3" t="s">
        <v>58</v>
      </c>
      <c r="V117" s="3" t="s">
        <v>1037</v>
      </c>
      <c r="W117" s="3" t="s">
        <v>1037</v>
      </c>
    </row>
    <row r="118" spans="1:23" x14ac:dyDescent="0.3">
      <c r="A118" s="3">
        <v>108</v>
      </c>
      <c r="B118" s="3" t="s">
        <v>1148</v>
      </c>
      <c r="C118" s="3" t="str">
        <f>VLOOKUP($A118,$Q$1:$W$916,COLUMNS($C$1:C117)+2,FALSE)</f>
        <v>Normal</v>
      </c>
      <c r="D118" s="3" t="str">
        <f>VLOOKUP($A118,$Q$1:$W$916,COLUMNS($C$1:D117)+2,FALSE)</f>
        <v/>
      </c>
      <c r="E118" s="3" t="str">
        <f>VLOOKUP($A118,$Q$1:$W$916,COLUMNS($C$1:E117)+2,FALSE)</f>
        <v>Own Tempo</v>
      </c>
      <c r="F118" s="3" t="str">
        <f>VLOOKUP($A118,$Q$1:$W$916,COLUMNS($C$1:F117)+2,FALSE)</f>
        <v>Oblivious</v>
      </c>
      <c r="G118" s="3" t="str">
        <f>VLOOKUP($A118,$Q$1:$W$916,COLUMNS($C$1:G117)+2,FALSE)</f>
        <v>Cloud Nine</v>
      </c>
      <c r="H118" s="3">
        <v>90</v>
      </c>
      <c r="I118" s="3">
        <v>55</v>
      </c>
      <c r="J118" s="3">
        <v>75</v>
      </c>
      <c r="K118" s="3">
        <v>60</v>
      </c>
      <c r="L118" s="3">
        <v>75</v>
      </c>
      <c r="M118" s="3">
        <v>30</v>
      </c>
      <c r="N118" s="3">
        <v>385</v>
      </c>
      <c r="O118" s="3">
        <v>64.17</v>
      </c>
      <c r="Q118" s="3">
        <v>93</v>
      </c>
      <c r="R118" s="3" t="s">
        <v>403</v>
      </c>
      <c r="S118" s="3" t="s">
        <v>1021</v>
      </c>
      <c r="T118" s="3" t="s">
        <v>1019</v>
      </c>
      <c r="U118" s="3" t="s">
        <v>58</v>
      </c>
      <c r="V118" s="3" t="s">
        <v>1037</v>
      </c>
      <c r="W118" s="3" t="s">
        <v>1037</v>
      </c>
    </row>
    <row r="119" spans="1:23" x14ac:dyDescent="0.3">
      <c r="A119" s="3">
        <v>109</v>
      </c>
      <c r="B119" s="3" t="s">
        <v>658</v>
      </c>
      <c r="C119" s="3" t="str">
        <f>VLOOKUP($A119,$Q$1:$W$916,COLUMNS($C$1:C118)+2,FALSE)</f>
        <v>Poison</v>
      </c>
      <c r="D119" s="3" t="str">
        <f>VLOOKUP($A119,$Q$1:$W$916,COLUMNS($C$1:D118)+2,FALSE)</f>
        <v/>
      </c>
      <c r="E119" s="3" t="str">
        <f>VLOOKUP($A119,$Q$1:$W$916,COLUMNS($C$1:E118)+2,FALSE)</f>
        <v>Levitate</v>
      </c>
      <c r="F119" s="3" t="str">
        <f>VLOOKUP($A119,$Q$1:$W$916,COLUMNS($C$1:F118)+2,FALSE)</f>
        <v>Neutralizing Gas</v>
      </c>
      <c r="G119" s="3" t="str">
        <f>VLOOKUP($A119,$Q$1:$W$916,COLUMNS($C$1:G118)+2,FALSE)</f>
        <v>Stench</v>
      </c>
      <c r="H119" s="3">
        <v>40</v>
      </c>
      <c r="I119" s="3">
        <v>65</v>
      </c>
      <c r="J119" s="3">
        <v>95</v>
      </c>
      <c r="K119" s="3">
        <v>60</v>
      </c>
      <c r="L119" s="3">
        <v>45</v>
      </c>
      <c r="M119" s="3">
        <v>35</v>
      </c>
      <c r="N119" s="3">
        <v>340</v>
      </c>
      <c r="O119" s="3">
        <v>56.67</v>
      </c>
      <c r="Q119" s="3">
        <v>94</v>
      </c>
      <c r="R119" s="3" t="s">
        <v>405</v>
      </c>
      <c r="S119" s="3" t="s">
        <v>1021</v>
      </c>
      <c r="T119" s="3" t="s">
        <v>1019</v>
      </c>
      <c r="U119" s="3" t="s">
        <v>249</v>
      </c>
      <c r="V119" s="3" t="s">
        <v>1037</v>
      </c>
      <c r="W119" s="3" t="s">
        <v>1037</v>
      </c>
    </row>
    <row r="120" spans="1:23" x14ac:dyDescent="0.3">
      <c r="A120" s="3">
        <v>110</v>
      </c>
      <c r="B120" s="3" t="s">
        <v>661</v>
      </c>
      <c r="C120" s="3" t="str">
        <f>VLOOKUP($A120,$Q$1:$W$916,COLUMNS($C$1:C119)+2,FALSE)</f>
        <v>Poison</v>
      </c>
      <c r="D120" s="3" t="str">
        <f>VLOOKUP($A120,$Q$1:$W$916,COLUMNS($C$1:D119)+2,FALSE)</f>
        <v/>
      </c>
      <c r="E120" s="3" t="str">
        <f>VLOOKUP($A120,$Q$1:$W$916,COLUMNS($C$1:E119)+2,FALSE)</f>
        <v>Levitate</v>
      </c>
      <c r="F120" s="3" t="str">
        <f>VLOOKUP($A120,$Q$1:$W$916,COLUMNS($C$1:F119)+2,FALSE)</f>
        <v>Neutralizing Gas</v>
      </c>
      <c r="G120" s="3" t="str">
        <f>VLOOKUP($A120,$Q$1:$W$916,COLUMNS($C$1:G119)+2,FALSE)</f>
        <v>Stench</v>
      </c>
      <c r="H120" s="3">
        <v>65</v>
      </c>
      <c r="I120" s="3">
        <v>90</v>
      </c>
      <c r="J120" s="3">
        <v>120</v>
      </c>
      <c r="K120" s="3">
        <v>85</v>
      </c>
      <c r="L120" s="3">
        <v>70</v>
      </c>
      <c r="M120" s="3">
        <v>60</v>
      </c>
      <c r="N120" s="3">
        <v>490</v>
      </c>
      <c r="O120" s="3">
        <v>81.67</v>
      </c>
      <c r="Q120" s="3">
        <v>94</v>
      </c>
      <c r="R120" s="3" t="s">
        <v>1137</v>
      </c>
      <c r="S120" s="3" t="s">
        <v>1021</v>
      </c>
      <c r="T120" s="3" t="s">
        <v>1019</v>
      </c>
      <c r="U120" s="3" t="s">
        <v>249</v>
      </c>
      <c r="V120" s="3" t="s">
        <v>1037</v>
      </c>
      <c r="W120" s="3" t="s">
        <v>1037</v>
      </c>
    </row>
    <row r="121" spans="1:23" x14ac:dyDescent="0.3">
      <c r="A121" s="3">
        <v>111</v>
      </c>
      <c r="B121" s="3" t="s">
        <v>692</v>
      </c>
      <c r="C121" s="3" t="str">
        <f>VLOOKUP($A121,$Q$1:$W$916,COLUMNS($C$1:C120)+2,FALSE)</f>
        <v>Ground</v>
      </c>
      <c r="D121" s="3" t="str">
        <f>VLOOKUP($A121,$Q$1:$W$916,COLUMNS($C$1:D120)+2,FALSE)</f>
        <v>Rock</v>
      </c>
      <c r="E121" s="3" t="str">
        <f>VLOOKUP($A121,$Q$1:$W$916,COLUMNS($C$1:E120)+2,FALSE)</f>
        <v>Lightning Rod</v>
      </c>
      <c r="F121" s="3" t="str">
        <f>VLOOKUP($A121,$Q$1:$W$916,COLUMNS($C$1:F120)+2,FALSE)</f>
        <v>Rock Head</v>
      </c>
      <c r="G121" s="3" t="str">
        <f>VLOOKUP($A121,$Q$1:$W$916,COLUMNS($C$1:G120)+2,FALSE)</f>
        <v>Reckless</v>
      </c>
      <c r="H121" s="3">
        <v>80</v>
      </c>
      <c r="I121" s="3">
        <v>85</v>
      </c>
      <c r="J121" s="3">
        <v>95</v>
      </c>
      <c r="K121" s="3">
        <v>30</v>
      </c>
      <c r="L121" s="3">
        <v>30</v>
      </c>
      <c r="M121" s="3">
        <v>25</v>
      </c>
      <c r="N121" s="3">
        <v>345</v>
      </c>
      <c r="O121" s="3">
        <v>57.5</v>
      </c>
      <c r="Q121" s="3">
        <v>95</v>
      </c>
      <c r="R121" s="3" t="s">
        <v>492</v>
      </c>
      <c r="S121" s="3" t="s">
        <v>1017</v>
      </c>
      <c r="T121" s="3" t="s">
        <v>1018</v>
      </c>
      <c r="U121" s="3" t="s">
        <v>493</v>
      </c>
      <c r="V121" s="3" t="s">
        <v>261</v>
      </c>
      <c r="W121" s="3" t="s">
        <v>224</v>
      </c>
    </row>
    <row r="122" spans="1:23" x14ac:dyDescent="0.3">
      <c r="A122" s="3">
        <v>112</v>
      </c>
      <c r="B122" s="3" t="s">
        <v>694</v>
      </c>
      <c r="C122" s="3" t="str">
        <f>VLOOKUP($A122,$Q$1:$W$916,COLUMNS($C$1:C121)+2,FALSE)</f>
        <v>Ground</v>
      </c>
      <c r="D122" s="3" t="str">
        <f>VLOOKUP($A122,$Q$1:$W$916,COLUMNS($C$1:D121)+2,FALSE)</f>
        <v>Rock</v>
      </c>
      <c r="E122" s="3" t="str">
        <f>VLOOKUP($A122,$Q$1:$W$916,COLUMNS($C$1:E121)+2,FALSE)</f>
        <v>Lightning Rod</v>
      </c>
      <c r="F122" s="3" t="str">
        <f>VLOOKUP($A122,$Q$1:$W$916,COLUMNS($C$1:F121)+2,FALSE)</f>
        <v>Rock Head</v>
      </c>
      <c r="G122" s="3" t="str">
        <f>VLOOKUP($A122,$Q$1:$W$916,COLUMNS($C$1:G121)+2,FALSE)</f>
        <v>Reckless</v>
      </c>
      <c r="H122" s="3">
        <v>105</v>
      </c>
      <c r="I122" s="3">
        <v>130</v>
      </c>
      <c r="J122" s="3">
        <v>120</v>
      </c>
      <c r="K122" s="3">
        <v>45</v>
      </c>
      <c r="L122" s="3">
        <v>45</v>
      </c>
      <c r="M122" s="3">
        <v>40</v>
      </c>
      <c r="N122" s="3">
        <v>485</v>
      </c>
      <c r="O122" s="3">
        <v>80.83</v>
      </c>
      <c r="Q122" s="3">
        <v>96</v>
      </c>
      <c r="R122" s="3" t="s">
        <v>1138</v>
      </c>
      <c r="S122" s="3" t="s">
        <v>1011</v>
      </c>
      <c r="T122" s="3" t="s">
        <v>1037</v>
      </c>
      <c r="U122" s="3" t="s">
        <v>61</v>
      </c>
      <c r="V122" s="3" t="s">
        <v>273</v>
      </c>
      <c r="W122" s="3" t="s">
        <v>243</v>
      </c>
    </row>
    <row r="123" spans="1:23" x14ac:dyDescent="0.3">
      <c r="A123" s="3">
        <v>113</v>
      </c>
      <c r="B123" s="3" t="s">
        <v>1149</v>
      </c>
      <c r="C123" s="3" t="str">
        <f>VLOOKUP($A123,$Q$1:$W$916,COLUMNS($C$1:C122)+2,FALSE)</f>
        <v>Normal</v>
      </c>
      <c r="D123" s="3" t="str">
        <f>VLOOKUP($A123,$Q$1:$W$916,COLUMNS($C$1:D122)+2,FALSE)</f>
        <v/>
      </c>
      <c r="E123" s="3" t="str">
        <f>VLOOKUP($A123,$Q$1:$W$916,COLUMNS($C$1:E122)+2,FALSE)</f>
        <v>Natural Cure</v>
      </c>
      <c r="F123" s="3" t="str">
        <f>VLOOKUP($A123,$Q$1:$W$916,COLUMNS($C$1:F122)+2,FALSE)</f>
        <v>Serene Grace</v>
      </c>
      <c r="G123" s="3" t="str">
        <f>VLOOKUP($A123,$Q$1:$W$916,COLUMNS($C$1:G122)+2,FALSE)</f>
        <v>Healer</v>
      </c>
      <c r="H123" s="3">
        <v>250</v>
      </c>
      <c r="I123" s="3">
        <v>5</v>
      </c>
      <c r="J123" s="3">
        <v>5</v>
      </c>
      <c r="K123" s="3">
        <v>35</v>
      </c>
      <c r="L123" s="3">
        <v>105</v>
      </c>
      <c r="M123" s="3">
        <v>50</v>
      </c>
      <c r="N123" s="3">
        <v>450</v>
      </c>
      <c r="O123" s="3">
        <v>75</v>
      </c>
      <c r="Q123" s="3">
        <v>97</v>
      </c>
      <c r="R123" s="3" t="s">
        <v>1139</v>
      </c>
      <c r="S123" s="3" t="s">
        <v>1011</v>
      </c>
      <c r="T123" s="3" t="s">
        <v>1037</v>
      </c>
      <c r="U123" s="3" t="s">
        <v>61</v>
      </c>
      <c r="V123" s="3" t="s">
        <v>273</v>
      </c>
      <c r="W123" s="3" t="s">
        <v>243</v>
      </c>
    </row>
    <row r="124" spans="1:23" x14ac:dyDescent="0.3">
      <c r="A124" s="3">
        <v>114</v>
      </c>
      <c r="B124" s="3" t="s">
        <v>1150</v>
      </c>
      <c r="C124" s="3" t="str">
        <f>VLOOKUP($A124,$Q$1:$W$916,COLUMNS($C$1:C123)+2,FALSE)</f>
        <v>Grass</v>
      </c>
      <c r="D124" s="3" t="str">
        <f>VLOOKUP($A124,$Q$1:$W$916,COLUMNS($C$1:D123)+2,FALSE)</f>
        <v/>
      </c>
      <c r="E124" s="3" t="str">
        <f>VLOOKUP($A124,$Q$1:$W$916,COLUMNS($C$1:E123)+2,FALSE)</f>
        <v>Chlorophyll</v>
      </c>
      <c r="F124" s="3" t="str">
        <f>VLOOKUP($A124,$Q$1:$W$916,COLUMNS($C$1:F123)+2,FALSE)</f>
        <v>Leaf Guard</v>
      </c>
      <c r="G124" s="3" t="str">
        <f>VLOOKUP($A124,$Q$1:$W$916,COLUMNS($C$1:G123)+2,FALSE)</f>
        <v>Regenerator</v>
      </c>
      <c r="H124" s="3">
        <v>65</v>
      </c>
      <c r="I124" s="3">
        <v>55</v>
      </c>
      <c r="J124" s="3">
        <v>115</v>
      </c>
      <c r="K124" s="3">
        <v>100</v>
      </c>
      <c r="L124" s="3">
        <v>40</v>
      </c>
      <c r="M124" s="3">
        <v>60</v>
      </c>
      <c r="N124" s="3">
        <v>435</v>
      </c>
      <c r="O124" s="3">
        <v>72.5</v>
      </c>
      <c r="Q124" s="3">
        <v>98</v>
      </c>
      <c r="R124" s="3" t="s">
        <v>292</v>
      </c>
      <c r="S124" s="3" t="s">
        <v>1009</v>
      </c>
      <c r="T124" s="3" t="s">
        <v>1037</v>
      </c>
      <c r="U124" s="3" t="s">
        <v>293</v>
      </c>
      <c r="V124" s="3" t="s">
        <v>134</v>
      </c>
      <c r="W124" s="3" t="s">
        <v>294</v>
      </c>
    </row>
    <row r="125" spans="1:23" x14ac:dyDescent="0.3">
      <c r="A125" s="3">
        <v>115</v>
      </c>
      <c r="B125" s="3" t="s">
        <v>1151</v>
      </c>
      <c r="C125" s="3" t="str">
        <f>VLOOKUP($A125,$Q$1:$W$916,COLUMNS($C$1:C124)+2,FALSE)</f>
        <v>Normal</v>
      </c>
      <c r="D125" s="3" t="str">
        <f>VLOOKUP($A125,$Q$1:$W$916,COLUMNS($C$1:D124)+2,FALSE)</f>
        <v/>
      </c>
      <c r="E125" s="3" t="str">
        <f>VLOOKUP($A125,$Q$1:$W$916,COLUMNS($C$1:E124)+2,FALSE)</f>
        <v>Early Bird</v>
      </c>
      <c r="F125" s="3" t="str">
        <f>VLOOKUP($A125,$Q$1:$W$916,COLUMNS($C$1:F124)+2,FALSE)</f>
        <v>Scrappy</v>
      </c>
      <c r="G125" s="3" t="str">
        <f>VLOOKUP($A125,$Q$1:$W$916,COLUMNS($C$1:G124)+2,FALSE)</f>
        <v>Inner Focus</v>
      </c>
      <c r="H125" s="3">
        <v>105</v>
      </c>
      <c r="I125" s="3">
        <v>95</v>
      </c>
      <c r="J125" s="3">
        <v>80</v>
      </c>
      <c r="K125" s="3">
        <v>40</v>
      </c>
      <c r="L125" s="3">
        <v>80</v>
      </c>
      <c r="M125" s="3">
        <v>90</v>
      </c>
      <c r="N125" s="3">
        <v>490</v>
      </c>
      <c r="O125" s="3">
        <v>81.67</v>
      </c>
      <c r="Q125" s="3">
        <v>99</v>
      </c>
      <c r="R125" s="3" t="s">
        <v>296</v>
      </c>
      <c r="S125" s="3" t="s">
        <v>1009</v>
      </c>
      <c r="T125" s="3" t="s">
        <v>1037</v>
      </c>
      <c r="U125" s="3" t="s">
        <v>293</v>
      </c>
      <c r="V125" s="3" t="s">
        <v>134</v>
      </c>
      <c r="W125" s="3" t="s">
        <v>294</v>
      </c>
    </row>
    <row r="126" spans="1:23" x14ac:dyDescent="0.3">
      <c r="A126" s="3">
        <v>115</v>
      </c>
      <c r="B126" s="3" t="s">
        <v>1152</v>
      </c>
      <c r="C126" s="3" t="str">
        <f>VLOOKUP($A126,$Q$1:$W$916,COLUMNS($C$1:C125)+2,FALSE)</f>
        <v>Normal</v>
      </c>
      <c r="D126" s="3" t="str">
        <f>VLOOKUP($A126,$Q$1:$W$916,COLUMNS($C$1:D125)+2,FALSE)</f>
        <v/>
      </c>
      <c r="E126" s="3" t="str">
        <f>VLOOKUP($A126,$Q$1:$W$916,COLUMNS($C$1:E125)+2,FALSE)</f>
        <v>Early Bird</v>
      </c>
      <c r="F126" s="3" t="str">
        <f>VLOOKUP($A126,$Q$1:$W$916,COLUMNS($C$1:F125)+2,FALSE)</f>
        <v>Scrappy</v>
      </c>
      <c r="G126" s="3" t="str">
        <f>VLOOKUP($A126,$Q$1:$W$916,COLUMNS($C$1:G125)+2,FALSE)</f>
        <v>Inner Focus</v>
      </c>
      <c r="H126" s="3">
        <v>105</v>
      </c>
      <c r="I126" s="3">
        <v>125</v>
      </c>
      <c r="J126" s="3">
        <v>100</v>
      </c>
      <c r="K126" s="3">
        <v>60</v>
      </c>
      <c r="L126" s="3">
        <v>100</v>
      </c>
      <c r="M126" s="3">
        <v>100</v>
      </c>
      <c r="N126" s="3">
        <v>590</v>
      </c>
      <c r="O126" s="3">
        <v>98.33</v>
      </c>
      <c r="Q126" s="3">
        <v>100</v>
      </c>
      <c r="R126" s="3" t="s">
        <v>1140</v>
      </c>
      <c r="S126" s="3" t="s">
        <v>1013</v>
      </c>
      <c r="T126" s="3" t="s">
        <v>1037</v>
      </c>
      <c r="U126" s="3" t="s">
        <v>288</v>
      </c>
      <c r="V126" s="3" t="s">
        <v>203</v>
      </c>
      <c r="W126" s="3" t="s">
        <v>362</v>
      </c>
    </row>
    <row r="127" spans="1:23" x14ac:dyDescent="0.3">
      <c r="A127" s="3">
        <v>116</v>
      </c>
      <c r="B127" s="3" t="s">
        <v>1153</v>
      </c>
      <c r="C127" s="3" t="str">
        <f>VLOOKUP($A127,$Q$1:$W$916,COLUMNS($C$1:C126)+2,FALSE)</f>
        <v>Water</v>
      </c>
      <c r="D127" s="3" t="str">
        <f>VLOOKUP($A127,$Q$1:$W$916,COLUMNS($C$1:D126)+2,FALSE)</f>
        <v/>
      </c>
      <c r="E127" s="3" t="str">
        <f>VLOOKUP($A127,$Q$1:$W$916,COLUMNS($C$1:E126)+2,FALSE)</f>
        <v>Swift Swim</v>
      </c>
      <c r="F127" s="3" t="str">
        <f>VLOOKUP($A127,$Q$1:$W$916,COLUMNS($C$1:F126)+2,FALSE)</f>
        <v>Sniper</v>
      </c>
      <c r="G127" s="3" t="str">
        <f>VLOOKUP($A127,$Q$1:$W$916,COLUMNS($C$1:G126)+2,FALSE)</f>
        <v>Damp</v>
      </c>
      <c r="H127" s="3">
        <v>30</v>
      </c>
      <c r="I127" s="3">
        <v>40</v>
      </c>
      <c r="J127" s="3">
        <v>70</v>
      </c>
      <c r="K127" s="3">
        <v>70</v>
      </c>
      <c r="L127" s="3">
        <v>25</v>
      </c>
      <c r="M127" s="3">
        <v>60</v>
      </c>
      <c r="N127" s="3">
        <v>295</v>
      </c>
      <c r="O127" s="3">
        <v>49.17</v>
      </c>
      <c r="Q127" s="3">
        <v>101</v>
      </c>
      <c r="R127" s="3" t="s">
        <v>1141</v>
      </c>
      <c r="S127" s="3" t="s">
        <v>1013</v>
      </c>
      <c r="T127" s="3" t="s">
        <v>1037</v>
      </c>
      <c r="U127" s="3" t="s">
        <v>288</v>
      </c>
      <c r="V127" s="3" t="s">
        <v>203</v>
      </c>
      <c r="W127" s="3" t="s">
        <v>362</v>
      </c>
    </row>
    <row r="128" spans="1:23" x14ac:dyDescent="0.3">
      <c r="A128" s="3">
        <v>117</v>
      </c>
      <c r="B128" s="3" t="s">
        <v>1154</v>
      </c>
      <c r="C128" s="3" t="str">
        <f>VLOOKUP($A128,$Q$1:$W$916,COLUMNS($C$1:C127)+2,FALSE)</f>
        <v>Water</v>
      </c>
      <c r="D128" s="3" t="str">
        <f>VLOOKUP($A128,$Q$1:$W$916,COLUMNS($C$1:D127)+2,FALSE)</f>
        <v/>
      </c>
      <c r="E128" s="3" t="str">
        <f>VLOOKUP($A128,$Q$1:$W$916,COLUMNS($C$1:E127)+2,FALSE)</f>
        <v>Poison Point</v>
      </c>
      <c r="F128" s="3" t="str">
        <f>VLOOKUP($A128,$Q$1:$W$916,COLUMNS($C$1:F127)+2,FALSE)</f>
        <v>Sniper</v>
      </c>
      <c r="G128" s="3" t="str">
        <f>VLOOKUP($A128,$Q$1:$W$916,COLUMNS($C$1:G127)+2,FALSE)</f>
        <v>Damp</v>
      </c>
      <c r="H128" s="3">
        <v>55</v>
      </c>
      <c r="I128" s="3">
        <v>65</v>
      </c>
      <c r="J128" s="3">
        <v>95</v>
      </c>
      <c r="K128" s="3">
        <v>95</v>
      </c>
      <c r="L128" s="3">
        <v>45</v>
      </c>
      <c r="M128" s="3">
        <v>85</v>
      </c>
      <c r="N128" s="3">
        <v>440</v>
      </c>
      <c r="O128" s="3">
        <v>73.33</v>
      </c>
      <c r="Q128" s="3">
        <v>102</v>
      </c>
      <c r="R128" s="3" t="s">
        <v>1142</v>
      </c>
      <c r="S128" s="3" t="s">
        <v>1007</v>
      </c>
      <c r="T128" s="3" t="s">
        <v>1011</v>
      </c>
      <c r="U128" s="3" t="s">
        <v>124</v>
      </c>
      <c r="V128" s="3" t="s">
        <v>1037</v>
      </c>
      <c r="W128" s="3" t="s">
        <v>857</v>
      </c>
    </row>
    <row r="129" spans="1:23" x14ac:dyDescent="0.3">
      <c r="A129" s="3">
        <v>118</v>
      </c>
      <c r="B129" s="3" t="s">
        <v>412</v>
      </c>
      <c r="C129" s="3" t="str">
        <f>VLOOKUP($A129,$Q$1:$W$916,COLUMNS($C$1:C128)+2,FALSE)</f>
        <v>Water</v>
      </c>
      <c r="D129" s="3" t="str">
        <f>VLOOKUP($A129,$Q$1:$W$916,COLUMNS($C$1:D128)+2,FALSE)</f>
        <v/>
      </c>
      <c r="E129" s="3" t="str">
        <f>VLOOKUP($A129,$Q$1:$W$916,COLUMNS($C$1:E128)+2,FALSE)</f>
        <v>Swift Swim</v>
      </c>
      <c r="F129" s="3" t="str">
        <f>VLOOKUP($A129,$Q$1:$W$916,COLUMNS($C$1:F128)+2,FALSE)</f>
        <v>Water Veil</v>
      </c>
      <c r="G129" s="3" t="str">
        <f>VLOOKUP($A129,$Q$1:$W$916,COLUMNS($C$1:G128)+2,FALSE)</f>
        <v>Lightning Rod</v>
      </c>
      <c r="H129" s="3">
        <v>45</v>
      </c>
      <c r="I129" s="3">
        <v>67</v>
      </c>
      <c r="J129" s="3">
        <v>60</v>
      </c>
      <c r="K129" s="3">
        <v>35</v>
      </c>
      <c r="L129" s="3">
        <v>50</v>
      </c>
      <c r="M129" s="3">
        <v>63</v>
      </c>
      <c r="N129" s="3">
        <v>320</v>
      </c>
      <c r="O129" s="3">
        <v>53.33</v>
      </c>
      <c r="Q129" s="3">
        <v>103</v>
      </c>
      <c r="R129" s="3" t="s">
        <v>1143</v>
      </c>
      <c r="S129" s="3" t="s">
        <v>1007</v>
      </c>
      <c r="T129" s="3" t="s">
        <v>1011</v>
      </c>
      <c r="U129" s="3" t="s">
        <v>124</v>
      </c>
      <c r="V129" s="3" t="s">
        <v>1037</v>
      </c>
      <c r="W129" s="3" t="s">
        <v>857</v>
      </c>
    </row>
    <row r="130" spans="1:23" x14ac:dyDescent="0.3">
      <c r="A130" s="3">
        <v>119</v>
      </c>
      <c r="B130" s="3" t="s">
        <v>415</v>
      </c>
      <c r="C130" s="3" t="str">
        <f>VLOOKUP($A130,$Q$1:$W$916,COLUMNS($C$1:C129)+2,FALSE)</f>
        <v>Water</v>
      </c>
      <c r="D130" s="3" t="str">
        <f>VLOOKUP($A130,$Q$1:$W$916,COLUMNS($C$1:D129)+2,FALSE)</f>
        <v/>
      </c>
      <c r="E130" s="3" t="str">
        <f>VLOOKUP($A130,$Q$1:$W$916,COLUMNS($C$1:E129)+2,FALSE)</f>
        <v>Swift Swim</v>
      </c>
      <c r="F130" s="3" t="str">
        <f>VLOOKUP($A130,$Q$1:$W$916,COLUMNS($C$1:F129)+2,FALSE)</f>
        <v>Water Veil</v>
      </c>
      <c r="G130" s="3" t="str">
        <f>VLOOKUP($A130,$Q$1:$W$916,COLUMNS($C$1:G129)+2,FALSE)</f>
        <v>Lightning Rod</v>
      </c>
      <c r="H130" s="3">
        <v>80</v>
      </c>
      <c r="I130" s="3">
        <v>92</v>
      </c>
      <c r="J130" s="3">
        <v>65</v>
      </c>
      <c r="K130" s="3">
        <v>65</v>
      </c>
      <c r="L130" s="3">
        <v>80</v>
      </c>
      <c r="M130" s="3">
        <v>68</v>
      </c>
      <c r="N130" s="3">
        <v>450</v>
      </c>
      <c r="O130" s="3">
        <v>75</v>
      </c>
      <c r="Q130" s="3">
        <v>103</v>
      </c>
      <c r="R130" s="3" t="s">
        <v>1144</v>
      </c>
      <c r="S130" s="3" t="s">
        <v>1007</v>
      </c>
      <c r="T130" s="3" t="s">
        <v>1011</v>
      </c>
      <c r="U130" s="3" t="s">
        <v>124</v>
      </c>
      <c r="V130" s="3" t="s">
        <v>1037</v>
      </c>
      <c r="W130" s="3" t="s">
        <v>857</v>
      </c>
    </row>
    <row r="131" spans="1:23" x14ac:dyDescent="0.3">
      <c r="A131" s="3">
        <v>120</v>
      </c>
      <c r="B131" s="3" t="s">
        <v>1155</v>
      </c>
      <c r="C131" s="3" t="str">
        <f>VLOOKUP($A131,$Q$1:$W$916,COLUMNS($C$1:C130)+2,FALSE)</f>
        <v>Water</v>
      </c>
      <c r="D131" s="3" t="str">
        <f>VLOOKUP($A131,$Q$1:$W$916,COLUMNS($C$1:D130)+2,FALSE)</f>
        <v/>
      </c>
      <c r="E131" s="3" t="str">
        <f>VLOOKUP($A131,$Q$1:$W$916,COLUMNS($C$1:E130)+2,FALSE)</f>
        <v>Illuminate</v>
      </c>
      <c r="F131" s="3" t="str">
        <f>VLOOKUP($A131,$Q$1:$W$916,COLUMNS($C$1:F130)+2,FALSE)</f>
        <v>Natural Cure</v>
      </c>
      <c r="G131" s="3" t="str">
        <f>VLOOKUP($A131,$Q$1:$W$916,COLUMNS($C$1:G130)+2,FALSE)</f>
        <v>Analytic</v>
      </c>
      <c r="H131" s="3">
        <v>30</v>
      </c>
      <c r="I131" s="3">
        <v>45</v>
      </c>
      <c r="J131" s="3">
        <v>55</v>
      </c>
      <c r="K131" s="3">
        <v>70</v>
      </c>
      <c r="L131" s="3">
        <v>55</v>
      </c>
      <c r="M131" s="3">
        <v>85</v>
      </c>
      <c r="N131" s="3">
        <v>340</v>
      </c>
      <c r="O131" s="3">
        <v>56.67</v>
      </c>
      <c r="Q131" s="3">
        <v>104</v>
      </c>
      <c r="R131" s="3" t="s">
        <v>1145</v>
      </c>
      <c r="S131" s="3" t="s">
        <v>1018</v>
      </c>
      <c r="T131" s="3" t="s">
        <v>1037</v>
      </c>
      <c r="U131" s="3" t="s">
        <v>493</v>
      </c>
      <c r="V131" s="3" t="s">
        <v>204</v>
      </c>
      <c r="W131" s="3" t="s">
        <v>506</v>
      </c>
    </row>
    <row r="132" spans="1:23" x14ac:dyDescent="0.3">
      <c r="A132" s="3">
        <v>121</v>
      </c>
      <c r="B132" s="3" t="s">
        <v>1156</v>
      </c>
      <c r="C132" s="3" t="str">
        <f>VLOOKUP($A132,$Q$1:$W$916,COLUMNS($C$1:C131)+2,FALSE)</f>
        <v>Water</v>
      </c>
      <c r="D132" s="3" t="str">
        <f>VLOOKUP($A132,$Q$1:$W$916,COLUMNS($C$1:D131)+2,FALSE)</f>
        <v>Psychic</v>
      </c>
      <c r="E132" s="3" t="str">
        <f>VLOOKUP($A132,$Q$1:$W$916,COLUMNS($C$1:E131)+2,FALSE)</f>
        <v>Illuminate</v>
      </c>
      <c r="F132" s="3" t="str">
        <f>VLOOKUP($A132,$Q$1:$W$916,COLUMNS($C$1:F131)+2,FALSE)</f>
        <v>Natural Cure</v>
      </c>
      <c r="G132" s="3" t="str">
        <f>VLOOKUP($A132,$Q$1:$W$916,COLUMNS($C$1:G131)+2,FALSE)</f>
        <v>Analytic</v>
      </c>
      <c r="H132" s="3">
        <v>60</v>
      </c>
      <c r="I132" s="3">
        <v>75</v>
      </c>
      <c r="J132" s="3">
        <v>85</v>
      </c>
      <c r="K132" s="3">
        <v>100</v>
      </c>
      <c r="L132" s="3">
        <v>85</v>
      </c>
      <c r="M132" s="3">
        <v>115</v>
      </c>
      <c r="N132" s="3">
        <v>520</v>
      </c>
      <c r="O132" s="3">
        <v>86.67</v>
      </c>
      <c r="Q132" s="3">
        <v>105</v>
      </c>
      <c r="R132" s="3" t="s">
        <v>1146</v>
      </c>
      <c r="S132" s="3" t="s">
        <v>1018</v>
      </c>
      <c r="T132" s="3" t="s">
        <v>1037</v>
      </c>
      <c r="U132" s="3" t="s">
        <v>493</v>
      </c>
      <c r="V132" s="3" t="s">
        <v>204</v>
      </c>
      <c r="W132" s="3" t="s">
        <v>506</v>
      </c>
    </row>
    <row r="133" spans="1:23" x14ac:dyDescent="0.3">
      <c r="A133" s="3">
        <v>122</v>
      </c>
      <c r="B133" s="3" t="s">
        <v>921</v>
      </c>
      <c r="C133" s="3" t="str">
        <f>VLOOKUP($A133,$Q$1:$W$916,COLUMNS($C$1:C132)+2,FALSE)</f>
        <v>Psychic</v>
      </c>
      <c r="D133" s="3" t="str">
        <f>VLOOKUP($A133,$Q$1:$W$916,COLUMNS($C$1:D132)+2,FALSE)</f>
        <v>Fairy</v>
      </c>
      <c r="E133" s="3" t="str">
        <f>VLOOKUP($A133,$Q$1:$W$916,COLUMNS($C$1:E132)+2,FALSE)</f>
        <v>Soundproof</v>
      </c>
      <c r="F133" s="3" t="str">
        <f>VLOOKUP($A133,$Q$1:$W$916,COLUMNS($C$1:F132)+2,FALSE)</f>
        <v>Filter</v>
      </c>
      <c r="G133" s="3" t="str">
        <f>VLOOKUP($A133,$Q$1:$W$916,COLUMNS($C$1:G132)+2,FALSE)</f>
        <v>Technician</v>
      </c>
      <c r="H133" s="3">
        <v>40</v>
      </c>
      <c r="I133" s="3">
        <v>45</v>
      </c>
      <c r="J133" s="3">
        <v>65</v>
      </c>
      <c r="K133" s="3">
        <v>100</v>
      </c>
      <c r="L133" s="3">
        <v>120</v>
      </c>
      <c r="M133" s="3">
        <v>90</v>
      </c>
      <c r="N133" s="3">
        <v>460</v>
      </c>
      <c r="O133" s="3">
        <v>76.67</v>
      </c>
      <c r="Q133" s="3">
        <v>105</v>
      </c>
      <c r="R133" s="3" t="s">
        <v>1147</v>
      </c>
      <c r="S133" s="3" t="s">
        <v>1018</v>
      </c>
      <c r="T133" s="3" t="s">
        <v>1037</v>
      </c>
      <c r="U133" s="3" t="s">
        <v>493</v>
      </c>
      <c r="V133" s="3" t="s">
        <v>204</v>
      </c>
      <c r="W133" s="3" t="s">
        <v>506</v>
      </c>
    </row>
    <row r="134" spans="1:23" x14ac:dyDescent="0.3">
      <c r="A134" s="3">
        <v>123</v>
      </c>
      <c r="B134" s="3" t="s">
        <v>1157</v>
      </c>
      <c r="C134" s="3" t="str">
        <f>VLOOKUP($A134,$Q$1:$W$916,COLUMNS($C$1:C133)+2,FALSE)</f>
        <v>Bug</v>
      </c>
      <c r="D134" s="3" t="str">
        <f>VLOOKUP($A134,$Q$1:$W$916,COLUMNS($C$1:D133)+2,FALSE)</f>
        <v>Flying</v>
      </c>
      <c r="E134" s="3" t="str">
        <f>VLOOKUP($A134,$Q$1:$W$916,COLUMNS($C$1:E133)+2,FALSE)</f>
        <v>Swarm</v>
      </c>
      <c r="F134" s="3" t="str">
        <f>VLOOKUP($A134,$Q$1:$W$916,COLUMNS($C$1:F133)+2,FALSE)</f>
        <v>Technician</v>
      </c>
      <c r="G134" s="3" t="str">
        <f>VLOOKUP($A134,$Q$1:$W$916,COLUMNS($C$1:G133)+2,FALSE)</f>
        <v>Steadfast</v>
      </c>
      <c r="H134" s="3">
        <v>70</v>
      </c>
      <c r="I134" s="3">
        <v>110</v>
      </c>
      <c r="J134" s="3">
        <v>80</v>
      </c>
      <c r="K134" s="3">
        <v>55</v>
      </c>
      <c r="L134" s="3">
        <v>80</v>
      </c>
      <c r="M134" s="3">
        <v>105</v>
      </c>
      <c r="N134" s="3">
        <v>500</v>
      </c>
      <c r="O134" s="3">
        <v>83.33</v>
      </c>
      <c r="Q134" s="3">
        <v>106</v>
      </c>
      <c r="R134" s="3" t="s">
        <v>321</v>
      </c>
      <c r="S134" s="3" t="s">
        <v>1022</v>
      </c>
      <c r="T134" s="3" t="s">
        <v>1037</v>
      </c>
      <c r="U134" s="3" t="s">
        <v>139</v>
      </c>
      <c r="V134" s="3" t="s">
        <v>103</v>
      </c>
      <c r="W134" s="3" t="s">
        <v>91</v>
      </c>
    </row>
    <row r="135" spans="1:23" x14ac:dyDescent="0.3">
      <c r="A135" s="3">
        <v>124</v>
      </c>
      <c r="B135" s="3" t="s">
        <v>1158</v>
      </c>
      <c r="C135" s="3" t="str">
        <f>VLOOKUP($A135,$Q$1:$W$916,COLUMNS($C$1:C134)+2,FALSE)</f>
        <v>Ice</v>
      </c>
      <c r="D135" s="3" t="str">
        <f>VLOOKUP($A135,$Q$1:$W$916,COLUMNS($C$1:D134)+2,FALSE)</f>
        <v>Psychic</v>
      </c>
      <c r="E135" s="3" t="str">
        <f>VLOOKUP($A135,$Q$1:$W$916,COLUMNS($C$1:E134)+2,FALSE)</f>
        <v>Oblivious</v>
      </c>
      <c r="F135" s="3" t="str">
        <f>VLOOKUP($A135,$Q$1:$W$916,COLUMNS($C$1:F134)+2,FALSE)</f>
        <v>Forewarn</v>
      </c>
      <c r="G135" s="3" t="str">
        <f>VLOOKUP($A135,$Q$1:$W$916,COLUMNS($C$1:G134)+2,FALSE)</f>
        <v>Dry Skin</v>
      </c>
      <c r="H135" s="3">
        <v>65</v>
      </c>
      <c r="I135" s="3">
        <v>50</v>
      </c>
      <c r="J135" s="3">
        <v>35</v>
      </c>
      <c r="K135" s="3">
        <v>115</v>
      </c>
      <c r="L135" s="3">
        <v>95</v>
      </c>
      <c r="M135" s="3">
        <v>95</v>
      </c>
      <c r="N135" s="3">
        <v>455</v>
      </c>
      <c r="O135" s="3">
        <v>75.83</v>
      </c>
      <c r="Q135" s="3">
        <v>107</v>
      </c>
      <c r="R135" s="3" t="s">
        <v>323</v>
      </c>
      <c r="S135" s="3" t="s">
        <v>1022</v>
      </c>
      <c r="T135" s="3" t="s">
        <v>1037</v>
      </c>
      <c r="U135" s="3" t="s">
        <v>62</v>
      </c>
      <c r="V135" s="3" t="s">
        <v>266</v>
      </c>
      <c r="W135" s="3" t="s">
        <v>243</v>
      </c>
    </row>
    <row r="136" spans="1:23" x14ac:dyDescent="0.3">
      <c r="A136" s="3">
        <v>125</v>
      </c>
      <c r="B136" s="3" t="s">
        <v>1159</v>
      </c>
      <c r="C136" s="3" t="str">
        <f>VLOOKUP($A136,$Q$1:$W$916,COLUMNS($C$1:C135)+2,FALSE)</f>
        <v>Electric</v>
      </c>
      <c r="D136" s="3" t="str">
        <f>VLOOKUP($A136,$Q$1:$W$916,COLUMNS($C$1:D135)+2,FALSE)</f>
        <v/>
      </c>
      <c r="E136" s="3" t="str">
        <f>VLOOKUP($A136,$Q$1:$W$916,COLUMNS($C$1:E135)+2,FALSE)</f>
        <v>Static</v>
      </c>
      <c r="F136" s="3" t="str">
        <f>VLOOKUP($A136,$Q$1:$W$916,COLUMNS($C$1:F135)+2,FALSE)</f>
        <v/>
      </c>
      <c r="G136" s="3" t="str">
        <f>VLOOKUP($A136,$Q$1:$W$916,COLUMNS($C$1:G135)+2,FALSE)</f>
        <v>Vital Spirit</v>
      </c>
      <c r="H136" s="3">
        <v>65</v>
      </c>
      <c r="I136" s="3">
        <v>83</v>
      </c>
      <c r="J136" s="3">
        <v>57</v>
      </c>
      <c r="K136" s="3">
        <v>95</v>
      </c>
      <c r="L136" s="3">
        <v>85</v>
      </c>
      <c r="M136" s="3">
        <v>105</v>
      </c>
      <c r="N136" s="3">
        <v>490</v>
      </c>
      <c r="O136" s="3">
        <v>81.67</v>
      </c>
      <c r="Q136" s="3">
        <v>108</v>
      </c>
      <c r="R136" s="3" t="s">
        <v>1148</v>
      </c>
      <c r="S136" s="3" t="s">
        <v>1014</v>
      </c>
      <c r="T136" s="3" t="s">
        <v>1037</v>
      </c>
      <c r="U136" s="3" t="s">
        <v>117</v>
      </c>
      <c r="V136" s="3" t="s">
        <v>165</v>
      </c>
      <c r="W136" s="3" t="s">
        <v>879</v>
      </c>
    </row>
    <row r="137" spans="1:23" x14ac:dyDescent="0.3">
      <c r="A137" s="3">
        <v>126</v>
      </c>
      <c r="B137" s="3" t="s">
        <v>1160</v>
      </c>
      <c r="C137" s="3" t="str">
        <f>VLOOKUP($A137,$Q$1:$W$916,COLUMNS($C$1:C136)+2,FALSE)</f>
        <v>Fire</v>
      </c>
      <c r="D137" s="3" t="str">
        <f>VLOOKUP($A137,$Q$1:$W$916,COLUMNS($C$1:D136)+2,FALSE)</f>
        <v/>
      </c>
      <c r="E137" s="3" t="str">
        <f>VLOOKUP($A137,$Q$1:$W$916,COLUMNS($C$1:E136)+2,FALSE)</f>
        <v>Flame Body</v>
      </c>
      <c r="F137" s="3" t="str">
        <f>VLOOKUP($A137,$Q$1:$W$916,COLUMNS($C$1:F136)+2,FALSE)</f>
        <v/>
      </c>
      <c r="G137" s="3" t="str">
        <f>VLOOKUP($A137,$Q$1:$W$916,COLUMNS($C$1:G136)+2,FALSE)</f>
        <v>Vital Spirit</v>
      </c>
      <c r="H137" s="3">
        <v>65</v>
      </c>
      <c r="I137" s="3">
        <v>95</v>
      </c>
      <c r="J137" s="3">
        <v>57</v>
      </c>
      <c r="K137" s="3">
        <v>100</v>
      </c>
      <c r="L137" s="3">
        <v>85</v>
      </c>
      <c r="M137" s="3">
        <v>93</v>
      </c>
      <c r="N137" s="3">
        <v>495</v>
      </c>
      <c r="O137" s="3">
        <v>82.5</v>
      </c>
      <c r="Q137" s="3">
        <v>109</v>
      </c>
      <c r="R137" s="3" t="s">
        <v>658</v>
      </c>
      <c r="S137" s="3" t="s">
        <v>1019</v>
      </c>
      <c r="T137" s="3" t="s">
        <v>1037</v>
      </c>
      <c r="U137" s="3" t="s">
        <v>58</v>
      </c>
      <c r="V137" s="3" t="s">
        <v>659</v>
      </c>
      <c r="W137" s="3" t="s">
        <v>176</v>
      </c>
    </row>
    <row r="138" spans="1:23" x14ac:dyDescent="0.3">
      <c r="A138" s="3">
        <v>127</v>
      </c>
      <c r="B138" s="3" t="s">
        <v>1161</v>
      </c>
      <c r="C138" s="3" t="str">
        <f>VLOOKUP($A138,$Q$1:$W$916,COLUMNS($C$1:C137)+2,FALSE)</f>
        <v>Bug</v>
      </c>
      <c r="D138" s="3" t="str">
        <f>VLOOKUP($A138,$Q$1:$W$916,COLUMNS($C$1:D137)+2,FALSE)</f>
        <v/>
      </c>
      <c r="E138" s="3" t="str">
        <f>VLOOKUP($A138,$Q$1:$W$916,COLUMNS($C$1:E137)+2,FALSE)</f>
        <v>Hyper Cutter</v>
      </c>
      <c r="F138" s="3" t="str">
        <f>VLOOKUP($A138,$Q$1:$W$916,COLUMNS($C$1:F137)+2,FALSE)</f>
        <v>Mold Breaker</v>
      </c>
      <c r="G138" s="3" t="str">
        <f>VLOOKUP($A138,$Q$1:$W$916,COLUMNS($C$1:G137)+2,FALSE)</f>
        <v>Moxie</v>
      </c>
      <c r="H138" s="3">
        <v>65</v>
      </c>
      <c r="I138" s="3">
        <v>125</v>
      </c>
      <c r="J138" s="3">
        <v>100</v>
      </c>
      <c r="K138" s="3">
        <v>55</v>
      </c>
      <c r="L138" s="3">
        <v>70</v>
      </c>
      <c r="M138" s="3">
        <v>85</v>
      </c>
      <c r="N138" s="3">
        <v>500</v>
      </c>
      <c r="O138" s="3">
        <v>83.33</v>
      </c>
      <c r="Q138" s="3">
        <v>110</v>
      </c>
      <c r="R138" s="3" t="s">
        <v>661</v>
      </c>
      <c r="S138" s="3" t="s">
        <v>1019</v>
      </c>
      <c r="T138" s="3" t="s">
        <v>1037</v>
      </c>
      <c r="U138" s="3" t="s">
        <v>58</v>
      </c>
      <c r="V138" s="3" t="s">
        <v>659</v>
      </c>
      <c r="W138" s="3" t="s">
        <v>176</v>
      </c>
    </row>
    <row r="139" spans="1:23" x14ac:dyDescent="0.3">
      <c r="A139" s="3">
        <v>127</v>
      </c>
      <c r="B139" s="3" t="s">
        <v>1162</v>
      </c>
      <c r="C139" s="3" t="str">
        <f>VLOOKUP($A139,$Q$1:$W$916,COLUMNS($C$1:C138)+2,FALSE)</f>
        <v>Bug</v>
      </c>
      <c r="D139" s="3" t="str">
        <f>VLOOKUP($A139,$Q$1:$W$916,COLUMNS($C$1:D138)+2,FALSE)</f>
        <v/>
      </c>
      <c r="E139" s="3" t="str">
        <f>VLOOKUP($A139,$Q$1:$W$916,COLUMNS($C$1:E138)+2,FALSE)</f>
        <v>Hyper Cutter</v>
      </c>
      <c r="F139" s="3" t="str">
        <f>VLOOKUP($A139,$Q$1:$W$916,COLUMNS($C$1:F138)+2,FALSE)</f>
        <v>Mold Breaker</v>
      </c>
      <c r="G139" s="3" t="str">
        <f>VLOOKUP($A139,$Q$1:$W$916,COLUMNS($C$1:G138)+2,FALSE)</f>
        <v>Moxie</v>
      </c>
      <c r="H139" s="3">
        <v>65</v>
      </c>
      <c r="I139" s="3">
        <v>155</v>
      </c>
      <c r="J139" s="3">
        <v>120</v>
      </c>
      <c r="K139" s="3">
        <v>65</v>
      </c>
      <c r="L139" s="3">
        <v>90</v>
      </c>
      <c r="M139" s="3">
        <v>105</v>
      </c>
      <c r="N139" s="3">
        <v>600</v>
      </c>
      <c r="O139" s="3">
        <v>100</v>
      </c>
      <c r="Q139" s="3">
        <v>111</v>
      </c>
      <c r="R139" s="3" t="s">
        <v>692</v>
      </c>
      <c r="S139" s="3" t="s">
        <v>1018</v>
      </c>
      <c r="T139" s="3" t="s">
        <v>1017</v>
      </c>
      <c r="U139" s="3" t="s">
        <v>204</v>
      </c>
      <c r="V139" s="3" t="s">
        <v>493</v>
      </c>
      <c r="W139" s="3" t="s">
        <v>103</v>
      </c>
    </row>
    <row r="140" spans="1:23" x14ac:dyDescent="0.3">
      <c r="A140" s="3">
        <v>128</v>
      </c>
      <c r="B140" s="3" t="s">
        <v>1163</v>
      </c>
      <c r="C140" s="3" t="str">
        <f>VLOOKUP($A140,$Q$1:$W$916,COLUMNS($C$1:C139)+2,FALSE)</f>
        <v>Normal</v>
      </c>
      <c r="D140" s="3" t="str">
        <f>VLOOKUP($A140,$Q$1:$W$916,COLUMNS($C$1:D139)+2,FALSE)</f>
        <v/>
      </c>
      <c r="E140" s="3" t="str">
        <f>VLOOKUP($A140,$Q$1:$W$916,COLUMNS($C$1:E139)+2,FALSE)</f>
        <v>Intimidate</v>
      </c>
      <c r="F140" s="3" t="str">
        <f>VLOOKUP($A140,$Q$1:$W$916,COLUMNS($C$1:F139)+2,FALSE)</f>
        <v>Anger Point</v>
      </c>
      <c r="G140" s="3" t="str">
        <f>VLOOKUP($A140,$Q$1:$W$916,COLUMNS($C$1:G139)+2,FALSE)</f>
        <v>Sheer Force</v>
      </c>
      <c r="H140" s="3">
        <v>75</v>
      </c>
      <c r="I140" s="3">
        <v>100</v>
      </c>
      <c r="J140" s="3">
        <v>95</v>
      </c>
      <c r="K140" s="3">
        <v>40</v>
      </c>
      <c r="L140" s="3">
        <v>70</v>
      </c>
      <c r="M140" s="3">
        <v>110</v>
      </c>
      <c r="N140" s="3">
        <v>490</v>
      </c>
      <c r="O140" s="3">
        <v>81.67</v>
      </c>
      <c r="Q140" s="3">
        <v>112</v>
      </c>
      <c r="R140" s="3" t="s">
        <v>694</v>
      </c>
      <c r="S140" s="3" t="s">
        <v>1018</v>
      </c>
      <c r="T140" s="3" t="s">
        <v>1017</v>
      </c>
      <c r="U140" s="3" t="s">
        <v>204</v>
      </c>
      <c r="V140" s="3" t="s">
        <v>493</v>
      </c>
      <c r="W140" s="3" t="s">
        <v>103</v>
      </c>
    </row>
    <row r="141" spans="1:23" x14ac:dyDescent="0.3">
      <c r="A141" s="3">
        <v>129</v>
      </c>
      <c r="B141" s="3" t="s">
        <v>407</v>
      </c>
      <c r="C141" s="3" t="str">
        <f>VLOOKUP($A141,$Q$1:$W$916,COLUMNS($C$1:C140)+2,FALSE)</f>
        <v>Water</v>
      </c>
      <c r="D141" s="3" t="str">
        <f>VLOOKUP($A141,$Q$1:$W$916,COLUMNS($C$1:D140)+2,FALSE)</f>
        <v/>
      </c>
      <c r="E141" s="3" t="str">
        <f>VLOOKUP($A141,$Q$1:$W$916,COLUMNS($C$1:E140)+2,FALSE)</f>
        <v>Swift Swim</v>
      </c>
      <c r="F141" s="3" t="str">
        <f>VLOOKUP($A141,$Q$1:$W$916,COLUMNS($C$1:F140)+2,FALSE)</f>
        <v/>
      </c>
      <c r="G141" s="3" t="str">
        <f>VLOOKUP($A141,$Q$1:$W$916,COLUMNS($C$1:G140)+2,FALSE)</f>
        <v>Rattled</v>
      </c>
      <c r="H141" s="3">
        <v>20</v>
      </c>
      <c r="I141" s="3">
        <v>10</v>
      </c>
      <c r="J141" s="3">
        <v>55</v>
      </c>
      <c r="K141" s="3">
        <v>15</v>
      </c>
      <c r="L141" s="3">
        <v>20</v>
      </c>
      <c r="M141" s="3">
        <v>80</v>
      </c>
      <c r="N141" s="3">
        <v>200</v>
      </c>
      <c r="O141" s="3">
        <v>33.33</v>
      </c>
      <c r="Q141" s="3">
        <v>113</v>
      </c>
      <c r="R141" s="3" t="s">
        <v>1149</v>
      </c>
      <c r="S141" s="3" t="s">
        <v>1014</v>
      </c>
      <c r="T141" s="3" t="s">
        <v>1037</v>
      </c>
      <c r="U141" s="3" t="s">
        <v>185</v>
      </c>
      <c r="V141" s="3" t="s">
        <v>677</v>
      </c>
      <c r="W141" s="3" t="s">
        <v>182</v>
      </c>
    </row>
    <row r="142" spans="1:23" x14ac:dyDescent="0.3">
      <c r="A142" s="3">
        <v>130</v>
      </c>
      <c r="B142" s="3" t="s">
        <v>409</v>
      </c>
      <c r="C142" s="3" t="str">
        <f>VLOOKUP($A142,$Q$1:$W$916,COLUMNS($C$1:C141)+2,FALSE)</f>
        <v>Water</v>
      </c>
      <c r="D142" s="3" t="str">
        <f>VLOOKUP($A142,$Q$1:$W$916,COLUMNS($C$1:D141)+2,FALSE)</f>
        <v>Flying</v>
      </c>
      <c r="E142" s="3" t="str">
        <f>VLOOKUP($A142,$Q$1:$W$916,COLUMNS($C$1:E141)+2,FALSE)</f>
        <v>Intimidate</v>
      </c>
      <c r="F142" s="3" t="str">
        <f>VLOOKUP($A142,$Q$1:$W$916,COLUMNS($C$1:F141)+2,FALSE)</f>
        <v/>
      </c>
      <c r="G142" s="3" t="str">
        <f>VLOOKUP($A142,$Q$1:$W$916,COLUMNS($C$1:G141)+2,FALSE)</f>
        <v>Moxie</v>
      </c>
      <c r="H142" s="3">
        <v>95</v>
      </c>
      <c r="I142" s="3">
        <v>125</v>
      </c>
      <c r="J142" s="3">
        <v>79</v>
      </c>
      <c r="K142" s="3">
        <v>60</v>
      </c>
      <c r="L142" s="3">
        <v>100</v>
      </c>
      <c r="M142" s="3">
        <v>81</v>
      </c>
      <c r="N142" s="3">
        <v>540</v>
      </c>
      <c r="O142" s="3">
        <v>90</v>
      </c>
      <c r="Q142" s="3">
        <v>114</v>
      </c>
      <c r="R142" s="3" t="s">
        <v>1150</v>
      </c>
      <c r="S142" s="3" t="s">
        <v>1007</v>
      </c>
      <c r="T142" s="3" t="s">
        <v>1037</v>
      </c>
      <c r="U142" s="3" t="s">
        <v>124</v>
      </c>
      <c r="V142" s="3" t="s">
        <v>164</v>
      </c>
      <c r="W142" s="3" t="s">
        <v>369</v>
      </c>
    </row>
    <row r="143" spans="1:23" x14ac:dyDescent="0.3">
      <c r="A143" s="3">
        <v>130</v>
      </c>
      <c r="B143" s="3" t="s">
        <v>1164</v>
      </c>
      <c r="C143" s="3" t="str">
        <f>VLOOKUP($A143,$Q$1:$W$916,COLUMNS($C$1:C142)+2,FALSE)</f>
        <v>Water</v>
      </c>
      <c r="D143" s="3" t="str">
        <f>VLOOKUP($A143,$Q$1:$W$916,COLUMNS($C$1:D142)+2,FALSE)</f>
        <v>Flying</v>
      </c>
      <c r="E143" s="3" t="str">
        <f>VLOOKUP($A143,$Q$1:$W$916,COLUMNS($C$1:E142)+2,FALSE)</f>
        <v>Intimidate</v>
      </c>
      <c r="F143" s="3" t="str">
        <f>VLOOKUP($A143,$Q$1:$W$916,COLUMNS($C$1:F142)+2,FALSE)</f>
        <v/>
      </c>
      <c r="G143" s="3" t="str">
        <f>VLOOKUP($A143,$Q$1:$W$916,COLUMNS($C$1:G142)+2,FALSE)</f>
        <v>Moxie</v>
      </c>
      <c r="H143" s="3">
        <v>95</v>
      </c>
      <c r="I143" s="3">
        <v>155</v>
      </c>
      <c r="J143" s="3">
        <v>109</v>
      </c>
      <c r="K143" s="3">
        <v>70</v>
      </c>
      <c r="L143" s="3">
        <v>130</v>
      </c>
      <c r="M143" s="3">
        <v>81</v>
      </c>
      <c r="N143" s="3">
        <v>640</v>
      </c>
      <c r="O143" s="3">
        <v>106.67</v>
      </c>
      <c r="Q143" s="3">
        <v>115</v>
      </c>
      <c r="R143" s="3" t="s">
        <v>1151</v>
      </c>
      <c r="S143" s="3" t="s">
        <v>1014</v>
      </c>
      <c r="T143" s="3" t="s">
        <v>1037</v>
      </c>
      <c r="U143" s="3" t="s">
        <v>125</v>
      </c>
      <c r="V143" s="3" t="s">
        <v>329</v>
      </c>
      <c r="W143" s="3" t="s">
        <v>243</v>
      </c>
    </row>
    <row r="144" spans="1:23" x14ac:dyDescent="0.3">
      <c r="A144" s="3">
        <v>131</v>
      </c>
      <c r="B144" s="3" t="s">
        <v>912</v>
      </c>
      <c r="C144" s="3" t="str">
        <f>VLOOKUP($A144,$Q$1:$W$916,COLUMNS($C$1:C143)+2,FALSE)</f>
        <v>Water</v>
      </c>
      <c r="D144" s="3" t="str">
        <f>VLOOKUP($A144,$Q$1:$W$916,COLUMNS($C$1:D143)+2,FALSE)</f>
        <v>Ice</v>
      </c>
      <c r="E144" s="3" t="str">
        <f>VLOOKUP($A144,$Q$1:$W$916,COLUMNS($C$1:E143)+2,FALSE)</f>
        <v>Water Absorb</v>
      </c>
      <c r="F144" s="3" t="str">
        <f>VLOOKUP($A144,$Q$1:$W$916,COLUMNS($C$1:F143)+2,FALSE)</f>
        <v>Shell Armor</v>
      </c>
      <c r="G144" s="3" t="str">
        <f>VLOOKUP($A144,$Q$1:$W$916,COLUMNS($C$1:G143)+2,FALSE)</f>
        <v>Hydration</v>
      </c>
      <c r="H144" s="3">
        <v>130</v>
      </c>
      <c r="I144" s="3">
        <v>85</v>
      </c>
      <c r="J144" s="3">
        <v>80</v>
      </c>
      <c r="K144" s="3">
        <v>85</v>
      </c>
      <c r="L144" s="3">
        <v>95</v>
      </c>
      <c r="M144" s="3">
        <v>60</v>
      </c>
      <c r="N144" s="3">
        <v>535</v>
      </c>
      <c r="O144" s="3">
        <v>89.17</v>
      </c>
      <c r="Q144" s="3">
        <v>115</v>
      </c>
      <c r="R144" s="3" t="s">
        <v>1152</v>
      </c>
      <c r="S144" s="3" t="s">
        <v>1014</v>
      </c>
      <c r="T144" s="3" t="s">
        <v>1037</v>
      </c>
      <c r="U144" s="3" t="s">
        <v>125</v>
      </c>
      <c r="V144" s="3" t="s">
        <v>329</v>
      </c>
      <c r="W144" s="3" t="s">
        <v>243</v>
      </c>
    </row>
    <row r="145" spans="1:23" x14ac:dyDescent="0.3">
      <c r="A145" s="3">
        <v>132</v>
      </c>
      <c r="B145" s="3" t="s">
        <v>945</v>
      </c>
      <c r="C145" s="3" t="str">
        <f>VLOOKUP($A145,$Q$1:$W$916,COLUMNS($C$1:C144)+2,FALSE)</f>
        <v>Normal</v>
      </c>
      <c r="D145" s="3" t="str">
        <f>VLOOKUP($A145,$Q$1:$W$916,COLUMNS($C$1:D144)+2,FALSE)</f>
        <v/>
      </c>
      <c r="E145" s="3" t="str">
        <f>VLOOKUP($A145,$Q$1:$W$916,COLUMNS($C$1:E144)+2,FALSE)</f>
        <v>Limber</v>
      </c>
      <c r="F145" s="3" t="str">
        <f>VLOOKUP($A145,$Q$1:$W$916,COLUMNS($C$1:F144)+2,FALSE)</f>
        <v/>
      </c>
      <c r="G145" s="3" t="str">
        <f>VLOOKUP($A145,$Q$1:$W$916,COLUMNS($C$1:G144)+2,FALSE)</f>
        <v>Imposter</v>
      </c>
      <c r="H145" s="3">
        <v>48</v>
      </c>
      <c r="I145" s="3">
        <v>48</v>
      </c>
      <c r="J145" s="3">
        <v>48</v>
      </c>
      <c r="K145" s="3">
        <v>48</v>
      </c>
      <c r="L145" s="3">
        <v>48</v>
      </c>
      <c r="M145" s="3">
        <v>48</v>
      </c>
      <c r="N145" s="3">
        <v>288</v>
      </c>
      <c r="O145" s="3">
        <v>48</v>
      </c>
      <c r="Q145" s="3">
        <v>116</v>
      </c>
      <c r="R145" s="3" t="s">
        <v>1153</v>
      </c>
      <c r="S145" s="3" t="s">
        <v>1009</v>
      </c>
      <c r="T145" s="3" t="s">
        <v>1037</v>
      </c>
      <c r="U145" s="3" t="s">
        <v>115</v>
      </c>
      <c r="V145" s="3" t="s">
        <v>26</v>
      </c>
      <c r="W145" s="3" t="s">
        <v>299</v>
      </c>
    </row>
    <row r="146" spans="1:23" x14ac:dyDescent="0.3">
      <c r="A146" s="3">
        <v>133</v>
      </c>
      <c r="B146" s="3" t="s">
        <v>536</v>
      </c>
      <c r="C146" s="3" t="str">
        <f>VLOOKUP($A146,$Q$1:$W$916,COLUMNS($C$1:C145)+2,FALSE)</f>
        <v>Normal</v>
      </c>
      <c r="D146" s="3" t="str">
        <f>VLOOKUP($A146,$Q$1:$W$916,COLUMNS($C$1:D145)+2,FALSE)</f>
        <v/>
      </c>
      <c r="E146" s="3" t="str">
        <f>VLOOKUP($A146,$Q$1:$W$916,COLUMNS($C$1:E145)+2,FALSE)</f>
        <v>Run Away</v>
      </c>
      <c r="F146" s="3" t="str">
        <f>VLOOKUP($A146,$Q$1:$W$916,COLUMNS($C$1:F145)+2,FALSE)</f>
        <v>Adaptability</v>
      </c>
      <c r="G146" s="3" t="str">
        <f>VLOOKUP($A146,$Q$1:$W$916,COLUMNS($C$1:G145)+2,FALSE)</f>
        <v>Anticipation</v>
      </c>
      <c r="H146" s="3">
        <v>55</v>
      </c>
      <c r="I146" s="3">
        <v>55</v>
      </c>
      <c r="J146" s="3">
        <v>50</v>
      </c>
      <c r="K146" s="3">
        <v>45</v>
      </c>
      <c r="L146" s="3">
        <v>65</v>
      </c>
      <c r="M146" s="3">
        <v>55</v>
      </c>
      <c r="N146" s="3">
        <v>325</v>
      </c>
      <c r="O146" s="3">
        <v>54.17</v>
      </c>
      <c r="Q146" s="3">
        <v>117</v>
      </c>
      <c r="R146" s="3" t="s">
        <v>1154</v>
      </c>
      <c r="S146" s="3" t="s">
        <v>1009</v>
      </c>
      <c r="T146" s="3" t="s">
        <v>1037</v>
      </c>
      <c r="U146" s="3" t="s">
        <v>186</v>
      </c>
      <c r="V146" s="3" t="s">
        <v>26</v>
      </c>
      <c r="W146" s="3" t="s">
        <v>299</v>
      </c>
    </row>
    <row r="147" spans="1:23" x14ac:dyDescent="0.3">
      <c r="A147" s="3">
        <v>134</v>
      </c>
      <c r="B147" s="3" t="s">
        <v>538</v>
      </c>
      <c r="C147" s="3" t="str">
        <f>VLOOKUP($A147,$Q$1:$W$916,COLUMNS($C$1:C146)+2,FALSE)</f>
        <v>Water</v>
      </c>
      <c r="D147" s="3" t="str">
        <f>VLOOKUP($A147,$Q$1:$W$916,COLUMNS($C$1:D146)+2,FALSE)</f>
        <v/>
      </c>
      <c r="E147" s="3" t="str">
        <f>VLOOKUP($A147,$Q$1:$W$916,COLUMNS($C$1:E146)+2,FALSE)</f>
        <v>Water Absorb</v>
      </c>
      <c r="F147" s="3" t="str">
        <f>VLOOKUP($A147,$Q$1:$W$916,COLUMNS($C$1:F146)+2,FALSE)</f>
        <v/>
      </c>
      <c r="G147" s="3" t="str">
        <f>VLOOKUP($A147,$Q$1:$W$916,COLUMNS($C$1:G146)+2,FALSE)</f>
        <v>Hydration</v>
      </c>
      <c r="H147" s="3">
        <v>130</v>
      </c>
      <c r="I147" s="3">
        <v>65</v>
      </c>
      <c r="J147" s="3">
        <v>60</v>
      </c>
      <c r="K147" s="3">
        <v>110</v>
      </c>
      <c r="L147" s="3">
        <v>95</v>
      </c>
      <c r="M147" s="3">
        <v>65</v>
      </c>
      <c r="N147" s="3">
        <v>525</v>
      </c>
      <c r="O147" s="3">
        <v>87.5</v>
      </c>
      <c r="Q147" s="3">
        <v>118</v>
      </c>
      <c r="R147" s="3" t="s">
        <v>412</v>
      </c>
      <c r="S147" s="3" t="s">
        <v>1009</v>
      </c>
      <c r="T147" s="3" t="s">
        <v>1037</v>
      </c>
      <c r="U147" s="3" t="s">
        <v>115</v>
      </c>
      <c r="V147" s="3" t="s">
        <v>413</v>
      </c>
      <c r="W147" s="3" t="s">
        <v>204</v>
      </c>
    </row>
    <row r="148" spans="1:23" x14ac:dyDescent="0.3">
      <c r="A148" s="3">
        <v>135</v>
      </c>
      <c r="B148" s="3" t="s">
        <v>540</v>
      </c>
      <c r="C148" s="3" t="str">
        <f>VLOOKUP($A148,$Q$1:$W$916,COLUMNS($C$1:C147)+2,FALSE)</f>
        <v>Electric</v>
      </c>
      <c r="D148" s="3" t="str">
        <f>VLOOKUP($A148,$Q$1:$W$916,COLUMNS($C$1:D147)+2,FALSE)</f>
        <v/>
      </c>
      <c r="E148" s="3" t="str">
        <f>VLOOKUP($A148,$Q$1:$W$916,COLUMNS($C$1:E147)+2,FALSE)</f>
        <v>Volt Absorb</v>
      </c>
      <c r="F148" s="3" t="str">
        <f>VLOOKUP($A148,$Q$1:$W$916,COLUMNS($C$1:F147)+2,FALSE)</f>
        <v/>
      </c>
      <c r="G148" s="3" t="str">
        <f>VLOOKUP($A148,$Q$1:$W$916,COLUMNS($C$1:G147)+2,FALSE)</f>
        <v>Quick Feet</v>
      </c>
      <c r="H148" s="3">
        <v>65</v>
      </c>
      <c r="I148" s="3">
        <v>65</v>
      </c>
      <c r="J148" s="3">
        <v>60</v>
      </c>
      <c r="K148" s="3">
        <v>110</v>
      </c>
      <c r="L148" s="3">
        <v>95</v>
      </c>
      <c r="M148" s="3">
        <v>130</v>
      </c>
      <c r="N148" s="3">
        <v>525</v>
      </c>
      <c r="O148" s="3">
        <v>87.5</v>
      </c>
      <c r="Q148" s="3">
        <v>119</v>
      </c>
      <c r="R148" s="3" t="s">
        <v>415</v>
      </c>
      <c r="S148" s="3" t="s">
        <v>1009</v>
      </c>
      <c r="T148" s="3" t="s">
        <v>1037</v>
      </c>
      <c r="U148" s="3" t="s">
        <v>115</v>
      </c>
      <c r="V148" s="3" t="s">
        <v>413</v>
      </c>
      <c r="W148" s="3" t="s">
        <v>204</v>
      </c>
    </row>
    <row r="149" spans="1:23" x14ac:dyDescent="0.3">
      <c r="A149" s="3">
        <v>136</v>
      </c>
      <c r="B149" s="3" t="s">
        <v>543</v>
      </c>
      <c r="C149" s="3" t="str">
        <f>VLOOKUP($A149,$Q$1:$W$916,COLUMNS($C$1:C148)+2,FALSE)</f>
        <v>Fire</v>
      </c>
      <c r="D149" s="3" t="str">
        <f>VLOOKUP($A149,$Q$1:$W$916,COLUMNS($C$1:D148)+2,FALSE)</f>
        <v/>
      </c>
      <c r="E149" s="3" t="str">
        <f>VLOOKUP($A149,$Q$1:$W$916,COLUMNS($C$1:E148)+2,FALSE)</f>
        <v>Flash Fire</v>
      </c>
      <c r="F149" s="3" t="str">
        <f>VLOOKUP($A149,$Q$1:$W$916,COLUMNS($C$1:F148)+2,FALSE)</f>
        <v/>
      </c>
      <c r="G149" s="3" t="str">
        <f>VLOOKUP($A149,$Q$1:$W$916,COLUMNS($C$1:G148)+2,FALSE)</f>
        <v>Guts</v>
      </c>
      <c r="H149" s="3">
        <v>65</v>
      </c>
      <c r="I149" s="3">
        <v>130</v>
      </c>
      <c r="J149" s="3">
        <v>60</v>
      </c>
      <c r="K149" s="3">
        <v>95</v>
      </c>
      <c r="L149" s="3">
        <v>110</v>
      </c>
      <c r="M149" s="3">
        <v>65</v>
      </c>
      <c r="N149" s="3">
        <v>525</v>
      </c>
      <c r="O149" s="3">
        <v>87.5</v>
      </c>
      <c r="Q149" s="3">
        <v>120</v>
      </c>
      <c r="R149" s="3" t="s">
        <v>1155</v>
      </c>
      <c r="S149" s="3" t="s">
        <v>1009</v>
      </c>
      <c r="T149" s="3" t="s">
        <v>1037</v>
      </c>
      <c r="U149" s="3" t="s">
        <v>590</v>
      </c>
      <c r="V149" s="3" t="s">
        <v>185</v>
      </c>
      <c r="W149" s="3" t="s">
        <v>720</v>
      </c>
    </row>
    <row r="150" spans="1:23" x14ac:dyDescent="0.3">
      <c r="A150" s="3">
        <v>137</v>
      </c>
      <c r="B150" s="3" t="s">
        <v>1166</v>
      </c>
      <c r="C150" s="3" t="str">
        <f>VLOOKUP($A150,$Q$1:$W$916,COLUMNS($C$1:C149)+2,FALSE)</f>
        <v>Normal</v>
      </c>
      <c r="D150" s="3" t="str">
        <f>VLOOKUP($A150,$Q$1:$W$916,COLUMNS($C$1:D149)+2,FALSE)</f>
        <v/>
      </c>
      <c r="E150" s="3" t="str">
        <f>VLOOKUP($A150,$Q$1:$W$916,COLUMNS($C$1:E149)+2,FALSE)</f>
        <v>Trace</v>
      </c>
      <c r="F150" s="3" t="str">
        <f>VLOOKUP($A150,$Q$1:$W$916,COLUMNS($C$1:F149)+2,FALSE)</f>
        <v>Download</v>
      </c>
      <c r="G150" s="3" t="str">
        <f>VLOOKUP($A150,$Q$1:$W$916,COLUMNS($C$1:G149)+2,FALSE)</f>
        <v>Analytic</v>
      </c>
      <c r="H150" s="3">
        <v>65</v>
      </c>
      <c r="I150" s="3">
        <v>60</v>
      </c>
      <c r="J150" s="3">
        <v>70</v>
      </c>
      <c r="K150" s="3">
        <v>85</v>
      </c>
      <c r="L150" s="3">
        <v>75</v>
      </c>
      <c r="M150" s="3">
        <v>40</v>
      </c>
      <c r="N150" s="3">
        <v>395</v>
      </c>
      <c r="O150" s="3">
        <v>65.83</v>
      </c>
      <c r="Q150" s="3">
        <v>121</v>
      </c>
      <c r="R150" s="3" t="s">
        <v>1156</v>
      </c>
      <c r="S150" s="3" t="s">
        <v>1009</v>
      </c>
      <c r="T150" s="3" t="s">
        <v>1011</v>
      </c>
      <c r="U150" s="3" t="s">
        <v>590</v>
      </c>
      <c r="V150" s="3" t="s">
        <v>185</v>
      </c>
      <c r="W150" s="3" t="s">
        <v>720</v>
      </c>
    </row>
    <row r="151" spans="1:23" x14ac:dyDescent="0.3">
      <c r="A151" s="3">
        <v>138</v>
      </c>
      <c r="B151" s="3" t="s">
        <v>1167</v>
      </c>
      <c r="C151" s="3" t="str">
        <f>VLOOKUP($A151,$Q$1:$W$916,COLUMNS($C$1:C150)+2,FALSE)</f>
        <v>Rock</v>
      </c>
      <c r="D151" s="3" t="str">
        <f>VLOOKUP($A151,$Q$1:$W$916,COLUMNS($C$1:D150)+2,FALSE)</f>
        <v>Water</v>
      </c>
      <c r="E151" s="3" t="str">
        <f>VLOOKUP($A151,$Q$1:$W$916,COLUMNS($C$1:E150)+2,FALSE)</f>
        <v>Swift Swim</v>
      </c>
      <c r="F151" s="3" t="str">
        <f>VLOOKUP($A151,$Q$1:$W$916,COLUMNS($C$1:F150)+2,FALSE)</f>
        <v>Shell Armor</v>
      </c>
      <c r="G151" s="3" t="str">
        <f>VLOOKUP($A151,$Q$1:$W$916,COLUMNS($C$1:G150)+2,FALSE)</f>
        <v>Weak Armor</v>
      </c>
      <c r="H151" s="3">
        <v>35</v>
      </c>
      <c r="I151" s="3">
        <v>40</v>
      </c>
      <c r="J151" s="3">
        <v>100</v>
      </c>
      <c r="K151" s="3">
        <v>90</v>
      </c>
      <c r="L151" s="3">
        <v>55</v>
      </c>
      <c r="M151" s="3">
        <v>35</v>
      </c>
      <c r="N151" s="3">
        <v>355</v>
      </c>
      <c r="O151" s="3">
        <v>59.17</v>
      </c>
      <c r="Q151" s="3">
        <v>122</v>
      </c>
      <c r="R151" s="3" t="s">
        <v>921</v>
      </c>
      <c r="S151" s="3" t="s">
        <v>1011</v>
      </c>
      <c r="T151" s="3" t="s">
        <v>1023</v>
      </c>
      <c r="U151" s="3" t="s">
        <v>288</v>
      </c>
      <c r="V151" s="3" t="s">
        <v>919</v>
      </c>
      <c r="W151" s="3" t="s">
        <v>158</v>
      </c>
    </row>
    <row r="152" spans="1:23" x14ac:dyDescent="0.3">
      <c r="A152" s="3">
        <v>139</v>
      </c>
      <c r="B152" s="3" t="s">
        <v>1168</v>
      </c>
      <c r="C152" s="3" t="str">
        <f>VLOOKUP($A152,$Q$1:$W$916,COLUMNS($C$1:C151)+2,FALSE)</f>
        <v>Rock</v>
      </c>
      <c r="D152" s="3" t="str">
        <f>VLOOKUP($A152,$Q$1:$W$916,COLUMNS($C$1:D151)+2,FALSE)</f>
        <v>Water</v>
      </c>
      <c r="E152" s="3" t="str">
        <f>VLOOKUP($A152,$Q$1:$W$916,COLUMNS($C$1:E151)+2,FALSE)</f>
        <v>Swift Swim</v>
      </c>
      <c r="F152" s="3" t="str">
        <f>VLOOKUP($A152,$Q$1:$W$916,COLUMNS($C$1:F151)+2,FALSE)</f>
        <v>Shell Armor</v>
      </c>
      <c r="G152" s="3" t="str">
        <f>VLOOKUP($A152,$Q$1:$W$916,COLUMNS($C$1:G151)+2,FALSE)</f>
        <v>Weak Armor</v>
      </c>
      <c r="H152" s="3">
        <v>70</v>
      </c>
      <c r="I152" s="3">
        <v>60</v>
      </c>
      <c r="J152" s="3">
        <v>125</v>
      </c>
      <c r="K152" s="3">
        <v>115</v>
      </c>
      <c r="L152" s="3">
        <v>70</v>
      </c>
      <c r="M152" s="3">
        <v>55</v>
      </c>
      <c r="N152" s="3">
        <v>495</v>
      </c>
      <c r="O152" s="3">
        <v>82.5</v>
      </c>
      <c r="Q152" s="3">
        <v>123</v>
      </c>
      <c r="R152" s="3" t="s">
        <v>1157</v>
      </c>
      <c r="S152" s="3" t="s">
        <v>1010</v>
      </c>
      <c r="T152" s="3" t="s">
        <v>1012</v>
      </c>
      <c r="U152" s="3" t="s">
        <v>33</v>
      </c>
      <c r="V152" s="3" t="s">
        <v>158</v>
      </c>
      <c r="W152" s="3" t="s">
        <v>112</v>
      </c>
    </row>
    <row r="153" spans="1:23" x14ac:dyDescent="0.3">
      <c r="A153" s="3">
        <v>140</v>
      </c>
      <c r="B153" s="3" t="s">
        <v>1169</v>
      </c>
      <c r="C153" s="3" t="str">
        <f>VLOOKUP($A153,$Q$1:$W$916,COLUMNS($C$1:C152)+2,FALSE)</f>
        <v>Rock</v>
      </c>
      <c r="D153" s="3" t="str">
        <f>VLOOKUP($A153,$Q$1:$W$916,COLUMNS($C$1:D152)+2,FALSE)</f>
        <v>Water</v>
      </c>
      <c r="E153" s="3" t="str">
        <f>VLOOKUP($A153,$Q$1:$W$916,COLUMNS($C$1:E152)+2,FALSE)</f>
        <v>Swift Swim</v>
      </c>
      <c r="F153" s="3" t="str">
        <f>VLOOKUP($A153,$Q$1:$W$916,COLUMNS($C$1:F152)+2,FALSE)</f>
        <v>Battle Armor</v>
      </c>
      <c r="G153" s="3" t="str">
        <f>VLOOKUP($A153,$Q$1:$W$916,COLUMNS($C$1:G152)+2,FALSE)</f>
        <v>Weak Armor</v>
      </c>
      <c r="H153" s="3">
        <v>30</v>
      </c>
      <c r="I153" s="3">
        <v>80</v>
      </c>
      <c r="J153" s="3">
        <v>90</v>
      </c>
      <c r="K153" s="3">
        <v>55</v>
      </c>
      <c r="L153" s="3">
        <v>45</v>
      </c>
      <c r="M153" s="3">
        <v>55</v>
      </c>
      <c r="N153" s="3">
        <v>355</v>
      </c>
      <c r="O153" s="3">
        <v>59.17</v>
      </c>
      <c r="Q153" s="3">
        <v>124</v>
      </c>
      <c r="R153" s="3" t="s">
        <v>1158</v>
      </c>
      <c r="S153" s="3" t="s">
        <v>1020</v>
      </c>
      <c r="T153" s="3" t="s">
        <v>1011</v>
      </c>
      <c r="U153" s="3" t="s">
        <v>165</v>
      </c>
      <c r="V153" s="3" t="s">
        <v>273</v>
      </c>
      <c r="W153" s="3" t="s">
        <v>595</v>
      </c>
    </row>
    <row r="154" spans="1:23" x14ac:dyDescent="0.3">
      <c r="A154" s="3">
        <v>141</v>
      </c>
      <c r="B154" s="3" t="s">
        <v>1170</v>
      </c>
      <c r="C154" s="3" t="str">
        <f>VLOOKUP($A154,$Q$1:$W$916,COLUMNS($C$1:C153)+2,FALSE)</f>
        <v>Rock</v>
      </c>
      <c r="D154" s="3" t="str">
        <f>VLOOKUP($A154,$Q$1:$W$916,COLUMNS($C$1:D153)+2,FALSE)</f>
        <v>Water</v>
      </c>
      <c r="E154" s="3" t="str">
        <f>VLOOKUP($A154,$Q$1:$W$916,COLUMNS($C$1:E153)+2,FALSE)</f>
        <v>Swift Swim</v>
      </c>
      <c r="F154" s="3" t="str">
        <f>VLOOKUP($A154,$Q$1:$W$916,COLUMNS($C$1:F153)+2,FALSE)</f>
        <v>Battle Armor</v>
      </c>
      <c r="G154" s="3" t="str">
        <f>VLOOKUP($A154,$Q$1:$W$916,COLUMNS($C$1:G153)+2,FALSE)</f>
        <v>Weak Armor</v>
      </c>
      <c r="H154" s="3">
        <v>60</v>
      </c>
      <c r="I154" s="3">
        <v>115</v>
      </c>
      <c r="J154" s="3">
        <v>105</v>
      </c>
      <c r="K154" s="3">
        <v>65</v>
      </c>
      <c r="L154" s="3">
        <v>70</v>
      </c>
      <c r="M154" s="3">
        <v>80</v>
      </c>
      <c r="N154" s="3">
        <v>495</v>
      </c>
      <c r="O154" s="3">
        <v>82.5</v>
      </c>
      <c r="Q154" s="3">
        <v>125</v>
      </c>
      <c r="R154" s="3" t="s">
        <v>1159</v>
      </c>
      <c r="S154" s="3" t="s">
        <v>1013</v>
      </c>
      <c r="T154" s="3" t="s">
        <v>1037</v>
      </c>
      <c r="U154" s="3" t="s">
        <v>203</v>
      </c>
      <c r="V154" s="3" t="s">
        <v>1037</v>
      </c>
      <c r="W154" s="3" t="s">
        <v>239</v>
      </c>
    </row>
    <row r="155" spans="1:23" x14ac:dyDescent="0.3">
      <c r="A155" s="3">
        <v>142</v>
      </c>
      <c r="B155" s="3" t="s">
        <v>1171</v>
      </c>
      <c r="C155" s="3" t="str">
        <f>VLOOKUP($A155,$Q$1:$W$916,COLUMNS($C$1:C154)+2,FALSE)</f>
        <v>Rock</v>
      </c>
      <c r="D155" s="3" t="str">
        <f>VLOOKUP($A155,$Q$1:$W$916,COLUMNS($C$1:D154)+2,FALSE)</f>
        <v>Flying</v>
      </c>
      <c r="E155" s="3" t="str">
        <f>VLOOKUP($A155,$Q$1:$W$916,COLUMNS($C$1:E154)+2,FALSE)</f>
        <v>Rock Head</v>
      </c>
      <c r="F155" s="3" t="str">
        <f>VLOOKUP($A155,$Q$1:$W$916,COLUMNS($C$1:F154)+2,FALSE)</f>
        <v>Pressure</v>
      </c>
      <c r="G155" s="3" t="str">
        <f>VLOOKUP($A155,$Q$1:$W$916,COLUMNS($C$1:G154)+2,FALSE)</f>
        <v>Unnerve</v>
      </c>
      <c r="H155" s="3">
        <v>80</v>
      </c>
      <c r="I155" s="3">
        <v>105</v>
      </c>
      <c r="J155" s="3">
        <v>65</v>
      </c>
      <c r="K155" s="3">
        <v>60</v>
      </c>
      <c r="L155" s="3">
        <v>75</v>
      </c>
      <c r="M155" s="3">
        <v>130</v>
      </c>
      <c r="N155" s="3">
        <v>515</v>
      </c>
      <c r="O155" s="3">
        <v>85.83</v>
      </c>
      <c r="Q155" s="3">
        <v>126</v>
      </c>
      <c r="R155" s="3" t="s">
        <v>1160</v>
      </c>
      <c r="S155" s="3" t="s">
        <v>1008</v>
      </c>
      <c r="T155" s="3" t="s">
        <v>1037</v>
      </c>
      <c r="U155" s="3" t="s">
        <v>447</v>
      </c>
      <c r="V155" s="3" t="s">
        <v>1037</v>
      </c>
      <c r="W155" s="3" t="s">
        <v>239</v>
      </c>
    </row>
    <row r="156" spans="1:23" x14ac:dyDescent="0.3">
      <c r="A156" s="3">
        <v>142</v>
      </c>
      <c r="B156" s="3" t="s">
        <v>1172</v>
      </c>
      <c r="C156" s="3" t="str">
        <f>VLOOKUP($A156,$Q$1:$W$916,COLUMNS($C$1:C155)+2,FALSE)</f>
        <v>Rock</v>
      </c>
      <c r="D156" s="3" t="str">
        <f>VLOOKUP($A156,$Q$1:$W$916,COLUMNS($C$1:D155)+2,FALSE)</f>
        <v>Flying</v>
      </c>
      <c r="E156" s="3" t="str">
        <f>VLOOKUP($A156,$Q$1:$W$916,COLUMNS($C$1:E155)+2,FALSE)</f>
        <v>Rock Head</v>
      </c>
      <c r="F156" s="3" t="str">
        <f>VLOOKUP($A156,$Q$1:$W$916,COLUMNS($C$1:F155)+2,FALSE)</f>
        <v>Pressure</v>
      </c>
      <c r="G156" s="3" t="str">
        <f>VLOOKUP($A156,$Q$1:$W$916,COLUMNS($C$1:G155)+2,FALSE)</f>
        <v>Unnerve</v>
      </c>
      <c r="H156" s="3">
        <v>80</v>
      </c>
      <c r="I156" s="3">
        <v>135</v>
      </c>
      <c r="J156" s="3">
        <v>85</v>
      </c>
      <c r="K156" s="3">
        <v>70</v>
      </c>
      <c r="L156" s="3">
        <v>95</v>
      </c>
      <c r="M156" s="3">
        <v>150</v>
      </c>
      <c r="N156" s="3">
        <v>615</v>
      </c>
      <c r="O156" s="3">
        <v>102.5</v>
      </c>
      <c r="Q156" s="3">
        <v>127</v>
      </c>
      <c r="R156" s="3" t="s">
        <v>1161</v>
      </c>
      <c r="S156" s="3" t="s">
        <v>1010</v>
      </c>
      <c r="T156" s="3" t="s">
        <v>1037</v>
      </c>
      <c r="U156" s="3" t="s">
        <v>293</v>
      </c>
      <c r="V156" s="3" t="s">
        <v>328</v>
      </c>
      <c r="W156" s="3" t="s">
        <v>410</v>
      </c>
    </row>
    <row r="157" spans="1:23" x14ac:dyDescent="0.3">
      <c r="A157" s="3">
        <v>143</v>
      </c>
      <c r="B157" s="3" t="s">
        <v>685</v>
      </c>
      <c r="C157" s="3" t="str">
        <f>VLOOKUP($A157,$Q$1:$W$916,COLUMNS($C$1:C156)+2,FALSE)</f>
        <v>Normal</v>
      </c>
      <c r="D157" s="3" t="str">
        <f>VLOOKUP($A157,$Q$1:$W$916,COLUMNS($C$1:D156)+2,FALSE)</f>
        <v/>
      </c>
      <c r="E157" s="3" t="str">
        <f>VLOOKUP($A157,$Q$1:$W$916,COLUMNS($C$1:E156)+2,FALSE)</f>
        <v>Immunity</v>
      </c>
      <c r="F157" s="3" t="str">
        <f>VLOOKUP($A157,$Q$1:$W$916,COLUMNS($C$1:F156)+2,FALSE)</f>
        <v>Thick Fat</v>
      </c>
      <c r="G157" s="3" t="str">
        <f>VLOOKUP($A157,$Q$1:$W$916,COLUMNS($C$1:G156)+2,FALSE)</f>
        <v>Gluttony</v>
      </c>
      <c r="H157" s="3">
        <v>160</v>
      </c>
      <c r="I157" s="3">
        <v>110</v>
      </c>
      <c r="J157" s="3">
        <v>65</v>
      </c>
      <c r="K157" s="3">
        <v>65</v>
      </c>
      <c r="L157" s="3">
        <v>110</v>
      </c>
      <c r="M157" s="3">
        <v>30</v>
      </c>
      <c r="N157" s="3">
        <v>540</v>
      </c>
      <c r="O157" s="3">
        <v>90</v>
      </c>
      <c r="Q157" s="3">
        <v>127</v>
      </c>
      <c r="R157" s="3" t="s">
        <v>1162</v>
      </c>
      <c r="S157" s="3" t="s">
        <v>1010</v>
      </c>
      <c r="T157" s="3" t="s">
        <v>1012</v>
      </c>
      <c r="U157" s="3" t="s">
        <v>293</v>
      </c>
      <c r="V157" s="3" t="s">
        <v>328</v>
      </c>
      <c r="W157" s="3" t="s">
        <v>410</v>
      </c>
    </row>
    <row r="158" spans="1:23" x14ac:dyDescent="0.3">
      <c r="A158" s="3">
        <v>144</v>
      </c>
      <c r="B158" s="3" t="s">
        <v>1173</v>
      </c>
      <c r="C158" s="3" t="str">
        <f>VLOOKUP($A158,$Q$1:$W$916,COLUMNS($C$1:C157)+2,FALSE)</f>
        <v>Ice</v>
      </c>
      <c r="D158" s="3" t="str">
        <f>VLOOKUP($A158,$Q$1:$W$916,COLUMNS($C$1:D157)+2,FALSE)</f>
        <v>Flying</v>
      </c>
      <c r="E158" s="3" t="str">
        <f>VLOOKUP($A158,$Q$1:$W$916,COLUMNS($C$1:E157)+2,FALSE)</f>
        <v>Pressure</v>
      </c>
      <c r="F158" s="3" t="str">
        <f>VLOOKUP($A158,$Q$1:$W$916,COLUMNS($C$1:F157)+2,FALSE)</f>
        <v/>
      </c>
      <c r="G158" s="3" t="str">
        <f>VLOOKUP($A158,$Q$1:$W$916,COLUMNS($C$1:G157)+2,FALSE)</f>
        <v>Snow Cloak</v>
      </c>
      <c r="H158" s="3">
        <v>90</v>
      </c>
      <c r="I158" s="3">
        <v>85</v>
      </c>
      <c r="J158" s="3">
        <v>100</v>
      </c>
      <c r="K158" s="3">
        <v>95</v>
      </c>
      <c r="L158" s="3">
        <v>125</v>
      </c>
      <c r="M158" s="3">
        <v>85</v>
      </c>
      <c r="N158" s="3">
        <v>580</v>
      </c>
      <c r="O158" s="3">
        <v>96.67</v>
      </c>
      <c r="Q158" s="3">
        <v>128</v>
      </c>
      <c r="R158" s="3" t="s">
        <v>1163</v>
      </c>
      <c r="S158" s="3" t="s">
        <v>1014</v>
      </c>
      <c r="T158" s="3" t="s">
        <v>1037</v>
      </c>
      <c r="U158" s="3" t="s">
        <v>216</v>
      </c>
      <c r="V158" s="3" t="s">
        <v>1794</v>
      </c>
      <c r="W158" s="3" t="s">
        <v>294</v>
      </c>
    </row>
    <row r="159" spans="1:23" x14ac:dyDescent="0.3">
      <c r="A159" s="3">
        <v>145</v>
      </c>
      <c r="B159" s="3" t="s">
        <v>1174</v>
      </c>
      <c r="C159" s="3" t="str">
        <f>VLOOKUP($A159,$Q$1:$W$916,COLUMNS($C$1:C158)+2,FALSE)</f>
        <v>Electric</v>
      </c>
      <c r="D159" s="3" t="str">
        <f>VLOOKUP($A159,$Q$1:$W$916,COLUMNS($C$1:D158)+2,FALSE)</f>
        <v>Flying</v>
      </c>
      <c r="E159" s="3" t="str">
        <f>VLOOKUP($A159,$Q$1:$W$916,COLUMNS($C$1:E158)+2,FALSE)</f>
        <v>Pressure</v>
      </c>
      <c r="F159" s="3" t="str">
        <f>VLOOKUP($A159,$Q$1:$W$916,COLUMNS($C$1:F158)+2,FALSE)</f>
        <v/>
      </c>
      <c r="G159" s="3" t="str">
        <f>VLOOKUP($A159,$Q$1:$W$916,COLUMNS($C$1:G158)+2,FALSE)</f>
        <v>Static</v>
      </c>
      <c r="H159" s="3">
        <v>90</v>
      </c>
      <c r="I159" s="3">
        <v>90</v>
      </c>
      <c r="J159" s="3">
        <v>85</v>
      </c>
      <c r="K159" s="3">
        <v>125</v>
      </c>
      <c r="L159" s="3">
        <v>90</v>
      </c>
      <c r="M159" s="3">
        <v>100</v>
      </c>
      <c r="N159" s="3">
        <v>580</v>
      </c>
      <c r="O159" s="3">
        <v>96.67</v>
      </c>
      <c r="Q159" s="3">
        <v>129</v>
      </c>
      <c r="R159" s="3" t="s">
        <v>407</v>
      </c>
      <c r="S159" s="3" t="s">
        <v>1009</v>
      </c>
      <c r="T159" s="3" t="s">
        <v>1037</v>
      </c>
      <c r="U159" s="3" t="s">
        <v>115</v>
      </c>
      <c r="V159" s="3" t="s">
        <v>1037</v>
      </c>
      <c r="W159" s="3" t="s">
        <v>146</v>
      </c>
    </row>
    <row r="160" spans="1:23" x14ac:dyDescent="0.3">
      <c r="A160" s="3">
        <v>146</v>
      </c>
      <c r="B160" s="3" t="s">
        <v>1175</v>
      </c>
      <c r="C160" s="3" t="str">
        <f>VLOOKUP($A160,$Q$1:$W$916,COLUMNS($C$1:C159)+2,FALSE)</f>
        <v>Fire</v>
      </c>
      <c r="D160" s="3" t="str">
        <f>VLOOKUP($A160,$Q$1:$W$916,COLUMNS($C$1:D159)+2,FALSE)</f>
        <v>Flying</v>
      </c>
      <c r="E160" s="3" t="str">
        <f>VLOOKUP($A160,$Q$1:$W$916,COLUMNS($C$1:E159)+2,FALSE)</f>
        <v>Pressure</v>
      </c>
      <c r="F160" s="3" t="str">
        <f>VLOOKUP($A160,$Q$1:$W$916,COLUMNS($C$1:F159)+2,FALSE)</f>
        <v/>
      </c>
      <c r="G160" s="3" t="str">
        <f>VLOOKUP($A160,$Q$1:$W$916,COLUMNS($C$1:G159)+2,FALSE)</f>
        <v>Flame Body</v>
      </c>
      <c r="H160" s="3">
        <v>90</v>
      </c>
      <c r="I160" s="3">
        <v>100</v>
      </c>
      <c r="J160" s="3">
        <v>90</v>
      </c>
      <c r="K160" s="3">
        <v>125</v>
      </c>
      <c r="L160" s="3">
        <v>85</v>
      </c>
      <c r="M160" s="3">
        <v>90</v>
      </c>
      <c r="N160" s="3">
        <v>580</v>
      </c>
      <c r="O160" s="3">
        <v>96.67</v>
      </c>
      <c r="Q160" s="3">
        <v>130</v>
      </c>
      <c r="R160" s="3" t="s">
        <v>409</v>
      </c>
      <c r="S160" s="3" t="s">
        <v>1009</v>
      </c>
      <c r="T160" s="3" t="s">
        <v>1012</v>
      </c>
      <c r="U160" s="3" t="s">
        <v>216</v>
      </c>
      <c r="V160" s="3" t="s">
        <v>1037</v>
      </c>
      <c r="W160" s="3" t="s">
        <v>410</v>
      </c>
    </row>
    <row r="161" spans="1:23" x14ac:dyDescent="0.3">
      <c r="A161" s="3">
        <v>147</v>
      </c>
      <c r="B161" s="3" t="s">
        <v>1176</v>
      </c>
      <c r="C161" s="3" t="str">
        <f>VLOOKUP($A161,$Q$1:$W$916,COLUMNS($C$1:C160)+2,FALSE)</f>
        <v>Dragon</v>
      </c>
      <c r="D161" s="3" t="str">
        <f>VLOOKUP($A161,$Q$1:$W$916,COLUMNS($C$1:D160)+2,FALSE)</f>
        <v/>
      </c>
      <c r="E161" s="3" t="str">
        <f>VLOOKUP($A161,$Q$1:$W$916,COLUMNS($C$1:E160)+2,FALSE)</f>
        <v>Shed Skin</v>
      </c>
      <c r="F161" s="3" t="str">
        <f>VLOOKUP($A161,$Q$1:$W$916,COLUMNS($C$1:F160)+2,FALSE)</f>
        <v/>
      </c>
      <c r="G161" s="3" t="str">
        <f>VLOOKUP($A161,$Q$1:$W$916,COLUMNS($C$1:G160)+2,FALSE)</f>
        <v>Marvel Scale</v>
      </c>
      <c r="H161" s="3">
        <v>41</v>
      </c>
      <c r="I161" s="3">
        <v>64</v>
      </c>
      <c r="J161" s="3">
        <v>45</v>
      </c>
      <c r="K161" s="3">
        <v>50</v>
      </c>
      <c r="L161" s="3">
        <v>50</v>
      </c>
      <c r="M161" s="3">
        <v>50</v>
      </c>
      <c r="N161" s="3">
        <v>300</v>
      </c>
      <c r="O161" s="3">
        <v>50</v>
      </c>
      <c r="Q161" s="3">
        <v>130</v>
      </c>
      <c r="R161" s="3" t="s">
        <v>1164</v>
      </c>
      <c r="S161" s="3" t="s">
        <v>1009</v>
      </c>
      <c r="T161" s="3" t="s">
        <v>1016</v>
      </c>
      <c r="U161" s="3" t="s">
        <v>216</v>
      </c>
      <c r="V161" s="3" t="s">
        <v>1037</v>
      </c>
      <c r="W161" s="3" t="s">
        <v>410</v>
      </c>
    </row>
    <row r="162" spans="1:23" x14ac:dyDescent="0.3">
      <c r="A162" s="3">
        <v>148</v>
      </c>
      <c r="B162" s="3" t="s">
        <v>1177</v>
      </c>
      <c r="C162" s="3" t="str">
        <f>VLOOKUP($A162,$Q$1:$W$916,COLUMNS($C$1:C161)+2,FALSE)</f>
        <v>Dragon</v>
      </c>
      <c r="D162" s="3" t="str">
        <f>VLOOKUP($A162,$Q$1:$W$916,COLUMNS($C$1:D161)+2,FALSE)</f>
        <v/>
      </c>
      <c r="E162" s="3" t="str">
        <f>VLOOKUP($A162,$Q$1:$W$916,COLUMNS($C$1:E161)+2,FALSE)</f>
        <v>Shed Skin</v>
      </c>
      <c r="F162" s="3" t="str">
        <f>VLOOKUP($A162,$Q$1:$W$916,COLUMNS($C$1:F161)+2,FALSE)</f>
        <v/>
      </c>
      <c r="G162" s="3" t="str">
        <f>VLOOKUP($A162,$Q$1:$W$916,COLUMNS($C$1:G161)+2,FALSE)</f>
        <v>Marvel Scale</v>
      </c>
      <c r="H162" s="3">
        <v>61</v>
      </c>
      <c r="I162" s="3">
        <v>84</v>
      </c>
      <c r="J162" s="3">
        <v>65</v>
      </c>
      <c r="K162" s="3">
        <v>70</v>
      </c>
      <c r="L162" s="3">
        <v>70</v>
      </c>
      <c r="M162" s="3">
        <v>70</v>
      </c>
      <c r="N162" s="3">
        <v>420</v>
      </c>
      <c r="O162" s="3">
        <v>70</v>
      </c>
      <c r="Q162" s="3">
        <v>131</v>
      </c>
      <c r="R162" s="3" t="s">
        <v>912</v>
      </c>
      <c r="S162" s="3" t="s">
        <v>1009</v>
      </c>
      <c r="T162" s="3" t="s">
        <v>1020</v>
      </c>
      <c r="U162" s="3" t="s">
        <v>300</v>
      </c>
      <c r="V162" s="3" t="s">
        <v>134</v>
      </c>
      <c r="W162" s="3" t="s">
        <v>193</v>
      </c>
    </row>
    <row r="163" spans="1:23" x14ac:dyDescent="0.3">
      <c r="A163" s="3">
        <v>149</v>
      </c>
      <c r="B163" s="3" t="s">
        <v>1178</v>
      </c>
      <c r="C163" s="3" t="str">
        <f>VLOOKUP($A163,$Q$1:$W$916,COLUMNS($C$1:C162)+2,FALSE)</f>
        <v>Dragon</v>
      </c>
      <c r="D163" s="3" t="str">
        <f>VLOOKUP($A163,$Q$1:$W$916,COLUMNS($C$1:D162)+2,FALSE)</f>
        <v>Flying</v>
      </c>
      <c r="E163" s="3" t="str">
        <f>VLOOKUP($A163,$Q$1:$W$916,COLUMNS($C$1:E162)+2,FALSE)</f>
        <v>Inner Focus</v>
      </c>
      <c r="F163" s="3" t="str">
        <f>VLOOKUP($A163,$Q$1:$W$916,COLUMNS($C$1:F162)+2,FALSE)</f>
        <v/>
      </c>
      <c r="G163" s="3" t="str">
        <f>VLOOKUP($A163,$Q$1:$W$916,COLUMNS($C$1:G162)+2,FALSE)</f>
        <v>Multiscale</v>
      </c>
      <c r="H163" s="3">
        <v>91</v>
      </c>
      <c r="I163" s="3">
        <v>134</v>
      </c>
      <c r="J163" s="3">
        <v>95</v>
      </c>
      <c r="K163" s="3">
        <v>100</v>
      </c>
      <c r="L163" s="3">
        <v>100</v>
      </c>
      <c r="M163" s="3">
        <v>80</v>
      </c>
      <c r="N163" s="3">
        <v>600</v>
      </c>
      <c r="O163" s="3">
        <v>100</v>
      </c>
      <c r="Q163" s="3">
        <v>132</v>
      </c>
      <c r="R163" s="3" t="s">
        <v>945</v>
      </c>
      <c r="S163" s="3" t="s">
        <v>1014</v>
      </c>
      <c r="T163" s="3" t="s">
        <v>1037</v>
      </c>
      <c r="U163" s="3" t="s">
        <v>139</v>
      </c>
      <c r="V163" s="3" t="s">
        <v>1037</v>
      </c>
      <c r="W163" s="3" t="s">
        <v>946</v>
      </c>
    </row>
    <row r="164" spans="1:23" x14ac:dyDescent="0.3">
      <c r="A164" s="3">
        <v>150</v>
      </c>
      <c r="B164" s="3" t="s">
        <v>1179</v>
      </c>
      <c r="C164" s="3" t="str">
        <f>VLOOKUP($A164,$Q$1:$W$916,COLUMNS($C$1:C163)+2,FALSE)</f>
        <v>Psychic</v>
      </c>
      <c r="D164" s="3" t="str">
        <f>VLOOKUP($A164,$Q$1:$W$916,COLUMNS($C$1:D163)+2,FALSE)</f>
        <v/>
      </c>
      <c r="E164" s="3" t="str">
        <f>VLOOKUP($A164,$Q$1:$W$916,COLUMNS($C$1:E163)+2,FALSE)</f>
        <v>Pressure</v>
      </c>
      <c r="F164" s="3" t="str">
        <f>VLOOKUP($A164,$Q$1:$W$916,COLUMNS($C$1:F163)+2,FALSE)</f>
        <v/>
      </c>
      <c r="G164" s="3" t="str">
        <f>VLOOKUP($A164,$Q$1:$W$916,COLUMNS($C$1:G163)+2,FALSE)</f>
        <v>Unnerve</v>
      </c>
      <c r="H164" s="3">
        <v>106</v>
      </c>
      <c r="I164" s="3">
        <v>110</v>
      </c>
      <c r="J164" s="3">
        <v>90</v>
      </c>
      <c r="K164" s="3">
        <v>154</v>
      </c>
      <c r="L164" s="3">
        <v>90</v>
      </c>
      <c r="M164" s="3">
        <v>130</v>
      </c>
      <c r="N164" s="3">
        <v>680</v>
      </c>
      <c r="O164" s="3">
        <v>113.33</v>
      </c>
      <c r="Q164" s="3">
        <v>133</v>
      </c>
      <c r="R164" s="3" t="s">
        <v>536</v>
      </c>
      <c r="S164" s="3" t="s">
        <v>1014</v>
      </c>
      <c r="T164" s="3" t="s">
        <v>1037</v>
      </c>
      <c r="U164" s="3" t="s">
        <v>44</v>
      </c>
      <c r="V164" s="3" t="s">
        <v>306</v>
      </c>
      <c r="W164" s="3" t="s">
        <v>524</v>
      </c>
    </row>
    <row r="165" spans="1:23" x14ac:dyDescent="0.3">
      <c r="A165" s="3">
        <v>150</v>
      </c>
      <c r="B165" s="3" t="s">
        <v>1180</v>
      </c>
      <c r="C165" s="3" t="str">
        <f>VLOOKUP($A165,$Q$1:$W$916,COLUMNS($C$1:C164)+2,FALSE)</f>
        <v>Psychic</v>
      </c>
      <c r="D165" s="3" t="str">
        <f>VLOOKUP($A165,$Q$1:$W$916,COLUMNS($C$1:D164)+2,FALSE)</f>
        <v/>
      </c>
      <c r="E165" s="3" t="str">
        <f>VLOOKUP($A165,$Q$1:$W$916,COLUMNS($C$1:E164)+2,FALSE)</f>
        <v>Pressure</v>
      </c>
      <c r="F165" s="3" t="str">
        <f>VLOOKUP($A165,$Q$1:$W$916,COLUMNS($C$1:F164)+2,FALSE)</f>
        <v/>
      </c>
      <c r="G165" s="3" t="str">
        <f>VLOOKUP($A165,$Q$1:$W$916,COLUMNS($C$1:G164)+2,FALSE)</f>
        <v>Unnerve</v>
      </c>
      <c r="H165" s="3">
        <v>106</v>
      </c>
      <c r="I165" s="3">
        <v>190</v>
      </c>
      <c r="J165" s="3">
        <v>100</v>
      </c>
      <c r="K165" s="3">
        <v>154</v>
      </c>
      <c r="L165" s="3">
        <v>100</v>
      </c>
      <c r="M165" s="3">
        <v>130</v>
      </c>
      <c r="N165" s="3">
        <v>780</v>
      </c>
      <c r="O165" s="3">
        <v>130</v>
      </c>
      <c r="Q165" s="3">
        <v>133</v>
      </c>
      <c r="R165" s="3" t="s">
        <v>1165</v>
      </c>
      <c r="S165" s="3" t="s">
        <v>1014</v>
      </c>
      <c r="T165" s="3" t="s">
        <v>1037</v>
      </c>
      <c r="U165" s="3" t="s">
        <v>44</v>
      </c>
      <c r="V165" s="3" t="s">
        <v>306</v>
      </c>
      <c r="W165" s="3" t="s">
        <v>524</v>
      </c>
    </row>
    <row r="166" spans="1:23" x14ac:dyDescent="0.3">
      <c r="A166" s="3">
        <v>150</v>
      </c>
      <c r="B166" s="3" t="s">
        <v>1181</v>
      </c>
      <c r="C166" s="3" t="str">
        <f>VLOOKUP($A166,$Q$1:$W$916,COLUMNS($C$1:C165)+2,FALSE)</f>
        <v>Psychic</v>
      </c>
      <c r="D166" s="3" t="str">
        <f>VLOOKUP($A166,$Q$1:$W$916,COLUMNS($C$1:D165)+2,FALSE)</f>
        <v/>
      </c>
      <c r="E166" s="3" t="str">
        <f>VLOOKUP($A166,$Q$1:$W$916,COLUMNS($C$1:E165)+2,FALSE)</f>
        <v>Pressure</v>
      </c>
      <c r="F166" s="3" t="str">
        <f>VLOOKUP($A166,$Q$1:$W$916,COLUMNS($C$1:F165)+2,FALSE)</f>
        <v/>
      </c>
      <c r="G166" s="3" t="str">
        <f>VLOOKUP($A166,$Q$1:$W$916,COLUMNS($C$1:G165)+2,FALSE)</f>
        <v>Unnerve</v>
      </c>
      <c r="H166" s="3">
        <v>106</v>
      </c>
      <c r="I166" s="3">
        <v>150</v>
      </c>
      <c r="J166" s="3">
        <v>70</v>
      </c>
      <c r="K166" s="3">
        <v>194</v>
      </c>
      <c r="L166" s="3">
        <v>120</v>
      </c>
      <c r="M166" s="3">
        <v>140</v>
      </c>
      <c r="N166" s="3">
        <v>780</v>
      </c>
      <c r="O166" s="3">
        <v>130</v>
      </c>
      <c r="Q166" s="3">
        <v>134</v>
      </c>
      <c r="R166" s="3" t="s">
        <v>538</v>
      </c>
      <c r="S166" s="3" t="s">
        <v>1009</v>
      </c>
      <c r="T166" s="3" t="s">
        <v>1037</v>
      </c>
      <c r="U166" s="3" t="s">
        <v>300</v>
      </c>
      <c r="V166" s="3" t="s">
        <v>1037</v>
      </c>
      <c r="W166" s="3" t="s">
        <v>193</v>
      </c>
    </row>
    <row r="167" spans="1:23" x14ac:dyDescent="0.3">
      <c r="A167" s="3">
        <v>151</v>
      </c>
      <c r="B167" s="3" t="s">
        <v>1182</v>
      </c>
      <c r="C167" s="3" t="str">
        <f>VLOOKUP($A167,$Q$1:$W$916,COLUMNS($C$1:C166)+2,FALSE)</f>
        <v>Psychic</v>
      </c>
      <c r="D167" s="3" t="str">
        <f>VLOOKUP($A167,$Q$1:$W$916,COLUMNS($C$1:D166)+2,FALSE)</f>
        <v/>
      </c>
      <c r="E167" s="3" t="str">
        <f>VLOOKUP($A167,$Q$1:$W$916,COLUMNS($C$1:E166)+2,FALSE)</f>
        <v>Synchronize</v>
      </c>
      <c r="F167" s="3" t="str">
        <f>VLOOKUP($A167,$Q$1:$W$916,COLUMNS($C$1:F166)+2,FALSE)</f>
        <v/>
      </c>
      <c r="G167" s="3" t="str">
        <f>VLOOKUP($A167,$Q$1:$W$916,COLUMNS($C$1:G166)+2,FALSE)</f>
        <v/>
      </c>
      <c r="H167" s="3">
        <v>100</v>
      </c>
      <c r="I167" s="3">
        <v>100</v>
      </c>
      <c r="J167" s="3">
        <v>100</v>
      </c>
      <c r="K167" s="3">
        <v>100</v>
      </c>
      <c r="L167" s="3">
        <v>100</v>
      </c>
      <c r="M167" s="3">
        <v>100</v>
      </c>
      <c r="N167" s="3">
        <v>600</v>
      </c>
      <c r="O167" s="3">
        <v>100</v>
      </c>
      <c r="Q167" s="3">
        <v>135</v>
      </c>
      <c r="R167" s="3" t="s">
        <v>540</v>
      </c>
      <c r="S167" s="3" t="s">
        <v>1013</v>
      </c>
      <c r="T167" s="3" t="s">
        <v>1037</v>
      </c>
      <c r="U167" s="3" t="s">
        <v>541</v>
      </c>
      <c r="V167" s="3" t="s">
        <v>1037</v>
      </c>
      <c r="W167" s="3" t="s">
        <v>98</v>
      </c>
    </row>
    <row r="168" spans="1:23" x14ac:dyDescent="0.3">
      <c r="A168" s="3">
        <v>152</v>
      </c>
      <c r="B168" s="3" t="s">
        <v>1183</v>
      </c>
      <c r="C168" s="3" t="str">
        <f>VLOOKUP($A168,$Q$1:$W$916,COLUMNS($C$1:C167)+2,FALSE)</f>
        <v>Grass</v>
      </c>
      <c r="D168" s="3" t="str">
        <f>VLOOKUP($A168,$Q$1:$W$916,COLUMNS($C$1:D167)+2,FALSE)</f>
        <v/>
      </c>
      <c r="E168" s="3" t="str">
        <f>VLOOKUP($A168,$Q$1:$W$916,COLUMNS($C$1:E167)+2,FALSE)</f>
        <v>Overgrow</v>
      </c>
      <c r="F168" s="3" t="str">
        <f>VLOOKUP($A168,$Q$1:$W$916,COLUMNS($C$1:F167)+2,FALSE)</f>
        <v/>
      </c>
      <c r="G168" s="3" t="str">
        <f>VLOOKUP($A168,$Q$1:$W$916,COLUMNS($C$1:G167)+2,FALSE)</f>
        <v>Leaf Guard</v>
      </c>
      <c r="H168" s="3">
        <v>45</v>
      </c>
      <c r="I168" s="3">
        <v>49</v>
      </c>
      <c r="J168" s="3">
        <v>65</v>
      </c>
      <c r="K168" s="3">
        <v>49</v>
      </c>
      <c r="L168" s="3">
        <v>65</v>
      </c>
      <c r="M168" s="3">
        <v>45</v>
      </c>
      <c r="N168" s="3">
        <v>318</v>
      </c>
      <c r="O168" s="3">
        <v>53</v>
      </c>
      <c r="Q168" s="3">
        <v>136</v>
      </c>
      <c r="R168" s="3" t="s">
        <v>543</v>
      </c>
      <c r="S168" s="3" t="s">
        <v>1008</v>
      </c>
      <c r="T168" s="3" t="s">
        <v>1037</v>
      </c>
      <c r="U168" s="3" t="s">
        <v>210</v>
      </c>
      <c r="V168" s="3" t="s">
        <v>1037</v>
      </c>
      <c r="W168" s="3" t="s">
        <v>104</v>
      </c>
    </row>
    <row r="169" spans="1:23" x14ac:dyDescent="0.3">
      <c r="A169" s="3">
        <v>153</v>
      </c>
      <c r="B169" s="3" t="s">
        <v>1184</v>
      </c>
      <c r="C169" s="3" t="str">
        <f>VLOOKUP($A169,$Q$1:$W$916,COLUMNS($C$1:C168)+2,FALSE)</f>
        <v>Grass</v>
      </c>
      <c r="D169" s="3" t="str">
        <f>VLOOKUP($A169,$Q$1:$W$916,COLUMNS($C$1:D168)+2,FALSE)</f>
        <v/>
      </c>
      <c r="E169" s="3" t="str">
        <f>VLOOKUP($A169,$Q$1:$W$916,COLUMNS($C$1:E168)+2,FALSE)</f>
        <v>Overgrow</v>
      </c>
      <c r="F169" s="3" t="str">
        <f>VLOOKUP($A169,$Q$1:$W$916,COLUMNS($C$1:F168)+2,FALSE)</f>
        <v/>
      </c>
      <c r="G169" s="3" t="str">
        <f>VLOOKUP($A169,$Q$1:$W$916,COLUMNS($C$1:G168)+2,FALSE)</f>
        <v>Leaf Guard</v>
      </c>
      <c r="H169" s="3">
        <v>60</v>
      </c>
      <c r="I169" s="3">
        <v>62</v>
      </c>
      <c r="J169" s="3">
        <v>80</v>
      </c>
      <c r="K169" s="3">
        <v>63</v>
      </c>
      <c r="L169" s="3">
        <v>80</v>
      </c>
      <c r="M169" s="3">
        <v>60</v>
      </c>
      <c r="N169" s="3">
        <v>405</v>
      </c>
      <c r="O169" s="3">
        <v>67.5</v>
      </c>
      <c r="Q169" s="3">
        <v>137</v>
      </c>
      <c r="R169" s="3" t="s">
        <v>1166</v>
      </c>
      <c r="S169" s="3" t="s">
        <v>1014</v>
      </c>
      <c r="T169" s="3" t="s">
        <v>1037</v>
      </c>
      <c r="U169" s="3" t="s">
        <v>353</v>
      </c>
      <c r="V169" s="3" t="s">
        <v>1748</v>
      </c>
      <c r="W169" s="3" t="s">
        <v>720</v>
      </c>
    </row>
    <row r="170" spans="1:23" x14ac:dyDescent="0.3">
      <c r="A170" s="3">
        <v>154</v>
      </c>
      <c r="B170" s="3" t="s">
        <v>1185</v>
      </c>
      <c r="C170" s="3" t="str">
        <f>VLOOKUP($A170,$Q$1:$W$916,COLUMNS($C$1:C169)+2,FALSE)</f>
        <v>Grass</v>
      </c>
      <c r="D170" s="3" t="str">
        <f>VLOOKUP($A170,$Q$1:$W$916,COLUMNS($C$1:D169)+2,FALSE)</f>
        <v/>
      </c>
      <c r="E170" s="3" t="str">
        <f>VLOOKUP($A170,$Q$1:$W$916,COLUMNS($C$1:E169)+2,FALSE)</f>
        <v>Overgrow</v>
      </c>
      <c r="F170" s="3" t="str">
        <f>VLOOKUP($A170,$Q$1:$W$916,COLUMNS($C$1:F169)+2,FALSE)</f>
        <v/>
      </c>
      <c r="G170" s="3" t="str">
        <f>VLOOKUP($A170,$Q$1:$W$916,COLUMNS($C$1:G169)+2,FALSE)</f>
        <v>Leaf Guard</v>
      </c>
      <c r="H170" s="3">
        <v>80</v>
      </c>
      <c r="I170" s="3">
        <v>82</v>
      </c>
      <c r="J170" s="3">
        <v>100</v>
      </c>
      <c r="K170" s="3">
        <v>83</v>
      </c>
      <c r="L170" s="3">
        <v>100</v>
      </c>
      <c r="M170" s="3">
        <v>80</v>
      </c>
      <c r="N170" s="3">
        <v>525</v>
      </c>
      <c r="O170" s="3">
        <v>87.5</v>
      </c>
      <c r="Q170" s="3">
        <v>138</v>
      </c>
      <c r="R170" s="3" t="s">
        <v>1167</v>
      </c>
      <c r="S170" s="3" t="s">
        <v>1017</v>
      </c>
      <c r="T170" s="3" t="s">
        <v>1009</v>
      </c>
      <c r="U170" s="3" t="s">
        <v>115</v>
      </c>
      <c r="V170" s="3" t="s">
        <v>134</v>
      </c>
      <c r="W170" s="3" t="s">
        <v>224</v>
      </c>
    </row>
    <row r="171" spans="1:23" x14ac:dyDescent="0.3">
      <c r="A171" s="3">
        <v>155</v>
      </c>
      <c r="B171" s="3" t="s">
        <v>1186</v>
      </c>
      <c r="C171" s="3" t="str">
        <f>VLOOKUP($A171,$Q$1:$W$916,COLUMNS($C$1:C170)+2,FALSE)</f>
        <v>Fire</v>
      </c>
      <c r="D171" s="3" t="str">
        <f>VLOOKUP($A171,$Q$1:$W$916,COLUMNS($C$1:D170)+2,FALSE)</f>
        <v/>
      </c>
      <c r="E171" s="3" t="str">
        <f>VLOOKUP($A171,$Q$1:$W$916,COLUMNS($C$1:E170)+2,FALSE)</f>
        <v>Blaze</v>
      </c>
      <c r="F171" s="3" t="str">
        <f>VLOOKUP($A171,$Q$1:$W$916,COLUMNS($C$1:F170)+2,FALSE)</f>
        <v/>
      </c>
      <c r="G171" s="3" t="str">
        <f>VLOOKUP($A171,$Q$1:$W$916,COLUMNS($C$1:G170)+2,FALSE)</f>
        <v>Flash Fire</v>
      </c>
      <c r="H171" s="3">
        <v>39</v>
      </c>
      <c r="I171" s="3">
        <v>52</v>
      </c>
      <c r="J171" s="3">
        <v>43</v>
      </c>
      <c r="K171" s="3">
        <v>60</v>
      </c>
      <c r="L171" s="3">
        <v>50</v>
      </c>
      <c r="M171" s="3">
        <v>65</v>
      </c>
      <c r="N171" s="3">
        <v>309</v>
      </c>
      <c r="O171" s="3">
        <v>51.5</v>
      </c>
      <c r="Q171" s="3">
        <v>139</v>
      </c>
      <c r="R171" s="3" t="s">
        <v>1168</v>
      </c>
      <c r="S171" s="3" t="s">
        <v>1017</v>
      </c>
      <c r="T171" s="3" t="s">
        <v>1009</v>
      </c>
      <c r="U171" s="3" t="s">
        <v>115</v>
      </c>
      <c r="V171" s="3" t="s">
        <v>134</v>
      </c>
      <c r="W171" s="3" t="s">
        <v>224</v>
      </c>
    </row>
    <row r="172" spans="1:23" x14ac:dyDescent="0.3">
      <c r="A172" s="3">
        <v>156</v>
      </c>
      <c r="B172" s="3" t="s">
        <v>1187</v>
      </c>
      <c r="C172" s="3" t="str">
        <f>VLOOKUP($A172,$Q$1:$W$916,COLUMNS($C$1:C171)+2,FALSE)</f>
        <v>Fire</v>
      </c>
      <c r="D172" s="3" t="str">
        <f>VLOOKUP($A172,$Q$1:$W$916,COLUMNS($C$1:D171)+2,FALSE)</f>
        <v/>
      </c>
      <c r="E172" s="3" t="str">
        <f>VLOOKUP($A172,$Q$1:$W$916,COLUMNS($C$1:E171)+2,FALSE)</f>
        <v>Blaze</v>
      </c>
      <c r="F172" s="3" t="str">
        <f>VLOOKUP($A172,$Q$1:$W$916,COLUMNS($C$1:F171)+2,FALSE)</f>
        <v/>
      </c>
      <c r="G172" s="3" t="str">
        <f>VLOOKUP($A172,$Q$1:$W$916,COLUMNS($C$1:G171)+2,FALSE)</f>
        <v>Flash Fire</v>
      </c>
      <c r="H172" s="3">
        <v>58</v>
      </c>
      <c r="I172" s="3">
        <v>64</v>
      </c>
      <c r="J172" s="3">
        <v>58</v>
      </c>
      <c r="K172" s="3">
        <v>80</v>
      </c>
      <c r="L172" s="3">
        <v>65</v>
      </c>
      <c r="M172" s="3">
        <v>80</v>
      </c>
      <c r="N172" s="3">
        <v>405</v>
      </c>
      <c r="O172" s="3">
        <v>67.5</v>
      </c>
      <c r="Q172" s="3">
        <v>140</v>
      </c>
      <c r="R172" s="3" t="s">
        <v>1169</v>
      </c>
      <c r="S172" s="3" t="s">
        <v>1017</v>
      </c>
      <c r="T172" s="3" t="s">
        <v>1009</v>
      </c>
      <c r="U172" s="3" t="s">
        <v>115</v>
      </c>
      <c r="V172" s="3" t="s">
        <v>506</v>
      </c>
      <c r="W172" s="3" t="s">
        <v>224</v>
      </c>
    </row>
    <row r="173" spans="1:23" x14ac:dyDescent="0.3">
      <c r="A173" s="3">
        <v>157</v>
      </c>
      <c r="B173" s="3" t="s">
        <v>1188</v>
      </c>
      <c r="C173" s="3" t="str">
        <f>VLOOKUP($A173,$Q$1:$W$916,COLUMNS($C$1:C172)+2,FALSE)</f>
        <v>Fire</v>
      </c>
      <c r="D173" s="3" t="str">
        <f>VLOOKUP($A173,$Q$1:$W$916,COLUMNS($C$1:D172)+2,FALSE)</f>
        <v/>
      </c>
      <c r="E173" s="3" t="str">
        <f>VLOOKUP($A173,$Q$1:$W$916,COLUMNS($C$1:E172)+2,FALSE)</f>
        <v>Blaze</v>
      </c>
      <c r="F173" s="3" t="str">
        <f>VLOOKUP($A173,$Q$1:$W$916,COLUMNS($C$1:F172)+2,FALSE)</f>
        <v/>
      </c>
      <c r="G173" s="3" t="str">
        <f>VLOOKUP($A173,$Q$1:$W$916,COLUMNS($C$1:G172)+2,FALSE)</f>
        <v>Flash Fire</v>
      </c>
      <c r="H173" s="3">
        <v>78</v>
      </c>
      <c r="I173" s="3">
        <v>84</v>
      </c>
      <c r="J173" s="3">
        <v>78</v>
      </c>
      <c r="K173" s="3">
        <v>109</v>
      </c>
      <c r="L173" s="3">
        <v>85</v>
      </c>
      <c r="M173" s="3">
        <v>100</v>
      </c>
      <c r="N173" s="3">
        <v>534</v>
      </c>
      <c r="O173" s="3">
        <v>89</v>
      </c>
      <c r="Q173" s="3">
        <v>141</v>
      </c>
      <c r="R173" s="3" t="s">
        <v>1170</v>
      </c>
      <c r="S173" s="3" t="s">
        <v>1017</v>
      </c>
      <c r="T173" s="3" t="s">
        <v>1009</v>
      </c>
      <c r="U173" s="3" t="s">
        <v>115</v>
      </c>
      <c r="V173" s="3" t="s">
        <v>506</v>
      </c>
      <c r="W173" s="3" t="s">
        <v>224</v>
      </c>
    </row>
    <row r="174" spans="1:23" x14ac:dyDescent="0.3">
      <c r="A174" s="3">
        <v>158</v>
      </c>
      <c r="B174" s="3" t="s">
        <v>1189</v>
      </c>
      <c r="C174" s="3" t="str">
        <f>VLOOKUP($A174,$Q$1:$W$916,COLUMNS($C$1:C173)+2,FALSE)</f>
        <v>Water</v>
      </c>
      <c r="D174" s="3" t="str">
        <f>VLOOKUP($A174,$Q$1:$W$916,COLUMNS($C$1:D173)+2,FALSE)</f>
        <v/>
      </c>
      <c r="E174" s="3" t="str">
        <f>VLOOKUP($A174,$Q$1:$W$916,COLUMNS($C$1:E173)+2,FALSE)</f>
        <v>Torrent</v>
      </c>
      <c r="F174" s="3" t="str">
        <f>VLOOKUP($A174,$Q$1:$W$916,COLUMNS($C$1:F173)+2,FALSE)</f>
        <v/>
      </c>
      <c r="G174" s="3" t="str">
        <f>VLOOKUP($A174,$Q$1:$W$916,COLUMNS($C$1:G173)+2,FALSE)</f>
        <v>Sheer Force</v>
      </c>
      <c r="H174" s="3">
        <v>50</v>
      </c>
      <c r="I174" s="3">
        <v>65</v>
      </c>
      <c r="J174" s="3">
        <v>64</v>
      </c>
      <c r="K174" s="3">
        <v>44</v>
      </c>
      <c r="L174" s="3">
        <v>48</v>
      </c>
      <c r="M174" s="3">
        <v>43</v>
      </c>
      <c r="N174" s="3">
        <v>314</v>
      </c>
      <c r="O174" s="3">
        <v>52.33</v>
      </c>
      <c r="Q174" s="3">
        <v>142</v>
      </c>
      <c r="R174" s="3" t="s">
        <v>1171</v>
      </c>
      <c r="S174" s="3" t="s">
        <v>1017</v>
      </c>
      <c r="T174" s="3" t="s">
        <v>1012</v>
      </c>
      <c r="U174" s="3" t="s">
        <v>493</v>
      </c>
      <c r="V174" s="3" t="s">
        <v>73</v>
      </c>
      <c r="W174" s="3" t="s">
        <v>67</v>
      </c>
    </row>
    <row r="175" spans="1:23" x14ac:dyDescent="0.3">
      <c r="A175" s="3">
        <v>159</v>
      </c>
      <c r="B175" s="3" t="s">
        <v>1190</v>
      </c>
      <c r="C175" s="3" t="str">
        <f>VLOOKUP($A175,$Q$1:$W$916,COLUMNS($C$1:C174)+2,FALSE)</f>
        <v>Water</v>
      </c>
      <c r="D175" s="3" t="str">
        <f>VLOOKUP($A175,$Q$1:$W$916,COLUMNS($C$1:D174)+2,FALSE)</f>
        <v/>
      </c>
      <c r="E175" s="3" t="str">
        <f>VLOOKUP($A175,$Q$1:$W$916,COLUMNS($C$1:E174)+2,FALSE)</f>
        <v>Torrent</v>
      </c>
      <c r="F175" s="3" t="str">
        <f>VLOOKUP($A175,$Q$1:$W$916,COLUMNS($C$1:F174)+2,FALSE)</f>
        <v/>
      </c>
      <c r="G175" s="3" t="str">
        <f>VLOOKUP($A175,$Q$1:$W$916,COLUMNS($C$1:G174)+2,FALSE)</f>
        <v>Sheer Force</v>
      </c>
      <c r="H175" s="3">
        <v>65</v>
      </c>
      <c r="I175" s="3">
        <v>80</v>
      </c>
      <c r="J175" s="3">
        <v>80</v>
      </c>
      <c r="K175" s="3">
        <v>59</v>
      </c>
      <c r="L175" s="3">
        <v>63</v>
      </c>
      <c r="M175" s="3">
        <v>58</v>
      </c>
      <c r="N175" s="3">
        <v>405</v>
      </c>
      <c r="O175" s="3">
        <v>67.5</v>
      </c>
      <c r="Q175" s="3">
        <v>142</v>
      </c>
      <c r="R175" s="3" t="s">
        <v>1172</v>
      </c>
      <c r="S175" s="3" t="s">
        <v>1017</v>
      </c>
      <c r="T175" s="3" t="s">
        <v>1012</v>
      </c>
      <c r="U175" s="3" t="s">
        <v>493</v>
      </c>
      <c r="V175" s="3" t="s">
        <v>73</v>
      </c>
      <c r="W175" s="3" t="s">
        <v>67</v>
      </c>
    </row>
    <row r="176" spans="1:23" x14ac:dyDescent="0.3">
      <c r="A176" s="3">
        <v>160</v>
      </c>
      <c r="B176" s="3" t="s">
        <v>1191</v>
      </c>
      <c r="C176" s="3" t="str">
        <f>VLOOKUP($A176,$Q$1:$W$916,COLUMNS($C$1:C175)+2,FALSE)</f>
        <v>Water</v>
      </c>
      <c r="D176" s="3" t="str">
        <f>VLOOKUP($A176,$Q$1:$W$916,COLUMNS($C$1:D175)+2,FALSE)</f>
        <v/>
      </c>
      <c r="E176" s="3" t="str">
        <f>VLOOKUP($A176,$Q$1:$W$916,COLUMNS($C$1:E175)+2,FALSE)</f>
        <v>Torrent</v>
      </c>
      <c r="F176" s="3" t="str">
        <f>VLOOKUP($A176,$Q$1:$W$916,COLUMNS($C$1:F175)+2,FALSE)</f>
        <v/>
      </c>
      <c r="G176" s="3" t="str">
        <f>VLOOKUP($A176,$Q$1:$W$916,COLUMNS($C$1:G175)+2,FALSE)</f>
        <v>Sheer Force</v>
      </c>
      <c r="H176" s="3">
        <v>85</v>
      </c>
      <c r="I176" s="3">
        <v>105</v>
      </c>
      <c r="J176" s="3">
        <v>100</v>
      </c>
      <c r="K176" s="3">
        <v>79</v>
      </c>
      <c r="L176" s="3">
        <v>83</v>
      </c>
      <c r="M176" s="3">
        <v>78</v>
      </c>
      <c r="N176" s="3">
        <v>530</v>
      </c>
      <c r="O176" s="3">
        <v>88.33</v>
      </c>
      <c r="Q176" s="3">
        <v>143</v>
      </c>
      <c r="R176" s="3" t="s">
        <v>685</v>
      </c>
      <c r="S176" s="3" t="s">
        <v>1014</v>
      </c>
      <c r="T176" s="3" t="s">
        <v>1037</v>
      </c>
      <c r="U176" s="3" t="s">
        <v>686</v>
      </c>
      <c r="V176" s="3" t="s">
        <v>232</v>
      </c>
      <c r="W176" s="3" t="s">
        <v>78</v>
      </c>
    </row>
    <row r="177" spans="1:23" x14ac:dyDescent="0.3">
      <c r="A177" s="3">
        <v>161</v>
      </c>
      <c r="B177" s="3" t="s">
        <v>1192</v>
      </c>
      <c r="C177" s="3" t="str">
        <f>VLOOKUP($A177,$Q$1:$W$916,COLUMNS($C$1:C176)+2,FALSE)</f>
        <v>Normal</v>
      </c>
      <c r="D177" s="3" t="str">
        <f>VLOOKUP($A177,$Q$1:$W$916,COLUMNS($C$1:D176)+2,FALSE)</f>
        <v/>
      </c>
      <c r="E177" s="3" t="str">
        <f>VLOOKUP($A177,$Q$1:$W$916,COLUMNS($C$1:E176)+2,FALSE)</f>
        <v>Run Away</v>
      </c>
      <c r="F177" s="3" t="str">
        <f>VLOOKUP($A177,$Q$1:$W$916,COLUMNS($C$1:F176)+2,FALSE)</f>
        <v>Keen Eye</v>
      </c>
      <c r="G177" s="3" t="str">
        <f>VLOOKUP($A177,$Q$1:$W$916,COLUMNS($C$1:G176)+2,FALSE)</f>
        <v>Frisk</v>
      </c>
      <c r="H177" s="3">
        <v>35</v>
      </c>
      <c r="I177" s="3">
        <v>46</v>
      </c>
      <c r="J177" s="3">
        <v>34</v>
      </c>
      <c r="K177" s="3">
        <v>35</v>
      </c>
      <c r="L177" s="3">
        <v>45</v>
      </c>
      <c r="M177" s="3">
        <v>20</v>
      </c>
      <c r="N177" s="3">
        <v>215</v>
      </c>
      <c r="O177" s="3">
        <v>35.83</v>
      </c>
      <c r="Q177" s="3">
        <v>144</v>
      </c>
      <c r="R177" s="3" t="s">
        <v>1173</v>
      </c>
      <c r="S177" s="3" t="s">
        <v>1020</v>
      </c>
      <c r="T177" s="3" t="s">
        <v>1012</v>
      </c>
      <c r="U177" s="3" t="s">
        <v>73</v>
      </c>
      <c r="V177" s="3" t="s">
        <v>1037</v>
      </c>
      <c r="W177" s="3" t="s">
        <v>223</v>
      </c>
    </row>
    <row r="178" spans="1:23" x14ac:dyDescent="0.3">
      <c r="A178" s="3">
        <v>162</v>
      </c>
      <c r="B178" s="3" t="s">
        <v>1193</v>
      </c>
      <c r="C178" s="3" t="str">
        <f>VLOOKUP($A178,$Q$1:$W$916,COLUMNS($C$1:C177)+2,FALSE)</f>
        <v>Normal</v>
      </c>
      <c r="D178" s="3" t="str">
        <f>VLOOKUP($A178,$Q$1:$W$916,COLUMNS($C$1:D177)+2,FALSE)</f>
        <v/>
      </c>
      <c r="E178" s="3" t="str">
        <f>VLOOKUP($A178,$Q$1:$W$916,COLUMNS($C$1:E177)+2,FALSE)</f>
        <v>Run Away</v>
      </c>
      <c r="F178" s="3" t="str">
        <f>VLOOKUP($A178,$Q$1:$W$916,COLUMNS($C$1:F177)+2,FALSE)</f>
        <v>Keen Eye</v>
      </c>
      <c r="G178" s="3" t="str">
        <f>VLOOKUP($A178,$Q$1:$W$916,COLUMNS($C$1:G177)+2,FALSE)</f>
        <v>Frisk</v>
      </c>
      <c r="H178" s="3">
        <v>85</v>
      </c>
      <c r="I178" s="3">
        <v>76</v>
      </c>
      <c r="J178" s="3">
        <v>64</v>
      </c>
      <c r="K178" s="3">
        <v>45</v>
      </c>
      <c r="L178" s="3">
        <v>55</v>
      </c>
      <c r="M178" s="3">
        <v>90</v>
      </c>
      <c r="N178" s="3">
        <v>415</v>
      </c>
      <c r="O178" s="3">
        <v>69.17</v>
      </c>
      <c r="Q178" s="3">
        <v>145</v>
      </c>
      <c r="R178" s="3" t="s">
        <v>1174</v>
      </c>
      <c r="S178" s="3" t="s">
        <v>1013</v>
      </c>
      <c r="T178" s="3" t="s">
        <v>1012</v>
      </c>
      <c r="U178" s="3" t="s">
        <v>73</v>
      </c>
      <c r="V178" s="3" t="s">
        <v>1037</v>
      </c>
      <c r="W178" s="3" t="s">
        <v>203</v>
      </c>
    </row>
    <row r="179" spans="1:23" x14ac:dyDescent="0.3">
      <c r="A179" s="3">
        <v>163</v>
      </c>
      <c r="B179" s="3" t="s">
        <v>60</v>
      </c>
      <c r="C179" s="3" t="str">
        <f>VLOOKUP($A179,$Q$1:$W$916,COLUMNS($C$1:C178)+2,FALSE)</f>
        <v>Normal</v>
      </c>
      <c r="D179" s="3" t="str">
        <f>VLOOKUP($A179,$Q$1:$W$916,COLUMNS($C$1:D178)+2,FALSE)</f>
        <v>Flying</v>
      </c>
      <c r="E179" s="3" t="str">
        <f>VLOOKUP($A179,$Q$1:$W$916,COLUMNS($C$1:E178)+2,FALSE)</f>
        <v>Insomnia</v>
      </c>
      <c r="F179" s="3" t="str">
        <f>VLOOKUP($A179,$Q$1:$W$916,COLUMNS($C$1:F178)+2,FALSE)</f>
        <v>Keen Eye</v>
      </c>
      <c r="G179" s="3" t="str">
        <f>VLOOKUP($A179,$Q$1:$W$916,COLUMNS($C$1:G178)+2,FALSE)</f>
        <v>Tinted Lens</v>
      </c>
      <c r="H179" s="3">
        <v>60</v>
      </c>
      <c r="I179" s="3">
        <v>30</v>
      </c>
      <c r="J179" s="3">
        <v>30</v>
      </c>
      <c r="K179" s="3">
        <v>36</v>
      </c>
      <c r="L179" s="3">
        <v>56</v>
      </c>
      <c r="M179" s="3">
        <v>50</v>
      </c>
      <c r="N179" s="3">
        <v>262</v>
      </c>
      <c r="O179" s="3">
        <v>43.67</v>
      </c>
      <c r="Q179" s="3">
        <v>146</v>
      </c>
      <c r="R179" s="3" t="s">
        <v>1175</v>
      </c>
      <c r="S179" s="3" t="s">
        <v>1008</v>
      </c>
      <c r="T179" s="3" t="s">
        <v>1012</v>
      </c>
      <c r="U179" s="3" t="s">
        <v>73</v>
      </c>
      <c r="V179" s="3" t="s">
        <v>1037</v>
      </c>
      <c r="W179" s="3" t="s">
        <v>447</v>
      </c>
    </row>
    <row r="180" spans="1:23" x14ac:dyDescent="0.3">
      <c r="A180" s="3">
        <v>164</v>
      </c>
      <c r="B180" s="3" t="s">
        <v>64</v>
      </c>
      <c r="C180" s="3" t="str">
        <f>VLOOKUP($A180,$Q$1:$W$916,COLUMNS($C$1:C179)+2,FALSE)</f>
        <v>Normal</v>
      </c>
      <c r="D180" s="3" t="str">
        <f>VLOOKUP($A180,$Q$1:$W$916,COLUMNS($C$1:D179)+2,FALSE)</f>
        <v>Flying</v>
      </c>
      <c r="E180" s="3" t="str">
        <f>VLOOKUP($A180,$Q$1:$W$916,COLUMNS($C$1:E179)+2,FALSE)</f>
        <v>Insomnia</v>
      </c>
      <c r="F180" s="3" t="str">
        <f>VLOOKUP($A180,$Q$1:$W$916,COLUMNS($C$1:F179)+2,FALSE)</f>
        <v>Keen Eye</v>
      </c>
      <c r="G180" s="3" t="str">
        <f>VLOOKUP($A180,$Q$1:$W$916,COLUMNS($C$1:G179)+2,FALSE)</f>
        <v>Tinted Lens</v>
      </c>
      <c r="H180" s="3">
        <v>100</v>
      </c>
      <c r="I180" s="3">
        <v>50</v>
      </c>
      <c r="J180" s="3">
        <v>50</v>
      </c>
      <c r="K180" s="3">
        <v>76</v>
      </c>
      <c r="L180" s="3">
        <v>96</v>
      </c>
      <c r="M180" s="3">
        <v>70</v>
      </c>
      <c r="N180" s="3">
        <v>442</v>
      </c>
      <c r="O180" s="3">
        <v>73.67</v>
      </c>
      <c r="Q180" s="3">
        <v>147</v>
      </c>
      <c r="R180" s="3" t="s">
        <v>1176</v>
      </c>
      <c r="S180" s="3" t="s">
        <v>1024</v>
      </c>
      <c r="T180" s="3" t="s">
        <v>1037</v>
      </c>
      <c r="U180" s="3" t="s">
        <v>47</v>
      </c>
      <c r="V180" s="3" t="s">
        <v>1037</v>
      </c>
      <c r="W180" s="3" t="s">
        <v>430</v>
      </c>
    </row>
    <row r="181" spans="1:23" x14ac:dyDescent="0.3">
      <c r="A181" s="3">
        <v>165</v>
      </c>
      <c r="B181" s="3" t="s">
        <v>1194</v>
      </c>
      <c r="C181" s="3" t="str">
        <f>VLOOKUP($A181,$Q$1:$W$916,COLUMNS($C$1:C180)+2,FALSE)</f>
        <v>Bug</v>
      </c>
      <c r="D181" s="3" t="str">
        <f>VLOOKUP($A181,$Q$1:$W$916,COLUMNS($C$1:D180)+2,FALSE)</f>
        <v>Flying</v>
      </c>
      <c r="E181" s="3" t="str">
        <f>VLOOKUP($A181,$Q$1:$W$916,COLUMNS($C$1:E180)+2,FALSE)</f>
        <v>Swarm</v>
      </c>
      <c r="F181" s="3" t="str">
        <f>VLOOKUP($A181,$Q$1:$W$916,COLUMNS($C$1:F180)+2,FALSE)</f>
        <v>Early Bird</v>
      </c>
      <c r="G181" s="3" t="str">
        <f>VLOOKUP($A181,$Q$1:$W$916,COLUMNS($C$1:G180)+2,FALSE)</f>
        <v>Rattled</v>
      </c>
      <c r="H181" s="3">
        <v>40</v>
      </c>
      <c r="I181" s="3">
        <v>20</v>
      </c>
      <c r="J181" s="3">
        <v>30</v>
      </c>
      <c r="K181" s="3">
        <v>40</v>
      </c>
      <c r="L181" s="3">
        <v>80</v>
      </c>
      <c r="M181" s="3">
        <v>55</v>
      </c>
      <c r="N181" s="3">
        <v>265</v>
      </c>
      <c r="O181" s="3">
        <v>44.17</v>
      </c>
      <c r="Q181" s="3">
        <v>148</v>
      </c>
      <c r="R181" s="3" t="s">
        <v>1177</v>
      </c>
      <c r="S181" s="3" t="s">
        <v>1024</v>
      </c>
      <c r="T181" s="3" t="s">
        <v>1037</v>
      </c>
      <c r="U181" s="3" t="s">
        <v>47</v>
      </c>
      <c r="V181" s="3" t="s">
        <v>1037</v>
      </c>
      <c r="W181" s="3" t="s">
        <v>430</v>
      </c>
    </row>
    <row r="182" spans="1:23" x14ac:dyDescent="0.3">
      <c r="A182" s="3">
        <v>166</v>
      </c>
      <c r="B182" s="3" t="s">
        <v>1195</v>
      </c>
      <c r="C182" s="3" t="str">
        <f>VLOOKUP($A182,$Q$1:$W$916,COLUMNS($C$1:C181)+2,FALSE)</f>
        <v>Bug</v>
      </c>
      <c r="D182" s="3" t="str">
        <f>VLOOKUP($A182,$Q$1:$W$916,COLUMNS($C$1:D181)+2,FALSE)</f>
        <v>Flying</v>
      </c>
      <c r="E182" s="3" t="str">
        <f>VLOOKUP($A182,$Q$1:$W$916,COLUMNS($C$1:E181)+2,FALSE)</f>
        <v>Swarm</v>
      </c>
      <c r="F182" s="3" t="str">
        <f>VLOOKUP($A182,$Q$1:$W$916,COLUMNS($C$1:F181)+2,FALSE)</f>
        <v>Early Bird</v>
      </c>
      <c r="G182" s="3" t="str">
        <f>VLOOKUP($A182,$Q$1:$W$916,COLUMNS($C$1:G181)+2,FALSE)</f>
        <v>Iron Fist</v>
      </c>
      <c r="H182" s="3">
        <v>55</v>
      </c>
      <c r="I182" s="3">
        <v>35</v>
      </c>
      <c r="J182" s="3">
        <v>50</v>
      </c>
      <c r="K182" s="3">
        <v>55</v>
      </c>
      <c r="L182" s="3">
        <v>110</v>
      </c>
      <c r="M182" s="3">
        <v>85</v>
      </c>
      <c r="N182" s="3">
        <v>390</v>
      </c>
      <c r="O182" s="3">
        <v>65</v>
      </c>
      <c r="Q182" s="3">
        <v>149</v>
      </c>
      <c r="R182" s="3" t="s">
        <v>1178</v>
      </c>
      <c r="S182" s="3" t="s">
        <v>1024</v>
      </c>
      <c r="T182" s="3" t="s">
        <v>1012</v>
      </c>
      <c r="U182" s="3" t="s">
        <v>243</v>
      </c>
      <c r="V182" s="3" t="s">
        <v>1037</v>
      </c>
      <c r="W182" s="3" t="s">
        <v>1752</v>
      </c>
    </row>
    <row r="183" spans="1:23" x14ac:dyDescent="0.3">
      <c r="A183" s="3">
        <v>167</v>
      </c>
      <c r="B183" s="3" t="s">
        <v>1196</v>
      </c>
      <c r="C183" s="3" t="str">
        <f>VLOOKUP($A183,$Q$1:$W$916,COLUMNS($C$1:C182)+2,FALSE)</f>
        <v>Bug</v>
      </c>
      <c r="D183" s="3" t="str">
        <f>VLOOKUP($A183,$Q$1:$W$916,COLUMNS($C$1:D182)+2,FALSE)</f>
        <v>Poison</v>
      </c>
      <c r="E183" s="3" t="str">
        <f>VLOOKUP($A183,$Q$1:$W$916,COLUMNS($C$1:E182)+2,FALSE)</f>
        <v>Swarm</v>
      </c>
      <c r="F183" s="3" t="str">
        <f>VLOOKUP($A183,$Q$1:$W$916,COLUMNS($C$1:F182)+2,FALSE)</f>
        <v>Insomnia</v>
      </c>
      <c r="G183" s="3" t="str">
        <f>VLOOKUP($A183,$Q$1:$W$916,COLUMNS($C$1:G182)+2,FALSE)</f>
        <v>Sniper</v>
      </c>
      <c r="H183" s="3">
        <v>40</v>
      </c>
      <c r="I183" s="3">
        <v>60</v>
      </c>
      <c r="J183" s="3">
        <v>40</v>
      </c>
      <c r="K183" s="3">
        <v>40</v>
      </c>
      <c r="L183" s="3">
        <v>40</v>
      </c>
      <c r="M183" s="3">
        <v>30</v>
      </c>
      <c r="N183" s="3">
        <v>250</v>
      </c>
      <c r="O183" s="3">
        <v>41.67</v>
      </c>
      <c r="Q183" s="3">
        <v>150</v>
      </c>
      <c r="R183" s="3" t="s">
        <v>1179</v>
      </c>
      <c r="S183" s="3" t="s">
        <v>1011</v>
      </c>
      <c r="T183" s="3" t="s">
        <v>1037</v>
      </c>
      <c r="U183" s="3" t="s">
        <v>73</v>
      </c>
      <c r="V183" s="3" t="s">
        <v>1037</v>
      </c>
      <c r="W183" s="3" t="s">
        <v>67</v>
      </c>
    </row>
    <row r="184" spans="1:23" x14ac:dyDescent="0.3">
      <c r="A184" s="3">
        <v>168</v>
      </c>
      <c r="B184" s="3" t="s">
        <v>1197</v>
      </c>
      <c r="C184" s="3" t="str">
        <f>VLOOKUP($A184,$Q$1:$W$916,COLUMNS($C$1:C183)+2,FALSE)</f>
        <v>Bug</v>
      </c>
      <c r="D184" s="3" t="str">
        <f>VLOOKUP($A184,$Q$1:$W$916,COLUMNS($C$1:D183)+2,FALSE)</f>
        <v>Poison</v>
      </c>
      <c r="E184" s="3" t="str">
        <f>VLOOKUP($A184,$Q$1:$W$916,COLUMNS($C$1:E183)+2,FALSE)</f>
        <v>Swarm</v>
      </c>
      <c r="F184" s="3" t="str">
        <f>VLOOKUP($A184,$Q$1:$W$916,COLUMNS($C$1:F183)+2,FALSE)</f>
        <v>Insomnia</v>
      </c>
      <c r="G184" s="3" t="str">
        <f>VLOOKUP($A184,$Q$1:$W$916,COLUMNS($C$1:G183)+2,FALSE)</f>
        <v>Sniper</v>
      </c>
      <c r="H184" s="3">
        <v>70</v>
      </c>
      <c r="I184" s="3">
        <v>90</v>
      </c>
      <c r="J184" s="3">
        <v>70</v>
      </c>
      <c r="K184" s="3">
        <v>60</v>
      </c>
      <c r="L184" s="3">
        <v>60</v>
      </c>
      <c r="M184" s="3">
        <v>40</v>
      </c>
      <c r="N184" s="3">
        <v>390</v>
      </c>
      <c r="O184" s="3">
        <v>65</v>
      </c>
      <c r="Q184" s="3">
        <v>150</v>
      </c>
      <c r="R184" s="3" t="s">
        <v>1180</v>
      </c>
      <c r="S184" s="3" t="s">
        <v>1011</v>
      </c>
      <c r="T184" s="3" t="s">
        <v>1022</v>
      </c>
      <c r="U184" s="3" t="s">
        <v>73</v>
      </c>
      <c r="V184" s="3" t="s">
        <v>1037</v>
      </c>
      <c r="W184" s="3" t="s">
        <v>67</v>
      </c>
    </row>
    <row r="185" spans="1:23" x14ac:dyDescent="0.3">
      <c r="A185" s="3">
        <v>169</v>
      </c>
      <c r="B185" s="3" t="s">
        <v>1198</v>
      </c>
      <c r="C185" s="3" t="str">
        <f>VLOOKUP($A185,$Q$1:$W$916,COLUMNS($C$1:C184)+2,FALSE)</f>
        <v>Poison</v>
      </c>
      <c r="D185" s="3" t="str">
        <f>VLOOKUP($A185,$Q$1:$W$916,COLUMNS($C$1:D184)+2,FALSE)</f>
        <v>Flying</v>
      </c>
      <c r="E185" s="3" t="str">
        <f>VLOOKUP($A185,$Q$1:$W$916,COLUMNS($C$1:E184)+2,FALSE)</f>
        <v>Inner Focus</v>
      </c>
      <c r="F185" s="3" t="str">
        <f>VLOOKUP($A185,$Q$1:$W$916,COLUMNS($C$1:F184)+2,FALSE)</f>
        <v/>
      </c>
      <c r="G185" s="3" t="str">
        <f>VLOOKUP($A185,$Q$1:$W$916,COLUMNS($C$1:G184)+2,FALSE)</f>
        <v>Infiltrator</v>
      </c>
      <c r="H185" s="3">
        <v>85</v>
      </c>
      <c r="I185" s="3">
        <v>90</v>
      </c>
      <c r="J185" s="3">
        <v>80</v>
      </c>
      <c r="K185" s="3">
        <v>70</v>
      </c>
      <c r="L185" s="3">
        <v>80</v>
      </c>
      <c r="M185" s="3">
        <v>130</v>
      </c>
      <c r="N185" s="3">
        <v>535</v>
      </c>
      <c r="O185" s="3">
        <v>89.17</v>
      </c>
      <c r="Q185" s="3">
        <v>150</v>
      </c>
      <c r="R185" s="3" t="s">
        <v>1181</v>
      </c>
      <c r="S185" s="3" t="s">
        <v>1011</v>
      </c>
      <c r="T185" s="3" t="s">
        <v>1037</v>
      </c>
      <c r="U185" s="3" t="s">
        <v>73</v>
      </c>
      <c r="V185" s="3" t="s">
        <v>1037</v>
      </c>
      <c r="W185" s="3" t="s">
        <v>67</v>
      </c>
    </row>
    <row r="186" spans="1:23" x14ac:dyDescent="0.3">
      <c r="A186" s="3">
        <v>170</v>
      </c>
      <c r="B186" s="3" t="s">
        <v>589</v>
      </c>
      <c r="C186" s="3" t="str">
        <f>VLOOKUP($A186,$Q$1:$W$916,COLUMNS($C$1:C185)+2,FALSE)</f>
        <v>Water</v>
      </c>
      <c r="D186" s="3" t="str">
        <f>VLOOKUP($A186,$Q$1:$W$916,COLUMNS($C$1:D185)+2,FALSE)</f>
        <v>Electric</v>
      </c>
      <c r="E186" s="3" t="str">
        <f>VLOOKUP($A186,$Q$1:$W$916,COLUMNS($C$1:E185)+2,FALSE)</f>
        <v>Volt Absorb</v>
      </c>
      <c r="F186" s="3" t="str">
        <f>VLOOKUP($A186,$Q$1:$W$916,COLUMNS($C$1:F185)+2,FALSE)</f>
        <v>Illuminate</v>
      </c>
      <c r="G186" s="3" t="str">
        <f>VLOOKUP($A186,$Q$1:$W$916,COLUMNS($C$1:G185)+2,FALSE)</f>
        <v>Water Absorb</v>
      </c>
      <c r="H186" s="3">
        <v>75</v>
      </c>
      <c r="I186" s="3">
        <v>38</v>
      </c>
      <c r="J186" s="3">
        <v>38</v>
      </c>
      <c r="K186" s="3">
        <v>56</v>
      </c>
      <c r="L186" s="3">
        <v>56</v>
      </c>
      <c r="M186" s="3">
        <v>67</v>
      </c>
      <c r="N186" s="3">
        <v>330</v>
      </c>
      <c r="O186" s="3">
        <v>55</v>
      </c>
      <c r="Q186" s="3">
        <v>151</v>
      </c>
      <c r="R186" s="3" t="s">
        <v>1182</v>
      </c>
      <c r="S186" s="3" t="s">
        <v>1011</v>
      </c>
      <c r="T186" s="3" t="s">
        <v>1037</v>
      </c>
      <c r="U186" s="3" t="s">
        <v>274</v>
      </c>
      <c r="V186" s="3" t="s">
        <v>1037</v>
      </c>
      <c r="W186" s="3" t="s">
        <v>1037</v>
      </c>
    </row>
    <row r="187" spans="1:23" x14ac:dyDescent="0.3">
      <c r="A187" s="3">
        <v>171</v>
      </c>
      <c r="B187" s="3" t="s">
        <v>592</v>
      </c>
      <c r="C187" s="3" t="str">
        <f>VLOOKUP($A187,$Q$1:$W$916,COLUMNS($C$1:C186)+2,FALSE)</f>
        <v>Water</v>
      </c>
      <c r="D187" s="3" t="str">
        <f>VLOOKUP($A187,$Q$1:$W$916,COLUMNS($C$1:D186)+2,FALSE)</f>
        <v>Electric</v>
      </c>
      <c r="E187" s="3" t="str">
        <f>VLOOKUP($A187,$Q$1:$W$916,COLUMNS($C$1:E186)+2,FALSE)</f>
        <v>Volt Absorb</v>
      </c>
      <c r="F187" s="3" t="str">
        <f>VLOOKUP($A187,$Q$1:$W$916,COLUMNS($C$1:F186)+2,FALSE)</f>
        <v>Illuminate</v>
      </c>
      <c r="G187" s="3" t="str">
        <f>VLOOKUP($A187,$Q$1:$W$916,COLUMNS($C$1:G186)+2,FALSE)</f>
        <v>Water Absorb</v>
      </c>
      <c r="H187" s="3">
        <v>125</v>
      </c>
      <c r="I187" s="3">
        <v>58</v>
      </c>
      <c r="J187" s="3">
        <v>58</v>
      </c>
      <c r="K187" s="3">
        <v>76</v>
      </c>
      <c r="L187" s="3">
        <v>76</v>
      </c>
      <c r="M187" s="3">
        <v>67</v>
      </c>
      <c r="N187" s="3">
        <v>460</v>
      </c>
      <c r="O187" s="3">
        <v>76.67</v>
      </c>
      <c r="Q187" s="3">
        <v>152</v>
      </c>
      <c r="R187" s="3" t="s">
        <v>1183</v>
      </c>
      <c r="S187" s="3" t="s">
        <v>1007</v>
      </c>
      <c r="T187" s="3" t="s">
        <v>1037</v>
      </c>
      <c r="U187" s="3" t="s">
        <v>9</v>
      </c>
      <c r="V187" s="3" t="s">
        <v>1037</v>
      </c>
      <c r="W187" s="3" t="s">
        <v>164</v>
      </c>
    </row>
    <row r="188" spans="1:23" x14ac:dyDescent="0.3">
      <c r="A188" s="3">
        <v>172</v>
      </c>
      <c r="B188" s="3" t="s">
        <v>530</v>
      </c>
      <c r="C188" s="3" t="str">
        <f>VLOOKUP($A188,$Q$1:$W$916,COLUMNS($C$1:C187)+2,FALSE)</f>
        <v>Electric</v>
      </c>
      <c r="D188" s="3" t="str">
        <f>VLOOKUP($A188,$Q$1:$W$916,COLUMNS($C$1:D187)+2,FALSE)</f>
        <v/>
      </c>
      <c r="E188" s="3" t="str">
        <f>VLOOKUP($A188,$Q$1:$W$916,COLUMNS($C$1:E187)+2,FALSE)</f>
        <v>Static</v>
      </c>
      <c r="F188" s="3" t="str">
        <f>VLOOKUP($A188,$Q$1:$W$916,COLUMNS($C$1:F187)+2,FALSE)</f>
        <v/>
      </c>
      <c r="G188" s="3" t="str">
        <f>VLOOKUP($A188,$Q$1:$W$916,COLUMNS($C$1:G187)+2,FALSE)</f>
        <v>Lightning Rod</v>
      </c>
      <c r="H188" s="3">
        <v>20</v>
      </c>
      <c r="I188" s="3">
        <v>40</v>
      </c>
      <c r="J188" s="3">
        <v>15</v>
      </c>
      <c r="K188" s="3">
        <v>35</v>
      </c>
      <c r="L188" s="3">
        <v>35</v>
      </c>
      <c r="M188" s="3">
        <v>60</v>
      </c>
      <c r="N188" s="3">
        <v>205</v>
      </c>
      <c r="O188" s="3">
        <v>34.17</v>
      </c>
      <c r="Q188" s="3">
        <v>153</v>
      </c>
      <c r="R188" s="3" t="s">
        <v>1184</v>
      </c>
      <c r="S188" s="3" t="s">
        <v>1007</v>
      </c>
      <c r="T188" s="3" t="s">
        <v>1037</v>
      </c>
      <c r="U188" s="3" t="s">
        <v>9</v>
      </c>
      <c r="V188" s="3" t="s">
        <v>1037</v>
      </c>
      <c r="W188" s="3" t="s">
        <v>164</v>
      </c>
    </row>
    <row r="189" spans="1:23" x14ac:dyDescent="0.3">
      <c r="A189" s="3">
        <v>173</v>
      </c>
      <c r="B189" s="3" t="s">
        <v>668</v>
      </c>
      <c r="C189" s="3" t="str">
        <f>VLOOKUP($A189,$Q$1:$W$916,COLUMNS($C$1:C188)+2,FALSE)</f>
        <v>Fairy</v>
      </c>
      <c r="D189" s="3" t="str">
        <f>VLOOKUP($A189,$Q$1:$W$916,COLUMNS($C$1:D188)+2,FALSE)</f>
        <v/>
      </c>
      <c r="E189" s="3" t="str">
        <f>VLOOKUP($A189,$Q$1:$W$916,COLUMNS($C$1:E188)+2,FALSE)</f>
        <v>Cute Charm</v>
      </c>
      <c r="F189" s="3" t="str">
        <f>VLOOKUP($A189,$Q$1:$W$916,COLUMNS($C$1:F188)+2,FALSE)</f>
        <v>Magic Guard</v>
      </c>
      <c r="G189" s="3" t="str">
        <f>VLOOKUP($A189,$Q$1:$W$916,COLUMNS($C$1:G188)+2,FALSE)</f>
        <v>Friend Guard</v>
      </c>
      <c r="H189" s="3">
        <v>50</v>
      </c>
      <c r="I189" s="3">
        <v>25</v>
      </c>
      <c r="J189" s="3">
        <v>28</v>
      </c>
      <c r="K189" s="3">
        <v>45</v>
      </c>
      <c r="L189" s="3">
        <v>55</v>
      </c>
      <c r="M189" s="3">
        <v>15</v>
      </c>
      <c r="N189" s="3">
        <v>218</v>
      </c>
      <c r="O189" s="3">
        <v>36.33</v>
      </c>
      <c r="Q189" s="3">
        <v>154</v>
      </c>
      <c r="R189" s="3" t="s">
        <v>1185</v>
      </c>
      <c r="S189" s="3" t="s">
        <v>1007</v>
      </c>
      <c r="T189" s="3" t="s">
        <v>1037</v>
      </c>
      <c r="U189" s="3" t="s">
        <v>9</v>
      </c>
      <c r="V189" s="3" t="s">
        <v>1037</v>
      </c>
      <c r="W189" s="3" t="s">
        <v>164</v>
      </c>
    </row>
    <row r="190" spans="1:23" x14ac:dyDescent="0.3">
      <c r="A190" s="3">
        <v>174</v>
      </c>
      <c r="B190" s="3" t="s">
        <v>1199</v>
      </c>
      <c r="C190" s="3" t="str">
        <f>VLOOKUP($A190,$Q$1:$W$916,COLUMNS($C$1:C189)+2,FALSE)</f>
        <v>Normal</v>
      </c>
      <c r="D190" s="3" t="str">
        <f>VLOOKUP($A190,$Q$1:$W$916,COLUMNS($C$1:D189)+2,FALSE)</f>
        <v>Fairy</v>
      </c>
      <c r="E190" s="3" t="str">
        <f>VLOOKUP($A190,$Q$1:$W$916,COLUMNS($C$1:E189)+2,FALSE)</f>
        <v>Cute Charm</v>
      </c>
      <c r="F190" s="3" t="str">
        <f>VLOOKUP($A190,$Q$1:$W$916,COLUMNS($C$1:F189)+2,FALSE)</f>
        <v>Competitive</v>
      </c>
      <c r="G190" s="3" t="str">
        <f>VLOOKUP($A190,$Q$1:$W$916,COLUMNS($C$1:G189)+2,FALSE)</f>
        <v>Friend Guard</v>
      </c>
      <c r="H190" s="3">
        <v>90</v>
      </c>
      <c r="I190" s="3">
        <v>30</v>
      </c>
      <c r="J190" s="3">
        <v>15</v>
      </c>
      <c r="K190" s="3">
        <v>40</v>
      </c>
      <c r="L190" s="3">
        <v>20</v>
      </c>
      <c r="M190" s="3">
        <v>15</v>
      </c>
      <c r="N190" s="3">
        <v>210</v>
      </c>
      <c r="O190" s="3">
        <v>35</v>
      </c>
      <c r="Q190" s="3">
        <v>155</v>
      </c>
      <c r="R190" s="3" t="s">
        <v>1186</v>
      </c>
      <c r="S190" s="3" t="s">
        <v>1008</v>
      </c>
      <c r="T190" s="3" t="s">
        <v>1037</v>
      </c>
      <c r="U190" s="3" t="s">
        <v>17</v>
      </c>
      <c r="V190" s="3" t="s">
        <v>1037</v>
      </c>
      <c r="W190" s="3" t="s">
        <v>210</v>
      </c>
    </row>
    <row r="191" spans="1:23" x14ac:dyDescent="0.3">
      <c r="A191" s="3">
        <v>175</v>
      </c>
      <c r="B191" s="3" t="s">
        <v>676</v>
      </c>
      <c r="C191" s="3" t="str">
        <f>VLOOKUP($A191,$Q$1:$W$916,COLUMNS($C$1:C190)+2,FALSE)</f>
        <v>Fairy</v>
      </c>
      <c r="D191" s="3" t="str">
        <f>VLOOKUP($A191,$Q$1:$W$916,COLUMNS($C$1:D190)+2,FALSE)</f>
        <v/>
      </c>
      <c r="E191" s="3" t="str">
        <f>VLOOKUP($A191,$Q$1:$W$916,COLUMNS($C$1:E190)+2,FALSE)</f>
        <v>Hustle</v>
      </c>
      <c r="F191" s="3" t="str">
        <f>VLOOKUP($A191,$Q$1:$W$916,COLUMNS($C$1:F190)+2,FALSE)</f>
        <v>Serene Grace</v>
      </c>
      <c r="G191" s="3" t="str">
        <f>VLOOKUP($A191,$Q$1:$W$916,COLUMNS($C$1:G190)+2,FALSE)</f>
        <v>Super Luck</v>
      </c>
      <c r="H191" s="3">
        <v>35</v>
      </c>
      <c r="I191" s="3">
        <v>20</v>
      </c>
      <c r="J191" s="3">
        <v>65</v>
      </c>
      <c r="K191" s="3">
        <v>40</v>
      </c>
      <c r="L191" s="3">
        <v>65</v>
      </c>
      <c r="M191" s="3">
        <v>20</v>
      </c>
      <c r="N191" s="3">
        <v>245</v>
      </c>
      <c r="O191" s="3">
        <v>40.83</v>
      </c>
      <c r="Q191" s="3">
        <v>156</v>
      </c>
      <c r="R191" s="3" t="s">
        <v>1187</v>
      </c>
      <c r="S191" s="3" t="s">
        <v>1008</v>
      </c>
      <c r="T191" s="3" t="s">
        <v>1037</v>
      </c>
      <c r="U191" s="3" t="s">
        <v>17</v>
      </c>
      <c r="V191" s="3" t="s">
        <v>1037</v>
      </c>
      <c r="W191" s="3" t="s">
        <v>210</v>
      </c>
    </row>
    <row r="192" spans="1:23" x14ac:dyDescent="0.3">
      <c r="A192" s="3">
        <v>176</v>
      </c>
      <c r="B192" s="3" t="s">
        <v>679</v>
      </c>
      <c r="C192" s="3" t="str">
        <f>VLOOKUP($A192,$Q$1:$W$916,COLUMNS($C$1:C191)+2,FALSE)</f>
        <v>Fairy</v>
      </c>
      <c r="D192" s="3" t="str">
        <f>VLOOKUP($A192,$Q$1:$W$916,COLUMNS($C$1:D191)+2,FALSE)</f>
        <v>Flying</v>
      </c>
      <c r="E192" s="3" t="str">
        <f>VLOOKUP($A192,$Q$1:$W$916,COLUMNS($C$1:E191)+2,FALSE)</f>
        <v>Hustle</v>
      </c>
      <c r="F192" s="3" t="str">
        <f>VLOOKUP($A192,$Q$1:$W$916,COLUMNS($C$1:F191)+2,FALSE)</f>
        <v>Serene Grace</v>
      </c>
      <c r="G192" s="3" t="str">
        <f>VLOOKUP($A192,$Q$1:$W$916,COLUMNS($C$1:G191)+2,FALSE)</f>
        <v>Super Luck</v>
      </c>
      <c r="H192" s="3">
        <v>55</v>
      </c>
      <c r="I192" s="3">
        <v>40</v>
      </c>
      <c r="J192" s="3">
        <v>85</v>
      </c>
      <c r="K192" s="3">
        <v>80</v>
      </c>
      <c r="L192" s="3">
        <v>105</v>
      </c>
      <c r="M192" s="3">
        <v>40</v>
      </c>
      <c r="N192" s="3">
        <v>405</v>
      </c>
      <c r="O192" s="3">
        <v>67.5</v>
      </c>
      <c r="Q192" s="3">
        <v>157</v>
      </c>
      <c r="R192" s="3" t="s">
        <v>1188</v>
      </c>
      <c r="S192" s="3" t="s">
        <v>1008</v>
      </c>
      <c r="T192" s="3" t="s">
        <v>1037</v>
      </c>
      <c r="U192" s="3" t="s">
        <v>17</v>
      </c>
      <c r="V192" s="3" t="s">
        <v>1037</v>
      </c>
      <c r="W192" s="3" t="s">
        <v>210</v>
      </c>
    </row>
    <row r="193" spans="1:23" x14ac:dyDescent="0.3">
      <c r="A193" s="3">
        <v>177</v>
      </c>
      <c r="B193" s="3" t="s">
        <v>278</v>
      </c>
      <c r="C193" s="3" t="str">
        <f>VLOOKUP($A193,$Q$1:$W$916,COLUMNS($C$1:C192)+2,FALSE)</f>
        <v>Psychic</v>
      </c>
      <c r="D193" s="3" t="str">
        <f>VLOOKUP($A193,$Q$1:$W$916,COLUMNS($C$1:D192)+2,FALSE)</f>
        <v>Flying</v>
      </c>
      <c r="E193" s="3" t="str">
        <f>VLOOKUP($A193,$Q$1:$W$916,COLUMNS($C$1:E192)+2,FALSE)</f>
        <v>Synchronize</v>
      </c>
      <c r="F193" s="3" t="str">
        <f>VLOOKUP($A193,$Q$1:$W$916,COLUMNS($C$1:F192)+2,FALSE)</f>
        <v>Early Bird</v>
      </c>
      <c r="G193" s="3" t="str">
        <f>VLOOKUP($A193,$Q$1:$W$916,COLUMNS($C$1:G192)+2,FALSE)</f>
        <v>Magic Bounce</v>
      </c>
      <c r="H193" s="3">
        <v>40</v>
      </c>
      <c r="I193" s="3">
        <v>50</v>
      </c>
      <c r="J193" s="3">
        <v>45</v>
      </c>
      <c r="K193" s="3">
        <v>70</v>
      </c>
      <c r="L193" s="3">
        <v>45</v>
      </c>
      <c r="M193" s="3">
        <v>70</v>
      </c>
      <c r="N193" s="3">
        <v>320</v>
      </c>
      <c r="O193" s="3">
        <v>53.33</v>
      </c>
      <c r="Q193" s="3">
        <v>158</v>
      </c>
      <c r="R193" s="3" t="s">
        <v>1189</v>
      </c>
      <c r="S193" s="3" t="s">
        <v>1009</v>
      </c>
      <c r="T193" s="3" t="s">
        <v>1037</v>
      </c>
      <c r="U193" s="3" t="s">
        <v>25</v>
      </c>
      <c r="V193" s="3" t="s">
        <v>1037</v>
      </c>
      <c r="W193" s="3" t="s">
        <v>294</v>
      </c>
    </row>
    <row r="194" spans="1:23" x14ac:dyDescent="0.3">
      <c r="A194" s="3">
        <v>178</v>
      </c>
      <c r="B194" s="3" t="s">
        <v>281</v>
      </c>
      <c r="C194" s="3" t="str">
        <f>VLOOKUP($A194,$Q$1:$W$916,COLUMNS($C$1:C193)+2,FALSE)</f>
        <v>Psychic</v>
      </c>
      <c r="D194" s="3" t="str">
        <f>VLOOKUP($A194,$Q$1:$W$916,COLUMNS($C$1:D193)+2,FALSE)</f>
        <v>Flying</v>
      </c>
      <c r="E194" s="3" t="str">
        <f>VLOOKUP($A194,$Q$1:$W$916,COLUMNS($C$1:E193)+2,FALSE)</f>
        <v>Synchronize</v>
      </c>
      <c r="F194" s="3" t="str">
        <f>VLOOKUP($A194,$Q$1:$W$916,COLUMNS($C$1:F193)+2,FALSE)</f>
        <v>Early Bird</v>
      </c>
      <c r="G194" s="3" t="str">
        <f>VLOOKUP($A194,$Q$1:$W$916,COLUMNS($C$1:G193)+2,FALSE)</f>
        <v>Magic Bounce</v>
      </c>
      <c r="H194" s="3">
        <v>65</v>
      </c>
      <c r="I194" s="3">
        <v>75</v>
      </c>
      <c r="J194" s="3">
        <v>70</v>
      </c>
      <c r="K194" s="3">
        <v>95</v>
      </c>
      <c r="L194" s="3">
        <v>70</v>
      </c>
      <c r="M194" s="3">
        <v>95</v>
      </c>
      <c r="N194" s="3">
        <v>470</v>
      </c>
      <c r="O194" s="3">
        <v>78.33</v>
      </c>
      <c r="Q194" s="3">
        <v>159</v>
      </c>
      <c r="R194" s="3" t="s">
        <v>1190</v>
      </c>
      <c r="S194" s="3" t="s">
        <v>1009</v>
      </c>
      <c r="T194" s="3" t="s">
        <v>1037</v>
      </c>
      <c r="U194" s="3" t="s">
        <v>25</v>
      </c>
      <c r="V194" s="3" t="s">
        <v>1037</v>
      </c>
      <c r="W194" s="3" t="s">
        <v>294</v>
      </c>
    </row>
    <row r="195" spans="1:23" x14ac:dyDescent="0.3">
      <c r="A195" s="3">
        <v>179</v>
      </c>
      <c r="B195" s="3" t="s">
        <v>1200</v>
      </c>
      <c r="C195" s="3" t="str">
        <f>VLOOKUP($A195,$Q$1:$W$916,COLUMNS($C$1:C194)+2,FALSE)</f>
        <v>Electric</v>
      </c>
      <c r="D195" s="3" t="str">
        <f>VLOOKUP($A195,$Q$1:$W$916,COLUMNS($C$1:D194)+2,FALSE)</f>
        <v/>
      </c>
      <c r="E195" s="3" t="str">
        <f>VLOOKUP($A195,$Q$1:$W$916,COLUMNS($C$1:E194)+2,FALSE)</f>
        <v>Static</v>
      </c>
      <c r="F195" s="3" t="str">
        <f>VLOOKUP($A195,$Q$1:$W$916,COLUMNS($C$1:F194)+2,FALSE)</f>
        <v/>
      </c>
      <c r="G195" s="3" t="str">
        <f>VLOOKUP($A195,$Q$1:$W$916,COLUMNS($C$1:G194)+2,FALSE)</f>
        <v>Plus</v>
      </c>
      <c r="H195" s="3">
        <v>55</v>
      </c>
      <c r="I195" s="3">
        <v>40</v>
      </c>
      <c r="J195" s="3">
        <v>40</v>
      </c>
      <c r="K195" s="3">
        <v>65</v>
      </c>
      <c r="L195" s="3">
        <v>45</v>
      </c>
      <c r="M195" s="3">
        <v>35</v>
      </c>
      <c r="N195" s="3">
        <v>280</v>
      </c>
      <c r="O195" s="3">
        <v>46.67</v>
      </c>
      <c r="Q195" s="3">
        <v>160</v>
      </c>
      <c r="R195" s="3" t="s">
        <v>1191</v>
      </c>
      <c r="S195" s="3" t="s">
        <v>1009</v>
      </c>
      <c r="T195" s="3" t="s">
        <v>1037</v>
      </c>
      <c r="U195" s="3" t="s">
        <v>25</v>
      </c>
      <c r="V195" s="3" t="s">
        <v>1037</v>
      </c>
      <c r="W195" s="3" t="s">
        <v>294</v>
      </c>
    </row>
    <row r="196" spans="1:23" x14ac:dyDescent="0.3">
      <c r="A196" s="3">
        <v>180</v>
      </c>
      <c r="B196" s="3" t="s">
        <v>1201</v>
      </c>
      <c r="C196" s="3" t="str">
        <f>VLOOKUP($A196,$Q$1:$W$916,COLUMNS($C$1:C195)+2,FALSE)</f>
        <v>Electric</v>
      </c>
      <c r="D196" s="3" t="str">
        <f>VLOOKUP($A196,$Q$1:$W$916,COLUMNS($C$1:D195)+2,FALSE)</f>
        <v/>
      </c>
      <c r="E196" s="3" t="str">
        <f>VLOOKUP($A196,$Q$1:$W$916,COLUMNS($C$1:E195)+2,FALSE)</f>
        <v>Static</v>
      </c>
      <c r="F196" s="3" t="str">
        <f>VLOOKUP($A196,$Q$1:$W$916,COLUMNS($C$1:F195)+2,FALSE)</f>
        <v/>
      </c>
      <c r="G196" s="3" t="str">
        <f>VLOOKUP($A196,$Q$1:$W$916,COLUMNS($C$1:G195)+2,FALSE)</f>
        <v>Plus</v>
      </c>
      <c r="H196" s="3">
        <v>70</v>
      </c>
      <c r="I196" s="3">
        <v>55</v>
      </c>
      <c r="J196" s="3">
        <v>55</v>
      </c>
      <c r="K196" s="3">
        <v>80</v>
      </c>
      <c r="L196" s="3">
        <v>60</v>
      </c>
      <c r="M196" s="3">
        <v>45</v>
      </c>
      <c r="N196" s="3">
        <v>365</v>
      </c>
      <c r="O196" s="3">
        <v>60.83</v>
      </c>
      <c r="Q196" s="3">
        <v>161</v>
      </c>
      <c r="R196" s="3" t="s">
        <v>1192</v>
      </c>
      <c r="S196" s="3" t="s">
        <v>1014</v>
      </c>
      <c r="T196" s="3" t="s">
        <v>1037</v>
      </c>
      <c r="U196" s="3" t="s">
        <v>44</v>
      </c>
      <c r="V196" s="3" t="s">
        <v>62</v>
      </c>
      <c r="W196" s="3" t="s">
        <v>40</v>
      </c>
    </row>
    <row r="197" spans="1:23" x14ac:dyDescent="0.3">
      <c r="A197" s="3">
        <v>181</v>
      </c>
      <c r="B197" s="3" t="s">
        <v>1202</v>
      </c>
      <c r="C197" s="3" t="str">
        <f>VLOOKUP($A197,$Q$1:$W$916,COLUMNS($C$1:C196)+2,FALSE)</f>
        <v>Electric</v>
      </c>
      <c r="D197" s="3" t="str">
        <f>VLOOKUP($A197,$Q$1:$W$916,COLUMNS($C$1:D196)+2,FALSE)</f>
        <v/>
      </c>
      <c r="E197" s="3" t="str">
        <f>VLOOKUP($A197,$Q$1:$W$916,COLUMNS($C$1:E196)+2,FALSE)</f>
        <v>Static</v>
      </c>
      <c r="F197" s="3" t="str">
        <f>VLOOKUP($A197,$Q$1:$W$916,COLUMNS($C$1:F196)+2,FALSE)</f>
        <v/>
      </c>
      <c r="G197" s="3" t="str">
        <f>VLOOKUP($A197,$Q$1:$W$916,COLUMNS($C$1:G196)+2,FALSE)</f>
        <v>Plus</v>
      </c>
      <c r="H197" s="3">
        <v>90</v>
      </c>
      <c r="I197" s="3">
        <v>75</v>
      </c>
      <c r="J197" s="3">
        <v>85</v>
      </c>
      <c r="K197" s="3">
        <v>115</v>
      </c>
      <c r="L197" s="3">
        <v>90</v>
      </c>
      <c r="M197" s="3">
        <v>55</v>
      </c>
      <c r="N197" s="3">
        <v>510</v>
      </c>
      <c r="O197" s="3">
        <v>85</v>
      </c>
      <c r="Q197" s="3">
        <v>162</v>
      </c>
      <c r="R197" s="3" t="s">
        <v>1193</v>
      </c>
      <c r="S197" s="3" t="s">
        <v>1014</v>
      </c>
      <c r="T197" s="3" t="s">
        <v>1037</v>
      </c>
      <c r="U197" s="3" t="s">
        <v>44</v>
      </c>
      <c r="V197" s="3" t="s">
        <v>62</v>
      </c>
      <c r="W197" s="3" t="s">
        <v>40</v>
      </c>
    </row>
    <row r="198" spans="1:23" x14ac:dyDescent="0.3">
      <c r="A198" s="3">
        <v>181</v>
      </c>
      <c r="B198" s="3" t="s">
        <v>1203</v>
      </c>
      <c r="C198" s="3" t="str">
        <f>VLOOKUP($A198,$Q$1:$W$916,COLUMNS($C$1:C197)+2,FALSE)</f>
        <v>Electric</v>
      </c>
      <c r="D198" s="3" t="str">
        <f>VLOOKUP($A198,$Q$1:$W$916,COLUMNS($C$1:D197)+2,FALSE)</f>
        <v/>
      </c>
      <c r="E198" s="3" t="str">
        <f>VLOOKUP($A198,$Q$1:$W$916,COLUMNS($C$1:E197)+2,FALSE)</f>
        <v>Static</v>
      </c>
      <c r="F198" s="3" t="str">
        <f>VLOOKUP($A198,$Q$1:$W$916,COLUMNS($C$1:F197)+2,FALSE)</f>
        <v/>
      </c>
      <c r="G198" s="3" t="str">
        <f>VLOOKUP($A198,$Q$1:$W$916,COLUMNS($C$1:G197)+2,FALSE)</f>
        <v>Plus</v>
      </c>
      <c r="H198" s="3">
        <v>90</v>
      </c>
      <c r="I198" s="3">
        <v>95</v>
      </c>
      <c r="J198" s="3">
        <v>105</v>
      </c>
      <c r="K198" s="3">
        <v>165</v>
      </c>
      <c r="L198" s="3">
        <v>110</v>
      </c>
      <c r="M198" s="3">
        <v>45</v>
      </c>
      <c r="N198" s="3">
        <v>610</v>
      </c>
      <c r="O198" s="3">
        <v>101.67</v>
      </c>
      <c r="Q198" s="3">
        <v>163</v>
      </c>
      <c r="R198" s="3" t="s">
        <v>60</v>
      </c>
      <c r="S198" s="3" t="s">
        <v>1014</v>
      </c>
      <c r="T198" s="3" t="s">
        <v>1012</v>
      </c>
      <c r="U198" s="3" t="s">
        <v>61</v>
      </c>
      <c r="V198" s="3" t="s">
        <v>62</v>
      </c>
      <c r="W198" s="3" t="s">
        <v>50</v>
      </c>
    </row>
    <row r="199" spans="1:23" x14ac:dyDescent="0.3">
      <c r="A199" s="3">
        <v>182</v>
      </c>
      <c r="B199" s="3" t="s">
        <v>181</v>
      </c>
      <c r="C199" s="3" t="str">
        <f>VLOOKUP($A199,$Q$1:$W$916,COLUMNS($C$1:C198)+2,FALSE)</f>
        <v>Grass</v>
      </c>
      <c r="D199" s="3" t="str">
        <f>VLOOKUP($A199,$Q$1:$W$916,COLUMNS($C$1:D198)+2,FALSE)</f>
        <v/>
      </c>
      <c r="E199" s="3" t="str">
        <f>VLOOKUP($A199,$Q$1:$W$916,COLUMNS($C$1:E198)+2,FALSE)</f>
        <v>Chlorophyll</v>
      </c>
      <c r="F199" s="3" t="str">
        <f>VLOOKUP($A199,$Q$1:$W$916,COLUMNS($C$1:F198)+2,FALSE)</f>
        <v/>
      </c>
      <c r="G199" s="3" t="str">
        <f>VLOOKUP($A199,$Q$1:$W$916,COLUMNS($C$1:G198)+2,FALSE)</f>
        <v>Healer</v>
      </c>
      <c r="H199" s="3">
        <v>75</v>
      </c>
      <c r="I199" s="3">
        <v>80</v>
      </c>
      <c r="J199" s="3">
        <v>95</v>
      </c>
      <c r="K199" s="3">
        <v>90</v>
      </c>
      <c r="L199" s="3">
        <v>100</v>
      </c>
      <c r="M199" s="3">
        <v>50</v>
      </c>
      <c r="N199" s="3">
        <v>490</v>
      </c>
      <c r="O199" s="3">
        <v>81.67</v>
      </c>
      <c r="Q199" s="3">
        <v>164</v>
      </c>
      <c r="R199" s="3" t="s">
        <v>64</v>
      </c>
      <c r="S199" s="3" t="s">
        <v>1014</v>
      </c>
      <c r="T199" s="3" t="s">
        <v>1012</v>
      </c>
      <c r="U199" s="3" t="s">
        <v>61</v>
      </c>
      <c r="V199" s="3" t="s">
        <v>62</v>
      </c>
      <c r="W199" s="3" t="s">
        <v>50</v>
      </c>
    </row>
    <row r="200" spans="1:23" x14ac:dyDescent="0.3">
      <c r="A200" s="3">
        <v>183</v>
      </c>
      <c r="B200" s="3" t="s">
        <v>1204</v>
      </c>
      <c r="C200" s="3" t="str">
        <f>VLOOKUP($A200,$Q$1:$W$916,COLUMNS($C$1:C199)+2,FALSE)</f>
        <v>Water</v>
      </c>
      <c r="D200" s="3" t="str">
        <f>VLOOKUP($A200,$Q$1:$W$916,COLUMNS($C$1:D199)+2,FALSE)</f>
        <v>Fairy</v>
      </c>
      <c r="E200" s="3" t="str">
        <f>VLOOKUP($A200,$Q$1:$W$916,COLUMNS($C$1:E199)+2,FALSE)</f>
        <v>Thick Fat</v>
      </c>
      <c r="F200" s="3" t="str">
        <f>VLOOKUP($A200,$Q$1:$W$916,COLUMNS($C$1:F199)+2,FALSE)</f>
        <v>Huge Power</v>
      </c>
      <c r="G200" s="3" t="str">
        <f>VLOOKUP($A200,$Q$1:$W$916,COLUMNS($C$1:G199)+2,FALSE)</f>
        <v>Sap Sipper</v>
      </c>
      <c r="H200" s="3">
        <v>70</v>
      </c>
      <c r="I200" s="3">
        <v>20</v>
      </c>
      <c r="J200" s="3">
        <v>50</v>
      </c>
      <c r="K200" s="3">
        <v>20</v>
      </c>
      <c r="L200" s="3">
        <v>50</v>
      </c>
      <c r="M200" s="3">
        <v>40</v>
      </c>
      <c r="N200" s="3">
        <v>250</v>
      </c>
      <c r="O200" s="3">
        <v>41.67</v>
      </c>
      <c r="Q200" s="3">
        <v>165</v>
      </c>
      <c r="R200" s="3" t="s">
        <v>1194</v>
      </c>
      <c r="S200" s="3" t="s">
        <v>1010</v>
      </c>
      <c r="T200" s="3" t="s">
        <v>1012</v>
      </c>
      <c r="U200" s="3" t="s">
        <v>33</v>
      </c>
      <c r="V200" s="3" t="s">
        <v>125</v>
      </c>
      <c r="W200" s="3" t="s">
        <v>146</v>
      </c>
    </row>
    <row r="201" spans="1:23" x14ac:dyDescent="0.3">
      <c r="A201" s="3">
        <v>184</v>
      </c>
      <c r="B201" s="3" t="s">
        <v>1205</v>
      </c>
      <c r="C201" s="3" t="str">
        <f>VLOOKUP($A201,$Q$1:$W$916,COLUMNS($C$1:C200)+2,FALSE)</f>
        <v>Water</v>
      </c>
      <c r="D201" s="3" t="str">
        <f>VLOOKUP($A201,$Q$1:$W$916,COLUMNS($C$1:D200)+2,FALSE)</f>
        <v>Fairy</v>
      </c>
      <c r="E201" s="3" t="str">
        <f>VLOOKUP($A201,$Q$1:$W$916,COLUMNS($C$1:E200)+2,FALSE)</f>
        <v>Thick Fat</v>
      </c>
      <c r="F201" s="3" t="str">
        <f>VLOOKUP($A201,$Q$1:$W$916,COLUMNS($C$1:F200)+2,FALSE)</f>
        <v>Huge Power</v>
      </c>
      <c r="G201" s="3" t="str">
        <f>VLOOKUP($A201,$Q$1:$W$916,COLUMNS($C$1:G200)+2,FALSE)</f>
        <v>Sap Sipper</v>
      </c>
      <c r="H201" s="3">
        <v>100</v>
      </c>
      <c r="I201" s="3">
        <v>50</v>
      </c>
      <c r="J201" s="3">
        <v>80</v>
      </c>
      <c r="K201" s="3">
        <v>60</v>
      </c>
      <c r="L201" s="3">
        <v>80</v>
      </c>
      <c r="M201" s="3">
        <v>50</v>
      </c>
      <c r="N201" s="3">
        <v>420</v>
      </c>
      <c r="O201" s="3">
        <v>70</v>
      </c>
      <c r="Q201" s="3">
        <v>166</v>
      </c>
      <c r="R201" s="3" t="s">
        <v>1195</v>
      </c>
      <c r="S201" s="3" t="s">
        <v>1010</v>
      </c>
      <c r="T201" s="3" t="s">
        <v>1012</v>
      </c>
      <c r="U201" s="3" t="s">
        <v>33</v>
      </c>
      <c r="V201" s="3" t="s">
        <v>125</v>
      </c>
      <c r="W201" s="3" t="s">
        <v>266</v>
      </c>
    </row>
    <row r="202" spans="1:23" x14ac:dyDescent="0.3">
      <c r="A202" s="3">
        <v>185</v>
      </c>
      <c r="B202" s="3" t="s">
        <v>666</v>
      </c>
      <c r="C202" s="3" t="str">
        <f>VLOOKUP($A202,$Q$1:$W$916,COLUMNS($C$1:C201)+2,FALSE)</f>
        <v>Rock</v>
      </c>
      <c r="D202" s="3" t="str">
        <f>VLOOKUP($A202,$Q$1:$W$916,COLUMNS($C$1:D201)+2,FALSE)</f>
        <v/>
      </c>
      <c r="E202" s="3" t="str">
        <f>VLOOKUP($A202,$Q$1:$W$916,COLUMNS($C$1:E201)+2,FALSE)</f>
        <v>Sturdy</v>
      </c>
      <c r="F202" s="3" t="str">
        <f>VLOOKUP($A202,$Q$1:$W$916,COLUMNS($C$1:F201)+2,FALSE)</f>
        <v>Rock Head</v>
      </c>
      <c r="G202" s="3" t="str">
        <f>VLOOKUP($A202,$Q$1:$W$916,COLUMNS($C$1:G201)+2,FALSE)</f>
        <v>Rattled</v>
      </c>
      <c r="H202" s="3">
        <v>70</v>
      </c>
      <c r="I202" s="3">
        <v>100</v>
      </c>
      <c r="J202" s="3">
        <v>115</v>
      </c>
      <c r="K202" s="3">
        <v>30</v>
      </c>
      <c r="L202" s="3">
        <v>65</v>
      </c>
      <c r="M202" s="3">
        <v>30</v>
      </c>
      <c r="N202" s="3">
        <v>410</v>
      </c>
      <c r="O202" s="3">
        <v>68.33</v>
      </c>
      <c r="Q202" s="3">
        <v>167</v>
      </c>
      <c r="R202" s="3" t="s">
        <v>1196</v>
      </c>
      <c r="S202" s="3" t="s">
        <v>1010</v>
      </c>
      <c r="T202" s="3" t="s">
        <v>1019</v>
      </c>
      <c r="U202" s="3" t="s">
        <v>33</v>
      </c>
      <c r="V202" s="3" t="s">
        <v>61</v>
      </c>
      <c r="W202" s="3" t="s">
        <v>26</v>
      </c>
    </row>
    <row r="203" spans="1:23" x14ac:dyDescent="0.3">
      <c r="A203" s="3">
        <v>186</v>
      </c>
      <c r="B203" s="3" t="s">
        <v>1206</v>
      </c>
      <c r="C203" s="3" t="str">
        <f>VLOOKUP($A203,$Q$1:$W$916,COLUMNS($C$1:C202)+2,FALSE)</f>
        <v>Water</v>
      </c>
      <c r="D203" s="3" t="str">
        <f>VLOOKUP($A203,$Q$1:$W$916,COLUMNS($C$1:D202)+2,FALSE)</f>
        <v/>
      </c>
      <c r="E203" s="3" t="str">
        <f>VLOOKUP($A203,$Q$1:$W$916,COLUMNS($C$1:E202)+2,FALSE)</f>
        <v>Water Absorb</v>
      </c>
      <c r="F203" s="3" t="str">
        <f>VLOOKUP($A203,$Q$1:$W$916,COLUMNS($C$1:F202)+2,FALSE)</f>
        <v>Damp</v>
      </c>
      <c r="G203" s="3" t="str">
        <f>VLOOKUP($A203,$Q$1:$W$916,COLUMNS($C$1:G202)+2,FALSE)</f>
        <v>Drizzle</v>
      </c>
      <c r="H203" s="3">
        <v>90</v>
      </c>
      <c r="I203" s="3">
        <v>75</v>
      </c>
      <c r="J203" s="3">
        <v>75</v>
      </c>
      <c r="K203" s="3">
        <v>90</v>
      </c>
      <c r="L203" s="3">
        <v>100</v>
      </c>
      <c r="M203" s="3">
        <v>70</v>
      </c>
      <c r="N203" s="3">
        <v>500</v>
      </c>
      <c r="O203" s="3">
        <v>83.33</v>
      </c>
      <c r="Q203" s="3">
        <v>168</v>
      </c>
      <c r="R203" s="3" t="s">
        <v>1197</v>
      </c>
      <c r="S203" s="3" t="s">
        <v>1010</v>
      </c>
      <c r="T203" s="3" t="s">
        <v>1019</v>
      </c>
      <c r="U203" s="3" t="s">
        <v>33</v>
      </c>
      <c r="V203" s="3" t="s">
        <v>61</v>
      </c>
      <c r="W203" s="3" t="s">
        <v>26</v>
      </c>
    </row>
    <row r="204" spans="1:23" x14ac:dyDescent="0.3">
      <c r="A204" s="3">
        <v>187</v>
      </c>
      <c r="B204" s="3" t="s">
        <v>1207</v>
      </c>
      <c r="C204" s="3" t="str">
        <f>VLOOKUP($A204,$Q$1:$W$916,COLUMNS($C$1:C203)+2,FALSE)</f>
        <v>Grass</v>
      </c>
      <c r="D204" s="3" t="str">
        <f>VLOOKUP($A204,$Q$1:$W$916,COLUMNS($C$1:D203)+2,FALSE)</f>
        <v>Flying</v>
      </c>
      <c r="E204" s="3" t="str">
        <f>VLOOKUP($A204,$Q$1:$W$916,COLUMNS($C$1:E203)+2,FALSE)</f>
        <v>Chlorophyll</v>
      </c>
      <c r="F204" s="3" t="str">
        <f>VLOOKUP($A204,$Q$1:$W$916,COLUMNS($C$1:F203)+2,FALSE)</f>
        <v>Leaf Guard</v>
      </c>
      <c r="G204" s="3" t="str">
        <f>VLOOKUP($A204,$Q$1:$W$916,COLUMNS($C$1:G203)+2,FALSE)</f>
        <v>Infiltrator</v>
      </c>
      <c r="H204" s="3">
        <v>35</v>
      </c>
      <c r="I204" s="3">
        <v>35</v>
      </c>
      <c r="J204" s="3">
        <v>40</v>
      </c>
      <c r="K204" s="3">
        <v>35</v>
      </c>
      <c r="L204" s="3">
        <v>55</v>
      </c>
      <c r="M204" s="3">
        <v>50</v>
      </c>
      <c r="N204" s="3">
        <v>250</v>
      </c>
      <c r="O204" s="3">
        <v>41.67</v>
      </c>
      <c r="Q204" s="3">
        <v>169</v>
      </c>
      <c r="R204" s="3" t="s">
        <v>1198</v>
      </c>
      <c r="S204" s="3" t="s">
        <v>1019</v>
      </c>
      <c r="T204" s="3" t="s">
        <v>1012</v>
      </c>
      <c r="U204" s="3" t="s">
        <v>243</v>
      </c>
      <c r="V204" s="3" t="s">
        <v>1037</v>
      </c>
      <c r="W204" s="3" t="s">
        <v>314</v>
      </c>
    </row>
    <row r="205" spans="1:23" x14ac:dyDescent="0.3">
      <c r="A205" s="3">
        <v>188</v>
      </c>
      <c r="B205" s="3" t="s">
        <v>1208</v>
      </c>
      <c r="C205" s="3" t="str">
        <f>VLOOKUP($A205,$Q$1:$W$916,COLUMNS($C$1:C204)+2,FALSE)</f>
        <v>Grass</v>
      </c>
      <c r="D205" s="3" t="str">
        <f>VLOOKUP($A205,$Q$1:$W$916,COLUMNS($C$1:D204)+2,FALSE)</f>
        <v>Flying</v>
      </c>
      <c r="E205" s="3" t="str">
        <f>VLOOKUP($A205,$Q$1:$W$916,COLUMNS($C$1:E204)+2,FALSE)</f>
        <v>Chlorophyll</v>
      </c>
      <c r="F205" s="3" t="str">
        <f>VLOOKUP($A205,$Q$1:$W$916,COLUMNS($C$1:F204)+2,FALSE)</f>
        <v>Leaf Guard</v>
      </c>
      <c r="G205" s="3" t="str">
        <f>VLOOKUP($A205,$Q$1:$W$916,COLUMNS($C$1:G204)+2,FALSE)</f>
        <v>Infiltrator</v>
      </c>
      <c r="H205" s="3">
        <v>55</v>
      </c>
      <c r="I205" s="3">
        <v>45</v>
      </c>
      <c r="J205" s="3">
        <v>50</v>
      </c>
      <c r="K205" s="3">
        <v>45</v>
      </c>
      <c r="L205" s="3">
        <v>65</v>
      </c>
      <c r="M205" s="3">
        <v>80</v>
      </c>
      <c r="N205" s="3">
        <v>340</v>
      </c>
      <c r="O205" s="3">
        <v>56.67</v>
      </c>
      <c r="Q205" s="3">
        <v>170</v>
      </c>
      <c r="R205" s="3" t="s">
        <v>589</v>
      </c>
      <c r="S205" s="3" t="s">
        <v>1009</v>
      </c>
      <c r="T205" s="3" t="s">
        <v>1013</v>
      </c>
      <c r="U205" s="3" t="s">
        <v>541</v>
      </c>
      <c r="V205" s="3" t="s">
        <v>590</v>
      </c>
      <c r="W205" s="3" t="s">
        <v>300</v>
      </c>
    </row>
    <row r="206" spans="1:23" x14ac:dyDescent="0.3">
      <c r="A206" s="3">
        <v>189</v>
      </c>
      <c r="B206" s="3" t="s">
        <v>1209</v>
      </c>
      <c r="C206" s="3" t="str">
        <f>VLOOKUP($A206,$Q$1:$W$916,COLUMNS($C$1:C205)+2,FALSE)</f>
        <v>Grass</v>
      </c>
      <c r="D206" s="3" t="str">
        <f>VLOOKUP($A206,$Q$1:$W$916,COLUMNS($C$1:D205)+2,FALSE)</f>
        <v>Flying</v>
      </c>
      <c r="E206" s="3" t="str">
        <f>VLOOKUP($A206,$Q$1:$W$916,COLUMNS($C$1:E205)+2,FALSE)</f>
        <v>Chlorophyll</v>
      </c>
      <c r="F206" s="3" t="str">
        <f>VLOOKUP($A206,$Q$1:$W$916,COLUMNS($C$1:F205)+2,FALSE)</f>
        <v>Leaf Guard</v>
      </c>
      <c r="G206" s="3" t="str">
        <f>VLOOKUP($A206,$Q$1:$W$916,COLUMNS($C$1:G205)+2,FALSE)</f>
        <v>Infiltrator</v>
      </c>
      <c r="H206" s="3">
        <v>75</v>
      </c>
      <c r="I206" s="3">
        <v>55</v>
      </c>
      <c r="J206" s="3">
        <v>70</v>
      </c>
      <c r="K206" s="3">
        <v>55</v>
      </c>
      <c r="L206" s="3">
        <v>95</v>
      </c>
      <c r="M206" s="3">
        <v>110</v>
      </c>
      <c r="N206" s="3">
        <v>460</v>
      </c>
      <c r="O206" s="3">
        <v>76.67</v>
      </c>
      <c r="Q206" s="3">
        <v>171</v>
      </c>
      <c r="R206" s="3" t="s">
        <v>592</v>
      </c>
      <c r="S206" s="3" t="s">
        <v>1009</v>
      </c>
      <c r="T206" s="3" t="s">
        <v>1013</v>
      </c>
      <c r="U206" s="3" t="s">
        <v>541</v>
      </c>
      <c r="V206" s="3" t="s">
        <v>590</v>
      </c>
      <c r="W206" s="3" t="s">
        <v>300</v>
      </c>
    </row>
    <row r="207" spans="1:23" x14ac:dyDescent="0.3">
      <c r="A207" s="3">
        <v>190</v>
      </c>
      <c r="B207" s="3" t="s">
        <v>1210</v>
      </c>
      <c r="C207" s="3" t="str">
        <f>VLOOKUP($A207,$Q$1:$W$916,COLUMNS($C$1:C206)+2,FALSE)</f>
        <v>Normal</v>
      </c>
      <c r="D207" s="3" t="str">
        <f>VLOOKUP($A207,$Q$1:$W$916,COLUMNS($C$1:D206)+2,FALSE)</f>
        <v/>
      </c>
      <c r="E207" s="3" t="str">
        <f>VLOOKUP($A207,$Q$1:$W$916,COLUMNS($C$1:E206)+2,FALSE)</f>
        <v>Run Away</v>
      </c>
      <c r="F207" s="3" t="str">
        <f>VLOOKUP($A207,$Q$1:$W$916,COLUMNS($C$1:F206)+2,FALSE)</f>
        <v>Pickup</v>
      </c>
      <c r="G207" s="3" t="str">
        <f>VLOOKUP($A207,$Q$1:$W$916,COLUMNS($C$1:G206)+2,FALSE)</f>
        <v>Skill Link</v>
      </c>
      <c r="H207" s="3">
        <v>55</v>
      </c>
      <c r="I207" s="3">
        <v>70</v>
      </c>
      <c r="J207" s="3">
        <v>55</v>
      </c>
      <c r="K207" s="3">
        <v>40</v>
      </c>
      <c r="L207" s="3">
        <v>55</v>
      </c>
      <c r="M207" s="3">
        <v>85</v>
      </c>
      <c r="N207" s="3">
        <v>360</v>
      </c>
      <c r="O207" s="3">
        <v>60</v>
      </c>
      <c r="Q207" s="3">
        <v>172</v>
      </c>
      <c r="R207" s="3" t="s">
        <v>530</v>
      </c>
      <c r="S207" s="3" t="s">
        <v>1013</v>
      </c>
      <c r="T207" s="3" t="s">
        <v>1037</v>
      </c>
      <c r="U207" s="3" t="s">
        <v>203</v>
      </c>
      <c r="V207" s="3" t="s">
        <v>1037</v>
      </c>
      <c r="W207" s="3" t="s">
        <v>204</v>
      </c>
    </row>
    <row r="208" spans="1:23" x14ac:dyDescent="0.3">
      <c r="A208" s="3">
        <v>191</v>
      </c>
      <c r="B208" s="3" t="s">
        <v>1211</v>
      </c>
      <c r="C208" s="3" t="str">
        <f>VLOOKUP($A208,$Q$1:$W$916,COLUMNS($C$1:C207)+2,FALSE)</f>
        <v>Grass</v>
      </c>
      <c r="D208" s="3" t="str">
        <f>VLOOKUP($A208,$Q$1:$W$916,COLUMNS($C$1:D207)+2,FALSE)</f>
        <v/>
      </c>
      <c r="E208" s="3" t="str">
        <f>VLOOKUP($A208,$Q$1:$W$916,COLUMNS($C$1:E207)+2,FALSE)</f>
        <v>Chlorophyll</v>
      </c>
      <c r="F208" s="3" t="str">
        <f>VLOOKUP($A208,$Q$1:$W$916,COLUMNS($C$1:F207)+2,FALSE)</f>
        <v>Solar Power</v>
      </c>
      <c r="G208" s="3" t="str">
        <f>VLOOKUP($A208,$Q$1:$W$916,COLUMNS($C$1:G207)+2,FALSE)</f>
        <v>Early Bird</v>
      </c>
      <c r="H208" s="3">
        <v>30</v>
      </c>
      <c r="I208" s="3">
        <v>30</v>
      </c>
      <c r="J208" s="3">
        <v>30</v>
      </c>
      <c r="K208" s="3">
        <v>30</v>
      </c>
      <c r="L208" s="3">
        <v>30</v>
      </c>
      <c r="M208" s="3">
        <v>30</v>
      </c>
      <c r="N208" s="3">
        <v>180</v>
      </c>
      <c r="O208" s="3">
        <v>30</v>
      </c>
      <c r="Q208" s="3">
        <v>173</v>
      </c>
      <c r="R208" s="3" t="s">
        <v>668</v>
      </c>
      <c r="S208" s="3" t="s">
        <v>1023</v>
      </c>
      <c r="T208" s="3" t="s">
        <v>1037</v>
      </c>
      <c r="U208" s="3" t="s">
        <v>157</v>
      </c>
      <c r="V208" s="3" t="s">
        <v>669</v>
      </c>
      <c r="W208" s="3" t="s">
        <v>670</v>
      </c>
    </row>
    <row r="209" spans="1:23" x14ac:dyDescent="0.3">
      <c r="A209" s="3">
        <v>192</v>
      </c>
      <c r="B209" s="3" t="s">
        <v>1212</v>
      </c>
      <c r="C209" s="3" t="str">
        <f>VLOOKUP($A209,$Q$1:$W$916,COLUMNS($C$1:C208)+2,FALSE)</f>
        <v>Grass</v>
      </c>
      <c r="D209" s="3" t="str">
        <f>VLOOKUP($A209,$Q$1:$W$916,COLUMNS($C$1:D208)+2,FALSE)</f>
        <v/>
      </c>
      <c r="E209" s="3" t="str">
        <f>VLOOKUP($A209,$Q$1:$W$916,COLUMNS($C$1:E208)+2,FALSE)</f>
        <v>Chlorophyll</v>
      </c>
      <c r="F209" s="3" t="str">
        <f>VLOOKUP($A209,$Q$1:$W$916,COLUMNS($C$1:F208)+2,FALSE)</f>
        <v>Solar Power</v>
      </c>
      <c r="G209" s="3" t="str">
        <f>VLOOKUP($A209,$Q$1:$W$916,COLUMNS($C$1:G208)+2,FALSE)</f>
        <v>Early Bird</v>
      </c>
      <c r="H209" s="3">
        <v>75</v>
      </c>
      <c r="I209" s="3">
        <v>75</v>
      </c>
      <c r="J209" s="3">
        <v>55</v>
      </c>
      <c r="K209" s="3">
        <v>105</v>
      </c>
      <c r="L209" s="3">
        <v>85</v>
      </c>
      <c r="M209" s="3">
        <v>30</v>
      </c>
      <c r="N209" s="3">
        <v>425</v>
      </c>
      <c r="O209" s="3">
        <v>70.83</v>
      </c>
      <c r="Q209" s="3">
        <v>174</v>
      </c>
      <c r="R209" s="3" t="s">
        <v>1199</v>
      </c>
      <c r="S209" s="3" t="s">
        <v>1014</v>
      </c>
      <c r="T209" s="3" t="s">
        <v>1023</v>
      </c>
      <c r="U209" s="3" t="s">
        <v>157</v>
      </c>
      <c r="V209" s="3" t="s">
        <v>149</v>
      </c>
      <c r="W209" s="3" t="s">
        <v>670</v>
      </c>
    </row>
    <row r="210" spans="1:23" x14ac:dyDescent="0.3">
      <c r="A210" s="3">
        <v>193</v>
      </c>
      <c r="B210" s="3" t="s">
        <v>1213</v>
      </c>
      <c r="C210" s="3" t="str">
        <f>VLOOKUP($A210,$Q$1:$W$916,COLUMNS($C$1:C209)+2,FALSE)</f>
        <v>Bug</v>
      </c>
      <c r="D210" s="3" t="str">
        <f>VLOOKUP($A210,$Q$1:$W$916,COLUMNS($C$1:D209)+2,FALSE)</f>
        <v>Flying</v>
      </c>
      <c r="E210" s="3" t="str">
        <f>VLOOKUP($A210,$Q$1:$W$916,COLUMNS($C$1:E209)+2,FALSE)</f>
        <v>Speed Boost</v>
      </c>
      <c r="F210" s="3" t="str">
        <f>VLOOKUP($A210,$Q$1:$W$916,COLUMNS($C$1:F209)+2,FALSE)</f>
        <v>Compound Eyes</v>
      </c>
      <c r="G210" s="3" t="str">
        <f>VLOOKUP($A210,$Q$1:$W$916,COLUMNS($C$1:G209)+2,FALSE)</f>
        <v>Frisk</v>
      </c>
      <c r="H210" s="3">
        <v>65</v>
      </c>
      <c r="I210" s="3">
        <v>65</v>
      </c>
      <c r="J210" s="3">
        <v>45</v>
      </c>
      <c r="K210" s="3">
        <v>75</v>
      </c>
      <c r="L210" s="3">
        <v>45</v>
      </c>
      <c r="M210" s="3">
        <v>95</v>
      </c>
      <c r="N210" s="3">
        <v>390</v>
      </c>
      <c r="O210" s="3">
        <v>65</v>
      </c>
      <c r="Q210" s="3">
        <v>175</v>
      </c>
      <c r="R210" s="3" t="s">
        <v>676</v>
      </c>
      <c r="S210" s="3" t="s">
        <v>1023</v>
      </c>
      <c r="T210" s="3" t="s">
        <v>1037</v>
      </c>
      <c r="U210" s="3" t="s">
        <v>240</v>
      </c>
      <c r="V210" s="3" t="s">
        <v>677</v>
      </c>
      <c r="W210" s="3" t="s">
        <v>83</v>
      </c>
    </row>
    <row r="211" spans="1:23" x14ac:dyDescent="0.3">
      <c r="A211" s="3">
        <v>194</v>
      </c>
      <c r="B211" s="3" t="s">
        <v>298</v>
      </c>
      <c r="C211" s="3" t="str">
        <f>VLOOKUP($A211,$Q$1:$W$916,COLUMNS($C$1:C210)+2,FALSE)</f>
        <v>Water</v>
      </c>
      <c r="D211" s="3" t="str">
        <f>VLOOKUP($A211,$Q$1:$W$916,COLUMNS($C$1:D210)+2,FALSE)</f>
        <v>Ground</v>
      </c>
      <c r="E211" s="3" t="str">
        <f>VLOOKUP($A211,$Q$1:$W$916,COLUMNS($C$1:E210)+2,FALSE)</f>
        <v>Damp</v>
      </c>
      <c r="F211" s="3" t="str">
        <f>VLOOKUP($A211,$Q$1:$W$916,COLUMNS($C$1:F210)+2,FALSE)</f>
        <v>Water Absorb</v>
      </c>
      <c r="G211" s="3" t="str">
        <f>VLOOKUP($A211,$Q$1:$W$916,COLUMNS($C$1:G210)+2,FALSE)</f>
        <v>Unaware</v>
      </c>
      <c r="H211" s="3">
        <v>55</v>
      </c>
      <c r="I211" s="3">
        <v>45</v>
      </c>
      <c r="J211" s="3">
        <v>45</v>
      </c>
      <c r="K211" s="3">
        <v>25</v>
      </c>
      <c r="L211" s="3">
        <v>25</v>
      </c>
      <c r="M211" s="3">
        <v>15</v>
      </c>
      <c r="N211" s="3">
        <v>210</v>
      </c>
      <c r="O211" s="3">
        <v>35</v>
      </c>
      <c r="Q211" s="3">
        <v>176</v>
      </c>
      <c r="R211" s="3" t="s">
        <v>679</v>
      </c>
      <c r="S211" s="3" t="s">
        <v>1023</v>
      </c>
      <c r="T211" s="3" t="s">
        <v>1012</v>
      </c>
      <c r="U211" s="3" t="s">
        <v>240</v>
      </c>
      <c r="V211" s="3" t="s">
        <v>677</v>
      </c>
      <c r="W211" s="3" t="s">
        <v>83</v>
      </c>
    </row>
    <row r="212" spans="1:23" x14ac:dyDescent="0.3">
      <c r="A212" s="3">
        <v>195</v>
      </c>
      <c r="B212" s="3" t="s">
        <v>303</v>
      </c>
      <c r="C212" s="3" t="str">
        <f>VLOOKUP($A212,$Q$1:$W$916,COLUMNS($C$1:C211)+2,FALSE)</f>
        <v>Water</v>
      </c>
      <c r="D212" s="3" t="str">
        <f>VLOOKUP($A212,$Q$1:$W$916,COLUMNS($C$1:D211)+2,FALSE)</f>
        <v>Ground</v>
      </c>
      <c r="E212" s="3" t="str">
        <f>VLOOKUP($A212,$Q$1:$W$916,COLUMNS($C$1:E211)+2,FALSE)</f>
        <v>Damp</v>
      </c>
      <c r="F212" s="3" t="str">
        <f>VLOOKUP($A212,$Q$1:$W$916,COLUMNS($C$1:F211)+2,FALSE)</f>
        <v>Water Absorb</v>
      </c>
      <c r="G212" s="3" t="str">
        <f>VLOOKUP($A212,$Q$1:$W$916,COLUMNS($C$1:G211)+2,FALSE)</f>
        <v>Unaware</v>
      </c>
      <c r="H212" s="3">
        <v>95</v>
      </c>
      <c r="I212" s="3">
        <v>85</v>
      </c>
      <c r="J212" s="3">
        <v>85</v>
      </c>
      <c r="K212" s="3">
        <v>65</v>
      </c>
      <c r="L212" s="3">
        <v>65</v>
      </c>
      <c r="M212" s="3">
        <v>35</v>
      </c>
      <c r="N212" s="3">
        <v>430</v>
      </c>
      <c r="O212" s="3">
        <v>71.67</v>
      </c>
      <c r="Q212" s="3">
        <v>177</v>
      </c>
      <c r="R212" s="3" t="s">
        <v>278</v>
      </c>
      <c r="S212" s="3" t="s">
        <v>1011</v>
      </c>
      <c r="T212" s="3" t="s">
        <v>1012</v>
      </c>
      <c r="U212" s="3" t="s">
        <v>274</v>
      </c>
      <c r="V212" s="3" t="s">
        <v>125</v>
      </c>
      <c r="W212" s="3" t="s">
        <v>279</v>
      </c>
    </row>
    <row r="213" spans="1:23" x14ac:dyDescent="0.3">
      <c r="A213" s="3">
        <v>196</v>
      </c>
      <c r="B213" s="3" t="s">
        <v>545</v>
      </c>
      <c r="C213" s="3" t="str">
        <f>VLOOKUP($A213,$Q$1:$W$916,COLUMNS($C$1:C212)+2,FALSE)</f>
        <v>Psychic</v>
      </c>
      <c r="D213" s="3" t="str">
        <f>VLOOKUP($A213,$Q$1:$W$916,COLUMNS($C$1:D212)+2,FALSE)</f>
        <v/>
      </c>
      <c r="E213" s="3" t="str">
        <f>VLOOKUP($A213,$Q$1:$W$916,COLUMNS($C$1:E212)+2,FALSE)</f>
        <v>Synchronize</v>
      </c>
      <c r="F213" s="3" t="str">
        <f>VLOOKUP($A213,$Q$1:$W$916,COLUMNS($C$1:F212)+2,FALSE)</f>
        <v/>
      </c>
      <c r="G213" s="3" t="str">
        <f>VLOOKUP($A213,$Q$1:$W$916,COLUMNS($C$1:G212)+2,FALSE)</f>
        <v>Magic Bounce</v>
      </c>
      <c r="H213" s="3">
        <v>65</v>
      </c>
      <c r="I213" s="3">
        <v>65</v>
      </c>
      <c r="J213" s="3">
        <v>60</v>
      </c>
      <c r="K213" s="3">
        <v>130</v>
      </c>
      <c r="L213" s="3">
        <v>95</v>
      </c>
      <c r="M213" s="3">
        <v>110</v>
      </c>
      <c r="N213" s="3">
        <v>525</v>
      </c>
      <c r="O213" s="3">
        <v>87.5</v>
      </c>
      <c r="Q213" s="3">
        <v>178</v>
      </c>
      <c r="R213" s="3" t="s">
        <v>281</v>
      </c>
      <c r="S213" s="3" t="s">
        <v>1011</v>
      </c>
      <c r="T213" s="3" t="s">
        <v>1012</v>
      </c>
      <c r="U213" s="3" t="s">
        <v>274</v>
      </c>
      <c r="V213" s="3" t="s">
        <v>125</v>
      </c>
      <c r="W213" s="3" t="s">
        <v>279</v>
      </c>
    </row>
    <row r="214" spans="1:23" x14ac:dyDescent="0.3">
      <c r="A214" s="3">
        <v>197</v>
      </c>
      <c r="B214" s="3" t="s">
        <v>547</v>
      </c>
      <c r="C214" s="3" t="str">
        <f>VLOOKUP($A214,$Q$1:$W$916,COLUMNS($C$1:C213)+2,FALSE)</f>
        <v>Dark</v>
      </c>
      <c r="D214" s="3" t="str">
        <f>VLOOKUP($A214,$Q$1:$W$916,COLUMNS($C$1:D213)+2,FALSE)</f>
        <v/>
      </c>
      <c r="E214" s="3" t="str">
        <f>VLOOKUP($A214,$Q$1:$W$916,COLUMNS($C$1:E213)+2,FALSE)</f>
        <v>Synchronize</v>
      </c>
      <c r="F214" s="3" t="str">
        <f>VLOOKUP($A214,$Q$1:$W$916,COLUMNS($C$1:F213)+2,FALSE)</f>
        <v/>
      </c>
      <c r="G214" s="3" t="str">
        <f>VLOOKUP($A214,$Q$1:$W$916,COLUMNS($C$1:G213)+2,FALSE)</f>
        <v>Inner Focus</v>
      </c>
      <c r="H214" s="3">
        <v>95</v>
      </c>
      <c r="I214" s="3">
        <v>65</v>
      </c>
      <c r="J214" s="3">
        <v>110</v>
      </c>
      <c r="K214" s="3">
        <v>60</v>
      </c>
      <c r="L214" s="3">
        <v>130</v>
      </c>
      <c r="M214" s="3">
        <v>65</v>
      </c>
      <c r="N214" s="3">
        <v>525</v>
      </c>
      <c r="O214" s="3">
        <v>87.5</v>
      </c>
      <c r="Q214" s="3">
        <v>179</v>
      </c>
      <c r="R214" s="3" t="s">
        <v>1200</v>
      </c>
      <c r="S214" s="3" t="s">
        <v>1013</v>
      </c>
      <c r="T214" s="3" t="s">
        <v>1037</v>
      </c>
      <c r="U214" s="3" t="s">
        <v>203</v>
      </c>
      <c r="V214" s="3" t="s">
        <v>1037</v>
      </c>
      <c r="W214" s="3" t="s">
        <v>334</v>
      </c>
    </row>
    <row r="215" spans="1:23" x14ac:dyDescent="0.3">
      <c r="A215" s="3">
        <v>198</v>
      </c>
      <c r="B215" s="3" t="s">
        <v>1214</v>
      </c>
      <c r="C215" s="3" t="str">
        <f>VLOOKUP($A215,$Q$1:$W$916,COLUMNS($C$1:C214)+2,FALSE)</f>
        <v>Dark</v>
      </c>
      <c r="D215" s="3" t="str">
        <f>VLOOKUP($A215,$Q$1:$W$916,COLUMNS($C$1:D214)+2,FALSE)</f>
        <v>Flying</v>
      </c>
      <c r="E215" s="3" t="str">
        <f>VLOOKUP($A215,$Q$1:$W$916,COLUMNS($C$1:E214)+2,FALSE)</f>
        <v>Insomnia</v>
      </c>
      <c r="F215" s="3" t="str">
        <f>VLOOKUP($A215,$Q$1:$W$916,COLUMNS($C$1:F214)+2,FALSE)</f>
        <v>Super Luck</v>
      </c>
      <c r="G215" s="3" t="str">
        <f>VLOOKUP($A215,$Q$1:$W$916,COLUMNS($C$1:G214)+2,FALSE)</f>
        <v>Prankster</v>
      </c>
      <c r="H215" s="3">
        <v>60</v>
      </c>
      <c r="I215" s="3">
        <v>85</v>
      </c>
      <c r="J215" s="3">
        <v>42</v>
      </c>
      <c r="K215" s="3">
        <v>85</v>
      </c>
      <c r="L215" s="3">
        <v>42</v>
      </c>
      <c r="M215" s="3">
        <v>91</v>
      </c>
      <c r="N215" s="3">
        <v>405</v>
      </c>
      <c r="O215" s="3">
        <v>67.5</v>
      </c>
      <c r="Q215" s="3">
        <v>180</v>
      </c>
      <c r="R215" s="3" t="s">
        <v>1201</v>
      </c>
      <c r="S215" s="3" t="s">
        <v>1013</v>
      </c>
      <c r="T215" s="3" t="s">
        <v>1037</v>
      </c>
      <c r="U215" s="3" t="s">
        <v>203</v>
      </c>
      <c r="V215" s="3" t="s">
        <v>1037</v>
      </c>
      <c r="W215" s="3" t="s">
        <v>334</v>
      </c>
    </row>
    <row r="216" spans="1:23" x14ac:dyDescent="0.3">
      <c r="A216" s="3">
        <v>199</v>
      </c>
      <c r="B216" s="3" t="s">
        <v>1215</v>
      </c>
      <c r="C216" s="3" t="str">
        <f>VLOOKUP($A216,$Q$1:$W$916,COLUMNS($C$1:C215)+2,FALSE)</f>
        <v>Water</v>
      </c>
      <c r="D216" s="3" t="str">
        <f>VLOOKUP($A216,$Q$1:$W$916,COLUMNS($C$1:D215)+2,FALSE)</f>
        <v>Psychic</v>
      </c>
      <c r="E216" s="3" t="str">
        <f>VLOOKUP($A216,$Q$1:$W$916,COLUMNS($C$1:E215)+2,FALSE)</f>
        <v>Oblivious</v>
      </c>
      <c r="F216" s="3" t="str">
        <f>VLOOKUP($A216,$Q$1:$W$916,COLUMNS($C$1:F215)+2,FALSE)</f>
        <v>Own Tempo</v>
      </c>
      <c r="G216" s="3" t="str">
        <f>VLOOKUP($A216,$Q$1:$W$916,COLUMNS($C$1:G215)+2,FALSE)</f>
        <v>Regenerator</v>
      </c>
      <c r="H216" s="3">
        <v>95</v>
      </c>
      <c r="I216" s="3">
        <v>75</v>
      </c>
      <c r="J216" s="3">
        <v>80</v>
      </c>
      <c r="K216" s="3">
        <v>100</v>
      </c>
      <c r="L216" s="3">
        <v>110</v>
      </c>
      <c r="M216" s="3">
        <v>30</v>
      </c>
      <c r="N216" s="3">
        <v>490</v>
      </c>
      <c r="O216" s="3">
        <v>81.67</v>
      </c>
      <c r="Q216" s="3">
        <v>181</v>
      </c>
      <c r="R216" s="3" t="s">
        <v>1202</v>
      </c>
      <c r="S216" s="3" t="s">
        <v>1013</v>
      </c>
      <c r="T216" s="3" t="s">
        <v>1037</v>
      </c>
      <c r="U216" s="3" t="s">
        <v>203</v>
      </c>
      <c r="V216" s="3" t="s">
        <v>1037</v>
      </c>
      <c r="W216" s="3" t="s">
        <v>334</v>
      </c>
    </row>
    <row r="217" spans="1:23" x14ac:dyDescent="0.3">
      <c r="A217" s="3">
        <v>200</v>
      </c>
      <c r="B217" s="3" t="s">
        <v>1216</v>
      </c>
      <c r="C217" s="3" t="str">
        <f>VLOOKUP($A217,$Q$1:$W$916,COLUMNS($C$1:C216)+2,FALSE)</f>
        <v>Ghost</v>
      </c>
      <c r="D217" s="3" t="str">
        <f>VLOOKUP($A217,$Q$1:$W$916,COLUMNS($C$1:D216)+2,FALSE)</f>
        <v/>
      </c>
      <c r="E217" s="3" t="str">
        <f>VLOOKUP($A217,$Q$1:$W$916,COLUMNS($C$1:E216)+2,FALSE)</f>
        <v>Levitate</v>
      </c>
      <c r="F217" s="3" t="str">
        <f>VLOOKUP($A217,$Q$1:$W$916,COLUMNS($C$1:F216)+2,FALSE)</f>
        <v/>
      </c>
      <c r="G217" s="3" t="str">
        <f>VLOOKUP($A217,$Q$1:$W$916,COLUMNS($C$1:G216)+2,FALSE)</f>
        <v/>
      </c>
      <c r="H217" s="3">
        <v>60</v>
      </c>
      <c r="I217" s="3">
        <v>60</v>
      </c>
      <c r="J217" s="3">
        <v>60</v>
      </c>
      <c r="K217" s="3">
        <v>85</v>
      </c>
      <c r="L217" s="3">
        <v>85</v>
      </c>
      <c r="M217" s="3">
        <v>85</v>
      </c>
      <c r="N217" s="3">
        <v>435</v>
      </c>
      <c r="O217" s="3">
        <v>72.5</v>
      </c>
      <c r="Q217" s="3">
        <v>181</v>
      </c>
      <c r="R217" s="3" t="s">
        <v>1203</v>
      </c>
      <c r="S217" s="3" t="s">
        <v>1013</v>
      </c>
      <c r="T217" s="3" t="s">
        <v>1024</v>
      </c>
      <c r="U217" s="3" t="s">
        <v>203</v>
      </c>
      <c r="V217" s="3" t="s">
        <v>1037</v>
      </c>
      <c r="W217" s="3" t="s">
        <v>334</v>
      </c>
    </row>
    <row r="218" spans="1:23" x14ac:dyDescent="0.3">
      <c r="A218" s="3">
        <v>201</v>
      </c>
      <c r="B218" s="3" t="s">
        <v>1217</v>
      </c>
      <c r="C218" s="3" t="str">
        <f>VLOOKUP($A218,$Q$1:$W$916,COLUMNS($C$1:C217)+2,FALSE)</f>
        <v>Psychic</v>
      </c>
      <c r="D218" s="3" t="str">
        <f>VLOOKUP($A218,$Q$1:$W$916,COLUMNS($C$1:D217)+2,FALSE)</f>
        <v/>
      </c>
      <c r="E218" s="3" t="str">
        <f>VLOOKUP($A218,$Q$1:$W$916,COLUMNS($C$1:E217)+2,FALSE)</f>
        <v>Levitate</v>
      </c>
      <c r="F218" s="3" t="str">
        <f>VLOOKUP($A218,$Q$1:$W$916,COLUMNS($C$1:F217)+2,FALSE)</f>
        <v/>
      </c>
      <c r="G218" s="3" t="str">
        <f>VLOOKUP($A218,$Q$1:$W$916,COLUMNS($C$1:G217)+2,FALSE)</f>
        <v/>
      </c>
      <c r="H218" s="3">
        <v>48</v>
      </c>
      <c r="I218" s="3">
        <v>72</v>
      </c>
      <c r="J218" s="3">
        <v>48</v>
      </c>
      <c r="K218" s="3">
        <v>72</v>
      </c>
      <c r="L218" s="3">
        <v>48</v>
      </c>
      <c r="M218" s="3">
        <v>48</v>
      </c>
      <c r="N218" s="3">
        <v>336</v>
      </c>
      <c r="O218" s="3">
        <v>56</v>
      </c>
      <c r="Q218" s="3">
        <v>182</v>
      </c>
      <c r="R218" s="3" t="s">
        <v>181</v>
      </c>
      <c r="S218" s="3" t="s">
        <v>1007</v>
      </c>
      <c r="T218" s="3" t="s">
        <v>1037</v>
      </c>
      <c r="U218" s="3" t="s">
        <v>124</v>
      </c>
      <c r="V218" s="3" t="s">
        <v>1037</v>
      </c>
      <c r="W218" s="3" t="s">
        <v>182</v>
      </c>
    </row>
    <row r="219" spans="1:23" x14ac:dyDescent="0.3">
      <c r="A219" s="3">
        <v>202</v>
      </c>
      <c r="B219" s="3" t="s">
        <v>583</v>
      </c>
      <c r="C219" s="3" t="str">
        <f>VLOOKUP($A219,$Q$1:$W$916,COLUMNS($C$1:C218)+2,FALSE)</f>
        <v>Psychic</v>
      </c>
      <c r="D219" s="3" t="str">
        <f>VLOOKUP($A219,$Q$1:$W$916,COLUMNS($C$1:D218)+2,FALSE)</f>
        <v/>
      </c>
      <c r="E219" s="3" t="str">
        <f>VLOOKUP($A219,$Q$1:$W$916,COLUMNS($C$1:E218)+2,FALSE)</f>
        <v>Shadow Tag</v>
      </c>
      <c r="F219" s="3" t="str">
        <f>VLOOKUP($A219,$Q$1:$W$916,COLUMNS($C$1:F218)+2,FALSE)</f>
        <v/>
      </c>
      <c r="G219" s="3" t="str">
        <f>VLOOKUP($A219,$Q$1:$W$916,COLUMNS($C$1:G218)+2,FALSE)</f>
        <v>Telepathy</v>
      </c>
      <c r="H219" s="3">
        <v>190</v>
      </c>
      <c r="I219" s="3">
        <v>33</v>
      </c>
      <c r="J219" s="3">
        <v>58</v>
      </c>
      <c r="K219" s="3">
        <v>33</v>
      </c>
      <c r="L219" s="3">
        <v>58</v>
      </c>
      <c r="M219" s="3">
        <v>33</v>
      </c>
      <c r="N219" s="3">
        <v>405</v>
      </c>
      <c r="O219" s="3">
        <v>67.5</v>
      </c>
      <c r="Q219" s="3">
        <v>183</v>
      </c>
      <c r="R219" s="3" t="s">
        <v>1204</v>
      </c>
      <c r="S219" s="3" t="s">
        <v>1009</v>
      </c>
      <c r="T219" s="3" t="s">
        <v>1023</v>
      </c>
      <c r="U219" s="3" t="s">
        <v>232</v>
      </c>
      <c r="V219" s="3" t="s">
        <v>152</v>
      </c>
      <c r="W219" s="3" t="s">
        <v>878</v>
      </c>
    </row>
    <row r="220" spans="1:23" x14ac:dyDescent="0.3">
      <c r="A220" s="3">
        <v>203</v>
      </c>
      <c r="B220" s="3" t="s">
        <v>1218</v>
      </c>
      <c r="C220" s="3" t="str">
        <f>VLOOKUP($A220,$Q$1:$W$916,COLUMNS($C$1:C219)+2,FALSE)</f>
        <v>Normal</v>
      </c>
      <c r="D220" s="3" t="str">
        <f>VLOOKUP($A220,$Q$1:$W$916,COLUMNS($C$1:D219)+2,FALSE)</f>
        <v>Psychic</v>
      </c>
      <c r="E220" s="3" t="str">
        <f>VLOOKUP($A220,$Q$1:$W$916,COLUMNS($C$1:E219)+2,FALSE)</f>
        <v>Inner Focus</v>
      </c>
      <c r="F220" s="3" t="str">
        <f>VLOOKUP($A220,$Q$1:$W$916,COLUMNS($C$1:F219)+2,FALSE)</f>
        <v>Early Bird</v>
      </c>
      <c r="G220" s="3" t="str">
        <f>VLOOKUP($A220,$Q$1:$W$916,COLUMNS($C$1:G219)+2,FALSE)</f>
        <v>Sap Sipper</v>
      </c>
      <c r="H220" s="3">
        <v>70</v>
      </c>
      <c r="I220" s="3">
        <v>80</v>
      </c>
      <c r="J220" s="3">
        <v>65</v>
      </c>
      <c r="K220" s="3">
        <v>90</v>
      </c>
      <c r="L220" s="3">
        <v>65</v>
      </c>
      <c r="M220" s="3">
        <v>85</v>
      </c>
      <c r="N220" s="3">
        <v>455</v>
      </c>
      <c r="O220" s="3">
        <v>75.83</v>
      </c>
      <c r="Q220" s="3">
        <v>184</v>
      </c>
      <c r="R220" s="3" t="s">
        <v>1205</v>
      </c>
      <c r="S220" s="3" t="s">
        <v>1009</v>
      </c>
      <c r="T220" s="3" t="s">
        <v>1023</v>
      </c>
      <c r="U220" s="3" t="s">
        <v>232</v>
      </c>
      <c r="V220" s="3" t="s">
        <v>152</v>
      </c>
      <c r="W220" s="3" t="s">
        <v>878</v>
      </c>
    </row>
    <row r="221" spans="1:23" x14ac:dyDescent="0.3">
      <c r="A221" s="3">
        <v>204</v>
      </c>
      <c r="B221" s="3" t="s">
        <v>1219</v>
      </c>
      <c r="C221" s="3" t="str">
        <f>VLOOKUP($A221,$Q$1:$W$916,COLUMNS($C$1:C220)+2,FALSE)</f>
        <v>Bug</v>
      </c>
      <c r="D221" s="3" t="str">
        <f>VLOOKUP($A221,$Q$1:$W$916,COLUMNS($C$1:D220)+2,FALSE)</f>
        <v/>
      </c>
      <c r="E221" s="3" t="str">
        <f>VLOOKUP($A221,$Q$1:$W$916,COLUMNS($C$1:E220)+2,FALSE)</f>
        <v>Sturdy</v>
      </c>
      <c r="F221" s="3" t="str">
        <f>VLOOKUP($A221,$Q$1:$W$916,COLUMNS($C$1:F220)+2,FALSE)</f>
        <v/>
      </c>
      <c r="G221" s="3" t="str">
        <f>VLOOKUP($A221,$Q$1:$W$916,COLUMNS($C$1:G220)+2,FALSE)</f>
        <v>Overcoat</v>
      </c>
      <c r="H221" s="3">
        <v>50</v>
      </c>
      <c r="I221" s="3">
        <v>65</v>
      </c>
      <c r="J221" s="3">
        <v>90</v>
      </c>
      <c r="K221" s="3">
        <v>35</v>
      </c>
      <c r="L221" s="3">
        <v>35</v>
      </c>
      <c r="M221" s="3">
        <v>15</v>
      </c>
      <c r="N221" s="3">
        <v>290</v>
      </c>
      <c r="O221" s="3">
        <v>48.33</v>
      </c>
      <c r="Q221" s="3">
        <v>185</v>
      </c>
      <c r="R221" s="3" t="s">
        <v>666</v>
      </c>
      <c r="S221" s="3" t="s">
        <v>1017</v>
      </c>
      <c r="T221" s="3" t="s">
        <v>1037</v>
      </c>
      <c r="U221" s="3" t="s">
        <v>261</v>
      </c>
      <c r="V221" s="3" t="s">
        <v>493</v>
      </c>
      <c r="W221" s="3" t="s">
        <v>146</v>
      </c>
    </row>
    <row r="222" spans="1:23" x14ac:dyDescent="0.3">
      <c r="A222" s="3">
        <v>205</v>
      </c>
      <c r="B222" s="3" t="s">
        <v>1220</v>
      </c>
      <c r="C222" s="3" t="str">
        <f>VLOOKUP($A222,$Q$1:$W$916,COLUMNS($C$1:C221)+2,FALSE)</f>
        <v>Bug</v>
      </c>
      <c r="D222" s="3" t="str">
        <f>VLOOKUP($A222,$Q$1:$W$916,COLUMNS($C$1:D221)+2,FALSE)</f>
        <v>Steel</v>
      </c>
      <c r="E222" s="3" t="str">
        <f>VLOOKUP($A222,$Q$1:$W$916,COLUMNS($C$1:E221)+2,FALSE)</f>
        <v>Sturdy</v>
      </c>
      <c r="F222" s="3" t="str">
        <f>VLOOKUP($A222,$Q$1:$W$916,COLUMNS($C$1:F221)+2,FALSE)</f>
        <v/>
      </c>
      <c r="G222" s="3" t="str">
        <f>VLOOKUP($A222,$Q$1:$W$916,COLUMNS($C$1:G221)+2,FALSE)</f>
        <v>Overcoat</v>
      </c>
      <c r="H222" s="3">
        <v>75</v>
      </c>
      <c r="I222" s="3">
        <v>90</v>
      </c>
      <c r="J222" s="3">
        <v>140</v>
      </c>
      <c r="K222" s="3">
        <v>60</v>
      </c>
      <c r="L222" s="3">
        <v>60</v>
      </c>
      <c r="M222" s="3">
        <v>40</v>
      </c>
      <c r="N222" s="3">
        <v>465</v>
      </c>
      <c r="O222" s="3">
        <v>77.5</v>
      </c>
      <c r="Q222" s="3">
        <v>186</v>
      </c>
      <c r="R222" s="3" t="s">
        <v>1206</v>
      </c>
      <c r="S222" s="3" t="s">
        <v>1009</v>
      </c>
      <c r="T222" s="3" t="s">
        <v>1037</v>
      </c>
      <c r="U222" s="3" t="s">
        <v>300</v>
      </c>
      <c r="V222" s="3" t="s">
        <v>299</v>
      </c>
      <c r="W222" s="3" t="s">
        <v>196</v>
      </c>
    </row>
    <row r="223" spans="1:23" x14ac:dyDescent="0.3">
      <c r="A223" s="3">
        <v>206</v>
      </c>
      <c r="B223" s="3" t="s">
        <v>1221</v>
      </c>
      <c r="C223" s="3" t="str">
        <f>VLOOKUP($A223,$Q$1:$W$916,COLUMNS($C$1:C222)+2,FALSE)</f>
        <v>Normal</v>
      </c>
      <c r="D223" s="3" t="str">
        <f>VLOOKUP($A223,$Q$1:$W$916,COLUMNS($C$1:D222)+2,FALSE)</f>
        <v/>
      </c>
      <c r="E223" s="3" t="str">
        <f>VLOOKUP($A223,$Q$1:$W$916,COLUMNS($C$1:E222)+2,FALSE)</f>
        <v>Serene Grace</v>
      </c>
      <c r="F223" s="3" t="str">
        <f>VLOOKUP($A223,$Q$1:$W$916,COLUMNS($C$1:F222)+2,FALSE)</f>
        <v>Run Away</v>
      </c>
      <c r="G223" s="3" t="str">
        <f>VLOOKUP($A223,$Q$1:$W$916,COLUMNS($C$1:G222)+2,FALSE)</f>
        <v>Rattled</v>
      </c>
      <c r="H223" s="3">
        <v>100</v>
      </c>
      <c r="I223" s="3">
        <v>70</v>
      </c>
      <c r="J223" s="3">
        <v>70</v>
      </c>
      <c r="K223" s="3">
        <v>65</v>
      </c>
      <c r="L223" s="3">
        <v>65</v>
      </c>
      <c r="M223" s="3">
        <v>45</v>
      </c>
      <c r="N223" s="3">
        <v>415</v>
      </c>
      <c r="O223" s="3">
        <v>69.17</v>
      </c>
      <c r="Q223" s="3">
        <v>187</v>
      </c>
      <c r="R223" s="3" t="s">
        <v>1207</v>
      </c>
      <c r="S223" s="3" t="s">
        <v>1007</v>
      </c>
      <c r="T223" s="3" t="s">
        <v>1012</v>
      </c>
      <c r="U223" s="3" t="s">
        <v>124</v>
      </c>
      <c r="V223" s="3" t="s">
        <v>164</v>
      </c>
      <c r="W223" s="3" t="s">
        <v>314</v>
      </c>
    </row>
    <row r="224" spans="1:23" x14ac:dyDescent="0.3">
      <c r="A224" s="3">
        <v>207</v>
      </c>
      <c r="B224" s="3" t="s">
        <v>1222</v>
      </c>
      <c r="C224" s="3" t="str">
        <f>VLOOKUP($A224,$Q$1:$W$916,COLUMNS($C$1:C223)+2,FALSE)</f>
        <v>Ground</v>
      </c>
      <c r="D224" s="3" t="str">
        <f>VLOOKUP($A224,$Q$1:$W$916,COLUMNS($C$1:D223)+2,FALSE)</f>
        <v>Flying</v>
      </c>
      <c r="E224" s="3" t="str">
        <f>VLOOKUP($A224,$Q$1:$W$916,COLUMNS($C$1:E223)+2,FALSE)</f>
        <v>Hyper Cutter</v>
      </c>
      <c r="F224" s="3" t="str">
        <f>VLOOKUP($A224,$Q$1:$W$916,COLUMNS($C$1:F223)+2,FALSE)</f>
        <v>Sand Veil</v>
      </c>
      <c r="G224" s="3" t="str">
        <f>VLOOKUP($A224,$Q$1:$W$916,COLUMNS($C$1:G223)+2,FALSE)</f>
        <v>Immunity</v>
      </c>
      <c r="H224" s="3">
        <v>65</v>
      </c>
      <c r="I224" s="3">
        <v>75</v>
      </c>
      <c r="J224" s="3">
        <v>105</v>
      </c>
      <c r="K224" s="3">
        <v>35</v>
      </c>
      <c r="L224" s="3">
        <v>65</v>
      </c>
      <c r="M224" s="3">
        <v>85</v>
      </c>
      <c r="N224" s="3">
        <v>430</v>
      </c>
      <c r="O224" s="3">
        <v>71.67</v>
      </c>
      <c r="Q224" s="3">
        <v>188</v>
      </c>
      <c r="R224" s="3" t="s">
        <v>1208</v>
      </c>
      <c r="S224" s="3" t="s">
        <v>1007</v>
      </c>
      <c r="T224" s="3" t="s">
        <v>1012</v>
      </c>
      <c r="U224" s="3" t="s">
        <v>124</v>
      </c>
      <c r="V224" s="3" t="s">
        <v>164</v>
      </c>
      <c r="W224" s="3" t="s">
        <v>314</v>
      </c>
    </row>
    <row r="225" spans="1:23" x14ac:dyDescent="0.3">
      <c r="A225" s="3">
        <v>208</v>
      </c>
      <c r="B225" s="3" t="s">
        <v>495</v>
      </c>
      <c r="C225" s="3" t="str">
        <f>VLOOKUP($A225,$Q$1:$W$916,COLUMNS($C$1:C224)+2,FALSE)</f>
        <v>Steel</v>
      </c>
      <c r="D225" s="3" t="str">
        <f>VLOOKUP($A225,$Q$1:$W$916,COLUMNS($C$1:D224)+2,FALSE)</f>
        <v>Ground</v>
      </c>
      <c r="E225" s="3" t="str">
        <f>VLOOKUP($A225,$Q$1:$W$916,COLUMNS($C$1:E224)+2,FALSE)</f>
        <v>Rock Head</v>
      </c>
      <c r="F225" s="3" t="str">
        <f>VLOOKUP($A225,$Q$1:$W$916,COLUMNS($C$1:F224)+2,FALSE)</f>
        <v>Sturdy</v>
      </c>
      <c r="G225" s="3" t="str">
        <f>VLOOKUP($A225,$Q$1:$W$916,COLUMNS($C$1:G224)+2,FALSE)</f>
        <v>Sheer Force</v>
      </c>
      <c r="H225" s="3">
        <v>75</v>
      </c>
      <c r="I225" s="3">
        <v>85</v>
      </c>
      <c r="J225" s="3">
        <v>200</v>
      </c>
      <c r="K225" s="3">
        <v>55</v>
      </c>
      <c r="L225" s="3">
        <v>65</v>
      </c>
      <c r="M225" s="3">
        <v>30</v>
      </c>
      <c r="N225" s="3">
        <v>510</v>
      </c>
      <c r="O225" s="3">
        <v>85</v>
      </c>
      <c r="Q225" s="3">
        <v>189</v>
      </c>
      <c r="R225" s="3" t="s">
        <v>1209</v>
      </c>
      <c r="S225" s="3" t="s">
        <v>1007</v>
      </c>
      <c r="T225" s="3" t="s">
        <v>1012</v>
      </c>
      <c r="U225" s="3" t="s">
        <v>124</v>
      </c>
      <c r="V225" s="3" t="s">
        <v>164</v>
      </c>
      <c r="W225" s="3" t="s">
        <v>314</v>
      </c>
    </row>
    <row r="226" spans="1:23" x14ac:dyDescent="0.3">
      <c r="A226" s="3">
        <v>208</v>
      </c>
      <c r="B226" s="3" t="s">
        <v>1223</v>
      </c>
      <c r="C226" s="3" t="str">
        <f>VLOOKUP($A226,$Q$1:$W$916,COLUMNS($C$1:C225)+2,FALSE)</f>
        <v>Steel</v>
      </c>
      <c r="D226" s="3" t="str">
        <f>VLOOKUP($A226,$Q$1:$W$916,COLUMNS($C$1:D225)+2,FALSE)</f>
        <v>Ground</v>
      </c>
      <c r="E226" s="3" t="str">
        <f>VLOOKUP($A226,$Q$1:$W$916,COLUMNS($C$1:E225)+2,FALSE)</f>
        <v>Rock Head</v>
      </c>
      <c r="F226" s="3" t="str">
        <f>VLOOKUP($A226,$Q$1:$W$916,COLUMNS($C$1:F225)+2,FALSE)</f>
        <v>Sturdy</v>
      </c>
      <c r="G226" s="3" t="str">
        <f>VLOOKUP($A226,$Q$1:$W$916,COLUMNS($C$1:G225)+2,FALSE)</f>
        <v>Sheer Force</v>
      </c>
      <c r="H226" s="3">
        <v>75</v>
      </c>
      <c r="I226" s="3">
        <v>125</v>
      </c>
      <c r="J226" s="3">
        <v>230</v>
      </c>
      <c r="K226" s="3">
        <v>55</v>
      </c>
      <c r="L226" s="3">
        <v>95</v>
      </c>
      <c r="M226" s="3">
        <v>30</v>
      </c>
      <c r="N226" s="3">
        <v>610</v>
      </c>
      <c r="O226" s="3">
        <v>101.67</v>
      </c>
      <c r="Q226" s="3">
        <v>190</v>
      </c>
      <c r="R226" s="3" t="s">
        <v>1210</v>
      </c>
      <c r="S226" s="3" t="s">
        <v>1014</v>
      </c>
      <c r="T226" s="3" t="s">
        <v>1037</v>
      </c>
      <c r="U226" s="3" t="s">
        <v>44</v>
      </c>
      <c r="V226" s="3" t="s">
        <v>97</v>
      </c>
      <c r="W226" s="3" t="s">
        <v>159</v>
      </c>
    </row>
    <row r="227" spans="1:23" x14ac:dyDescent="0.3">
      <c r="A227" s="3">
        <v>209</v>
      </c>
      <c r="B227" s="3" t="s">
        <v>1224</v>
      </c>
      <c r="C227" s="3" t="str">
        <f>VLOOKUP($A227,$Q$1:$W$916,COLUMNS($C$1:C226)+2,FALSE)</f>
        <v>Fairy</v>
      </c>
      <c r="D227" s="3" t="str">
        <f>VLOOKUP($A227,$Q$1:$W$916,COLUMNS($C$1:D226)+2,FALSE)</f>
        <v/>
      </c>
      <c r="E227" s="3" t="str">
        <f>VLOOKUP($A227,$Q$1:$W$916,COLUMNS($C$1:E226)+2,FALSE)</f>
        <v>Intimidate</v>
      </c>
      <c r="F227" s="3" t="str">
        <f>VLOOKUP($A227,$Q$1:$W$916,COLUMNS($C$1:F226)+2,FALSE)</f>
        <v>Run Away</v>
      </c>
      <c r="G227" s="3" t="str">
        <f>VLOOKUP($A227,$Q$1:$W$916,COLUMNS($C$1:G226)+2,FALSE)</f>
        <v>Rattled</v>
      </c>
      <c r="H227" s="3">
        <v>60</v>
      </c>
      <c r="I227" s="3">
        <v>80</v>
      </c>
      <c r="J227" s="3">
        <v>50</v>
      </c>
      <c r="K227" s="3">
        <v>40</v>
      </c>
      <c r="L227" s="3">
        <v>40</v>
      </c>
      <c r="M227" s="3">
        <v>30</v>
      </c>
      <c r="N227" s="3">
        <v>300</v>
      </c>
      <c r="O227" s="3">
        <v>50</v>
      </c>
      <c r="Q227" s="3">
        <v>191</v>
      </c>
      <c r="R227" s="3" t="s">
        <v>1211</v>
      </c>
      <c r="S227" s="3" t="s">
        <v>1007</v>
      </c>
      <c r="T227" s="3" t="s">
        <v>1037</v>
      </c>
      <c r="U227" s="3" t="s">
        <v>124</v>
      </c>
      <c r="V227" s="3" t="s">
        <v>812</v>
      </c>
      <c r="W227" s="3" t="s">
        <v>125</v>
      </c>
    </row>
    <row r="228" spans="1:23" x14ac:dyDescent="0.3">
      <c r="A228" s="3">
        <v>210</v>
      </c>
      <c r="B228" s="3" t="s">
        <v>1225</v>
      </c>
      <c r="C228" s="3" t="str">
        <f>VLOOKUP($A228,$Q$1:$W$916,COLUMNS($C$1:C227)+2,FALSE)</f>
        <v>Fairy</v>
      </c>
      <c r="D228" s="3" t="str">
        <f>VLOOKUP($A228,$Q$1:$W$916,COLUMNS($C$1:D227)+2,FALSE)</f>
        <v/>
      </c>
      <c r="E228" s="3" t="str">
        <f>VLOOKUP($A228,$Q$1:$W$916,COLUMNS($C$1:E227)+2,FALSE)</f>
        <v>Intimidate</v>
      </c>
      <c r="F228" s="3" t="str">
        <f>VLOOKUP($A228,$Q$1:$W$916,COLUMNS($C$1:F227)+2,FALSE)</f>
        <v>Quick Feet</v>
      </c>
      <c r="G228" s="3" t="str">
        <f>VLOOKUP($A228,$Q$1:$W$916,COLUMNS($C$1:G227)+2,FALSE)</f>
        <v>Rattled</v>
      </c>
      <c r="H228" s="3">
        <v>90</v>
      </c>
      <c r="I228" s="3">
        <v>120</v>
      </c>
      <c r="J228" s="3">
        <v>75</v>
      </c>
      <c r="K228" s="3">
        <v>60</v>
      </c>
      <c r="L228" s="3">
        <v>60</v>
      </c>
      <c r="M228" s="3">
        <v>45</v>
      </c>
      <c r="N228" s="3">
        <v>450</v>
      </c>
      <c r="O228" s="3">
        <v>75</v>
      </c>
      <c r="Q228" s="3">
        <v>192</v>
      </c>
      <c r="R228" s="3" t="s">
        <v>1212</v>
      </c>
      <c r="S228" s="3" t="s">
        <v>1007</v>
      </c>
      <c r="T228" s="3" t="s">
        <v>1037</v>
      </c>
      <c r="U228" s="3" t="s">
        <v>124</v>
      </c>
      <c r="V228" s="3" t="s">
        <v>812</v>
      </c>
      <c r="W228" s="3" t="s">
        <v>125</v>
      </c>
    </row>
    <row r="229" spans="1:23" x14ac:dyDescent="0.3">
      <c r="A229" s="3">
        <v>211</v>
      </c>
      <c r="B229" s="3" t="s">
        <v>778</v>
      </c>
      <c r="C229" s="3" t="str">
        <f>VLOOKUP($A229,$Q$1:$W$916,COLUMNS($C$1:C228)+2,FALSE)</f>
        <v>Water</v>
      </c>
      <c r="D229" s="3" t="str">
        <f>VLOOKUP($A229,$Q$1:$W$916,COLUMNS($C$1:D228)+2,FALSE)</f>
        <v>Poison</v>
      </c>
      <c r="E229" s="3" t="str">
        <f>VLOOKUP($A229,$Q$1:$W$916,COLUMNS($C$1:E228)+2,FALSE)</f>
        <v>Poison Point</v>
      </c>
      <c r="F229" s="3" t="str">
        <f>VLOOKUP($A229,$Q$1:$W$916,COLUMNS($C$1:F228)+2,FALSE)</f>
        <v>Swift Swim</v>
      </c>
      <c r="G229" s="3" t="str">
        <f>VLOOKUP($A229,$Q$1:$W$916,COLUMNS($C$1:G228)+2,FALSE)</f>
        <v>Intimidate</v>
      </c>
      <c r="H229" s="3">
        <v>65</v>
      </c>
      <c r="I229" s="3">
        <v>95</v>
      </c>
      <c r="J229" s="3">
        <v>75</v>
      </c>
      <c r="K229" s="3">
        <v>55</v>
      </c>
      <c r="L229" s="3">
        <v>55</v>
      </c>
      <c r="M229" s="3">
        <v>85</v>
      </c>
      <c r="N229" s="3">
        <v>430</v>
      </c>
      <c r="O229" s="3">
        <v>71.67</v>
      </c>
      <c r="Q229" s="3">
        <v>193</v>
      </c>
      <c r="R229" s="3" t="s">
        <v>1213</v>
      </c>
      <c r="S229" s="3" t="s">
        <v>1010</v>
      </c>
      <c r="T229" s="3" t="s">
        <v>1012</v>
      </c>
      <c r="U229" s="3" t="s">
        <v>313</v>
      </c>
      <c r="V229" s="3" t="s">
        <v>1674</v>
      </c>
      <c r="W229" s="3" t="s">
        <v>40</v>
      </c>
    </row>
    <row r="230" spans="1:23" x14ac:dyDescent="0.3">
      <c r="A230" s="3">
        <v>212</v>
      </c>
      <c r="B230" s="3" t="s">
        <v>1226</v>
      </c>
      <c r="C230" s="3" t="str">
        <f>VLOOKUP($A230,$Q$1:$W$916,COLUMNS($C$1:C229)+2,FALSE)</f>
        <v>Bug</v>
      </c>
      <c r="D230" s="3" t="str">
        <f>VLOOKUP($A230,$Q$1:$W$916,COLUMNS($C$1:D229)+2,FALSE)</f>
        <v>Steel</v>
      </c>
      <c r="E230" s="3" t="str">
        <f>VLOOKUP($A230,$Q$1:$W$916,COLUMNS($C$1:E229)+2,FALSE)</f>
        <v>Swarm</v>
      </c>
      <c r="F230" s="3" t="str">
        <f>VLOOKUP($A230,$Q$1:$W$916,COLUMNS($C$1:F229)+2,FALSE)</f>
        <v>Technician</v>
      </c>
      <c r="G230" s="3" t="str">
        <f>VLOOKUP($A230,$Q$1:$W$916,COLUMNS($C$1:G229)+2,FALSE)</f>
        <v>Light Metal</v>
      </c>
      <c r="H230" s="3">
        <v>70</v>
      </c>
      <c r="I230" s="3">
        <v>130</v>
      </c>
      <c r="J230" s="3">
        <v>100</v>
      </c>
      <c r="K230" s="3">
        <v>55</v>
      </c>
      <c r="L230" s="3">
        <v>80</v>
      </c>
      <c r="M230" s="3">
        <v>65</v>
      </c>
      <c r="N230" s="3">
        <v>500</v>
      </c>
      <c r="O230" s="3">
        <v>83.33</v>
      </c>
      <c r="Q230" s="3">
        <v>194</v>
      </c>
      <c r="R230" s="3" t="s">
        <v>298</v>
      </c>
      <c r="S230" s="3" t="s">
        <v>1009</v>
      </c>
      <c r="T230" s="3" t="s">
        <v>1018</v>
      </c>
      <c r="U230" s="3" t="s">
        <v>299</v>
      </c>
      <c r="V230" s="3" t="s">
        <v>300</v>
      </c>
      <c r="W230" s="3" t="s">
        <v>301</v>
      </c>
    </row>
    <row r="231" spans="1:23" x14ac:dyDescent="0.3">
      <c r="A231" s="3">
        <v>212</v>
      </c>
      <c r="B231" s="3" t="s">
        <v>1227</v>
      </c>
      <c r="C231" s="3" t="str">
        <f>VLOOKUP($A231,$Q$1:$W$916,COLUMNS($C$1:C230)+2,FALSE)</f>
        <v>Bug</v>
      </c>
      <c r="D231" s="3" t="str">
        <f>VLOOKUP($A231,$Q$1:$W$916,COLUMNS($C$1:D230)+2,FALSE)</f>
        <v>Steel</v>
      </c>
      <c r="E231" s="3" t="str">
        <f>VLOOKUP($A231,$Q$1:$W$916,COLUMNS($C$1:E230)+2,FALSE)</f>
        <v>Swarm</v>
      </c>
      <c r="F231" s="3" t="str">
        <f>VLOOKUP($A231,$Q$1:$W$916,COLUMNS($C$1:F230)+2,FALSE)</f>
        <v>Technician</v>
      </c>
      <c r="G231" s="3" t="str">
        <f>VLOOKUP($A231,$Q$1:$W$916,COLUMNS($C$1:G230)+2,FALSE)</f>
        <v>Light Metal</v>
      </c>
      <c r="H231" s="3">
        <v>70</v>
      </c>
      <c r="I231" s="3">
        <v>150</v>
      </c>
      <c r="J231" s="3">
        <v>140</v>
      </c>
      <c r="K231" s="3">
        <v>65</v>
      </c>
      <c r="L231" s="3">
        <v>100</v>
      </c>
      <c r="M231" s="3">
        <v>75</v>
      </c>
      <c r="N231" s="3">
        <v>600</v>
      </c>
      <c r="O231" s="3">
        <v>100</v>
      </c>
      <c r="Q231" s="3">
        <v>195</v>
      </c>
      <c r="R231" s="3" t="s">
        <v>303</v>
      </c>
      <c r="S231" s="3" t="s">
        <v>1009</v>
      </c>
      <c r="T231" s="3" t="s">
        <v>1018</v>
      </c>
      <c r="U231" s="3" t="s">
        <v>299</v>
      </c>
      <c r="V231" s="3" t="s">
        <v>300</v>
      </c>
      <c r="W231" s="3" t="s">
        <v>301</v>
      </c>
    </row>
    <row r="232" spans="1:23" x14ac:dyDescent="0.3">
      <c r="A232" s="3">
        <v>213</v>
      </c>
      <c r="B232" s="3" t="s">
        <v>606</v>
      </c>
      <c r="C232" s="3" t="str">
        <f>VLOOKUP($A232,$Q$1:$W$916,COLUMNS($C$1:C231)+2,FALSE)</f>
        <v>Bug</v>
      </c>
      <c r="D232" s="3" t="str">
        <f>VLOOKUP($A232,$Q$1:$W$916,COLUMNS($C$1:D231)+2,FALSE)</f>
        <v>Rock</v>
      </c>
      <c r="E232" s="3" t="str">
        <f>VLOOKUP($A232,$Q$1:$W$916,COLUMNS($C$1:E231)+2,FALSE)</f>
        <v>Sturdy</v>
      </c>
      <c r="F232" s="3" t="str">
        <f>VLOOKUP($A232,$Q$1:$W$916,COLUMNS($C$1:F231)+2,FALSE)</f>
        <v>Gluttony</v>
      </c>
      <c r="G232" s="3" t="str">
        <f>VLOOKUP($A232,$Q$1:$W$916,COLUMNS($C$1:G231)+2,FALSE)</f>
        <v>Contrary</v>
      </c>
      <c r="H232" s="3">
        <v>20</v>
      </c>
      <c r="I232" s="3">
        <v>10</v>
      </c>
      <c r="J232" s="3">
        <v>230</v>
      </c>
      <c r="K232" s="3">
        <v>10</v>
      </c>
      <c r="L232" s="3">
        <v>230</v>
      </c>
      <c r="M232" s="3">
        <v>5</v>
      </c>
      <c r="N232" s="3">
        <v>505</v>
      </c>
      <c r="O232" s="3">
        <v>84.17</v>
      </c>
      <c r="Q232" s="3">
        <v>196</v>
      </c>
      <c r="R232" s="3" t="s">
        <v>545</v>
      </c>
      <c r="S232" s="3" t="s">
        <v>1011</v>
      </c>
      <c r="T232" s="3" t="s">
        <v>1037</v>
      </c>
      <c r="U232" s="3" t="s">
        <v>274</v>
      </c>
      <c r="V232" s="3" t="s">
        <v>1037</v>
      </c>
      <c r="W232" s="3" t="s">
        <v>279</v>
      </c>
    </row>
    <row r="233" spans="1:23" x14ac:dyDescent="0.3">
      <c r="A233" s="3">
        <v>214</v>
      </c>
      <c r="B233" s="3" t="s">
        <v>1228</v>
      </c>
      <c r="C233" s="3" t="str">
        <f>VLOOKUP($A233,$Q$1:$W$916,COLUMNS($C$1:C232)+2,FALSE)</f>
        <v>Bug</v>
      </c>
      <c r="D233" s="3" t="str">
        <f>VLOOKUP($A233,$Q$1:$W$916,COLUMNS($C$1:D232)+2,FALSE)</f>
        <v>Fighting</v>
      </c>
      <c r="E233" s="3" t="str">
        <f>VLOOKUP($A233,$Q$1:$W$916,COLUMNS($C$1:E232)+2,FALSE)</f>
        <v>Swarm</v>
      </c>
      <c r="F233" s="3" t="str">
        <f>VLOOKUP($A233,$Q$1:$W$916,COLUMNS($C$1:F232)+2,FALSE)</f>
        <v>Guts</v>
      </c>
      <c r="G233" s="3" t="str">
        <f>VLOOKUP($A233,$Q$1:$W$916,COLUMNS($C$1:G232)+2,FALSE)</f>
        <v>Moxie</v>
      </c>
      <c r="H233" s="3">
        <v>80</v>
      </c>
      <c r="I233" s="3">
        <v>125</v>
      </c>
      <c r="J233" s="3">
        <v>75</v>
      </c>
      <c r="K233" s="3">
        <v>40</v>
      </c>
      <c r="L233" s="3">
        <v>95</v>
      </c>
      <c r="M233" s="3">
        <v>85</v>
      </c>
      <c r="N233" s="3">
        <v>500</v>
      </c>
      <c r="O233" s="3">
        <v>83.33</v>
      </c>
      <c r="Q233" s="3">
        <v>197</v>
      </c>
      <c r="R233" s="3" t="s">
        <v>547</v>
      </c>
      <c r="S233" s="3" t="s">
        <v>1016</v>
      </c>
      <c r="T233" s="3" t="s">
        <v>1037</v>
      </c>
      <c r="U233" s="3" t="s">
        <v>274</v>
      </c>
      <c r="V233" s="3" t="s">
        <v>1037</v>
      </c>
      <c r="W233" s="3" t="s">
        <v>243</v>
      </c>
    </row>
    <row r="234" spans="1:23" x14ac:dyDescent="0.3">
      <c r="A234" s="3">
        <v>214</v>
      </c>
      <c r="B234" s="3" t="s">
        <v>1229</v>
      </c>
      <c r="C234" s="3" t="str">
        <f>VLOOKUP($A234,$Q$1:$W$916,COLUMNS($C$1:C233)+2,FALSE)</f>
        <v>Bug</v>
      </c>
      <c r="D234" s="3" t="str">
        <f>VLOOKUP($A234,$Q$1:$W$916,COLUMNS($C$1:D233)+2,FALSE)</f>
        <v>Fighting</v>
      </c>
      <c r="E234" s="3" t="str">
        <f>VLOOKUP($A234,$Q$1:$W$916,COLUMNS($C$1:E233)+2,FALSE)</f>
        <v>Swarm</v>
      </c>
      <c r="F234" s="3" t="str">
        <f>VLOOKUP($A234,$Q$1:$W$916,COLUMNS($C$1:F233)+2,FALSE)</f>
        <v>Guts</v>
      </c>
      <c r="G234" s="3" t="str">
        <f>VLOOKUP($A234,$Q$1:$W$916,COLUMNS($C$1:G233)+2,FALSE)</f>
        <v>Moxie</v>
      </c>
      <c r="H234" s="3">
        <v>80</v>
      </c>
      <c r="I234" s="3">
        <v>185</v>
      </c>
      <c r="J234" s="3">
        <v>115</v>
      </c>
      <c r="K234" s="3">
        <v>40</v>
      </c>
      <c r="L234" s="3">
        <v>105</v>
      </c>
      <c r="M234" s="3">
        <v>75</v>
      </c>
      <c r="N234" s="3">
        <v>600</v>
      </c>
      <c r="O234" s="3">
        <v>100</v>
      </c>
      <c r="Q234" s="3">
        <v>198</v>
      </c>
      <c r="R234" s="3" t="s">
        <v>1214</v>
      </c>
      <c r="S234" s="3" t="s">
        <v>1016</v>
      </c>
      <c r="T234" s="3" t="s">
        <v>1012</v>
      </c>
      <c r="U234" s="3" t="s">
        <v>61</v>
      </c>
      <c r="V234" s="3" t="s">
        <v>83</v>
      </c>
      <c r="W234" s="3" t="s">
        <v>140</v>
      </c>
    </row>
    <row r="235" spans="1:23" x14ac:dyDescent="0.3">
      <c r="A235" s="3">
        <v>215</v>
      </c>
      <c r="B235" s="3" t="s">
        <v>751</v>
      </c>
      <c r="C235" s="3" t="str">
        <f>VLOOKUP($A235,$Q$1:$W$916,COLUMNS($C$1:C234)+2,FALSE)</f>
        <v>Dark</v>
      </c>
      <c r="D235" s="3" t="str">
        <f>VLOOKUP($A235,$Q$1:$W$916,COLUMNS($C$1:D234)+2,FALSE)</f>
        <v>Ice</v>
      </c>
      <c r="E235" s="3" t="str">
        <f>VLOOKUP($A235,$Q$1:$W$916,COLUMNS($C$1:E234)+2,FALSE)</f>
        <v>Inner Focus</v>
      </c>
      <c r="F235" s="3" t="str">
        <f>VLOOKUP($A235,$Q$1:$W$916,COLUMNS($C$1:F234)+2,FALSE)</f>
        <v>Keen Eye</v>
      </c>
      <c r="G235" s="3" t="str">
        <f>VLOOKUP($A235,$Q$1:$W$916,COLUMNS($C$1:G234)+2,FALSE)</f>
        <v>Pickpocket</v>
      </c>
      <c r="H235" s="3">
        <v>55</v>
      </c>
      <c r="I235" s="3">
        <v>95</v>
      </c>
      <c r="J235" s="3">
        <v>55</v>
      </c>
      <c r="K235" s="3">
        <v>35</v>
      </c>
      <c r="L235" s="3">
        <v>75</v>
      </c>
      <c r="M235" s="3">
        <v>115</v>
      </c>
      <c r="N235" s="3">
        <v>430</v>
      </c>
      <c r="O235" s="3">
        <v>71.67</v>
      </c>
      <c r="Q235" s="3">
        <v>199</v>
      </c>
      <c r="R235" s="3" t="s">
        <v>1215</v>
      </c>
      <c r="S235" s="3" t="s">
        <v>1009</v>
      </c>
      <c r="T235" s="3" t="s">
        <v>1011</v>
      </c>
      <c r="U235" s="3" t="s">
        <v>165</v>
      </c>
      <c r="V235" s="3" t="s">
        <v>117</v>
      </c>
      <c r="W235" s="3" t="s">
        <v>369</v>
      </c>
    </row>
    <row r="236" spans="1:23" x14ac:dyDescent="0.3">
      <c r="A236" s="3">
        <v>216</v>
      </c>
      <c r="B236" s="3" t="s">
        <v>1230</v>
      </c>
      <c r="C236" s="3" t="str">
        <f>VLOOKUP($A236,$Q$1:$W$916,COLUMNS($C$1:C235)+2,FALSE)</f>
        <v>Normal</v>
      </c>
      <c r="D236" s="3" t="str">
        <f>VLOOKUP($A236,$Q$1:$W$916,COLUMNS($C$1:D235)+2,FALSE)</f>
        <v/>
      </c>
      <c r="E236" s="3" t="str">
        <f>VLOOKUP($A236,$Q$1:$W$916,COLUMNS($C$1:E235)+2,FALSE)</f>
        <v>Pickup</v>
      </c>
      <c r="F236" s="3" t="str">
        <f>VLOOKUP($A236,$Q$1:$W$916,COLUMNS($C$1:F235)+2,FALSE)</f>
        <v>Quick Feet</v>
      </c>
      <c r="G236" s="3" t="str">
        <f>VLOOKUP($A236,$Q$1:$W$916,COLUMNS($C$1:G235)+2,FALSE)</f>
        <v>Honey Gather</v>
      </c>
      <c r="H236" s="3">
        <v>60</v>
      </c>
      <c r="I236" s="3">
        <v>80</v>
      </c>
      <c r="J236" s="3">
        <v>50</v>
      </c>
      <c r="K236" s="3">
        <v>50</v>
      </c>
      <c r="L236" s="3">
        <v>50</v>
      </c>
      <c r="M236" s="3">
        <v>40</v>
      </c>
      <c r="N236" s="3">
        <v>330</v>
      </c>
      <c r="O236" s="3">
        <v>55</v>
      </c>
      <c r="Q236" s="3">
        <v>200</v>
      </c>
      <c r="R236" s="3" t="s">
        <v>1216</v>
      </c>
      <c r="S236" s="3" t="s">
        <v>1021</v>
      </c>
      <c r="T236" s="3" t="s">
        <v>1037</v>
      </c>
      <c r="U236" s="3" t="s">
        <v>58</v>
      </c>
      <c r="V236" s="3" t="s">
        <v>1037</v>
      </c>
      <c r="W236" s="3" t="s">
        <v>1037</v>
      </c>
    </row>
    <row r="237" spans="1:23" x14ac:dyDescent="0.3">
      <c r="A237" s="3">
        <v>217</v>
      </c>
      <c r="B237" s="3" t="s">
        <v>1231</v>
      </c>
      <c r="C237" s="3" t="str">
        <f>VLOOKUP($A237,$Q$1:$W$916,COLUMNS($C$1:C236)+2,FALSE)</f>
        <v>Normal</v>
      </c>
      <c r="D237" s="3" t="str">
        <f>VLOOKUP($A237,$Q$1:$W$916,COLUMNS($C$1:D236)+2,FALSE)</f>
        <v/>
      </c>
      <c r="E237" s="3" t="str">
        <f>VLOOKUP($A237,$Q$1:$W$916,COLUMNS($C$1:E236)+2,FALSE)</f>
        <v>Guts</v>
      </c>
      <c r="F237" s="3" t="str">
        <f>VLOOKUP($A237,$Q$1:$W$916,COLUMNS($C$1:F236)+2,FALSE)</f>
        <v>Quick Feet</v>
      </c>
      <c r="G237" s="3" t="str">
        <f>VLOOKUP($A237,$Q$1:$W$916,COLUMNS($C$1:G236)+2,FALSE)</f>
        <v>Unnerve</v>
      </c>
      <c r="H237" s="3">
        <v>90</v>
      </c>
      <c r="I237" s="3">
        <v>130</v>
      </c>
      <c r="J237" s="3">
        <v>75</v>
      </c>
      <c r="K237" s="3">
        <v>75</v>
      </c>
      <c r="L237" s="3">
        <v>75</v>
      </c>
      <c r="M237" s="3">
        <v>55</v>
      </c>
      <c r="N237" s="3">
        <v>500</v>
      </c>
      <c r="O237" s="3">
        <v>83.33</v>
      </c>
      <c r="Q237" s="3">
        <v>201</v>
      </c>
      <c r="R237" s="3" t="s">
        <v>1217</v>
      </c>
      <c r="S237" s="3" t="s">
        <v>1011</v>
      </c>
      <c r="T237" s="3" t="s">
        <v>1037</v>
      </c>
      <c r="U237" s="3" t="s">
        <v>58</v>
      </c>
      <c r="V237" s="3" t="s">
        <v>1037</v>
      </c>
      <c r="W237" s="3" t="s">
        <v>1037</v>
      </c>
    </row>
    <row r="238" spans="1:23" x14ac:dyDescent="0.3">
      <c r="A238" s="3">
        <v>218</v>
      </c>
      <c r="B238" s="3" t="s">
        <v>1232</v>
      </c>
      <c r="C238" s="3" t="str">
        <f>VLOOKUP($A238,$Q$1:$W$916,COLUMNS($C$1:C237)+2,FALSE)</f>
        <v>Fire</v>
      </c>
      <c r="D238" s="3" t="str">
        <f>VLOOKUP($A238,$Q$1:$W$916,COLUMNS($C$1:D237)+2,FALSE)</f>
        <v/>
      </c>
      <c r="E238" s="3" t="str">
        <f>VLOOKUP($A238,$Q$1:$W$916,COLUMNS($C$1:E237)+2,FALSE)</f>
        <v>Magma Armor</v>
      </c>
      <c r="F238" s="3" t="str">
        <f>VLOOKUP($A238,$Q$1:$W$916,COLUMNS($C$1:F237)+2,FALSE)</f>
        <v>Flame Body</v>
      </c>
      <c r="G238" s="3" t="str">
        <f>VLOOKUP($A238,$Q$1:$W$916,COLUMNS($C$1:G237)+2,FALSE)</f>
        <v>Weak Armor</v>
      </c>
      <c r="H238" s="3">
        <v>40</v>
      </c>
      <c r="I238" s="3">
        <v>40</v>
      </c>
      <c r="J238" s="3">
        <v>40</v>
      </c>
      <c r="K238" s="3">
        <v>70</v>
      </c>
      <c r="L238" s="3">
        <v>40</v>
      </c>
      <c r="M238" s="3">
        <v>20</v>
      </c>
      <c r="N238" s="3">
        <v>250</v>
      </c>
      <c r="O238" s="3">
        <v>41.67</v>
      </c>
      <c r="Q238" s="3">
        <v>202</v>
      </c>
      <c r="R238" s="3" t="s">
        <v>583</v>
      </c>
      <c r="S238" s="3" t="s">
        <v>1011</v>
      </c>
      <c r="T238" s="3" t="s">
        <v>1037</v>
      </c>
      <c r="U238" s="3" t="s">
        <v>581</v>
      </c>
      <c r="V238" s="3" t="s">
        <v>1037</v>
      </c>
      <c r="W238" s="3" t="s">
        <v>35</v>
      </c>
    </row>
    <row r="239" spans="1:23" x14ac:dyDescent="0.3">
      <c r="A239" s="3">
        <v>219</v>
      </c>
      <c r="B239" s="3" t="s">
        <v>1233</v>
      </c>
      <c r="C239" s="3" t="str">
        <f>VLOOKUP($A239,$Q$1:$W$916,COLUMNS($C$1:C238)+2,FALSE)</f>
        <v>Fire</v>
      </c>
      <c r="D239" s="3" t="str">
        <f>VLOOKUP($A239,$Q$1:$W$916,COLUMNS($C$1:D238)+2,FALSE)</f>
        <v>Rock</v>
      </c>
      <c r="E239" s="3" t="str">
        <f>VLOOKUP($A239,$Q$1:$W$916,COLUMNS($C$1:E238)+2,FALSE)</f>
        <v>Magma Armor</v>
      </c>
      <c r="F239" s="3" t="str">
        <f>VLOOKUP($A239,$Q$1:$W$916,COLUMNS($C$1:F238)+2,FALSE)</f>
        <v>Flame Body</v>
      </c>
      <c r="G239" s="3" t="str">
        <f>VLOOKUP($A239,$Q$1:$W$916,COLUMNS($C$1:G238)+2,FALSE)</f>
        <v>Weak Armor</v>
      </c>
      <c r="H239" s="3">
        <v>50</v>
      </c>
      <c r="I239" s="3">
        <v>50</v>
      </c>
      <c r="J239" s="3">
        <v>120</v>
      </c>
      <c r="K239" s="3">
        <v>80</v>
      </c>
      <c r="L239" s="3">
        <v>80</v>
      </c>
      <c r="M239" s="3">
        <v>30</v>
      </c>
      <c r="N239" s="3">
        <v>410</v>
      </c>
      <c r="O239" s="3">
        <v>68.33</v>
      </c>
      <c r="Q239" s="3">
        <v>203</v>
      </c>
      <c r="R239" s="3" t="s">
        <v>1218</v>
      </c>
      <c r="S239" s="3" t="s">
        <v>1014</v>
      </c>
      <c r="T239" s="3" t="s">
        <v>1011</v>
      </c>
      <c r="U239" s="3" t="s">
        <v>243</v>
      </c>
      <c r="V239" s="3" t="s">
        <v>125</v>
      </c>
      <c r="W239" s="3" t="s">
        <v>878</v>
      </c>
    </row>
    <row r="240" spans="1:23" x14ac:dyDescent="0.3">
      <c r="A240" s="3">
        <v>220</v>
      </c>
      <c r="B240" s="3" t="s">
        <v>231</v>
      </c>
      <c r="C240" s="3" t="str">
        <f>VLOOKUP($A240,$Q$1:$W$916,COLUMNS($C$1:C239)+2,FALSE)</f>
        <v>Ice</v>
      </c>
      <c r="D240" s="3" t="str">
        <f>VLOOKUP($A240,$Q$1:$W$916,COLUMNS($C$1:D239)+2,FALSE)</f>
        <v>Ground</v>
      </c>
      <c r="E240" s="3" t="str">
        <f>VLOOKUP($A240,$Q$1:$W$916,COLUMNS($C$1:E239)+2,FALSE)</f>
        <v>Oblivious</v>
      </c>
      <c r="F240" s="3" t="str">
        <f>VLOOKUP($A240,$Q$1:$W$916,COLUMNS($C$1:F239)+2,FALSE)</f>
        <v>Snow Cloak</v>
      </c>
      <c r="G240" s="3" t="str">
        <f>VLOOKUP($A240,$Q$1:$W$916,COLUMNS($C$1:G239)+2,FALSE)</f>
        <v>Thick Fat</v>
      </c>
      <c r="H240" s="3">
        <v>50</v>
      </c>
      <c r="I240" s="3">
        <v>50</v>
      </c>
      <c r="J240" s="3">
        <v>40</v>
      </c>
      <c r="K240" s="3">
        <v>30</v>
      </c>
      <c r="L240" s="3">
        <v>30</v>
      </c>
      <c r="M240" s="3">
        <v>50</v>
      </c>
      <c r="N240" s="3">
        <v>250</v>
      </c>
      <c r="O240" s="3">
        <v>41.67</v>
      </c>
      <c r="Q240" s="3">
        <v>204</v>
      </c>
      <c r="R240" s="3" t="s">
        <v>1219</v>
      </c>
      <c r="S240" s="3" t="s">
        <v>1010</v>
      </c>
      <c r="T240" s="3" t="s">
        <v>1037</v>
      </c>
      <c r="U240" s="3" t="s">
        <v>261</v>
      </c>
      <c r="V240" s="3" t="s">
        <v>1037</v>
      </c>
      <c r="W240" s="3" t="s">
        <v>423</v>
      </c>
    </row>
    <row r="241" spans="1:23" x14ac:dyDescent="0.3">
      <c r="A241" s="3">
        <v>221</v>
      </c>
      <c r="B241" s="3" t="s">
        <v>234</v>
      </c>
      <c r="C241" s="3" t="str">
        <f>VLOOKUP($A241,$Q$1:$W$916,COLUMNS($C$1:C240)+2,FALSE)</f>
        <v>Ice</v>
      </c>
      <c r="D241" s="3" t="str">
        <f>VLOOKUP($A241,$Q$1:$W$916,COLUMNS($C$1:D240)+2,FALSE)</f>
        <v>Ground</v>
      </c>
      <c r="E241" s="3" t="str">
        <f>VLOOKUP($A241,$Q$1:$W$916,COLUMNS($C$1:E240)+2,FALSE)</f>
        <v>Oblivious</v>
      </c>
      <c r="F241" s="3" t="str">
        <f>VLOOKUP($A241,$Q$1:$W$916,COLUMNS($C$1:F240)+2,FALSE)</f>
        <v>Snow Cloak</v>
      </c>
      <c r="G241" s="3" t="str">
        <f>VLOOKUP($A241,$Q$1:$W$916,COLUMNS($C$1:G240)+2,FALSE)</f>
        <v>Thick Fat</v>
      </c>
      <c r="H241" s="3">
        <v>100</v>
      </c>
      <c r="I241" s="3">
        <v>100</v>
      </c>
      <c r="J241" s="3">
        <v>80</v>
      </c>
      <c r="K241" s="3">
        <v>60</v>
      </c>
      <c r="L241" s="3">
        <v>60</v>
      </c>
      <c r="M241" s="3">
        <v>50</v>
      </c>
      <c r="N241" s="3">
        <v>450</v>
      </c>
      <c r="O241" s="3">
        <v>75</v>
      </c>
      <c r="Q241" s="3">
        <v>205</v>
      </c>
      <c r="R241" s="3" t="s">
        <v>1220</v>
      </c>
      <c r="S241" s="3" t="s">
        <v>1010</v>
      </c>
      <c r="T241" s="3" t="s">
        <v>1015</v>
      </c>
      <c r="U241" s="3" t="s">
        <v>261</v>
      </c>
      <c r="V241" s="3" t="s">
        <v>1037</v>
      </c>
      <c r="W241" s="3" t="s">
        <v>423</v>
      </c>
    </row>
    <row r="242" spans="1:23" x14ac:dyDescent="0.3">
      <c r="A242" s="3">
        <v>222</v>
      </c>
      <c r="B242" s="3" t="s">
        <v>628</v>
      </c>
      <c r="C242" s="3" t="str">
        <f>VLOOKUP($A242,$Q$1:$W$916,COLUMNS($C$1:C241)+2,FALSE)</f>
        <v>Water</v>
      </c>
      <c r="D242" s="3" t="str">
        <f>VLOOKUP($A242,$Q$1:$W$916,COLUMNS($C$1:D241)+2,FALSE)</f>
        <v>Rock</v>
      </c>
      <c r="E242" s="3" t="str">
        <f>VLOOKUP($A242,$Q$1:$W$916,COLUMNS($C$1:E241)+2,FALSE)</f>
        <v>Hustle</v>
      </c>
      <c r="F242" s="3" t="str">
        <f>VLOOKUP($A242,$Q$1:$W$916,COLUMNS($C$1:F241)+2,FALSE)</f>
        <v>Natural Cure</v>
      </c>
      <c r="G242" s="3" t="str">
        <f>VLOOKUP($A242,$Q$1:$W$916,COLUMNS($C$1:G241)+2,FALSE)</f>
        <v>Regenerator</v>
      </c>
      <c r="H242" s="3">
        <v>55</v>
      </c>
      <c r="I242" s="3">
        <v>55</v>
      </c>
      <c r="J242" s="3">
        <v>85</v>
      </c>
      <c r="K242" s="3">
        <v>65</v>
      </c>
      <c r="L242" s="3">
        <v>85</v>
      </c>
      <c r="M242" s="3">
        <v>35</v>
      </c>
      <c r="N242" s="3">
        <v>380</v>
      </c>
      <c r="O242" s="3">
        <v>63.33</v>
      </c>
      <c r="Q242" s="3">
        <v>206</v>
      </c>
      <c r="R242" s="3" t="s">
        <v>1221</v>
      </c>
      <c r="S242" s="3" t="s">
        <v>1014</v>
      </c>
      <c r="T242" s="3" t="s">
        <v>1037</v>
      </c>
      <c r="U242" s="3" t="s">
        <v>677</v>
      </c>
      <c r="V242" s="3" t="s">
        <v>44</v>
      </c>
      <c r="W242" s="3" t="s">
        <v>146</v>
      </c>
    </row>
    <row r="243" spans="1:23" x14ac:dyDescent="0.3">
      <c r="A243" s="3">
        <v>223</v>
      </c>
      <c r="B243" s="3" t="s">
        <v>417</v>
      </c>
      <c r="C243" s="3" t="str">
        <f>VLOOKUP($A243,$Q$1:$W$916,COLUMNS($C$1:C242)+2,FALSE)</f>
        <v>Water</v>
      </c>
      <c r="D243" s="3" t="str">
        <f>VLOOKUP($A243,$Q$1:$W$916,COLUMNS($C$1:D242)+2,FALSE)</f>
        <v/>
      </c>
      <c r="E243" s="3" t="str">
        <f>VLOOKUP($A243,$Q$1:$W$916,COLUMNS($C$1:E242)+2,FALSE)</f>
        <v>Hustle</v>
      </c>
      <c r="F243" s="3" t="str">
        <f>VLOOKUP($A243,$Q$1:$W$916,COLUMNS($C$1:F242)+2,FALSE)</f>
        <v>Sniper</v>
      </c>
      <c r="G243" s="3" t="str">
        <f>VLOOKUP($A243,$Q$1:$W$916,COLUMNS($C$1:G242)+2,FALSE)</f>
        <v>Moody</v>
      </c>
      <c r="H243" s="3">
        <v>35</v>
      </c>
      <c r="I243" s="3">
        <v>65</v>
      </c>
      <c r="J243" s="3">
        <v>35</v>
      </c>
      <c r="K243" s="3">
        <v>65</v>
      </c>
      <c r="L243" s="3">
        <v>35</v>
      </c>
      <c r="M243" s="3">
        <v>65</v>
      </c>
      <c r="N243" s="3">
        <v>300</v>
      </c>
      <c r="O243" s="3">
        <v>50</v>
      </c>
      <c r="Q243" s="3">
        <v>207</v>
      </c>
      <c r="R243" s="3" t="s">
        <v>1222</v>
      </c>
      <c r="S243" s="3" t="s">
        <v>1018</v>
      </c>
      <c r="T243" s="3" t="s">
        <v>1012</v>
      </c>
      <c r="U243" s="3" t="s">
        <v>293</v>
      </c>
      <c r="V243" s="3" t="s">
        <v>459</v>
      </c>
      <c r="W243" s="3" t="s">
        <v>686</v>
      </c>
    </row>
    <row r="244" spans="1:23" x14ac:dyDescent="0.3">
      <c r="A244" s="3">
        <v>224</v>
      </c>
      <c r="B244" s="3" t="s">
        <v>419</v>
      </c>
      <c r="C244" s="3" t="str">
        <f>VLOOKUP($A244,$Q$1:$W$916,COLUMNS($C$1:C243)+2,FALSE)</f>
        <v>Water</v>
      </c>
      <c r="D244" s="3" t="str">
        <f>VLOOKUP($A244,$Q$1:$W$916,COLUMNS($C$1:D243)+2,FALSE)</f>
        <v/>
      </c>
      <c r="E244" s="3" t="str">
        <f>VLOOKUP($A244,$Q$1:$W$916,COLUMNS($C$1:E243)+2,FALSE)</f>
        <v>Suction Cups</v>
      </c>
      <c r="F244" s="3" t="str">
        <f>VLOOKUP($A244,$Q$1:$W$916,COLUMNS($C$1:F243)+2,FALSE)</f>
        <v>Sniper</v>
      </c>
      <c r="G244" s="3" t="str">
        <f>VLOOKUP($A244,$Q$1:$W$916,COLUMNS($C$1:G243)+2,FALSE)</f>
        <v>Moody</v>
      </c>
      <c r="H244" s="3">
        <v>75</v>
      </c>
      <c r="I244" s="3">
        <v>105</v>
      </c>
      <c r="J244" s="3">
        <v>75</v>
      </c>
      <c r="K244" s="3">
        <v>105</v>
      </c>
      <c r="L244" s="3">
        <v>75</v>
      </c>
      <c r="M244" s="3">
        <v>45</v>
      </c>
      <c r="N244" s="3">
        <v>480</v>
      </c>
      <c r="O244" s="3">
        <v>80</v>
      </c>
      <c r="Q244" s="3">
        <v>208</v>
      </c>
      <c r="R244" s="3" t="s">
        <v>495</v>
      </c>
      <c r="S244" s="3" t="s">
        <v>1015</v>
      </c>
      <c r="T244" s="3" t="s">
        <v>1018</v>
      </c>
      <c r="U244" s="3" t="s">
        <v>493</v>
      </c>
      <c r="V244" s="3" t="s">
        <v>261</v>
      </c>
      <c r="W244" s="3" t="s">
        <v>294</v>
      </c>
    </row>
    <row r="245" spans="1:23" x14ac:dyDescent="0.3">
      <c r="A245" s="3">
        <v>225</v>
      </c>
      <c r="B245" s="3" t="s">
        <v>238</v>
      </c>
      <c r="C245" s="3" t="str">
        <f>VLOOKUP($A245,$Q$1:$W$916,COLUMNS($C$1:C244)+2,FALSE)</f>
        <v>Ice</v>
      </c>
      <c r="D245" s="3" t="str">
        <f>VLOOKUP($A245,$Q$1:$W$916,COLUMNS($C$1:D244)+2,FALSE)</f>
        <v>Flying</v>
      </c>
      <c r="E245" s="3" t="str">
        <f>VLOOKUP($A245,$Q$1:$W$916,COLUMNS($C$1:E244)+2,FALSE)</f>
        <v>Vital Spirit</v>
      </c>
      <c r="F245" s="3" t="str">
        <f>VLOOKUP($A245,$Q$1:$W$916,COLUMNS($C$1:F244)+2,FALSE)</f>
        <v>Hustle</v>
      </c>
      <c r="G245" s="3" t="str">
        <f>VLOOKUP($A245,$Q$1:$W$916,COLUMNS($C$1:G244)+2,FALSE)</f>
        <v>Insomnia</v>
      </c>
      <c r="H245" s="3">
        <v>45</v>
      </c>
      <c r="I245" s="3">
        <v>55</v>
      </c>
      <c r="J245" s="3">
        <v>45</v>
      </c>
      <c r="K245" s="3">
        <v>65</v>
      </c>
      <c r="L245" s="3">
        <v>45</v>
      </c>
      <c r="M245" s="3">
        <v>75</v>
      </c>
      <c r="N245" s="3">
        <v>330</v>
      </c>
      <c r="O245" s="3">
        <v>55</v>
      </c>
      <c r="Q245" s="3">
        <v>208</v>
      </c>
      <c r="R245" s="3" t="s">
        <v>1223</v>
      </c>
      <c r="S245" s="3" t="s">
        <v>1015</v>
      </c>
      <c r="T245" s="3" t="s">
        <v>1018</v>
      </c>
      <c r="U245" s="3" t="s">
        <v>493</v>
      </c>
      <c r="V245" s="3" t="s">
        <v>261</v>
      </c>
      <c r="W245" s="3" t="s">
        <v>294</v>
      </c>
    </row>
    <row r="246" spans="1:23" x14ac:dyDescent="0.3">
      <c r="A246" s="3">
        <v>226</v>
      </c>
      <c r="B246" s="3" t="s">
        <v>899</v>
      </c>
      <c r="C246" s="3" t="str">
        <f>VLOOKUP($A246,$Q$1:$W$916,COLUMNS($C$1:C245)+2,FALSE)</f>
        <v>Water</v>
      </c>
      <c r="D246" s="3" t="str">
        <f>VLOOKUP($A246,$Q$1:$W$916,COLUMNS($C$1:D245)+2,FALSE)</f>
        <v>Flying</v>
      </c>
      <c r="E246" s="3" t="str">
        <f>VLOOKUP($A246,$Q$1:$W$916,COLUMNS($C$1:E245)+2,FALSE)</f>
        <v>Swift Swim</v>
      </c>
      <c r="F246" s="3" t="str">
        <f>VLOOKUP($A246,$Q$1:$W$916,COLUMNS($C$1:F245)+2,FALSE)</f>
        <v>Water Absorb</v>
      </c>
      <c r="G246" s="3" t="str">
        <f>VLOOKUP($A246,$Q$1:$W$916,COLUMNS($C$1:G245)+2,FALSE)</f>
        <v>Water Veil</v>
      </c>
      <c r="H246" s="3">
        <v>65</v>
      </c>
      <c r="I246" s="3">
        <v>40</v>
      </c>
      <c r="J246" s="3">
        <v>70</v>
      </c>
      <c r="K246" s="3">
        <v>80</v>
      </c>
      <c r="L246" s="3">
        <v>140</v>
      </c>
      <c r="M246" s="3">
        <v>70</v>
      </c>
      <c r="N246" s="3">
        <v>465</v>
      </c>
      <c r="O246" s="3">
        <v>77.5</v>
      </c>
      <c r="Q246" s="3">
        <v>209</v>
      </c>
      <c r="R246" s="3" t="s">
        <v>1224</v>
      </c>
      <c r="S246" s="3" t="s">
        <v>1023</v>
      </c>
      <c r="T246" s="3" t="s">
        <v>1037</v>
      </c>
      <c r="U246" s="3" t="s">
        <v>216</v>
      </c>
      <c r="V246" s="3" t="s">
        <v>44</v>
      </c>
      <c r="W246" s="3" t="s">
        <v>146</v>
      </c>
    </row>
    <row r="247" spans="1:23" x14ac:dyDescent="0.3">
      <c r="A247" s="3">
        <v>227</v>
      </c>
      <c r="B247" s="3" t="s">
        <v>1234</v>
      </c>
      <c r="C247" s="3" t="str">
        <f>VLOOKUP($A247,$Q$1:$W$916,COLUMNS($C$1:C246)+2,FALSE)</f>
        <v>Steel</v>
      </c>
      <c r="D247" s="3" t="str">
        <f>VLOOKUP($A247,$Q$1:$W$916,COLUMNS($C$1:D246)+2,FALSE)</f>
        <v>Flying</v>
      </c>
      <c r="E247" s="3" t="str">
        <f>VLOOKUP($A247,$Q$1:$W$916,COLUMNS($C$1:E246)+2,FALSE)</f>
        <v>Keen Eye</v>
      </c>
      <c r="F247" s="3" t="str">
        <f>VLOOKUP($A247,$Q$1:$W$916,COLUMNS($C$1:F246)+2,FALSE)</f>
        <v>Sturdy</v>
      </c>
      <c r="G247" s="3" t="str">
        <f>VLOOKUP($A247,$Q$1:$W$916,COLUMNS($C$1:G246)+2,FALSE)</f>
        <v>Weak Armor</v>
      </c>
      <c r="H247" s="3">
        <v>65</v>
      </c>
      <c r="I247" s="3">
        <v>80</v>
      </c>
      <c r="J247" s="3">
        <v>140</v>
      </c>
      <c r="K247" s="3">
        <v>40</v>
      </c>
      <c r="L247" s="3">
        <v>70</v>
      </c>
      <c r="M247" s="3">
        <v>70</v>
      </c>
      <c r="N247" s="3">
        <v>465</v>
      </c>
      <c r="O247" s="3">
        <v>77.5</v>
      </c>
      <c r="Q247" s="3">
        <v>210</v>
      </c>
      <c r="R247" s="3" t="s">
        <v>1225</v>
      </c>
      <c r="S247" s="3" t="s">
        <v>1023</v>
      </c>
      <c r="T247" s="3" t="s">
        <v>1037</v>
      </c>
      <c r="U247" s="3" t="s">
        <v>216</v>
      </c>
      <c r="V247" s="3" t="s">
        <v>98</v>
      </c>
      <c r="W247" s="3" t="s">
        <v>146</v>
      </c>
    </row>
    <row r="248" spans="1:23" x14ac:dyDescent="0.3">
      <c r="A248" s="3">
        <v>228</v>
      </c>
      <c r="B248" s="3" t="s">
        <v>1235</v>
      </c>
      <c r="C248" s="3" t="str">
        <f>VLOOKUP($A248,$Q$1:$W$916,COLUMNS($C$1:C247)+2,FALSE)</f>
        <v>Dark</v>
      </c>
      <c r="D248" s="3" t="str">
        <f>VLOOKUP($A248,$Q$1:$W$916,COLUMNS($C$1:D247)+2,FALSE)</f>
        <v>Fire</v>
      </c>
      <c r="E248" s="3" t="str">
        <f>VLOOKUP($A248,$Q$1:$W$916,COLUMNS($C$1:E247)+2,FALSE)</f>
        <v>Early Bird</v>
      </c>
      <c r="F248" s="3" t="str">
        <f>VLOOKUP($A248,$Q$1:$W$916,COLUMNS($C$1:F247)+2,FALSE)</f>
        <v>Flash Fire</v>
      </c>
      <c r="G248" s="3" t="str">
        <f>VLOOKUP($A248,$Q$1:$W$916,COLUMNS($C$1:G247)+2,FALSE)</f>
        <v>Unnerve</v>
      </c>
      <c r="H248" s="3">
        <v>45</v>
      </c>
      <c r="I248" s="3">
        <v>60</v>
      </c>
      <c r="J248" s="3">
        <v>30</v>
      </c>
      <c r="K248" s="3">
        <v>80</v>
      </c>
      <c r="L248" s="3">
        <v>50</v>
      </c>
      <c r="M248" s="3">
        <v>65</v>
      </c>
      <c r="N248" s="3">
        <v>330</v>
      </c>
      <c r="O248" s="3">
        <v>55</v>
      </c>
      <c r="Q248" s="3">
        <v>211</v>
      </c>
      <c r="R248" s="3" t="s">
        <v>778</v>
      </c>
      <c r="S248" s="3" t="s">
        <v>1009</v>
      </c>
      <c r="T248" s="3" t="s">
        <v>1019</v>
      </c>
      <c r="U248" s="3" t="s">
        <v>186</v>
      </c>
      <c r="V248" s="3" t="s">
        <v>115</v>
      </c>
      <c r="W248" s="3" t="s">
        <v>216</v>
      </c>
    </row>
    <row r="249" spans="1:23" x14ac:dyDescent="0.3">
      <c r="A249" s="3">
        <v>229</v>
      </c>
      <c r="B249" s="3" t="s">
        <v>1236</v>
      </c>
      <c r="C249" s="3" t="str">
        <f>VLOOKUP($A249,$Q$1:$W$916,COLUMNS($C$1:C248)+2,FALSE)</f>
        <v>Dark</v>
      </c>
      <c r="D249" s="3" t="str">
        <f>VLOOKUP($A249,$Q$1:$W$916,COLUMNS($C$1:D248)+2,FALSE)</f>
        <v>Fire</v>
      </c>
      <c r="E249" s="3" t="str">
        <f>VLOOKUP($A249,$Q$1:$W$916,COLUMNS($C$1:E248)+2,FALSE)</f>
        <v>Early Bird</v>
      </c>
      <c r="F249" s="3" t="str">
        <f>VLOOKUP($A249,$Q$1:$W$916,COLUMNS($C$1:F248)+2,FALSE)</f>
        <v>Flash Fire</v>
      </c>
      <c r="G249" s="3" t="str">
        <f>VLOOKUP($A249,$Q$1:$W$916,COLUMNS($C$1:G248)+2,FALSE)</f>
        <v>Unnerve</v>
      </c>
      <c r="H249" s="3">
        <v>75</v>
      </c>
      <c r="I249" s="3">
        <v>90</v>
      </c>
      <c r="J249" s="3">
        <v>50</v>
      </c>
      <c r="K249" s="3">
        <v>110</v>
      </c>
      <c r="L249" s="3">
        <v>80</v>
      </c>
      <c r="M249" s="3">
        <v>95</v>
      </c>
      <c r="N249" s="3">
        <v>500</v>
      </c>
      <c r="O249" s="3">
        <v>83.33</v>
      </c>
      <c r="Q249" s="3">
        <v>212</v>
      </c>
      <c r="R249" s="3" t="s">
        <v>1226</v>
      </c>
      <c r="S249" s="3" t="s">
        <v>1010</v>
      </c>
      <c r="T249" s="3" t="s">
        <v>1015</v>
      </c>
      <c r="U249" s="3" t="s">
        <v>33</v>
      </c>
      <c r="V249" s="3" t="s">
        <v>158</v>
      </c>
      <c r="W249" s="3" t="s">
        <v>940</v>
      </c>
    </row>
    <row r="250" spans="1:23" x14ac:dyDescent="0.3">
      <c r="A250" s="3">
        <v>229</v>
      </c>
      <c r="B250" s="3" t="s">
        <v>1237</v>
      </c>
      <c r="C250" s="3" t="str">
        <f>VLOOKUP($A250,$Q$1:$W$916,COLUMNS($C$1:C249)+2,FALSE)</f>
        <v>Dark</v>
      </c>
      <c r="D250" s="3" t="str">
        <f>VLOOKUP($A250,$Q$1:$W$916,COLUMNS($C$1:D249)+2,FALSE)</f>
        <v>Fire</v>
      </c>
      <c r="E250" s="3" t="str">
        <f>VLOOKUP($A250,$Q$1:$W$916,COLUMNS($C$1:E249)+2,FALSE)</f>
        <v>Early Bird</v>
      </c>
      <c r="F250" s="3" t="str">
        <f>VLOOKUP($A250,$Q$1:$W$916,COLUMNS($C$1:F249)+2,FALSE)</f>
        <v>Flash Fire</v>
      </c>
      <c r="G250" s="3" t="str">
        <f>VLOOKUP($A250,$Q$1:$W$916,COLUMNS($C$1:G249)+2,FALSE)</f>
        <v>Unnerve</v>
      </c>
      <c r="H250" s="3">
        <v>75</v>
      </c>
      <c r="I250" s="3">
        <v>90</v>
      </c>
      <c r="J250" s="3">
        <v>90</v>
      </c>
      <c r="K250" s="3">
        <v>140</v>
      </c>
      <c r="L250" s="3">
        <v>90</v>
      </c>
      <c r="M250" s="3">
        <v>115</v>
      </c>
      <c r="N250" s="3">
        <v>600</v>
      </c>
      <c r="O250" s="3">
        <v>100</v>
      </c>
      <c r="Q250" s="3">
        <v>212</v>
      </c>
      <c r="R250" s="3" t="s">
        <v>1227</v>
      </c>
      <c r="S250" s="3" t="s">
        <v>1010</v>
      </c>
      <c r="T250" s="3" t="s">
        <v>1015</v>
      </c>
      <c r="U250" s="3" t="s">
        <v>33</v>
      </c>
      <c r="V250" s="3" t="s">
        <v>158</v>
      </c>
      <c r="W250" s="3" t="s">
        <v>940</v>
      </c>
    </row>
    <row r="251" spans="1:23" x14ac:dyDescent="0.3">
      <c r="A251" s="3">
        <v>230</v>
      </c>
      <c r="B251" s="3" t="s">
        <v>1238</v>
      </c>
      <c r="C251" s="3" t="str">
        <f>VLOOKUP($A251,$Q$1:$W$916,COLUMNS($C$1:C250)+2,FALSE)</f>
        <v>Water</v>
      </c>
      <c r="D251" s="3" t="str">
        <f>VLOOKUP($A251,$Q$1:$W$916,COLUMNS($C$1:D250)+2,FALSE)</f>
        <v>Dragon</v>
      </c>
      <c r="E251" s="3" t="str">
        <f>VLOOKUP($A251,$Q$1:$W$916,COLUMNS($C$1:E250)+2,FALSE)</f>
        <v>Swift Swim</v>
      </c>
      <c r="F251" s="3" t="str">
        <f>VLOOKUP($A251,$Q$1:$W$916,COLUMNS($C$1:F250)+2,FALSE)</f>
        <v>Sniper</v>
      </c>
      <c r="G251" s="3" t="str">
        <f>VLOOKUP($A251,$Q$1:$W$916,COLUMNS($C$1:G250)+2,FALSE)</f>
        <v>Damp</v>
      </c>
      <c r="H251" s="3">
        <v>75</v>
      </c>
      <c r="I251" s="3">
        <v>95</v>
      </c>
      <c r="J251" s="3">
        <v>95</v>
      </c>
      <c r="K251" s="3">
        <v>95</v>
      </c>
      <c r="L251" s="3">
        <v>95</v>
      </c>
      <c r="M251" s="3">
        <v>85</v>
      </c>
      <c r="N251" s="3">
        <v>540</v>
      </c>
      <c r="O251" s="3">
        <v>90</v>
      </c>
      <c r="Q251" s="3">
        <v>213</v>
      </c>
      <c r="R251" s="3" t="s">
        <v>606</v>
      </c>
      <c r="S251" s="3" t="s">
        <v>1010</v>
      </c>
      <c r="T251" s="3" t="s">
        <v>1017</v>
      </c>
      <c r="U251" s="3" t="s">
        <v>261</v>
      </c>
      <c r="V251" s="3" t="s">
        <v>78</v>
      </c>
      <c r="W251" s="3" t="s">
        <v>607</v>
      </c>
    </row>
    <row r="252" spans="1:23" x14ac:dyDescent="0.3">
      <c r="A252" s="3">
        <v>231</v>
      </c>
      <c r="B252" s="3" t="s">
        <v>1239</v>
      </c>
      <c r="C252" s="3" t="str">
        <f>VLOOKUP($A252,$Q$1:$W$916,COLUMNS($C$1:C251)+2,FALSE)</f>
        <v>Ground</v>
      </c>
      <c r="D252" s="3" t="str">
        <f>VLOOKUP($A252,$Q$1:$W$916,COLUMNS($C$1:D251)+2,FALSE)</f>
        <v/>
      </c>
      <c r="E252" s="3" t="str">
        <f>VLOOKUP($A252,$Q$1:$W$916,COLUMNS($C$1:E251)+2,FALSE)</f>
        <v>Pickup</v>
      </c>
      <c r="F252" s="3" t="str">
        <f>VLOOKUP($A252,$Q$1:$W$916,COLUMNS($C$1:F251)+2,FALSE)</f>
        <v/>
      </c>
      <c r="G252" s="3" t="str">
        <f>VLOOKUP($A252,$Q$1:$W$916,COLUMNS($C$1:G251)+2,FALSE)</f>
        <v>Sand Veil</v>
      </c>
      <c r="H252" s="3">
        <v>90</v>
      </c>
      <c r="I252" s="3">
        <v>60</v>
      </c>
      <c r="J252" s="3">
        <v>60</v>
      </c>
      <c r="K252" s="3">
        <v>40</v>
      </c>
      <c r="L252" s="3">
        <v>40</v>
      </c>
      <c r="M252" s="3">
        <v>40</v>
      </c>
      <c r="N252" s="3">
        <v>330</v>
      </c>
      <c r="O252" s="3">
        <v>55</v>
      </c>
      <c r="Q252" s="3">
        <v>214</v>
      </c>
      <c r="R252" s="3" t="s">
        <v>1228</v>
      </c>
      <c r="S252" s="3" t="s">
        <v>1010</v>
      </c>
      <c r="T252" s="3" t="s">
        <v>1022</v>
      </c>
      <c r="U252" s="3" t="s">
        <v>33</v>
      </c>
      <c r="V252" s="3" t="s">
        <v>104</v>
      </c>
      <c r="W252" s="3" t="s">
        <v>410</v>
      </c>
    </row>
    <row r="253" spans="1:23" x14ac:dyDescent="0.3">
      <c r="A253" s="3">
        <v>232</v>
      </c>
      <c r="B253" s="3" t="s">
        <v>1240</v>
      </c>
      <c r="C253" s="3" t="str">
        <f>VLOOKUP($A253,$Q$1:$W$916,COLUMNS($C$1:C252)+2,FALSE)</f>
        <v>Ground</v>
      </c>
      <c r="D253" s="3" t="str">
        <f>VLOOKUP($A253,$Q$1:$W$916,COLUMNS($C$1:D252)+2,FALSE)</f>
        <v/>
      </c>
      <c r="E253" s="3" t="str">
        <f>VLOOKUP($A253,$Q$1:$W$916,COLUMNS($C$1:E252)+2,FALSE)</f>
        <v>Sturdy</v>
      </c>
      <c r="F253" s="3" t="str">
        <f>VLOOKUP($A253,$Q$1:$W$916,COLUMNS($C$1:F252)+2,FALSE)</f>
        <v/>
      </c>
      <c r="G253" s="3" t="str">
        <f>VLOOKUP($A253,$Q$1:$W$916,COLUMNS($C$1:G252)+2,FALSE)</f>
        <v>Sand Veil</v>
      </c>
      <c r="H253" s="3">
        <v>90</v>
      </c>
      <c r="I253" s="3">
        <v>120</v>
      </c>
      <c r="J253" s="3">
        <v>120</v>
      </c>
      <c r="K253" s="3">
        <v>60</v>
      </c>
      <c r="L253" s="3">
        <v>60</v>
      </c>
      <c r="M253" s="3">
        <v>50</v>
      </c>
      <c r="N253" s="3">
        <v>500</v>
      </c>
      <c r="O253" s="3">
        <v>83.33</v>
      </c>
      <c r="Q253" s="3">
        <v>214</v>
      </c>
      <c r="R253" s="3" t="s">
        <v>1229</v>
      </c>
      <c r="S253" s="3" t="s">
        <v>1010</v>
      </c>
      <c r="T253" s="3" t="s">
        <v>1022</v>
      </c>
      <c r="U253" s="3" t="s">
        <v>33</v>
      </c>
      <c r="V253" s="3" t="s">
        <v>104</v>
      </c>
      <c r="W253" s="3" t="s">
        <v>410</v>
      </c>
    </row>
    <row r="254" spans="1:23" x14ac:dyDescent="0.3">
      <c r="A254" s="3">
        <v>233</v>
      </c>
      <c r="B254" s="3" t="s">
        <v>1241</v>
      </c>
      <c r="C254" s="3" t="str">
        <f>VLOOKUP($A254,$Q$1:$W$916,COLUMNS($C$1:C253)+2,FALSE)</f>
        <v>Normal</v>
      </c>
      <c r="D254" s="3" t="str">
        <f>VLOOKUP($A254,$Q$1:$W$916,COLUMNS($C$1:D253)+2,FALSE)</f>
        <v/>
      </c>
      <c r="E254" s="3" t="str">
        <f>VLOOKUP($A254,$Q$1:$W$916,COLUMNS($C$1:E253)+2,FALSE)</f>
        <v>Trace</v>
      </c>
      <c r="F254" s="3" t="str">
        <f>VLOOKUP($A254,$Q$1:$W$916,COLUMNS($C$1:F253)+2,FALSE)</f>
        <v>Download</v>
      </c>
      <c r="G254" s="3" t="str">
        <f>VLOOKUP($A254,$Q$1:$W$916,COLUMNS($C$1:G253)+2,FALSE)</f>
        <v>Analytic</v>
      </c>
      <c r="H254" s="3">
        <v>85</v>
      </c>
      <c r="I254" s="3">
        <v>80</v>
      </c>
      <c r="J254" s="3">
        <v>90</v>
      </c>
      <c r="K254" s="3">
        <v>105</v>
      </c>
      <c r="L254" s="3">
        <v>95</v>
      </c>
      <c r="M254" s="3">
        <v>60</v>
      </c>
      <c r="N254" s="3">
        <v>515</v>
      </c>
      <c r="O254" s="3">
        <v>85.83</v>
      </c>
      <c r="Q254" s="3">
        <v>215</v>
      </c>
      <c r="R254" s="3" t="s">
        <v>751</v>
      </c>
      <c r="S254" s="3" t="s">
        <v>1016</v>
      </c>
      <c r="T254" s="3" t="s">
        <v>1020</v>
      </c>
      <c r="U254" s="3" t="s">
        <v>243</v>
      </c>
      <c r="V254" s="3" t="s">
        <v>62</v>
      </c>
      <c r="W254" s="3" t="s">
        <v>126</v>
      </c>
    </row>
    <row r="255" spans="1:23" x14ac:dyDescent="0.3">
      <c r="A255" s="3">
        <v>234</v>
      </c>
      <c r="B255" s="3" t="s">
        <v>1242</v>
      </c>
      <c r="C255" s="3" t="str">
        <f>VLOOKUP($A255,$Q$1:$W$916,COLUMNS($C$1:C254)+2,FALSE)</f>
        <v>Normal</v>
      </c>
      <c r="D255" s="3" t="str">
        <f>VLOOKUP($A255,$Q$1:$W$916,COLUMNS($C$1:D254)+2,FALSE)</f>
        <v/>
      </c>
      <c r="E255" s="3" t="str">
        <f>VLOOKUP($A255,$Q$1:$W$916,COLUMNS($C$1:E254)+2,FALSE)</f>
        <v>Intimidate</v>
      </c>
      <c r="F255" s="3" t="str">
        <f>VLOOKUP($A255,$Q$1:$W$916,COLUMNS($C$1:F254)+2,FALSE)</f>
        <v>Frisk</v>
      </c>
      <c r="G255" s="3" t="str">
        <f>VLOOKUP($A255,$Q$1:$W$916,COLUMNS($C$1:G254)+2,FALSE)</f>
        <v>Sap Sipper</v>
      </c>
      <c r="H255" s="3">
        <v>73</v>
      </c>
      <c r="I255" s="3">
        <v>95</v>
      </c>
      <c r="J255" s="3">
        <v>62</v>
      </c>
      <c r="K255" s="3">
        <v>85</v>
      </c>
      <c r="L255" s="3">
        <v>65</v>
      </c>
      <c r="M255" s="3">
        <v>85</v>
      </c>
      <c r="N255" s="3">
        <v>465</v>
      </c>
      <c r="O255" s="3">
        <v>77.5</v>
      </c>
      <c r="Q255" s="3">
        <v>216</v>
      </c>
      <c r="R255" s="3" t="s">
        <v>1230</v>
      </c>
      <c r="S255" s="3" t="s">
        <v>1014</v>
      </c>
      <c r="T255" s="3" t="s">
        <v>1037</v>
      </c>
      <c r="U255" s="3" t="s">
        <v>97</v>
      </c>
      <c r="V255" s="3" t="s">
        <v>98</v>
      </c>
      <c r="W255" s="3" t="s">
        <v>342</v>
      </c>
    </row>
    <row r="256" spans="1:23" x14ac:dyDescent="0.3">
      <c r="A256" s="3">
        <v>235</v>
      </c>
      <c r="B256" s="3" t="s">
        <v>1243</v>
      </c>
      <c r="C256" s="3" t="str">
        <f>VLOOKUP($A256,$Q$1:$W$916,COLUMNS($C$1:C255)+2,FALSE)</f>
        <v>Normal</v>
      </c>
      <c r="D256" s="3" t="str">
        <f>VLOOKUP($A256,$Q$1:$W$916,COLUMNS($C$1:D255)+2,FALSE)</f>
        <v/>
      </c>
      <c r="E256" s="3" t="str">
        <f>VLOOKUP($A256,$Q$1:$W$916,COLUMNS($C$1:E255)+2,FALSE)</f>
        <v>Own Tempo</v>
      </c>
      <c r="F256" s="3" t="str">
        <f>VLOOKUP($A256,$Q$1:$W$916,COLUMNS($C$1:F255)+2,FALSE)</f>
        <v>Technician</v>
      </c>
      <c r="G256" s="3" t="str">
        <f>VLOOKUP($A256,$Q$1:$W$916,COLUMNS($C$1:G255)+2,FALSE)</f>
        <v>Moody</v>
      </c>
      <c r="H256" s="3">
        <v>55</v>
      </c>
      <c r="I256" s="3">
        <v>20</v>
      </c>
      <c r="J256" s="3">
        <v>35</v>
      </c>
      <c r="K256" s="3">
        <v>20</v>
      </c>
      <c r="L256" s="3">
        <v>45</v>
      </c>
      <c r="M256" s="3">
        <v>75</v>
      </c>
      <c r="N256" s="3">
        <v>250</v>
      </c>
      <c r="O256" s="3">
        <v>41.67</v>
      </c>
      <c r="Q256" s="3">
        <v>217</v>
      </c>
      <c r="R256" s="3" t="s">
        <v>1231</v>
      </c>
      <c r="S256" s="3" t="s">
        <v>1014</v>
      </c>
      <c r="T256" s="3" t="s">
        <v>1037</v>
      </c>
      <c r="U256" s="3" t="s">
        <v>104</v>
      </c>
      <c r="V256" s="3" t="s">
        <v>98</v>
      </c>
      <c r="W256" s="3" t="s">
        <v>67</v>
      </c>
    </row>
    <row r="257" spans="1:23" x14ac:dyDescent="0.3">
      <c r="A257" s="3">
        <v>236</v>
      </c>
      <c r="B257" s="3" t="s">
        <v>319</v>
      </c>
      <c r="C257" s="3" t="str">
        <f>VLOOKUP($A257,$Q$1:$W$916,COLUMNS($C$1:C256)+2,FALSE)</f>
        <v>Fighting</v>
      </c>
      <c r="D257" s="3" t="str">
        <f>VLOOKUP($A257,$Q$1:$W$916,COLUMNS($C$1:D256)+2,FALSE)</f>
        <v/>
      </c>
      <c r="E257" s="3" t="str">
        <f>VLOOKUP($A257,$Q$1:$W$916,COLUMNS($C$1:E256)+2,FALSE)</f>
        <v>Guts</v>
      </c>
      <c r="F257" s="3" t="str">
        <f>VLOOKUP($A257,$Q$1:$W$916,COLUMNS($C$1:F256)+2,FALSE)</f>
        <v>Steadfast</v>
      </c>
      <c r="G257" s="3" t="str">
        <f>VLOOKUP($A257,$Q$1:$W$916,COLUMNS($C$1:G256)+2,FALSE)</f>
        <v>Vital Spirit</v>
      </c>
      <c r="H257" s="3">
        <v>35</v>
      </c>
      <c r="I257" s="3">
        <v>35</v>
      </c>
      <c r="J257" s="3">
        <v>35</v>
      </c>
      <c r="K257" s="3">
        <v>35</v>
      </c>
      <c r="L257" s="3">
        <v>35</v>
      </c>
      <c r="M257" s="3">
        <v>35</v>
      </c>
      <c r="N257" s="3">
        <v>210</v>
      </c>
      <c r="O257" s="3">
        <v>35</v>
      </c>
      <c r="Q257" s="3">
        <v>218</v>
      </c>
      <c r="R257" s="3" t="s">
        <v>1232</v>
      </c>
      <c r="S257" s="3" t="s">
        <v>1008</v>
      </c>
      <c r="T257" s="3" t="s">
        <v>1037</v>
      </c>
      <c r="U257" s="3" t="s">
        <v>1762</v>
      </c>
      <c r="V257" s="3" t="s">
        <v>447</v>
      </c>
      <c r="W257" s="3" t="s">
        <v>224</v>
      </c>
    </row>
    <row r="258" spans="1:23" x14ac:dyDescent="0.3">
      <c r="A258" s="3">
        <v>237</v>
      </c>
      <c r="B258" s="3" t="s">
        <v>325</v>
      </c>
      <c r="C258" s="3" t="str">
        <f>VLOOKUP($A258,$Q$1:$W$916,COLUMNS($C$1:C257)+2,FALSE)</f>
        <v>Fighting</v>
      </c>
      <c r="D258" s="3" t="str">
        <f>VLOOKUP($A258,$Q$1:$W$916,COLUMNS($C$1:D257)+2,FALSE)</f>
        <v/>
      </c>
      <c r="E258" s="3" t="str">
        <f>VLOOKUP($A258,$Q$1:$W$916,COLUMNS($C$1:E257)+2,FALSE)</f>
        <v>Intimidate</v>
      </c>
      <c r="F258" s="3" t="str">
        <f>VLOOKUP($A258,$Q$1:$W$916,COLUMNS($C$1:F257)+2,FALSE)</f>
        <v>Technician</v>
      </c>
      <c r="G258" s="3" t="str">
        <f>VLOOKUP($A258,$Q$1:$W$916,COLUMNS($C$1:G257)+2,FALSE)</f>
        <v>Steadfast</v>
      </c>
      <c r="H258" s="3">
        <v>50</v>
      </c>
      <c r="I258" s="3">
        <v>95</v>
      </c>
      <c r="J258" s="3">
        <v>95</v>
      </c>
      <c r="K258" s="3">
        <v>35</v>
      </c>
      <c r="L258" s="3">
        <v>110</v>
      </c>
      <c r="M258" s="3">
        <v>70</v>
      </c>
      <c r="N258" s="3">
        <v>455</v>
      </c>
      <c r="O258" s="3">
        <v>75.83</v>
      </c>
      <c r="Q258" s="3">
        <v>219</v>
      </c>
      <c r="R258" s="3" t="s">
        <v>1233</v>
      </c>
      <c r="S258" s="3" t="s">
        <v>1008</v>
      </c>
      <c r="T258" s="3" t="s">
        <v>1017</v>
      </c>
      <c r="U258" s="3" t="s">
        <v>1762</v>
      </c>
      <c r="V258" s="3" t="s">
        <v>447</v>
      </c>
      <c r="W258" s="3" t="s">
        <v>224</v>
      </c>
    </row>
    <row r="259" spans="1:23" x14ac:dyDescent="0.3">
      <c r="A259" s="3">
        <v>238</v>
      </c>
      <c r="B259" s="3" t="s">
        <v>1244</v>
      </c>
      <c r="C259" s="3" t="str">
        <f>VLOOKUP($A259,$Q$1:$W$916,COLUMNS($C$1:C258)+2,FALSE)</f>
        <v>Ice</v>
      </c>
      <c r="D259" s="3" t="str">
        <f>VLOOKUP($A259,$Q$1:$W$916,COLUMNS($C$1:D258)+2,FALSE)</f>
        <v>Psychic</v>
      </c>
      <c r="E259" s="3" t="str">
        <f>VLOOKUP($A259,$Q$1:$W$916,COLUMNS($C$1:E258)+2,FALSE)</f>
        <v>Oblivious</v>
      </c>
      <c r="F259" s="3" t="str">
        <f>VLOOKUP($A259,$Q$1:$W$916,COLUMNS($C$1:F258)+2,FALSE)</f>
        <v>Forewarn</v>
      </c>
      <c r="G259" s="3" t="str">
        <f>VLOOKUP($A259,$Q$1:$W$916,COLUMNS($C$1:G258)+2,FALSE)</f>
        <v>Hydration</v>
      </c>
      <c r="H259" s="3">
        <v>45</v>
      </c>
      <c r="I259" s="3">
        <v>30</v>
      </c>
      <c r="J259" s="3">
        <v>15</v>
      </c>
      <c r="K259" s="3">
        <v>85</v>
      </c>
      <c r="L259" s="3">
        <v>65</v>
      </c>
      <c r="M259" s="3">
        <v>65</v>
      </c>
      <c r="N259" s="3">
        <v>305</v>
      </c>
      <c r="O259" s="3">
        <v>50.83</v>
      </c>
      <c r="Q259" s="3">
        <v>220</v>
      </c>
      <c r="R259" s="3" t="s">
        <v>231</v>
      </c>
      <c r="S259" s="3" t="s">
        <v>1020</v>
      </c>
      <c r="T259" s="3" t="s">
        <v>1018</v>
      </c>
      <c r="U259" s="3" t="s">
        <v>165</v>
      </c>
      <c r="V259" s="3" t="s">
        <v>223</v>
      </c>
      <c r="W259" s="3" t="s">
        <v>232</v>
      </c>
    </row>
    <row r="260" spans="1:23" x14ac:dyDescent="0.3">
      <c r="A260" s="3">
        <v>239</v>
      </c>
      <c r="B260" s="3" t="s">
        <v>1245</v>
      </c>
      <c r="C260" s="3" t="str">
        <f>VLOOKUP($A260,$Q$1:$W$916,COLUMNS($C$1:C259)+2,FALSE)</f>
        <v>Electric</v>
      </c>
      <c r="D260" s="3" t="str">
        <f>VLOOKUP($A260,$Q$1:$W$916,COLUMNS($C$1:D259)+2,FALSE)</f>
        <v/>
      </c>
      <c r="E260" s="3" t="str">
        <f>VLOOKUP($A260,$Q$1:$W$916,COLUMNS($C$1:E259)+2,FALSE)</f>
        <v>Static</v>
      </c>
      <c r="F260" s="3" t="str">
        <f>VLOOKUP($A260,$Q$1:$W$916,COLUMNS($C$1:F259)+2,FALSE)</f>
        <v/>
      </c>
      <c r="G260" s="3" t="str">
        <f>VLOOKUP($A260,$Q$1:$W$916,COLUMNS($C$1:G259)+2,FALSE)</f>
        <v>Vital Spirit</v>
      </c>
      <c r="H260" s="3">
        <v>45</v>
      </c>
      <c r="I260" s="3">
        <v>63</v>
      </c>
      <c r="J260" s="3">
        <v>37</v>
      </c>
      <c r="K260" s="3">
        <v>65</v>
      </c>
      <c r="L260" s="3">
        <v>55</v>
      </c>
      <c r="M260" s="3">
        <v>95</v>
      </c>
      <c r="N260" s="3">
        <v>360</v>
      </c>
      <c r="O260" s="3">
        <v>60</v>
      </c>
      <c r="Q260" s="3">
        <v>221</v>
      </c>
      <c r="R260" s="3" t="s">
        <v>234</v>
      </c>
      <c r="S260" s="3" t="s">
        <v>1020</v>
      </c>
      <c r="T260" s="3" t="s">
        <v>1018</v>
      </c>
      <c r="U260" s="3" t="s">
        <v>165</v>
      </c>
      <c r="V260" s="3" t="s">
        <v>223</v>
      </c>
      <c r="W260" s="3" t="s">
        <v>232</v>
      </c>
    </row>
    <row r="261" spans="1:23" x14ac:dyDescent="0.3">
      <c r="A261" s="3">
        <v>240</v>
      </c>
      <c r="B261" s="3" t="s">
        <v>1246</v>
      </c>
      <c r="C261" s="3" t="str">
        <f>VLOOKUP($A261,$Q$1:$W$916,COLUMNS($C$1:C260)+2,FALSE)</f>
        <v>Fire</v>
      </c>
      <c r="D261" s="3" t="str">
        <f>VLOOKUP($A261,$Q$1:$W$916,COLUMNS($C$1:D260)+2,FALSE)</f>
        <v/>
      </c>
      <c r="E261" s="3" t="str">
        <f>VLOOKUP($A261,$Q$1:$W$916,COLUMNS($C$1:E260)+2,FALSE)</f>
        <v>Flame Body</v>
      </c>
      <c r="F261" s="3" t="str">
        <f>VLOOKUP($A261,$Q$1:$W$916,COLUMNS($C$1:F260)+2,FALSE)</f>
        <v/>
      </c>
      <c r="G261" s="3" t="str">
        <f>VLOOKUP($A261,$Q$1:$W$916,COLUMNS($C$1:G260)+2,FALSE)</f>
        <v>Vital Spirit</v>
      </c>
      <c r="H261" s="3">
        <v>45</v>
      </c>
      <c r="I261" s="3">
        <v>75</v>
      </c>
      <c r="J261" s="3">
        <v>37</v>
      </c>
      <c r="K261" s="3">
        <v>70</v>
      </c>
      <c r="L261" s="3">
        <v>55</v>
      </c>
      <c r="M261" s="3">
        <v>83</v>
      </c>
      <c r="N261" s="3">
        <v>365</v>
      </c>
      <c r="O261" s="3">
        <v>60.83</v>
      </c>
      <c r="Q261" s="3">
        <v>222</v>
      </c>
      <c r="R261" s="3" t="s">
        <v>628</v>
      </c>
      <c r="S261" s="3" t="s">
        <v>1009</v>
      </c>
      <c r="T261" s="3" t="s">
        <v>1017</v>
      </c>
      <c r="U261" s="3" t="s">
        <v>240</v>
      </c>
      <c r="V261" s="3" t="s">
        <v>185</v>
      </c>
      <c r="W261" s="3" t="s">
        <v>369</v>
      </c>
    </row>
    <row r="262" spans="1:23" x14ac:dyDescent="0.3">
      <c r="A262" s="3">
        <v>241</v>
      </c>
      <c r="B262" s="3" t="s">
        <v>1247</v>
      </c>
      <c r="C262" s="3" t="str">
        <f>VLOOKUP($A262,$Q$1:$W$916,COLUMNS($C$1:C261)+2,FALSE)</f>
        <v>Normal</v>
      </c>
      <c r="D262" s="3" t="str">
        <f>VLOOKUP($A262,$Q$1:$W$916,COLUMNS($C$1:D261)+2,FALSE)</f>
        <v/>
      </c>
      <c r="E262" s="3" t="str">
        <f>VLOOKUP($A262,$Q$1:$W$916,COLUMNS($C$1:E261)+2,FALSE)</f>
        <v>Thick Fat</v>
      </c>
      <c r="F262" s="3" t="str">
        <f>VLOOKUP($A262,$Q$1:$W$916,COLUMNS($C$1:F261)+2,FALSE)</f>
        <v>Scrappy</v>
      </c>
      <c r="G262" s="3" t="str">
        <f>VLOOKUP($A262,$Q$1:$W$916,COLUMNS($C$1:G261)+2,FALSE)</f>
        <v>Sap Sipper</v>
      </c>
      <c r="H262" s="3">
        <v>95</v>
      </c>
      <c r="I262" s="3">
        <v>80</v>
      </c>
      <c r="J262" s="3">
        <v>105</v>
      </c>
      <c r="K262" s="3">
        <v>40</v>
      </c>
      <c r="L262" s="3">
        <v>70</v>
      </c>
      <c r="M262" s="3">
        <v>100</v>
      </c>
      <c r="N262" s="3">
        <v>490</v>
      </c>
      <c r="O262" s="3">
        <v>81.67</v>
      </c>
      <c r="Q262" s="3">
        <v>223</v>
      </c>
      <c r="R262" s="3" t="s">
        <v>417</v>
      </c>
      <c r="S262" s="3" t="s">
        <v>1009</v>
      </c>
      <c r="T262" s="3" t="s">
        <v>1037</v>
      </c>
      <c r="U262" s="3" t="s">
        <v>240</v>
      </c>
      <c r="V262" s="3" t="s">
        <v>26</v>
      </c>
      <c r="W262" s="3" t="s">
        <v>244</v>
      </c>
    </row>
    <row r="263" spans="1:23" x14ac:dyDescent="0.3">
      <c r="A263" s="3">
        <v>242</v>
      </c>
      <c r="B263" s="3" t="s">
        <v>1248</v>
      </c>
      <c r="C263" s="3" t="str">
        <f>VLOOKUP($A263,$Q$1:$W$916,COLUMNS($C$1:C262)+2,FALSE)</f>
        <v>Normal</v>
      </c>
      <c r="D263" s="3" t="str">
        <f>VLOOKUP($A263,$Q$1:$W$916,COLUMNS($C$1:D262)+2,FALSE)</f>
        <v/>
      </c>
      <c r="E263" s="3" t="str">
        <f>VLOOKUP($A263,$Q$1:$W$916,COLUMNS($C$1:E262)+2,FALSE)</f>
        <v>Natural Cure</v>
      </c>
      <c r="F263" s="3" t="str">
        <f>VLOOKUP($A263,$Q$1:$W$916,COLUMNS($C$1:F262)+2,FALSE)</f>
        <v>Serene Grace</v>
      </c>
      <c r="G263" s="3" t="str">
        <f>VLOOKUP($A263,$Q$1:$W$916,COLUMNS($C$1:G262)+2,FALSE)</f>
        <v>Healer</v>
      </c>
      <c r="H263" s="3">
        <v>255</v>
      </c>
      <c r="I263" s="3">
        <v>10</v>
      </c>
      <c r="J263" s="3">
        <v>10</v>
      </c>
      <c r="K263" s="3">
        <v>75</v>
      </c>
      <c r="L263" s="3">
        <v>135</v>
      </c>
      <c r="M263" s="3">
        <v>55</v>
      </c>
      <c r="N263" s="3">
        <v>540</v>
      </c>
      <c r="O263" s="3">
        <v>90</v>
      </c>
      <c r="Q263" s="3">
        <v>224</v>
      </c>
      <c r="R263" s="3" t="s">
        <v>419</v>
      </c>
      <c r="S263" s="3" t="s">
        <v>1009</v>
      </c>
      <c r="T263" s="3" t="s">
        <v>1037</v>
      </c>
      <c r="U263" s="3" t="s">
        <v>420</v>
      </c>
      <c r="V263" s="3" t="s">
        <v>26</v>
      </c>
      <c r="W263" s="3" t="s">
        <v>244</v>
      </c>
    </row>
    <row r="264" spans="1:23" x14ac:dyDescent="0.3">
      <c r="A264" s="3">
        <v>243</v>
      </c>
      <c r="B264" s="3" t="s">
        <v>1249</v>
      </c>
      <c r="C264" s="3" t="str">
        <f>VLOOKUP($A264,$Q$1:$W$916,COLUMNS($C$1:C263)+2,FALSE)</f>
        <v>Electric</v>
      </c>
      <c r="D264" s="3" t="str">
        <f>VLOOKUP($A264,$Q$1:$W$916,COLUMNS($C$1:D263)+2,FALSE)</f>
        <v/>
      </c>
      <c r="E264" s="3" t="str">
        <f>VLOOKUP($A264,$Q$1:$W$916,COLUMNS($C$1:E263)+2,FALSE)</f>
        <v>Pressure</v>
      </c>
      <c r="F264" s="3" t="str">
        <f>VLOOKUP($A264,$Q$1:$W$916,COLUMNS($C$1:F263)+2,FALSE)</f>
        <v/>
      </c>
      <c r="G264" s="3" t="str">
        <f>VLOOKUP($A264,$Q$1:$W$916,COLUMNS($C$1:G263)+2,FALSE)</f>
        <v>Inner Focus</v>
      </c>
      <c r="H264" s="3">
        <v>90</v>
      </c>
      <c r="I264" s="3">
        <v>85</v>
      </c>
      <c r="J264" s="3">
        <v>75</v>
      </c>
      <c r="K264" s="3">
        <v>115</v>
      </c>
      <c r="L264" s="3">
        <v>100</v>
      </c>
      <c r="M264" s="3">
        <v>115</v>
      </c>
      <c r="N264" s="3">
        <v>580</v>
      </c>
      <c r="O264" s="3">
        <v>96.67</v>
      </c>
      <c r="Q264" s="3">
        <v>225</v>
      </c>
      <c r="R264" s="3" t="s">
        <v>238</v>
      </c>
      <c r="S264" s="3" t="s">
        <v>1020</v>
      </c>
      <c r="T264" s="3" t="s">
        <v>1012</v>
      </c>
      <c r="U264" s="3" t="s">
        <v>239</v>
      </c>
      <c r="V264" s="3" t="s">
        <v>240</v>
      </c>
      <c r="W264" s="3" t="s">
        <v>61</v>
      </c>
    </row>
    <row r="265" spans="1:23" x14ac:dyDescent="0.3">
      <c r="A265" s="3">
        <v>244</v>
      </c>
      <c r="B265" s="3" t="s">
        <v>1250</v>
      </c>
      <c r="C265" s="3" t="str">
        <f>VLOOKUP($A265,$Q$1:$W$916,COLUMNS($C$1:C264)+2,FALSE)</f>
        <v>Fire</v>
      </c>
      <c r="D265" s="3" t="str">
        <f>VLOOKUP($A265,$Q$1:$W$916,COLUMNS($C$1:D264)+2,FALSE)</f>
        <v/>
      </c>
      <c r="E265" s="3" t="str">
        <f>VLOOKUP($A265,$Q$1:$W$916,COLUMNS($C$1:E264)+2,FALSE)</f>
        <v>Pressure</v>
      </c>
      <c r="F265" s="3" t="str">
        <f>VLOOKUP($A265,$Q$1:$W$916,COLUMNS($C$1:F264)+2,FALSE)</f>
        <v/>
      </c>
      <c r="G265" s="3" t="str">
        <f>VLOOKUP($A265,$Q$1:$W$916,COLUMNS($C$1:G264)+2,FALSE)</f>
        <v>Inner Focus</v>
      </c>
      <c r="H265" s="3">
        <v>115</v>
      </c>
      <c r="I265" s="3">
        <v>115</v>
      </c>
      <c r="J265" s="3">
        <v>85</v>
      </c>
      <c r="K265" s="3">
        <v>90</v>
      </c>
      <c r="L265" s="3">
        <v>75</v>
      </c>
      <c r="M265" s="3">
        <v>100</v>
      </c>
      <c r="N265" s="3">
        <v>580</v>
      </c>
      <c r="O265" s="3">
        <v>96.67</v>
      </c>
      <c r="Q265" s="3">
        <v>226</v>
      </c>
      <c r="R265" s="3" t="s">
        <v>899</v>
      </c>
      <c r="S265" s="3" t="s">
        <v>1009</v>
      </c>
      <c r="T265" s="3" t="s">
        <v>1012</v>
      </c>
      <c r="U265" s="3" t="s">
        <v>115</v>
      </c>
      <c r="V265" s="3" t="s">
        <v>300</v>
      </c>
      <c r="W265" s="3" t="s">
        <v>413</v>
      </c>
    </row>
    <row r="266" spans="1:23" x14ac:dyDescent="0.3">
      <c r="A266" s="3">
        <v>245</v>
      </c>
      <c r="B266" s="3" t="s">
        <v>1251</v>
      </c>
      <c r="C266" s="3" t="str">
        <f>VLOOKUP($A266,$Q$1:$W$916,COLUMNS($C$1:C265)+2,FALSE)</f>
        <v>Water</v>
      </c>
      <c r="D266" s="3" t="str">
        <f>VLOOKUP($A266,$Q$1:$W$916,COLUMNS($C$1:D265)+2,FALSE)</f>
        <v/>
      </c>
      <c r="E266" s="3" t="str">
        <f>VLOOKUP($A266,$Q$1:$W$916,COLUMNS($C$1:E265)+2,FALSE)</f>
        <v>Pressure</v>
      </c>
      <c r="F266" s="3" t="str">
        <f>VLOOKUP($A266,$Q$1:$W$916,COLUMNS($C$1:F265)+2,FALSE)</f>
        <v/>
      </c>
      <c r="G266" s="3" t="str">
        <f>VLOOKUP($A266,$Q$1:$W$916,COLUMNS($C$1:G265)+2,FALSE)</f>
        <v>Inner Focus</v>
      </c>
      <c r="H266" s="3">
        <v>100</v>
      </c>
      <c r="I266" s="3">
        <v>75</v>
      </c>
      <c r="J266" s="3">
        <v>115</v>
      </c>
      <c r="K266" s="3">
        <v>90</v>
      </c>
      <c r="L266" s="3">
        <v>115</v>
      </c>
      <c r="M266" s="3">
        <v>85</v>
      </c>
      <c r="N266" s="3">
        <v>580</v>
      </c>
      <c r="O266" s="3">
        <v>96.67</v>
      </c>
      <c r="Q266" s="3">
        <v>227</v>
      </c>
      <c r="R266" s="3" t="s">
        <v>1234</v>
      </c>
      <c r="S266" s="3" t="s">
        <v>1015</v>
      </c>
      <c r="T266" s="3" t="s">
        <v>1012</v>
      </c>
      <c r="U266" s="3" t="s">
        <v>62</v>
      </c>
      <c r="V266" s="3" t="s">
        <v>261</v>
      </c>
      <c r="W266" s="3" t="s">
        <v>224</v>
      </c>
    </row>
    <row r="267" spans="1:23" x14ac:dyDescent="0.3">
      <c r="A267" s="3">
        <v>246</v>
      </c>
      <c r="B267" s="3" t="s">
        <v>967</v>
      </c>
      <c r="C267" s="3" t="str">
        <f>VLOOKUP($A267,$Q$1:$W$916,COLUMNS($C$1:C266)+2,FALSE)</f>
        <v>Rock</v>
      </c>
      <c r="D267" s="3" t="str">
        <f>VLOOKUP($A267,$Q$1:$W$916,COLUMNS($C$1:D266)+2,FALSE)</f>
        <v>Ground</v>
      </c>
      <c r="E267" s="3" t="str">
        <f>VLOOKUP($A267,$Q$1:$W$916,COLUMNS($C$1:E266)+2,FALSE)</f>
        <v>Guts</v>
      </c>
      <c r="F267" s="3" t="str">
        <f>VLOOKUP($A267,$Q$1:$W$916,COLUMNS($C$1:F266)+2,FALSE)</f>
        <v/>
      </c>
      <c r="G267" s="3" t="str">
        <f>VLOOKUP($A267,$Q$1:$W$916,COLUMNS($C$1:G266)+2,FALSE)</f>
        <v>Sand Veil</v>
      </c>
      <c r="H267" s="3">
        <v>50</v>
      </c>
      <c r="I267" s="3">
        <v>64</v>
      </c>
      <c r="J267" s="3">
        <v>50</v>
      </c>
      <c r="K267" s="3">
        <v>45</v>
      </c>
      <c r="L267" s="3">
        <v>50</v>
      </c>
      <c r="M267" s="3">
        <v>41</v>
      </c>
      <c r="N267" s="3">
        <v>300</v>
      </c>
      <c r="O267" s="3">
        <v>50</v>
      </c>
      <c r="Q267" s="3">
        <v>228</v>
      </c>
      <c r="R267" s="3" t="s">
        <v>1235</v>
      </c>
      <c r="S267" s="3" t="s">
        <v>1016</v>
      </c>
      <c r="T267" s="3" t="s">
        <v>1008</v>
      </c>
      <c r="U267" s="3" t="s">
        <v>125</v>
      </c>
      <c r="V267" s="3" t="s">
        <v>210</v>
      </c>
      <c r="W267" s="3" t="s">
        <v>67</v>
      </c>
    </row>
    <row r="268" spans="1:23" x14ac:dyDescent="0.3">
      <c r="A268" s="3">
        <v>247</v>
      </c>
      <c r="B268" s="3" t="s">
        <v>969</v>
      </c>
      <c r="C268" s="3" t="str">
        <f>VLOOKUP($A268,$Q$1:$W$916,COLUMNS($C$1:C267)+2,FALSE)</f>
        <v>Rock</v>
      </c>
      <c r="D268" s="3" t="str">
        <f>VLOOKUP($A268,$Q$1:$W$916,COLUMNS($C$1:D267)+2,FALSE)</f>
        <v>Ground</v>
      </c>
      <c r="E268" s="3" t="str">
        <f>VLOOKUP($A268,$Q$1:$W$916,COLUMNS($C$1:E267)+2,FALSE)</f>
        <v>Shed Skin</v>
      </c>
      <c r="F268" s="3" t="str">
        <f>VLOOKUP($A268,$Q$1:$W$916,COLUMNS($C$1:F267)+2,FALSE)</f>
        <v/>
      </c>
      <c r="G268" s="3" t="str">
        <f>VLOOKUP($A268,$Q$1:$W$916,COLUMNS($C$1:G267)+2,FALSE)</f>
        <v/>
      </c>
      <c r="H268" s="3">
        <v>70</v>
      </c>
      <c r="I268" s="3">
        <v>84</v>
      </c>
      <c r="J268" s="3">
        <v>70</v>
      </c>
      <c r="K268" s="3">
        <v>65</v>
      </c>
      <c r="L268" s="3">
        <v>70</v>
      </c>
      <c r="M268" s="3">
        <v>51</v>
      </c>
      <c r="N268" s="3">
        <v>410</v>
      </c>
      <c r="O268" s="3">
        <v>68.33</v>
      </c>
      <c r="Q268" s="3">
        <v>229</v>
      </c>
      <c r="R268" s="3" t="s">
        <v>1236</v>
      </c>
      <c r="S268" s="3" t="s">
        <v>1016</v>
      </c>
      <c r="T268" s="3" t="s">
        <v>1008</v>
      </c>
      <c r="U268" s="3" t="s">
        <v>125</v>
      </c>
      <c r="V268" s="3" t="s">
        <v>210</v>
      </c>
      <c r="W268" s="3" t="s">
        <v>67</v>
      </c>
    </row>
    <row r="269" spans="1:23" x14ac:dyDescent="0.3">
      <c r="A269" s="3">
        <v>248</v>
      </c>
      <c r="B269" s="3" t="s">
        <v>971</v>
      </c>
      <c r="C269" s="3" t="str">
        <f>VLOOKUP($A269,$Q$1:$W$916,COLUMNS($C$1:C268)+2,FALSE)</f>
        <v>Rock</v>
      </c>
      <c r="D269" s="3" t="str">
        <f>VLOOKUP($A269,$Q$1:$W$916,COLUMNS($C$1:D268)+2,FALSE)</f>
        <v>Dark</v>
      </c>
      <c r="E269" s="3" t="str">
        <f>VLOOKUP($A269,$Q$1:$W$916,COLUMNS($C$1:E268)+2,FALSE)</f>
        <v>Sand Stream</v>
      </c>
      <c r="F269" s="3" t="str">
        <f>VLOOKUP($A269,$Q$1:$W$916,COLUMNS($C$1:F268)+2,FALSE)</f>
        <v/>
      </c>
      <c r="G269" s="3" t="str">
        <f>VLOOKUP($A269,$Q$1:$W$916,COLUMNS($C$1:G268)+2,FALSE)</f>
        <v>Unnerve</v>
      </c>
      <c r="H269" s="3">
        <v>100</v>
      </c>
      <c r="I269" s="3">
        <v>134</v>
      </c>
      <c r="J269" s="3">
        <v>110</v>
      </c>
      <c r="K269" s="3">
        <v>95</v>
      </c>
      <c r="L269" s="3">
        <v>100</v>
      </c>
      <c r="M269" s="3">
        <v>61</v>
      </c>
      <c r="N269" s="3">
        <v>600</v>
      </c>
      <c r="O269" s="3">
        <v>100</v>
      </c>
      <c r="Q269" s="3">
        <v>229</v>
      </c>
      <c r="R269" s="3" t="s">
        <v>1237</v>
      </c>
      <c r="S269" s="3" t="s">
        <v>1016</v>
      </c>
      <c r="T269" s="3" t="s">
        <v>1008</v>
      </c>
      <c r="U269" s="3" t="s">
        <v>125</v>
      </c>
      <c r="V269" s="3" t="s">
        <v>210</v>
      </c>
      <c r="W269" s="3" t="s">
        <v>67</v>
      </c>
    </row>
    <row r="270" spans="1:23" x14ac:dyDescent="0.3">
      <c r="A270" s="3">
        <v>248</v>
      </c>
      <c r="B270" s="3" t="s">
        <v>1252</v>
      </c>
      <c r="C270" s="3" t="str">
        <f>VLOOKUP($A270,$Q$1:$W$916,COLUMNS($C$1:C269)+2,FALSE)</f>
        <v>Rock</v>
      </c>
      <c r="D270" s="3" t="str">
        <f>VLOOKUP($A270,$Q$1:$W$916,COLUMNS($C$1:D269)+2,FALSE)</f>
        <v>Dark</v>
      </c>
      <c r="E270" s="3" t="str">
        <f>VLOOKUP($A270,$Q$1:$W$916,COLUMNS($C$1:E269)+2,FALSE)</f>
        <v>Sand Stream</v>
      </c>
      <c r="F270" s="3" t="str">
        <f>VLOOKUP($A270,$Q$1:$W$916,COLUMNS($C$1:F269)+2,FALSE)</f>
        <v/>
      </c>
      <c r="G270" s="3" t="str">
        <f>VLOOKUP($A270,$Q$1:$W$916,COLUMNS($C$1:G269)+2,FALSE)</f>
        <v>Unnerve</v>
      </c>
      <c r="H270" s="3">
        <v>100</v>
      </c>
      <c r="I270" s="3">
        <v>164</v>
      </c>
      <c r="J270" s="3">
        <v>150</v>
      </c>
      <c r="K270" s="3">
        <v>95</v>
      </c>
      <c r="L270" s="3">
        <v>120</v>
      </c>
      <c r="M270" s="3">
        <v>71</v>
      </c>
      <c r="N270" s="3">
        <v>700</v>
      </c>
      <c r="O270" s="3">
        <v>116.67</v>
      </c>
      <c r="Q270" s="3">
        <v>230</v>
      </c>
      <c r="R270" s="3" t="s">
        <v>1238</v>
      </c>
      <c r="S270" s="3" t="s">
        <v>1009</v>
      </c>
      <c r="T270" s="3" t="s">
        <v>1024</v>
      </c>
      <c r="U270" s="3" t="s">
        <v>115</v>
      </c>
      <c r="V270" s="3" t="s">
        <v>26</v>
      </c>
      <c r="W270" s="3" t="s">
        <v>299</v>
      </c>
    </row>
    <row r="271" spans="1:23" x14ac:dyDescent="0.3">
      <c r="A271" s="3">
        <v>249</v>
      </c>
      <c r="B271" s="3" t="s">
        <v>1253</v>
      </c>
      <c r="C271" s="3" t="str">
        <f>VLOOKUP($A271,$Q$1:$W$916,COLUMNS($C$1:C270)+2,FALSE)</f>
        <v>Psychic</v>
      </c>
      <c r="D271" s="3" t="str">
        <f>VLOOKUP($A271,$Q$1:$W$916,COLUMNS($C$1:D270)+2,FALSE)</f>
        <v>Flying</v>
      </c>
      <c r="E271" s="3" t="str">
        <f>VLOOKUP($A271,$Q$1:$W$916,COLUMNS($C$1:E270)+2,FALSE)</f>
        <v>Pressure</v>
      </c>
      <c r="F271" s="3" t="str">
        <f>VLOOKUP($A271,$Q$1:$W$916,COLUMNS($C$1:F270)+2,FALSE)</f>
        <v/>
      </c>
      <c r="G271" s="3" t="str">
        <f>VLOOKUP($A271,$Q$1:$W$916,COLUMNS($C$1:G270)+2,FALSE)</f>
        <v>Multiscale</v>
      </c>
      <c r="H271" s="3">
        <v>106</v>
      </c>
      <c r="I271" s="3">
        <v>90</v>
      </c>
      <c r="J271" s="3">
        <v>130</v>
      </c>
      <c r="K271" s="3">
        <v>90</v>
      </c>
      <c r="L271" s="3">
        <v>154</v>
      </c>
      <c r="M271" s="3">
        <v>110</v>
      </c>
      <c r="N271" s="3">
        <v>680</v>
      </c>
      <c r="O271" s="3">
        <v>113.33</v>
      </c>
      <c r="Q271" s="3">
        <v>231</v>
      </c>
      <c r="R271" s="3" t="s">
        <v>1239</v>
      </c>
      <c r="S271" s="3" t="s">
        <v>1018</v>
      </c>
      <c r="T271" s="3" t="s">
        <v>1037</v>
      </c>
      <c r="U271" s="3" t="s">
        <v>97</v>
      </c>
      <c r="V271" s="3" t="s">
        <v>1037</v>
      </c>
      <c r="W271" s="3" t="s">
        <v>459</v>
      </c>
    </row>
    <row r="272" spans="1:23" x14ac:dyDescent="0.3">
      <c r="A272" s="3">
        <v>250</v>
      </c>
      <c r="B272" s="3" t="s">
        <v>1254</v>
      </c>
      <c r="C272" s="3" t="str">
        <f>VLOOKUP($A272,$Q$1:$W$916,COLUMNS($C$1:C271)+2,FALSE)</f>
        <v>Fire</v>
      </c>
      <c r="D272" s="3" t="str">
        <f>VLOOKUP($A272,$Q$1:$W$916,COLUMNS($C$1:D271)+2,FALSE)</f>
        <v>Flying</v>
      </c>
      <c r="E272" s="3" t="str">
        <f>VLOOKUP($A272,$Q$1:$W$916,COLUMNS($C$1:E271)+2,FALSE)</f>
        <v>Pressure</v>
      </c>
      <c r="F272" s="3" t="str">
        <f>VLOOKUP($A272,$Q$1:$W$916,COLUMNS($C$1:F271)+2,FALSE)</f>
        <v/>
      </c>
      <c r="G272" s="3" t="str">
        <f>VLOOKUP($A272,$Q$1:$W$916,COLUMNS($C$1:G271)+2,FALSE)</f>
        <v>Regenerator</v>
      </c>
      <c r="H272" s="3">
        <v>106</v>
      </c>
      <c r="I272" s="3">
        <v>130</v>
      </c>
      <c r="J272" s="3">
        <v>90</v>
      </c>
      <c r="K272" s="3">
        <v>110</v>
      </c>
      <c r="L272" s="3">
        <v>154</v>
      </c>
      <c r="M272" s="3">
        <v>90</v>
      </c>
      <c r="N272" s="3">
        <v>680</v>
      </c>
      <c r="O272" s="3">
        <v>113.33</v>
      </c>
      <c r="Q272" s="3">
        <v>232</v>
      </c>
      <c r="R272" s="3" t="s">
        <v>1240</v>
      </c>
      <c r="S272" s="3" t="s">
        <v>1018</v>
      </c>
      <c r="T272" s="3" t="s">
        <v>1037</v>
      </c>
      <c r="U272" s="3" t="s">
        <v>261</v>
      </c>
      <c r="V272" s="3" t="s">
        <v>1037</v>
      </c>
      <c r="W272" s="3" t="s">
        <v>459</v>
      </c>
    </row>
    <row r="273" spans="1:23" x14ac:dyDescent="0.3">
      <c r="A273" s="3">
        <v>251</v>
      </c>
      <c r="B273" s="3" t="s">
        <v>1255</v>
      </c>
      <c r="C273" s="3" t="str">
        <f>VLOOKUP($A273,$Q$1:$W$916,COLUMNS($C$1:C272)+2,FALSE)</f>
        <v>Psychic</v>
      </c>
      <c r="D273" s="3" t="str">
        <f>VLOOKUP($A273,$Q$1:$W$916,COLUMNS($C$1:D272)+2,FALSE)</f>
        <v>Grass</v>
      </c>
      <c r="E273" s="3" t="str">
        <f>VLOOKUP($A273,$Q$1:$W$916,COLUMNS($C$1:E272)+2,FALSE)</f>
        <v>Natural Cure</v>
      </c>
      <c r="F273" s="3" t="str">
        <f>VLOOKUP($A273,$Q$1:$W$916,COLUMNS($C$1:F272)+2,FALSE)</f>
        <v/>
      </c>
      <c r="G273" s="3" t="str">
        <f>VLOOKUP($A273,$Q$1:$W$916,COLUMNS($C$1:G272)+2,FALSE)</f>
        <v/>
      </c>
      <c r="H273" s="3">
        <v>100</v>
      </c>
      <c r="I273" s="3">
        <v>100</v>
      </c>
      <c r="J273" s="3">
        <v>100</v>
      </c>
      <c r="K273" s="3">
        <v>100</v>
      </c>
      <c r="L273" s="3">
        <v>100</v>
      </c>
      <c r="M273" s="3">
        <v>100</v>
      </c>
      <c r="N273" s="3">
        <v>600</v>
      </c>
      <c r="O273" s="3">
        <v>100</v>
      </c>
      <c r="Q273" s="3">
        <v>233</v>
      </c>
      <c r="R273" s="3" t="s">
        <v>1241</v>
      </c>
      <c r="S273" s="3" t="s">
        <v>1014</v>
      </c>
      <c r="T273" s="3" t="s">
        <v>1037</v>
      </c>
      <c r="U273" s="3" t="s">
        <v>353</v>
      </c>
      <c r="V273" s="3" t="s">
        <v>1748</v>
      </c>
      <c r="W273" s="3" t="s">
        <v>720</v>
      </c>
    </row>
    <row r="274" spans="1:23" x14ac:dyDescent="0.3">
      <c r="A274" s="3">
        <v>252</v>
      </c>
      <c r="B274" s="3" t="s">
        <v>1256</v>
      </c>
      <c r="C274" s="3" t="str">
        <f>VLOOKUP($A274,$Q$1:$W$916,COLUMNS($C$1:C273)+2,FALSE)</f>
        <v>Grass</v>
      </c>
      <c r="D274" s="3" t="str">
        <f>VLOOKUP($A274,$Q$1:$W$916,COLUMNS($C$1:D273)+2,FALSE)</f>
        <v/>
      </c>
      <c r="E274" s="3" t="str">
        <f>VLOOKUP($A274,$Q$1:$W$916,COLUMNS($C$1:E273)+2,FALSE)</f>
        <v>Overgrow</v>
      </c>
      <c r="F274" s="3" t="str">
        <f>VLOOKUP($A274,$Q$1:$W$916,COLUMNS($C$1:F273)+2,FALSE)</f>
        <v/>
      </c>
      <c r="G274" s="3" t="str">
        <f>VLOOKUP($A274,$Q$1:$W$916,COLUMNS($C$1:G273)+2,FALSE)</f>
        <v>Unburden</v>
      </c>
      <c r="H274" s="3">
        <v>40</v>
      </c>
      <c r="I274" s="3">
        <v>45</v>
      </c>
      <c r="J274" s="3">
        <v>35</v>
      </c>
      <c r="K274" s="3">
        <v>65</v>
      </c>
      <c r="L274" s="3">
        <v>55</v>
      </c>
      <c r="M274" s="3">
        <v>70</v>
      </c>
      <c r="N274" s="3">
        <v>310</v>
      </c>
      <c r="O274" s="3">
        <v>51.67</v>
      </c>
      <c r="Q274" s="3">
        <v>234</v>
      </c>
      <c r="R274" s="3" t="s">
        <v>1242</v>
      </c>
      <c r="S274" s="3" t="s">
        <v>1014</v>
      </c>
      <c r="T274" s="3" t="s">
        <v>1037</v>
      </c>
      <c r="U274" s="3" t="s">
        <v>216</v>
      </c>
      <c r="V274" s="3" t="s">
        <v>40</v>
      </c>
      <c r="W274" s="3" t="s">
        <v>878</v>
      </c>
    </row>
    <row r="275" spans="1:23" x14ac:dyDescent="0.3">
      <c r="A275" s="3">
        <v>253</v>
      </c>
      <c r="B275" s="3" t="s">
        <v>1257</v>
      </c>
      <c r="C275" s="3" t="str">
        <f>VLOOKUP($A275,$Q$1:$W$916,COLUMNS($C$1:C274)+2,FALSE)</f>
        <v>Grass</v>
      </c>
      <c r="D275" s="3" t="str">
        <f>VLOOKUP($A275,$Q$1:$W$916,COLUMNS($C$1:D274)+2,FALSE)</f>
        <v/>
      </c>
      <c r="E275" s="3" t="str">
        <f>VLOOKUP($A275,$Q$1:$W$916,COLUMNS($C$1:E274)+2,FALSE)</f>
        <v>Overgrow</v>
      </c>
      <c r="F275" s="3" t="str">
        <f>VLOOKUP($A275,$Q$1:$W$916,COLUMNS($C$1:F274)+2,FALSE)</f>
        <v/>
      </c>
      <c r="G275" s="3" t="str">
        <f>VLOOKUP($A275,$Q$1:$W$916,COLUMNS($C$1:G274)+2,FALSE)</f>
        <v>Unburden</v>
      </c>
      <c r="H275" s="3">
        <v>50</v>
      </c>
      <c r="I275" s="3">
        <v>65</v>
      </c>
      <c r="J275" s="3">
        <v>45</v>
      </c>
      <c r="K275" s="3">
        <v>85</v>
      </c>
      <c r="L275" s="3">
        <v>65</v>
      </c>
      <c r="M275" s="3">
        <v>95</v>
      </c>
      <c r="N275" s="3">
        <v>405</v>
      </c>
      <c r="O275" s="3">
        <v>67.5</v>
      </c>
      <c r="Q275" s="3">
        <v>235</v>
      </c>
      <c r="R275" s="3" t="s">
        <v>1243</v>
      </c>
      <c r="S275" s="3" t="s">
        <v>1014</v>
      </c>
      <c r="T275" s="3" t="s">
        <v>1037</v>
      </c>
      <c r="U275" s="3" t="s">
        <v>117</v>
      </c>
      <c r="V275" s="3" t="s">
        <v>158</v>
      </c>
      <c r="W275" s="3" t="s">
        <v>244</v>
      </c>
    </row>
    <row r="276" spans="1:23" x14ac:dyDescent="0.3">
      <c r="A276" s="3">
        <v>254</v>
      </c>
      <c r="B276" s="3" t="s">
        <v>1258</v>
      </c>
      <c r="C276" s="3" t="str">
        <f>VLOOKUP($A276,$Q$1:$W$916,COLUMNS($C$1:C275)+2,FALSE)</f>
        <v>Grass</v>
      </c>
      <c r="D276" s="3" t="str">
        <f>VLOOKUP($A276,$Q$1:$W$916,COLUMNS($C$1:D275)+2,FALSE)</f>
        <v/>
      </c>
      <c r="E276" s="3" t="str">
        <f>VLOOKUP($A276,$Q$1:$W$916,COLUMNS($C$1:E275)+2,FALSE)</f>
        <v>Overgrow</v>
      </c>
      <c r="F276" s="3" t="str">
        <f>VLOOKUP($A276,$Q$1:$W$916,COLUMNS($C$1:F275)+2,FALSE)</f>
        <v/>
      </c>
      <c r="G276" s="3" t="str">
        <f>VLOOKUP($A276,$Q$1:$W$916,COLUMNS($C$1:G275)+2,FALSE)</f>
        <v>Unburden</v>
      </c>
      <c r="H276" s="3">
        <v>70</v>
      </c>
      <c r="I276" s="3">
        <v>85</v>
      </c>
      <c r="J276" s="3">
        <v>65</v>
      </c>
      <c r="K276" s="3">
        <v>105</v>
      </c>
      <c r="L276" s="3">
        <v>85</v>
      </c>
      <c r="M276" s="3">
        <v>120</v>
      </c>
      <c r="N276" s="3">
        <v>530</v>
      </c>
      <c r="O276" s="3">
        <v>88.33</v>
      </c>
      <c r="Q276" s="3">
        <v>236</v>
      </c>
      <c r="R276" s="3" t="s">
        <v>319</v>
      </c>
      <c r="S276" s="3" t="s">
        <v>1022</v>
      </c>
      <c r="T276" s="3" t="s">
        <v>1037</v>
      </c>
      <c r="U276" s="3" t="s">
        <v>104</v>
      </c>
      <c r="V276" s="3" t="s">
        <v>112</v>
      </c>
      <c r="W276" s="3" t="s">
        <v>239</v>
      </c>
    </row>
    <row r="277" spans="1:23" x14ac:dyDescent="0.3">
      <c r="A277" s="3">
        <v>254</v>
      </c>
      <c r="B277" s="3" t="s">
        <v>1259</v>
      </c>
      <c r="C277" s="3" t="str">
        <f>VLOOKUP($A277,$Q$1:$W$916,COLUMNS($C$1:C276)+2,FALSE)</f>
        <v>Grass</v>
      </c>
      <c r="D277" s="3" t="str">
        <f>VLOOKUP($A277,$Q$1:$W$916,COLUMNS($C$1:D276)+2,FALSE)</f>
        <v/>
      </c>
      <c r="E277" s="3" t="str">
        <f>VLOOKUP($A277,$Q$1:$W$916,COLUMNS($C$1:E276)+2,FALSE)</f>
        <v>Overgrow</v>
      </c>
      <c r="F277" s="3" t="str">
        <f>VLOOKUP($A277,$Q$1:$W$916,COLUMNS($C$1:F276)+2,FALSE)</f>
        <v/>
      </c>
      <c r="G277" s="3" t="str">
        <f>VLOOKUP($A277,$Q$1:$W$916,COLUMNS($C$1:G276)+2,FALSE)</f>
        <v>Unburden</v>
      </c>
      <c r="H277" s="3">
        <v>70</v>
      </c>
      <c r="I277" s="3">
        <v>110</v>
      </c>
      <c r="J277" s="3">
        <v>75</v>
      </c>
      <c r="K277" s="3">
        <v>145</v>
      </c>
      <c r="L277" s="3">
        <v>85</v>
      </c>
      <c r="M277" s="3">
        <v>145</v>
      </c>
      <c r="N277" s="3">
        <v>630</v>
      </c>
      <c r="O277" s="3">
        <v>105</v>
      </c>
      <c r="Q277" s="3">
        <v>237</v>
      </c>
      <c r="R277" s="3" t="s">
        <v>325</v>
      </c>
      <c r="S277" s="3" t="s">
        <v>1022</v>
      </c>
      <c r="T277" s="3" t="s">
        <v>1037</v>
      </c>
      <c r="U277" s="3" t="s">
        <v>216</v>
      </c>
      <c r="V277" s="3" t="s">
        <v>158</v>
      </c>
      <c r="W277" s="3" t="s">
        <v>112</v>
      </c>
    </row>
    <row r="278" spans="1:23" x14ac:dyDescent="0.3">
      <c r="A278" s="3">
        <v>255</v>
      </c>
      <c r="B278" s="3" t="s">
        <v>1260</v>
      </c>
      <c r="C278" s="3" t="str">
        <f>VLOOKUP($A278,$Q$1:$W$916,COLUMNS($C$1:C277)+2,FALSE)</f>
        <v>Fire</v>
      </c>
      <c r="D278" s="3" t="str">
        <f>VLOOKUP($A278,$Q$1:$W$916,COLUMNS($C$1:D277)+2,FALSE)</f>
        <v/>
      </c>
      <c r="E278" s="3" t="str">
        <f>VLOOKUP($A278,$Q$1:$W$916,COLUMNS($C$1:E277)+2,FALSE)</f>
        <v>Blaze</v>
      </c>
      <c r="F278" s="3" t="str">
        <f>VLOOKUP($A278,$Q$1:$W$916,COLUMNS($C$1:F277)+2,FALSE)</f>
        <v/>
      </c>
      <c r="G278" s="3" t="str">
        <f>VLOOKUP($A278,$Q$1:$W$916,COLUMNS($C$1:G277)+2,FALSE)</f>
        <v>Speed Boost</v>
      </c>
      <c r="H278" s="3">
        <v>45</v>
      </c>
      <c r="I278" s="3">
        <v>60</v>
      </c>
      <c r="J278" s="3">
        <v>40</v>
      </c>
      <c r="K278" s="3">
        <v>70</v>
      </c>
      <c r="L278" s="3">
        <v>50</v>
      </c>
      <c r="M278" s="3">
        <v>45</v>
      </c>
      <c r="N278" s="3">
        <v>310</v>
      </c>
      <c r="O278" s="3">
        <v>51.67</v>
      </c>
      <c r="Q278" s="3">
        <v>238</v>
      </c>
      <c r="R278" s="3" t="s">
        <v>1244</v>
      </c>
      <c r="S278" s="3" t="s">
        <v>1020</v>
      </c>
      <c r="T278" s="3" t="s">
        <v>1011</v>
      </c>
      <c r="U278" s="3" t="s">
        <v>165</v>
      </c>
      <c r="V278" s="3" t="s">
        <v>273</v>
      </c>
      <c r="W278" s="3" t="s">
        <v>193</v>
      </c>
    </row>
    <row r="279" spans="1:23" x14ac:dyDescent="0.3">
      <c r="A279" s="3">
        <v>256</v>
      </c>
      <c r="B279" s="3" t="s">
        <v>1261</v>
      </c>
      <c r="C279" s="3" t="str">
        <f>VLOOKUP($A279,$Q$1:$W$916,COLUMNS($C$1:C278)+2,FALSE)</f>
        <v>Fire</v>
      </c>
      <c r="D279" s="3" t="str">
        <f>VLOOKUP($A279,$Q$1:$W$916,COLUMNS($C$1:D278)+2,FALSE)</f>
        <v>Fighting</v>
      </c>
      <c r="E279" s="3" t="str">
        <f>VLOOKUP($A279,$Q$1:$W$916,COLUMNS($C$1:E278)+2,FALSE)</f>
        <v>Blaze</v>
      </c>
      <c r="F279" s="3" t="str">
        <f>VLOOKUP($A279,$Q$1:$W$916,COLUMNS($C$1:F278)+2,FALSE)</f>
        <v/>
      </c>
      <c r="G279" s="3" t="str">
        <f>VLOOKUP($A279,$Q$1:$W$916,COLUMNS($C$1:G278)+2,FALSE)</f>
        <v>Speed Boost</v>
      </c>
      <c r="H279" s="3">
        <v>60</v>
      </c>
      <c r="I279" s="3">
        <v>85</v>
      </c>
      <c r="J279" s="3">
        <v>60</v>
      </c>
      <c r="K279" s="3">
        <v>85</v>
      </c>
      <c r="L279" s="3">
        <v>60</v>
      </c>
      <c r="M279" s="3">
        <v>55</v>
      </c>
      <c r="N279" s="3">
        <v>405</v>
      </c>
      <c r="O279" s="3">
        <v>67.5</v>
      </c>
      <c r="Q279" s="3">
        <v>239</v>
      </c>
      <c r="R279" s="3" t="s">
        <v>1245</v>
      </c>
      <c r="S279" s="3" t="s">
        <v>1013</v>
      </c>
      <c r="T279" s="3" t="s">
        <v>1037</v>
      </c>
      <c r="U279" s="3" t="s">
        <v>203</v>
      </c>
      <c r="V279" s="3" t="s">
        <v>1037</v>
      </c>
      <c r="W279" s="3" t="s">
        <v>239</v>
      </c>
    </row>
    <row r="280" spans="1:23" x14ac:dyDescent="0.3">
      <c r="A280" s="3">
        <v>257</v>
      </c>
      <c r="B280" s="3" t="s">
        <v>1262</v>
      </c>
      <c r="C280" s="3" t="str">
        <f>VLOOKUP($A280,$Q$1:$W$916,COLUMNS($C$1:C279)+2,FALSE)</f>
        <v>Fire</v>
      </c>
      <c r="D280" s="3" t="str">
        <f>VLOOKUP($A280,$Q$1:$W$916,COLUMNS($C$1:D279)+2,FALSE)</f>
        <v>Fighting</v>
      </c>
      <c r="E280" s="3" t="str">
        <f>VLOOKUP($A280,$Q$1:$W$916,COLUMNS($C$1:E279)+2,FALSE)</f>
        <v>Blaze</v>
      </c>
      <c r="F280" s="3" t="str">
        <f>VLOOKUP($A280,$Q$1:$W$916,COLUMNS($C$1:F279)+2,FALSE)</f>
        <v/>
      </c>
      <c r="G280" s="3" t="str">
        <f>VLOOKUP($A280,$Q$1:$W$916,COLUMNS($C$1:G279)+2,FALSE)</f>
        <v>Speed Boost</v>
      </c>
      <c r="H280" s="3">
        <v>80</v>
      </c>
      <c r="I280" s="3">
        <v>120</v>
      </c>
      <c r="J280" s="3">
        <v>70</v>
      </c>
      <c r="K280" s="3">
        <v>110</v>
      </c>
      <c r="L280" s="3">
        <v>70</v>
      </c>
      <c r="M280" s="3">
        <v>80</v>
      </c>
      <c r="N280" s="3">
        <v>530</v>
      </c>
      <c r="O280" s="3">
        <v>88.33</v>
      </c>
      <c r="Q280" s="3">
        <v>240</v>
      </c>
      <c r="R280" s="3" t="s">
        <v>1246</v>
      </c>
      <c r="S280" s="3" t="s">
        <v>1008</v>
      </c>
      <c r="T280" s="3" t="s">
        <v>1037</v>
      </c>
      <c r="U280" s="3" t="s">
        <v>447</v>
      </c>
      <c r="V280" s="3" t="s">
        <v>1037</v>
      </c>
      <c r="W280" s="3" t="s">
        <v>239</v>
      </c>
    </row>
    <row r="281" spans="1:23" x14ac:dyDescent="0.3">
      <c r="A281" s="3">
        <v>257</v>
      </c>
      <c r="B281" s="3" t="s">
        <v>1263</v>
      </c>
      <c r="C281" s="3" t="str">
        <f>VLOOKUP($A281,$Q$1:$W$916,COLUMNS($C$1:C280)+2,FALSE)</f>
        <v>Fire</v>
      </c>
      <c r="D281" s="3" t="str">
        <f>VLOOKUP($A281,$Q$1:$W$916,COLUMNS($C$1:D280)+2,FALSE)</f>
        <v>Fighting</v>
      </c>
      <c r="E281" s="3" t="str">
        <f>VLOOKUP($A281,$Q$1:$W$916,COLUMNS($C$1:E280)+2,FALSE)</f>
        <v>Blaze</v>
      </c>
      <c r="F281" s="3" t="str">
        <f>VLOOKUP($A281,$Q$1:$W$916,COLUMNS($C$1:F280)+2,FALSE)</f>
        <v/>
      </c>
      <c r="G281" s="3" t="str">
        <f>VLOOKUP($A281,$Q$1:$W$916,COLUMNS($C$1:G280)+2,FALSE)</f>
        <v>Speed Boost</v>
      </c>
      <c r="H281" s="3">
        <v>80</v>
      </c>
      <c r="I281" s="3">
        <v>160</v>
      </c>
      <c r="J281" s="3">
        <v>80</v>
      </c>
      <c r="K281" s="3">
        <v>130</v>
      </c>
      <c r="L281" s="3">
        <v>80</v>
      </c>
      <c r="M281" s="3">
        <v>100</v>
      </c>
      <c r="N281" s="3">
        <v>630</v>
      </c>
      <c r="O281" s="3">
        <v>105</v>
      </c>
      <c r="Q281" s="3">
        <v>241</v>
      </c>
      <c r="R281" s="3" t="s">
        <v>1247</v>
      </c>
      <c r="S281" s="3" t="s">
        <v>1014</v>
      </c>
      <c r="T281" s="3" t="s">
        <v>1037</v>
      </c>
      <c r="U281" s="3" t="s">
        <v>232</v>
      </c>
      <c r="V281" s="3" t="s">
        <v>329</v>
      </c>
      <c r="W281" s="3" t="s">
        <v>878</v>
      </c>
    </row>
    <row r="282" spans="1:23" x14ac:dyDescent="0.3">
      <c r="A282" s="3">
        <v>258</v>
      </c>
      <c r="B282" s="3" t="s">
        <v>1264</v>
      </c>
      <c r="C282" s="3" t="str">
        <f>VLOOKUP($A282,$Q$1:$W$916,COLUMNS($C$1:C281)+2,FALSE)</f>
        <v>Water</v>
      </c>
      <c r="D282" s="3" t="str">
        <f>VLOOKUP($A282,$Q$1:$W$916,COLUMNS($C$1:D281)+2,FALSE)</f>
        <v/>
      </c>
      <c r="E282" s="3" t="str">
        <f>VLOOKUP($A282,$Q$1:$W$916,COLUMNS($C$1:E281)+2,FALSE)</f>
        <v>Torrent</v>
      </c>
      <c r="F282" s="3" t="str">
        <f>VLOOKUP($A282,$Q$1:$W$916,COLUMNS($C$1:F281)+2,FALSE)</f>
        <v/>
      </c>
      <c r="G282" s="3" t="str">
        <f>VLOOKUP($A282,$Q$1:$W$916,COLUMNS($C$1:G281)+2,FALSE)</f>
        <v>Damp</v>
      </c>
      <c r="H282" s="3">
        <v>50</v>
      </c>
      <c r="I282" s="3">
        <v>70</v>
      </c>
      <c r="J282" s="3">
        <v>50</v>
      </c>
      <c r="K282" s="3">
        <v>50</v>
      </c>
      <c r="L282" s="3">
        <v>50</v>
      </c>
      <c r="M282" s="3">
        <v>40</v>
      </c>
      <c r="N282" s="3">
        <v>310</v>
      </c>
      <c r="O282" s="3">
        <v>51.67</v>
      </c>
      <c r="Q282" s="3">
        <v>242</v>
      </c>
      <c r="R282" s="3" t="s">
        <v>1248</v>
      </c>
      <c r="S282" s="3" t="s">
        <v>1014</v>
      </c>
      <c r="T282" s="3" t="s">
        <v>1037</v>
      </c>
      <c r="U282" s="3" t="s">
        <v>185</v>
      </c>
      <c r="V282" s="3" t="s">
        <v>677</v>
      </c>
      <c r="W282" s="3" t="s">
        <v>182</v>
      </c>
    </row>
    <row r="283" spans="1:23" x14ac:dyDescent="0.3">
      <c r="A283" s="3">
        <v>259</v>
      </c>
      <c r="B283" s="3" t="s">
        <v>1265</v>
      </c>
      <c r="C283" s="3" t="str">
        <f>VLOOKUP($A283,$Q$1:$W$916,COLUMNS($C$1:C282)+2,FALSE)</f>
        <v>Water</v>
      </c>
      <c r="D283" s="3" t="str">
        <f>VLOOKUP($A283,$Q$1:$W$916,COLUMNS($C$1:D282)+2,FALSE)</f>
        <v>Ground</v>
      </c>
      <c r="E283" s="3" t="str">
        <f>VLOOKUP($A283,$Q$1:$W$916,COLUMNS($C$1:E282)+2,FALSE)</f>
        <v>Torrent</v>
      </c>
      <c r="F283" s="3" t="str">
        <f>VLOOKUP($A283,$Q$1:$W$916,COLUMNS($C$1:F282)+2,FALSE)</f>
        <v/>
      </c>
      <c r="G283" s="3" t="str">
        <f>VLOOKUP($A283,$Q$1:$W$916,COLUMNS($C$1:G282)+2,FALSE)</f>
        <v>Damp</v>
      </c>
      <c r="H283" s="3">
        <v>70</v>
      </c>
      <c r="I283" s="3">
        <v>85</v>
      </c>
      <c r="J283" s="3">
        <v>70</v>
      </c>
      <c r="K283" s="3">
        <v>60</v>
      </c>
      <c r="L283" s="3">
        <v>70</v>
      </c>
      <c r="M283" s="3">
        <v>50</v>
      </c>
      <c r="N283" s="3">
        <v>405</v>
      </c>
      <c r="O283" s="3">
        <v>67.5</v>
      </c>
      <c r="Q283" s="3">
        <v>243</v>
      </c>
      <c r="R283" s="3" t="s">
        <v>1249</v>
      </c>
      <c r="S283" s="3" t="s">
        <v>1013</v>
      </c>
      <c r="T283" s="3" t="s">
        <v>1037</v>
      </c>
      <c r="U283" s="3" t="s">
        <v>73</v>
      </c>
      <c r="V283" s="3" t="s">
        <v>1037</v>
      </c>
      <c r="W283" s="3" t="s">
        <v>243</v>
      </c>
    </row>
    <row r="284" spans="1:23" x14ac:dyDescent="0.3">
      <c r="A284" s="3">
        <v>260</v>
      </c>
      <c r="B284" s="3" t="s">
        <v>1266</v>
      </c>
      <c r="C284" s="3" t="str">
        <f>VLOOKUP($A284,$Q$1:$W$916,COLUMNS($C$1:C283)+2,FALSE)</f>
        <v>Water</v>
      </c>
      <c r="D284" s="3" t="str">
        <f>VLOOKUP($A284,$Q$1:$W$916,COLUMNS($C$1:D283)+2,FALSE)</f>
        <v>Ground</v>
      </c>
      <c r="E284" s="3" t="str">
        <f>VLOOKUP($A284,$Q$1:$W$916,COLUMNS($C$1:E283)+2,FALSE)</f>
        <v>Torrent</v>
      </c>
      <c r="F284" s="3" t="str">
        <f>VLOOKUP($A284,$Q$1:$W$916,COLUMNS($C$1:F283)+2,FALSE)</f>
        <v/>
      </c>
      <c r="G284" s="3" t="str">
        <f>VLOOKUP($A284,$Q$1:$W$916,COLUMNS($C$1:G283)+2,FALSE)</f>
        <v>Damp</v>
      </c>
      <c r="H284" s="3">
        <v>100</v>
      </c>
      <c r="I284" s="3">
        <v>110</v>
      </c>
      <c r="J284" s="3">
        <v>90</v>
      </c>
      <c r="K284" s="3">
        <v>85</v>
      </c>
      <c r="L284" s="3">
        <v>90</v>
      </c>
      <c r="M284" s="3">
        <v>60</v>
      </c>
      <c r="N284" s="3">
        <v>535</v>
      </c>
      <c r="O284" s="3">
        <v>89.17</v>
      </c>
      <c r="Q284" s="3">
        <v>244</v>
      </c>
      <c r="R284" s="3" t="s">
        <v>1250</v>
      </c>
      <c r="S284" s="3" t="s">
        <v>1008</v>
      </c>
      <c r="T284" s="3" t="s">
        <v>1037</v>
      </c>
      <c r="U284" s="3" t="s">
        <v>73</v>
      </c>
      <c r="V284" s="3" t="s">
        <v>1037</v>
      </c>
      <c r="W284" s="3" t="s">
        <v>243</v>
      </c>
    </row>
    <row r="285" spans="1:23" x14ac:dyDescent="0.3">
      <c r="A285" s="3">
        <v>260</v>
      </c>
      <c r="B285" s="3" t="s">
        <v>1267</v>
      </c>
      <c r="C285" s="3" t="str">
        <f>VLOOKUP($A285,$Q$1:$W$916,COLUMNS($C$1:C284)+2,FALSE)</f>
        <v>Water</v>
      </c>
      <c r="D285" s="3" t="str">
        <f>VLOOKUP($A285,$Q$1:$W$916,COLUMNS($C$1:D284)+2,FALSE)</f>
        <v>Ground</v>
      </c>
      <c r="E285" s="3" t="str">
        <f>VLOOKUP($A285,$Q$1:$W$916,COLUMNS($C$1:E284)+2,FALSE)</f>
        <v>Torrent</v>
      </c>
      <c r="F285" s="3" t="str">
        <f>VLOOKUP($A285,$Q$1:$W$916,COLUMNS($C$1:F284)+2,FALSE)</f>
        <v/>
      </c>
      <c r="G285" s="3" t="str">
        <f>VLOOKUP($A285,$Q$1:$W$916,COLUMNS($C$1:G284)+2,FALSE)</f>
        <v>Damp</v>
      </c>
      <c r="H285" s="3">
        <v>100</v>
      </c>
      <c r="I285" s="3">
        <v>150</v>
      </c>
      <c r="J285" s="3">
        <v>110</v>
      </c>
      <c r="K285" s="3">
        <v>95</v>
      </c>
      <c r="L285" s="3">
        <v>110</v>
      </c>
      <c r="M285" s="3">
        <v>70</v>
      </c>
      <c r="N285" s="3">
        <v>635</v>
      </c>
      <c r="O285" s="3">
        <v>105.83</v>
      </c>
      <c r="Q285" s="3">
        <v>245</v>
      </c>
      <c r="R285" s="3" t="s">
        <v>1251</v>
      </c>
      <c r="S285" s="3" t="s">
        <v>1009</v>
      </c>
      <c r="T285" s="3" t="s">
        <v>1037</v>
      </c>
      <c r="U285" s="3" t="s">
        <v>73</v>
      </c>
      <c r="V285" s="3" t="s">
        <v>1037</v>
      </c>
      <c r="W285" s="3" t="s">
        <v>243</v>
      </c>
    </row>
    <row r="286" spans="1:23" x14ac:dyDescent="0.3">
      <c r="A286" s="3">
        <v>261</v>
      </c>
      <c r="B286" s="3" t="s">
        <v>1268</v>
      </c>
      <c r="C286" s="3" t="str">
        <f>VLOOKUP($A286,$Q$1:$W$916,COLUMNS($C$1:C285)+2,FALSE)</f>
        <v>Dark</v>
      </c>
      <c r="D286" s="3" t="str">
        <f>VLOOKUP($A286,$Q$1:$W$916,COLUMNS($C$1:D285)+2,FALSE)</f>
        <v/>
      </c>
      <c r="E286" s="3" t="str">
        <f>VLOOKUP($A286,$Q$1:$W$916,COLUMNS($C$1:E285)+2,FALSE)</f>
        <v>Run Away</v>
      </c>
      <c r="F286" s="3" t="str">
        <f>VLOOKUP($A286,$Q$1:$W$916,COLUMNS($C$1:F285)+2,FALSE)</f>
        <v>Quick Feet</v>
      </c>
      <c r="G286" s="3" t="str">
        <f>VLOOKUP($A286,$Q$1:$W$916,COLUMNS($C$1:G285)+2,FALSE)</f>
        <v>Rattled</v>
      </c>
      <c r="H286" s="3">
        <v>35</v>
      </c>
      <c r="I286" s="3">
        <v>55</v>
      </c>
      <c r="J286" s="3">
        <v>35</v>
      </c>
      <c r="K286" s="3">
        <v>30</v>
      </c>
      <c r="L286" s="3">
        <v>30</v>
      </c>
      <c r="M286" s="3">
        <v>35</v>
      </c>
      <c r="N286" s="3">
        <v>220</v>
      </c>
      <c r="O286" s="3">
        <v>36.67</v>
      </c>
      <c r="Q286" s="3">
        <v>246</v>
      </c>
      <c r="R286" s="3" t="s">
        <v>967</v>
      </c>
      <c r="S286" s="3" t="s">
        <v>1017</v>
      </c>
      <c r="T286" s="3" t="s">
        <v>1018</v>
      </c>
      <c r="U286" s="3" t="s">
        <v>104</v>
      </c>
      <c r="V286" s="3" t="s">
        <v>1037</v>
      </c>
      <c r="W286" s="3" t="s">
        <v>459</v>
      </c>
    </row>
    <row r="287" spans="1:23" x14ac:dyDescent="0.3">
      <c r="A287" s="3">
        <v>262</v>
      </c>
      <c r="B287" s="3" t="s">
        <v>1269</v>
      </c>
      <c r="C287" s="3" t="str">
        <f>VLOOKUP($A287,$Q$1:$W$916,COLUMNS($C$1:C286)+2,FALSE)</f>
        <v>Dark</v>
      </c>
      <c r="D287" s="3" t="str">
        <f>VLOOKUP($A287,$Q$1:$W$916,COLUMNS($C$1:D286)+2,FALSE)</f>
        <v/>
      </c>
      <c r="E287" s="3" t="str">
        <f>VLOOKUP($A287,$Q$1:$W$916,COLUMNS($C$1:E286)+2,FALSE)</f>
        <v>Intimidate</v>
      </c>
      <c r="F287" s="3" t="str">
        <f>VLOOKUP($A287,$Q$1:$W$916,COLUMNS($C$1:F286)+2,FALSE)</f>
        <v>Quick Feet</v>
      </c>
      <c r="G287" s="3" t="str">
        <f>VLOOKUP($A287,$Q$1:$W$916,COLUMNS($C$1:G286)+2,FALSE)</f>
        <v>Moxie</v>
      </c>
      <c r="H287" s="3">
        <v>70</v>
      </c>
      <c r="I287" s="3">
        <v>90</v>
      </c>
      <c r="J287" s="3">
        <v>70</v>
      </c>
      <c r="K287" s="3">
        <v>60</v>
      </c>
      <c r="L287" s="3">
        <v>60</v>
      </c>
      <c r="M287" s="3">
        <v>70</v>
      </c>
      <c r="N287" s="3">
        <v>420</v>
      </c>
      <c r="O287" s="3">
        <v>70</v>
      </c>
      <c r="Q287" s="3">
        <v>247</v>
      </c>
      <c r="R287" s="3" t="s">
        <v>969</v>
      </c>
      <c r="S287" s="3" t="s">
        <v>1017</v>
      </c>
      <c r="T287" s="3" t="s">
        <v>1018</v>
      </c>
      <c r="U287" s="3" t="s">
        <v>47</v>
      </c>
      <c r="V287" s="3" t="s">
        <v>1037</v>
      </c>
      <c r="W287" s="3" t="s">
        <v>1037</v>
      </c>
    </row>
    <row r="288" spans="1:23" x14ac:dyDescent="0.3">
      <c r="A288" s="3">
        <v>263</v>
      </c>
      <c r="B288" s="3" t="s">
        <v>96</v>
      </c>
      <c r="C288" s="3" t="str">
        <f>VLOOKUP($A288,$Q$1:$W$916,COLUMNS($C$1:C287)+2,FALSE)</f>
        <v>Normal</v>
      </c>
      <c r="D288" s="3" t="str">
        <f>VLOOKUP($A288,$Q$1:$W$916,COLUMNS($C$1:D287)+2,FALSE)</f>
        <v/>
      </c>
      <c r="E288" s="3" t="str">
        <f>VLOOKUP($A288,$Q$1:$W$916,COLUMNS($C$1:E287)+2,FALSE)</f>
        <v>Pickup</v>
      </c>
      <c r="F288" s="3" t="str">
        <f>VLOOKUP($A288,$Q$1:$W$916,COLUMNS($C$1:F287)+2,FALSE)</f>
        <v>Gluttony</v>
      </c>
      <c r="G288" s="3" t="str">
        <f>VLOOKUP($A288,$Q$1:$W$916,COLUMNS($C$1:G287)+2,FALSE)</f>
        <v>Quick Feet</v>
      </c>
      <c r="H288" s="3">
        <v>38</v>
      </c>
      <c r="I288" s="3">
        <v>30</v>
      </c>
      <c r="J288" s="3">
        <v>41</v>
      </c>
      <c r="K288" s="3">
        <v>30</v>
      </c>
      <c r="L288" s="3">
        <v>41</v>
      </c>
      <c r="M288" s="3">
        <v>60</v>
      </c>
      <c r="N288" s="3">
        <v>240</v>
      </c>
      <c r="O288" s="3">
        <v>40</v>
      </c>
      <c r="Q288" s="3">
        <v>248</v>
      </c>
      <c r="R288" s="3" t="s">
        <v>971</v>
      </c>
      <c r="S288" s="3" t="s">
        <v>1017</v>
      </c>
      <c r="T288" s="3" t="s">
        <v>1016</v>
      </c>
      <c r="U288" s="3" t="s">
        <v>475</v>
      </c>
      <c r="V288" s="3" t="s">
        <v>1037</v>
      </c>
      <c r="W288" s="3" t="s">
        <v>67</v>
      </c>
    </row>
    <row r="289" spans="1:23" x14ac:dyDescent="0.3">
      <c r="A289" s="3">
        <v>264</v>
      </c>
      <c r="B289" s="3" t="s">
        <v>100</v>
      </c>
      <c r="C289" s="3" t="str">
        <f>VLOOKUP($A289,$Q$1:$W$916,COLUMNS($C$1:C288)+2,FALSE)</f>
        <v>Normal</v>
      </c>
      <c r="D289" s="3" t="str">
        <f>VLOOKUP($A289,$Q$1:$W$916,COLUMNS($C$1:D288)+2,FALSE)</f>
        <v/>
      </c>
      <c r="E289" s="3" t="str">
        <f>VLOOKUP($A289,$Q$1:$W$916,COLUMNS($C$1:E288)+2,FALSE)</f>
        <v>Pickup</v>
      </c>
      <c r="F289" s="3" t="str">
        <f>VLOOKUP($A289,$Q$1:$W$916,COLUMNS($C$1:F288)+2,FALSE)</f>
        <v>Gluttony</v>
      </c>
      <c r="G289" s="3" t="str">
        <f>VLOOKUP($A289,$Q$1:$W$916,COLUMNS($C$1:G288)+2,FALSE)</f>
        <v>Quick Feet</v>
      </c>
      <c r="H289" s="3">
        <v>78</v>
      </c>
      <c r="I289" s="3">
        <v>70</v>
      </c>
      <c r="J289" s="3">
        <v>61</v>
      </c>
      <c r="K289" s="3">
        <v>50</v>
      </c>
      <c r="L289" s="3">
        <v>61</v>
      </c>
      <c r="M289" s="3">
        <v>100</v>
      </c>
      <c r="N289" s="3">
        <v>420</v>
      </c>
      <c r="O289" s="3">
        <v>70</v>
      </c>
      <c r="Q289" s="3">
        <v>248</v>
      </c>
      <c r="R289" s="3" t="s">
        <v>1252</v>
      </c>
      <c r="S289" s="3" t="s">
        <v>1017</v>
      </c>
      <c r="T289" s="3" t="s">
        <v>1016</v>
      </c>
      <c r="U289" s="3" t="s">
        <v>475</v>
      </c>
      <c r="V289" s="3" t="s">
        <v>1037</v>
      </c>
      <c r="W289" s="3" t="s">
        <v>67</v>
      </c>
    </row>
    <row r="290" spans="1:23" x14ac:dyDescent="0.3">
      <c r="A290" s="3">
        <v>265</v>
      </c>
      <c r="B290" s="3" t="s">
        <v>1270</v>
      </c>
      <c r="C290" s="3" t="str">
        <f>VLOOKUP($A290,$Q$1:$W$916,COLUMNS($C$1:C289)+2,FALSE)</f>
        <v>Bug</v>
      </c>
      <c r="D290" s="3" t="str">
        <f>VLOOKUP($A290,$Q$1:$W$916,COLUMNS($C$1:D289)+2,FALSE)</f>
        <v/>
      </c>
      <c r="E290" s="3" t="str">
        <f>VLOOKUP($A290,$Q$1:$W$916,COLUMNS($C$1:E289)+2,FALSE)</f>
        <v>Shield Dust</v>
      </c>
      <c r="F290" s="3" t="str">
        <f>VLOOKUP($A290,$Q$1:$W$916,COLUMNS($C$1:F289)+2,FALSE)</f>
        <v/>
      </c>
      <c r="G290" s="3" t="str">
        <f>VLOOKUP($A290,$Q$1:$W$916,COLUMNS($C$1:G289)+2,FALSE)</f>
        <v>Run Away</v>
      </c>
      <c r="H290" s="3">
        <v>45</v>
      </c>
      <c r="I290" s="3">
        <v>45</v>
      </c>
      <c r="J290" s="3">
        <v>35</v>
      </c>
      <c r="K290" s="3">
        <v>20</v>
      </c>
      <c r="L290" s="3">
        <v>30</v>
      </c>
      <c r="M290" s="3">
        <v>20</v>
      </c>
      <c r="N290" s="3">
        <v>195</v>
      </c>
      <c r="O290" s="3">
        <v>32.5</v>
      </c>
      <c r="Q290" s="3">
        <v>249</v>
      </c>
      <c r="R290" s="3" t="s">
        <v>1253</v>
      </c>
      <c r="S290" s="3" t="s">
        <v>1011</v>
      </c>
      <c r="T290" s="3" t="s">
        <v>1012</v>
      </c>
      <c r="U290" s="3" t="s">
        <v>73</v>
      </c>
      <c r="V290" s="3" t="s">
        <v>1037</v>
      </c>
      <c r="W290" s="3" t="s">
        <v>1752</v>
      </c>
    </row>
    <row r="291" spans="1:23" x14ac:dyDescent="0.3">
      <c r="A291" s="3">
        <v>266</v>
      </c>
      <c r="B291" s="3" t="s">
        <v>1271</v>
      </c>
      <c r="C291" s="3" t="str">
        <f>VLOOKUP($A291,$Q$1:$W$916,COLUMNS($C$1:C290)+2,FALSE)</f>
        <v>Bug</v>
      </c>
      <c r="D291" s="3" t="str">
        <f>VLOOKUP($A291,$Q$1:$W$916,COLUMNS($C$1:D290)+2,FALSE)</f>
        <v/>
      </c>
      <c r="E291" s="3" t="str">
        <f>VLOOKUP($A291,$Q$1:$W$916,COLUMNS($C$1:E290)+2,FALSE)</f>
        <v>Shed Skin</v>
      </c>
      <c r="F291" s="3" t="str">
        <f>VLOOKUP($A291,$Q$1:$W$916,COLUMNS($C$1:F290)+2,FALSE)</f>
        <v/>
      </c>
      <c r="G291" s="3" t="str">
        <f>VLOOKUP($A291,$Q$1:$W$916,COLUMNS($C$1:G290)+2,FALSE)</f>
        <v/>
      </c>
      <c r="H291" s="3">
        <v>50</v>
      </c>
      <c r="I291" s="3">
        <v>35</v>
      </c>
      <c r="J291" s="3">
        <v>55</v>
      </c>
      <c r="K291" s="3">
        <v>25</v>
      </c>
      <c r="L291" s="3">
        <v>25</v>
      </c>
      <c r="M291" s="3">
        <v>15</v>
      </c>
      <c r="N291" s="3">
        <v>205</v>
      </c>
      <c r="O291" s="3">
        <v>34.17</v>
      </c>
      <c r="Q291" s="3">
        <v>250</v>
      </c>
      <c r="R291" s="3" t="s">
        <v>1254</v>
      </c>
      <c r="S291" s="3" t="s">
        <v>1008</v>
      </c>
      <c r="T291" s="3" t="s">
        <v>1012</v>
      </c>
      <c r="U291" s="3" t="s">
        <v>73</v>
      </c>
      <c r="V291" s="3" t="s">
        <v>1037</v>
      </c>
      <c r="W291" s="3" t="s">
        <v>369</v>
      </c>
    </row>
    <row r="292" spans="1:23" x14ac:dyDescent="0.3">
      <c r="A292" s="3">
        <v>267</v>
      </c>
      <c r="B292" s="3" t="s">
        <v>1272</v>
      </c>
      <c r="C292" s="3" t="str">
        <f>VLOOKUP($A292,$Q$1:$W$916,COLUMNS($C$1:C291)+2,FALSE)</f>
        <v>Bug</v>
      </c>
      <c r="D292" s="3" t="str">
        <f>VLOOKUP($A292,$Q$1:$W$916,COLUMNS($C$1:D291)+2,FALSE)</f>
        <v>Flying</v>
      </c>
      <c r="E292" s="3" t="str">
        <f>VLOOKUP($A292,$Q$1:$W$916,COLUMNS($C$1:E291)+2,FALSE)</f>
        <v>Swarm</v>
      </c>
      <c r="F292" s="3" t="str">
        <f>VLOOKUP($A292,$Q$1:$W$916,COLUMNS($C$1:F291)+2,FALSE)</f>
        <v/>
      </c>
      <c r="G292" s="3" t="str">
        <f>VLOOKUP($A292,$Q$1:$W$916,COLUMNS($C$1:G291)+2,FALSE)</f>
        <v>Rivalry</v>
      </c>
      <c r="H292" s="3">
        <v>60</v>
      </c>
      <c r="I292" s="3">
        <v>70</v>
      </c>
      <c r="J292" s="3">
        <v>50</v>
      </c>
      <c r="K292" s="3">
        <v>100</v>
      </c>
      <c r="L292" s="3">
        <v>50</v>
      </c>
      <c r="M292" s="3">
        <v>65</v>
      </c>
      <c r="N292" s="3">
        <v>395</v>
      </c>
      <c r="O292" s="3">
        <v>65.83</v>
      </c>
      <c r="Q292" s="3">
        <v>251</v>
      </c>
      <c r="R292" s="3" t="s">
        <v>1255</v>
      </c>
      <c r="S292" s="3" t="s">
        <v>1011</v>
      </c>
      <c r="T292" s="3" t="s">
        <v>1007</v>
      </c>
      <c r="U292" s="3" t="s">
        <v>185</v>
      </c>
      <c r="V292" s="3" t="s">
        <v>1037</v>
      </c>
      <c r="W292" s="3" t="s">
        <v>1037</v>
      </c>
    </row>
    <row r="293" spans="1:23" x14ac:dyDescent="0.3">
      <c r="A293" s="3">
        <v>268</v>
      </c>
      <c r="B293" s="3" t="s">
        <v>1273</v>
      </c>
      <c r="C293" s="3" t="str">
        <f>VLOOKUP($A293,$Q$1:$W$916,COLUMNS($C$1:C292)+2,FALSE)</f>
        <v>Bug</v>
      </c>
      <c r="D293" s="3" t="str">
        <f>VLOOKUP($A293,$Q$1:$W$916,COLUMNS($C$1:D292)+2,FALSE)</f>
        <v/>
      </c>
      <c r="E293" s="3" t="str">
        <f>VLOOKUP($A293,$Q$1:$W$916,COLUMNS($C$1:E292)+2,FALSE)</f>
        <v>Shed Skin</v>
      </c>
      <c r="F293" s="3" t="str">
        <f>VLOOKUP($A293,$Q$1:$W$916,COLUMNS($C$1:F292)+2,FALSE)</f>
        <v/>
      </c>
      <c r="G293" s="3" t="str">
        <f>VLOOKUP($A293,$Q$1:$W$916,COLUMNS($C$1:G292)+2,FALSE)</f>
        <v/>
      </c>
      <c r="H293" s="3">
        <v>50</v>
      </c>
      <c r="I293" s="3">
        <v>35</v>
      </c>
      <c r="J293" s="3">
        <v>55</v>
      </c>
      <c r="K293" s="3">
        <v>25</v>
      </c>
      <c r="L293" s="3">
        <v>25</v>
      </c>
      <c r="M293" s="3">
        <v>15</v>
      </c>
      <c r="N293" s="3">
        <v>205</v>
      </c>
      <c r="O293" s="3">
        <v>34.17</v>
      </c>
      <c r="Q293" s="3">
        <v>252</v>
      </c>
      <c r="R293" s="3" t="s">
        <v>1256</v>
      </c>
      <c r="S293" s="3" t="s">
        <v>1007</v>
      </c>
      <c r="T293" s="3" t="s">
        <v>1037</v>
      </c>
      <c r="U293" s="3" t="s">
        <v>9</v>
      </c>
      <c r="V293" s="3" t="s">
        <v>1037</v>
      </c>
      <c r="W293" s="3" t="s">
        <v>91</v>
      </c>
    </row>
    <row r="294" spans="1:23" x14ac:dyDescent="0.3">
      <c r="A294" s="3">
        <v>269</v>
      </c>
      <c r="B294" s="3" t="s">
        <v>1274</v>
      </c>
      <c r="C294" s="3" t="str">
        <f>VLOOKUP($A294,$Q$1:$W$916,COLUMNS($C$1:C293)+2,FALSE)</f>
        <v>Bug</v>
      </c>
      <c r="D294" s="3" t="str">
        <f>VLOOKUP($A294,$Q$1:$W$916,COLUMNS($C$1:D293)+2,FALSE)</f>
        <v>Poison</v>
      </c>
      <c r="E294" s="3" t="str">
        <f>VLOOKUP($A294,$Q$1:$W$916,COLUMNS($C$1:E293)+2,FALSE)</f>
        <v>Shield Dust</v>
      </c>
      <c r="F294" s="3" t="str">
        <f>VLOOKUP($A294,$Q$1:$W$916,COLUMNS($C$1:F293)+2,FALSE)</f>
        <v/>
      </c>
      <c r="G294" s="3" t="str">
        <f>VLOOKUP($A294,$Q$1:$W$916,COLUMNS($C$1:G293)+2,FALSE)</f>
        <v>Compound Eyes</v>
      </c>
      <c r="H294" s="3">
        <v>60</v>
      </c>
      <c r="I294" s="3">
        <v>50</v>
      </c>
      <c r="J294" s="3">
        <v>70</v>
      </c>
      <c r="K294" s="3">
        <v>50</v>
      </c>
      <c r="L294" s="3">
        <v>90</v>
      </c>
      <c r="M294" s="3">
        <v>65</v>
      </c>
      <c r="N294" s="3">
        <v>385</v>
      </c>
      <c r="O294" s="3">
        <v>64.17</v>
      </c>
      <c r="Q294" s="3">
        <v>253</v>
      </c>
      <c r="R294" s="3" t="s">
        <v>1257</v>
      </c>
      <c r="S294" s="3" t="s">
        <v>1007</v>
      </c>
      <c r="T294" s="3" t="s">
        <v>1037</v>
      </c>
      <c r="U294" s="3" t="s">
        <v>9</v>
      </c>
      <c r="V294" s="3" t="s">
        <v>1037</v>
      </c>
      <c r="W294" s="3" t="s">
        <v>91</v>
      </c>
    </row>
    <row r="295" spans="1:23" x14ac:dyDescent="0.3">
      <c r="A295" s="3">
        <v>270</v>
      </c>
      <c r="B295" s="3" t="s">
        <v>114</v>
      </c>
      <c r="C295" s="3" t="str">
        <f>VLOOKUP($A295,$Q$1:$W$916,COLUMNS($C$1:C294)+2,FALSE)</f>
        <v>Water</v>
      </c>
      <c r="D295" s="3" t="str">
        <f>VLOOKUP($A295,$Q$1:$W$916,COLUMNS($C$1:D294)+2,FALSE)</f>
        <v>Grass</v>
      </c>
      <c r="E295" s="3" t="str">
        <f>VLOOKUP($A295,$Q$1:$W$916,COLUMNS($C$1:E294)+2,FALSE)</f>
        <v>Swift Swim</v>
      </c>
      <c r="F295" s="3" t="str">
        <f>VLOOKUP($A295,$Q$1:$W$916,COLUMNS($C$1:F294)+2,FALSE)</f>
        <v>Rain Dish</v>
      </c>
      <c r="G295" s="3" t="str">
        <f>VLOOKUP($A295,$Q$1:$W$916,COLUMNS($C$1:G294)+2,FALSE)</f>
        <v>Own Tempo</v>
      </c>
      <c r="H295" s="3">
        <v>40</v>
      </c>
      <c r="I295" s="3">
        <v>30</v>
      </c>
      <c r="J295" s="3">
        <v>30</v>
      </c>
      <c r="K295" s="3">
        <v>40</v>
      </c>
      <c r="L295" s="3">
        <v>50</v>
      </c>
      <c r="M295" s="3">
        <v>30</v>
      </c>
      <c r="N295" s="3">
        <v>220</v>
      </c>
      <c r="O295" s="3">
        <v>36.67</v>
      </c>
      <c r="Q295" s="3">
        <v>254</v>
      </c>
      <c r="R295" s="3" t="s">
        <v>1258</v>
      </c>
      <c r="S295" s="3" t="s">
        <v>1007</v>
      </c>
      <c r="T295" s="3" t="s">
        <v>1037</v>
      </c>
      <c r="U295" s="3" t="s">
        <v>9</v>
      </c>
      <c r="V295" s="3" t="s">
        <v>1037</v>
      </c>
      <c r="W295" s="3" t="s">
        <v>91</v>
      </c>
    </row>
    <row r="296" spans="1:23" x14ac:dyDescent="0.3">
      <c r="A296" s="3">
        <v>271</v>
      </c>
      <c r="B296" s="3" t="s">
        <v>119</v>
      </c>
      <c r="C296" s="3" t="str">
        <f>VLOOKUP($A296,$Q$1:$W$916,COLUMNS($C$1:C295)+2,FALSE)</f>
        <v>Water</v>
      </c>
      <c r="D296" s="3" t="str">
        <f>VLOOKUP($A296,$Q$1:$W$916,COLUMNS($C$1:D295)+2,FALSE)</f>
        <v>Grass</v>
      </c>
      <c r="E296" s="3" t="str">
        <f>VLOOKUP($A296,$Q$1:$W$916,COLUMNS($C$1:E295)+2,FALSE)</f>
        <v>Swift Swim</v>
      </c>
      <c r="F296" s="3" t="str">
        <f>VLOOKUP($A296,$Q$1:$W$916,COLUMNS($C$1:F295)+2,FALSE)</f>
        <v>Rain Dish</v>
      </c>
      <c r="G296" s="3" t="str">
        <f>VLOOKUP($A296,$Q$1:$W$916,COLUMNS($C$1:G295)+2,FALSE)</f>
        <v>Own Tempo</v>
      </c>
      <c r="H296" s="3">
        <v>60</v>
      </c>
      <c r="I296" s="3">
        <v>50</v>
      </c>
      <c r="J296" s="3">
        <v>50</v>
      </c>
      <c r="K296" s="3">
        <v>60</v>
      </c>
      <c r="L296" s="3">
        <v>70</v>
      </c>
      <c r="M296" s="3">
        <v>50</v>
      </c>
      <c r="N296" s="3">
        <v>340</v>
      </c>
      <c r="O296" s="3">
        <v>56.67</v>
      </c>
      <c r="Q296" s="3">
        <v>254</v>
      </c>
      <c r="R296" s="3" t="s">
        <v>1259</v>
      </c>
      <c r="S296" s="3" t="s">
        <v>1007</v>
      </c>
      <c r="T296" s="3" t="s">
        <v>1024</v>
      </c>
      <c r="U296" s="3" t="s">
        <v>9</v>
      </c>
      <c r="V296" s="3" t="s">
        <v>1037</v>
      </c>
      <c r="W296" s="3" t="s">
        <v>91</v>
      </c>
    </row>
    <row r="297" spans="1:23" x14ac:dyDescent="0.3">
      <c r="A297" s="3">
        <v>272</v>
      </c>
      <c r="B297" s="3" t="s">
        <v>121</v>
      </c>
      <c r="C297" s="3" t="str">
        <f>VLOOKUP($A297,$Q$1:$W$916,COLUMNS($C$1:C296)+2,FALSE)</f>
        <v>Water</v>
      </c>
      <c r="D297" s="3" t="str">
        <f>VLOOKUP($A297,$Q$1:$W$916,COLUMNS($C$1:D296)+2,FALSE)</f>
        <v>Grass</v>
      </c>
      <c r="E297" s="3" t="str">
        <f>VLOOKUP($A297,$Q$1:$W$916,COLUMNS($C$1:E296)+2,FALSE)</f>
        <v>Swift Swim</v>
      </c>
      <c r="F297" s="3" t="str">
        <f>VLOOKUP($A297,$Q$1:$W$916,COLUMNS($C$1:F296)+2,FALSE)</f>
        <v>Rain Dish</v>
      </c>
      <c r="G297" s="3" t="str">
        <f>VLOOKUP($A297,$Q$1:$W$916,COLUMNS($C$1:G296)+2,FALSE)</f>
        <v>Own Tempo</v>
      </c>
      <c r="H297" s="3">
        <v>80</v>
      </c>
      <c r="I297" s="3">
        <v>70</v>
      </c>
      <c r="J297" s="3">
        <v>70</v>
      </c>
      <c r="K297" s="3">
        <v>90</v>
      </c>
      <c r="L297" s="3">
        <v>100</v>
      </c>
      <c r="M297" s="3">
        <v>70</v>
      </c>
      <c r="N297" s="3">
        <v>480</v>
      </c>
      <c r="O297" s="3">
        <v>80</v>
      </c>
      <c r="Q297" s="3">
        <v>255</v>
      </c>
      <c r="R297" s="3" t="s">
        <v>1260</v>
      </c>
      <c r="S297" s="3" t="s">
        <v>1008</v>
      </c>
      <c r="T297" s="3" t="s">
        <v>1037</v>
      </c>
      <c r="U297" s="3" t="s">
        <v>17</v>
      </c>
      <c r="V297" s="3" t="s">
        <v>1037</v>
      </c>
      <c r="W297" s="3" t="s">
        <v>313</v>
      </c>
    </row>
    <row r="298" spans="1:23" x14ac:dyDescent="0.3">
      <c r="A298" s="3">
        <v>273</v>
      </c>
      <c r="B298" s="3" t="s">
        <v>123</v>
      </c>
      <c r="C298" s="3" t="str">
        <f>VLOOKUP($A298,$Q$1:$W$916,COLUMNS($C$1:C297)+2,FALSE)</f>
        <v>Grass</v>
      </c>
      <c r="D298" s="3" t="str">
        <f>VLOOKUP($A298,$Q$1:$W$916,COLUMNS($C$1:D297)+2,FALSE)</f>
        <v/>
      </c>
      <c r="E298" s="3" t="str">
        <f>VLOOKUP($A298,$Q$1:$W$916,COLUMNS($C$1:E297)+2,FALSE)</f>
        <v>Chlorophyll</v>
      </c>
      <c r="F298" s="3" t="str">
        <f>VLOOKUP($A298,$Q$1:$W$916,COLUMNS($C$1:F297)+2,FALSE)</f>
        <v>Early Bird</v>
      </c>
      <c r="G298" s="3" t="str">
        <f>VLOOKUP($A298,$Q$1:$W$916,COLUMNS($C$1:G297)+2,FALSE)</f>
        <v>Pickpocket</v>
      </c>
      <c r="H298" s="3">
        <v>40</v>
      </c>
      <c r="I298" s="3">
        <v>40</v>
      </c>
      <c r="J298" s="3">
        <v>50</v>
      </c>
      <c r="K298" s="3">
        <v>30</v>
      </c>
      <c r="L298" s="3">
        <v>30</v>
      </c>
      <c r="M298" s="3">
        <v>30</v>
      </c>
      <c r="N298" s="3">
        <v>220</v>
      </c>
      <c r="O298" s="3">
        <v>36.67</v>
      </c>
      <c r="Q298" s="3">
        <v>256</v>
      </c>
      <c r="R298" s="3" t="s">
        <v>1261</v>
      </c>
      <c r="S298" s="3" t="s">
        <v>1008</v>
      </c>
      <c r="T298" s="3" t="s">
        <v>1022</v>
      </c>
      <c r="U298" s="3" t="s">
        <v>17</v>
      </c>
      <c r="V298" s="3" t="s">
        <v>1037</v>
      </c>
      <c r="W298" s="3" t="s">
        <v>313</v>
      </c>
    </row>
    <row r="299" spans="1:23" x14ac:dyDescent="0.3">
      <c r="A299" s="3">
        <v>274</v>
      </c>
      <c r="B299" s="3" t="s">
        <v>128</v>
      </c>
      <c r="C299" s="3" t="str">
        <f>VLOOKUP($A299,$Q$1:$W$916,COLUMNS($C$1:C298)+2,FALSE)</f>
        <v>Grass</v>
      </c>
      <c r="D299" s="3" t="str">
        <f>VLOOKUP($A299,$Q$1:$W$916,COLUMNS($C$1:D298)+2,FALSE)</f>
        <v>Dark</v>
      </c>
      <c r="E299" s="3" t="str">
        <f>VLOOKUP($A299,$Q$1:$W$916,COLUMNS($C$1:E298)+2,FALSE)</f>
        <v>Chlorophyll</v>
      </c>
      <c r="F299" s="3" t="str">
        <f>VLOOKUP($A299,$Q$1:$W$916,COLUMNS($C$1:F298)+2,FALSE)</f>
        <v>Early Bird</v>
      </c>
      <c r="G299" s="3" t="str">
        <f>VLOOKUP($A299,$Q$1:$W$916,COLUMNS($C$1:G298)+2,FALSE)</f>
        <v>Pickpocket</v>
      </c>
      <c r="H299" s="3">
        <v>70</v>
      </c>
      <c r="I299" s="3">
        <v>70</v>
      </c>
      <c r="J299" s="3">
        <v>40</v>
      </c>
      <c r="K299" s="3">
        <v>60</v>
      </c>
      <c r="L299" s="3">
        <v>40</v>
      </c>
      <c r="M299" s="3">
        <v>60</v>
      </c>
      <c r="N299" s="3">
        <v>340</v>
      </c>
      <c r="O299" s="3">
        <v>56.67</v>
      </c>
      <c r="Q299" s="3">
        <v>257</v>
      </c>
      <c r="R299" s="3" t="s">
        <v>1262</v>
      </c>
      <c r="S299" s="3" t="s">
        <v>1008</v>
      </c>
      <c r="T299" s="3" t="s">
        <v>1022</v>
      </c>
      <c r="U299" s="3" t="s">
        <v>17</v>
      </c>
      <c r="V299" s="3" t="s">
        <v>1037</v>
      </c>
      <c r="W299" s="3" t="s">
        <v>313</v>
      </c>
    </row>
    <row r="300" spans="1:23" x14ac:dyDescent="0.3">
      <c r="A300" s="3">
        <v>275</v>
      </c>
      <c r="B300" s="3" t="s">
        <v>130</v>
      </c>
      <c r="C300" s="3" t="str">
        <f>VLOOKUP($A300,$Q$1:$W$916,COLUMNS($C$1:C299)+2,FALSE)</f>
        <v>Grass</v>
      </c>
      <c r="D300" s="3" t="str">
        <f>VLOOKUP($A300,$Q$1:$W$916,COLUMNS($C$1:D299)+2,FALSE)</f>
        <v>Dark</v>
      </c>
      <c r="E300" s="3" t="str">
        <f>VLOOKUP($A300,$Q$1:$W$916,COLUMNS($C$1:E299)+2,FALSE)</f>
        <v>Chlorophyll</v>
      </c>
      <c r="F300" s="3" t="str">
        <f>VLOOKUP($A300,$Q$1:$W$916,COLUMNS($C$1:F299)+2,FALSE)</f>
        <v>Early Bird</v>
      </c>
      <c r="G300" s="3" t="str">
        <f>VLOOKUP($A300,$Q$1:$W$916,COLUMNS($C$1:G299)+2,FALSE)</f>
        <v>Pickpocket</v>
      </c>
      <c r="H300" s="3">
        <v>90</v>
      </c>
      <c r="I300" s="3">
        <v>100</v>
      </c>
      <c r="J300" s="3">
        <v>60</v>
      </c>
      <c r="K300" s="3">
        <v>90</v>
      </c>
      <c r="L300" s="3">
        <v>60</v>
      </c>
      <c r="M300" s="3">
        <v>80</v>
      </c>
      <c r="N300" s="3">
        <v>480</v>
      </c>
      <c r="O300" s="3">
        <v>80</v>
      </c>
      <c r="Q300" s="3">
        <v>257</v>
      </c>
      <c r="R300" s="3" t="s">
        <v>1263</v>
      </c>
      <c r="S300" s="3" t="s">
        <v>1008</v>
      </c>
      <c r="T300" s="3" t="s">
        <v>1022</v>
      </c>
      <c r="U300" s="3" t="s">
        <v>17</v>
      </c>
      <c r="V300" s="3" t="s">
        <v>1037</v>
      </c>
      <c r="W300" s="3" t="s">
        <v>313</v>
      </c>
    </row>
    <row r="301" spans="1:23" x14ac:dyDescent="0.3">
      <c r="A301" s="3">
        <v>276</v>
      </c>
      <c r="B301" s="3" t="s">
        <v>1275</v>
      </c>
      <c r="C301" s="3" t="str">
        <f>VLOOKUP($A301,$Q$1:$W$916,COLUMNS($C$1:C300)+2,FALSE)</f>
        <v>Normal</v>
      </c>
      <c r="D301" s="3" t="str">
        <f>VLOOKUP($A301,$Q$1:$W$916,COLUMNS($C$1:D300)+2,FALSE)</f>
        <v>Flying</v>
      </c>
      <c r="E301" s="3" t="str">
        <f>VLOOKUP($A301,$Q$1:$W$916,COLUMNS($C$1:E300)+2,FALSE)</f>
        <v>Guts</v>
      </c>
      <c r="F301" s="3" t="str">
        <f>VLOOKUP($A301,$Q$1:$W$916,COLUMNS($C$1:F300)+2,FALSE)</f>
        <v/>
      </c>
      <c r="G301" s="3" t="str">
        <f>VLOOKUP($A301,$Q$1:$W$916,COLUMNS($C$1:G300)+2,FALSE)</f>
        <v>Scrappy</v>
      </c>
      <c r="H301" s="3">
        <v>40</v>
      </c>
      <c r="I301" s="3">
        <v>55</v>
      </c>
      <c r="J301" s="3">
        <v>30</v>
      </c>
      <c r="K301" s="3">
        <v>30</v>
      </c>
      <c r="L301" s="3">
        <v>30</v>
      </c>
      <c r="M301" s="3">
        <v>85</v>
      </c>
      <c r="N301" s="3">
        <v>270</v>
      </c>
      <c r="O301" s="3">
        <v>45</v>
      </c>
      <c r="Q301" s="3">
        <v>258</v>
      </c>
      <c r="R301" s="3" t="s">
        <v>1264</v>
      </c>
      <c r="S301" s="3" t="s">
        <v>1009</v>
      </c>
      <c r="T301" s="3" t="s">
        <v>1037</v>
      </c>
      <c r="U301" s="3" t="s">
        <v>25</v>
      </c>
      <c r="V301" s="3" t="s">
        <v>1037</v>
      </c>
      <c r="W301" s="3" t="s">
        <v>299</v>
      </c>
    </row>
    <row r="302" spans="1:23" x14ac:dyDescent="0.3">
      <c r="A302" s="3">
        <v>277</v>
      </c>
      <c r="B302" s="3" t="s">
        <v>1276</v>
      </c>
      <c r="C302" s="3" t="str">
        <f>VLOOKUP($A302,$Q$1:$W$916,COLUMNS($C$1:C301)+2,FALSE)</f>
        <v>Normal</v>
      </c>
      <c r="D302" s="3" t="str">
        <f>VLOOKUP($A302,$Q$1:$W$916,COLUMNS($C$1:D301)+2,FALSE)</f>
        <v>Flying</v>
      </c>
      <c r="E302" s="3" t="str">
        <f>VLOOKUP($A302,$Q$1:$W$916,COLUMNS($C$1:E301)+2,FALSE)</f>
        <v>Guts</v>
      </c>
      <c r="F302" s="3" t="str">
        <f>VLOOKUP($A302,$Q$1:$W$916,COLUMNS($C$1:F301)+2,FALSE)</f>
        <v/>
      </c>
      <c r="G302" s="3" t="str">
        <f>VLOOKUP($A302,$Q$1:$W$916,COLUMNS($C$1:G301)+2,FALSE)</f>
        <v>Scrappy</v>
      </c>
      <c r="H302" s="3">
        <v>60</v>
      </c>
      <c r="I302" s="3">
        <v>85</v>
      </c>
      <c r="J302" s="3">
        <v>60</v>
      </c>
      <c r="K302" s="3">
        <v>50</v>
      </c>
      <c r="L302" s="3">
        <v>50</v>
      </c>
      <c r="M302" s="3">
        <v>125</v>
      </c>
      <c r="N302" s="3">
        <v>430</v>
      </c>
      <c r="O302" s="3">
        <v>71.67</v>
      </c>
      <c r="Q302" s="3">
        <v>259</v>
      </c>
      <c r="R302" s="3" t="s">
        <v>1265</v>
      </c>
      <c r="S302" s="3" t="s">
        <v>1009</v>
      </c>
      <c r="T302" s="3" t="s">
        <v>1018</v>
      </c>
      <c r="U302" s="3" t="s">
        <v>25</v>
      </c>
      <c r="V302" s="3" t="s">
        <v>1037</v>
      </c>
      <c r="W302" s="3" t="s">
        <v>299</v>
      </c>
    </row>
    <row r="303" spans="1:23" x14ac:dyDescent="0.3">
      <c r="A303" s="3">
        <v>278</v>
      </c>
      <c r="B303" s="3" t="s">
        <v>192</v>
      </c>
      <c r="C303" s="3" t="str">
        <f>VLOOKUP($A303,$Q$1:$W$916,COLUMNS($C$1:C302)+2,FALSE)</f>
        <v>Water</v>
      </c>
      <c r="D303" s="3" t="str">
        <f>VLOOKUP($A303,$Q$1:$W$916,COLUMNS($C$1:D302)+2,FALSE)</f>
        <v>Flying</v>
      </c>
      <c r="E303" s="3" t="str">
        <f>VLOOKUP($A303,$Q$1:$W$916,COLUMNS($C$1:E302)+2,FALSE)</f>
        <v>Keen Eye</v>
      </c>
      <c r="F303" s="3" t="str">
        <f>VLOOKUP($A303,$Q$1:$W$916,COLUMNS($C$1:F302)+2,FALSE)</f>
        <v>Hydration</v>
      </c>
      <c r="G303" s="3" t="str">
        <f>VLOOKUP($A303,$Q$1:$W$916,COLUMNS($C$1:G302)+2,FALSE)</f>
        <v>Rain Dish</v>
      </c>
      <c r="H303" s="3">
        <v>40</v>
      </c>
      <c r="I303" s="3">
        <v>30</v>
      </c>
      <c r="J303" s="3">
        <v>30</v>
      </c>
      <c r="K303" s="3">
        <v>55</v>
      </c>
      <c r="L303" s="3">
        <v>30</v>
      </c>
      <c r="M303" s="3">
        <v>85</v>
      </c>
      <c r="N303" s="3">
        <v>270</v>
      </c>
      <c r="O303" s="3">
        <v>45</v>
      </c>
      <c r="Q303" s="3">
        <v>260</v>
      </c>
      <c r="R303" s="3" t="s">
        <v>1266</v>
      </c>
      <c r="S303" s="3" t="s">
        <v>1009</v>
      </c>
      <c r="T303" s="3" t="s">
        <v>1018</v>
      </c>
      <c r="U303" s="3" t="s">
        <v>25</v>
      </c>
      <c r="V303" s="3" t="s">
        <v>1037</v>
      </c>
      <c r="W303" s="3" t="s">
        <v>299</v>
      </c>
    </row>
    <row r="304" spans="1:23" x14ac:dyDescent="0.3">
      <c r="A304" s="3">
        <v>279</v>
      </c>
      <c r="B304" s="3" t="s">
        <v>195</v>
      </c>
      <c r="C304" s="3" t="str">
        <f>VLOOKUP($A304,$Q$1:$W$916,COLUMNS($C$1:C303)+2,FALSE)</f>
        <v>Water</v>
      </c>
      <c r="D304" s="3" t="str">
        <f>VLOOKUP($A304,$Q$1:$W$916,COLUMNS($C$1:D303)+2,FALSE)</f>
        <v>Flying</v>
      </c>
      <c r="E304" s="3" t="str">
        <f>VLOOKUP($A304,$Q$1:$W$916,COLUMNS($C$1:E303)+2,FALSE)</f>
        <v>Keen Eye</v>
      </c>
      <c r="F304" s="3" t="str">
        <f>VLOOKUP($A304,$Q$1:$W$916,COLUMNS($C$1:F303)+2,FALSE)</f>
        <v>Drizzle</v>
      </c>
      <c r="G304" s="3" t="str">
        <f>VLOOKUP($A304,$Q$1:$W$916,COLUMNS($C$1:G303)+2,FALSE)</f>
        <v>Rain Dish</v>
      </c>
      <c r="H304" s="3">
        <v>60</v>
      </c>
      <c r="I304" s="3">
        <v>50</v>
      </c>
      <c r="J304" s="3">
        <v>100</v>
      </c>
      <c r="K304" s="3">
        <v>85</v>
      </c>
      <c r="L304" s="3">
        <v>70</v>
      </c>
      <c r="M304" s="3">
        <v>65</v>
      </c>
      <c r="N304" s="3">
        <v>430</v>
      </c>
      <c r="O304" s="3">
        <v>71.67</v>
      </c>
      <c r="Q304" s="3">
        <v>260</v>
      </c>
      <c r="R304" s="3" t="s">
        <v>1267</v>
      </c>
      <c r="S304" s="3" t="s">
        <v>1009</v>
      </c>
      <c r="T304" s="3" t="s">
        <v>1018</v>
      </c>
      <c r="U304" s="3" t="s">
        <v>25</v>
      </c>
      <c r="V304" s="3" t="s">
        <v>1037</v>
      </c>
      <c r="W304" s="3" t="s">
        <v>299</v>
      </c>
    </row>
    <row r="305" spans="1:23" x14ac:dyDescent="0.3">
      <c r="A305" s="3">
        <v>280</v>
      </c>
      <c r="B305" s="3" t="s">
        <v>352</v>
      </c>
      <c r="C305" s="3" t="str">
        <f>VLOOKUP($A305,$Q$1:$W$916,COLUMNS($C$1:C304)+2,FALSE)</f>
        <v>Psychic</v>
      </c>
      <c r="D305" s="3" t="str">
        <f>VLOOKUP($A305,$Q$1:$W$916,COLUMNS($C$1:D304)+2,FALSE)</f>
        <v>Fairy</v>
      </c>
      <c r="E305" s="3" t="str">
        <f>VLOOKUP($A305,$Q$1:$W$916,COLUMNS($C$1:E304)+2,FALSE)</f>
        <v>Synchronize</v>
      </c>
      <c r="F305" s="3" t="str">
        <f>VLOOKUP($A305,$Q$1:$W$916,COLUMNS($C$1:F304)+2,FALSE)</f>
        <v>Trace</v>
      </c>
      <c r="G305" s="3" t="str">
        <f>VLOOKUP($A305,$Q$1:$W$916,COLUMNS($C$1:G304)+2,FALSE)</f>
        <v>Telepathy</v>
      </c>
      <c r="H305" s="3">
        <v>28</v>
      </c>
      <c r="I305" s="3">
        <v>25</v>
      </c>
      <c r="J305" s="3">
        <v>25</v>
      </c>
      <c r="K305" s="3">
        <v>45</v>
      </c>
      <c r="L305" s="3">
        <v>35</v>
      </c>
      <c r="M305" s="3">
        <v>40</v>
      </c>
      <c r="N305" s="3">
        <v>198</v>
      </c>
      <c r="O305" s="3">
        <v>33</v>
      </c>
      <c r="Q305" s="3">
        <v>261</v>
      </c>
      <c r="R305" s="3" t="s">
        <v>1268</v>
      </c>
      <c r="S305" s="3" t="s">
        <v>1016</v>
      </c>
      <c r="T305" s="3" t="s">
        <v>1037</v>
      </c>
      <c r="U305" s="3" t="s">
        <v>44</v>
      </c>
      <c r="V305" s="3" t="s">
        <v>98</v>
      </c>
      <c r="W305" s="3" t="s">
        <v>146</v>
      </c>
    </row>
    <row r="306" spans="1:23" x14ac:dyDescent="0.3">
      <c r="A306" s="3">
        <v>281</v>
      </c>
      <c r="B306" s="3" t="s">
        <v>355</v>
      </c>
      <c r="C306" s="3" t="str">
        <f>VLOOKUP($A306,$Q$1:$W$916,COLUMNS($C$1:C305)+2,FALSE)</f>
        <v>Psychic</v>
      </c>
      <c r="D306" s="3" t="str">
        <f>VLOOKUP($A306,$Q$1:$W$916,COLUMNS($C$1:D305)+2,FALSE)</f>
        <v>Fairy</v>
      </c>
      <c r="E306" s="3" t="str">
        <f>VLOOKUP($A306,$Q$1:$W$916,COLUMNS($C$1:E305)+2,FALSE)</f>
        <v>Synchronize</v>
      </c>
      <c r="F306" s="3" t="str">
        <f>VLOOKUP($A306,$Q$1:$W$916,COLUMNS($C$1:F305)+2,FALSE)</f>
        <v>Trace</v>
      </c>
      <c r="G306" s="3" t="str">
        <f>VLOOKUP($A306,$Q$1:$W$916,COLUMNS($C$1:G305)+2,FALSE)</f>
        <v>Telepathy</v>
      </c>
      <c r="H306" s="3">
        <v>38</v>
      </c>
      <c r="I306" s="3">
        <v>35</v>
      </c>
      <c r="J306" s="3">
        <v>35</v>
      </c>
      <c r="K306" s="3">
        <v>65</v>
      </c>
      <c r="L306" s="3">
        <v>55</v>
      </c>
      <c r="M306" s="3">
        <v>50</v>
      </c>
      <c r="N306" s="3">
        <v>278</v>
      </c>
      <c r="O306" s="3">
        <v>46.33</v>
      </c>
      <c r="Q306" s="3">
        <v>262</v>
      </c>
      <c r="R306" s="3" t="s">
        <v>1269</v>
      </c>
      <c r="S306" s="3" t="s">
        <v>1016</v>
      </c>
      <c r="T306" s="3" t="s">
        <v>1037</v>
      </c>
      <c r="U306" s="3" t="s">
        <v>216</v>
      </c>
      <c r="V306" s="3" t="s">
        <v>98</v>
      </c>
      <c r="W306" s="3" t="s">
        <v>410</v>
      </c>
    </row>
    <row r="307" spans="1:23" x14ac:dyDescent="0.3">
      <c r="A307" s="3">
        <v>282</v>
      </c>
      <c r="B307" s="3" t="s">
        <v>357</v>
      </c>
      <c r="C307" s="3" t="str">
        <f>VLOOKUP($A307,$Q$1:$W$916,COLUMNS($C$1:C306)+2,FALSE)</f>
        <v>Psychic</v>
      </c>
      <c r="D307" s="3" t="str">
        <f>VLOOKUP($A307,$Q$1:$W$916,COLUMNS($C$1:D306)+2,FALSE)</f>
        <v>Fairy</v>
      </c>
      <c r="E307" s="3" t="str">
        <f>VLOOKUP($A307,$Q$1:$W$916,COLUMNS($C$1:E306)+2,FALSE)</f>
        <v>Synchronize</v>
      </c>
      <c r="F307" s="3" t="str">
        <f>VLOOKUP($A307,$Q$1:$W$916,COLUMNS($C$1:F306)+2,FALSE)</f>
        <v>Trace</v>
      </c>
      <c r="G307" s="3" t="str">
        <f>VLOOKUP($A307,$Q$1:$W$916,COLUMNS($C$1:G306)+2,FALSE)</f>
        <v>Telepathy</v>
      </c>
      <c r="H307" s="3">
        <v>68</v>
      </c>
      <c r="I307" s="3">
        <v>65</v>
      </c>
      <c r="J307" s="3">
        <v>65</v>
      </c>
      <c r="K307" s="3">
        <v>125</v>
      </c>
      <c r="L307" s="3">
        <v>115</v>
      </c>
      <c r="M307" s="3">
        <v>80</v>
      </c>
      <c r="N307" s="3">
        <v>518</v>
      </c>
      <c r="O307" s="3">
        <v>86.33</v>
      </c>
      <c r="Q307" s="3">
        <v>263</v>
      </c>
      <c r="R307" s="3" t="s">
        <v>96</v>
      </c>
      <c r="S307" s="3" t="s">
        <v>1014</v>
      </c>
      <c r="T307" s="3" t="s">
        <v>1037</v>
      </c>
      <c r="U307" s="3" t="s">
        <v>97</v>
      </c>
      <c r="V307" s="3" t="s">
        <v>78</v>
      </c>
      <c r="W307" s="3" t="s">
        <v>98</v>
      </c>
    </row>
    <row r="308" spans="1:23" x14ac:dyDescent="0.3">
      <c r="A308" s="3">
        <v>282</v>
      </c>
      <c r="B308" s="3" t="s">
        <v>1277</v>
      </c>
      <c r="C308" s="3" t="str">
        <f>VLOOKUP($A308,$Q$1:$W$916,COLUMNS($C$1:C307)+2,FALSE)</f>
        <v>Psychic</v>
      </c>
      <c r="D308" s="3" t="str">
        <f>VLOOKUP($A308,$Q$1:$W$916,COLUMNS($C$1:D307)+2,FALSE)</f>
        <v>Fairy</v>
      </c>
      <c r="E308" s="3" t="str">
        <f>VLOOKUP($A308,$Q$1:$W$916,COLUMNS($C$1:E307)+2,FALSE)</f>
        <v>Synchronize</v>
      </c>
      <c r="F308" s="3" t="str">
        <f>VLOOKUP($A308,$Q$1:$W$916,COLUMNS($C$1:F307)+2,FALSE)</f>
        <v>Trace</v>
      </c>
      <c r="G308" s="3" t="str">
        <f>VLOOKUP($A308,$Q$1:$W$916,COLUMNS($C$1:G307)+2,FALSE)</f>
        <v>Telepathy</v>
      </c>
      <c r="H308" s="3">
        <v>68</v>
      </c>
      <c r="I308" s="3">
        <v>85</v>
      </c>
      <c r="J308" s="3">
        <v>65</v>
      </c>
      <c r="K308" s="3">
        <v>165</v>
      </c>
      <c r="L308" s="3">
        <v>135</v>
      </c>
      <c r="M308" s="3">
        <v>100</v>
      </c>
      <c r="N308" s="3">
        <v>618</v>
      </c>
      <c r="O308" s="3">
        <v>103</v>
      </c>
      <c r="Q308" s="3">
        <v>264</v>
      </c>
      <c r="R308" s="3" t="s">
        <v>100</v>
      </c>
      <c r="S308" s="3" t="s">
        <v>1014</v>
      </c>
      <c r="T308" s="3" t="s">
        <v>1037</v>
      </c>
      <c r="U308" s="3" t="s">
        <v>97</v>
      </c>
      <c r="V308" s="3" t="s">
        <v>78</v>
      </c>
      <c r="W308" s="3" t="s">
        <v>98</v>
      </c>
    </row>
    <row r="309" spans="1:23" x14ac:dyDescent="0.3">
      <c r="A309" s="3">
        <v>283</v>
      </c>
      <c r="B309" s="3" t="s">
        <v>1278</v>
      </c>
      <c r="C309" s="3" t="str">
        <f>VLOOKUP($A309,$Q$1:$W$916,COLUMNS($C$1:C308)+2,FALSE)</f>
        <v>Bug</v>
      </c>
      <c r="D309" s="3" t="str">
        <f>VLOOKUP($A309,$Q$1:$W$916,COLUMNS($C$1:D308)+2,FALSE)</f>
        <v>Water</v>
      </c>
      <c r="E309" s="3" t="str">
        <f>VLOOKUP($A309,$Q$1:$W$916,COLUMNS($C$1:E308)+2,FALSE)</f>
        <v>Swift Swim</v>
      </c>
      <c r="F309" s="3" t="str">
        <f>VLOOKUP($A309,$Q$1:$W$916,COLUMNS($C$1:F308)+2,FALSE)</f>
        <v/>
      </c>
      <c r="G309" s="3" t="str">
        <f>VLOOKUP($A309,$Q$1:$W$916,COLUMNS($C$1:G308)+2,FALSE)</f>
        <v>Rain Dish</v>
      </c>
      <c r="H309" s="3">
        <v>40</v>
      </c>
      <c r="I309" s="3">
        <v>30</v>
      </c>
      <c r="J309" s="3">
        <v>32</v>
      </c>
      <c r="K309" s="3">
        <v>50</v>
      </c>
      <c r="L309" s="3">
        <v>52</v>
      </c>
      <c r="M309" s="3">
        <v>65</v>
      </c>
      <c r="N309" s="3">
        <v>269</v>
      </c>
      <c r="O309" s="3">
        <v>44.83</v>
      </c>
      <c r="Q309" s="3">
        <v>265</v>
      </c>
      <c r="R309" s="3" t="s">
        <v>1270</v>
      </c>
      <c r="S309" s="3" t="s">
        <v>1010</v>
      </c>
      <c r="T309" s="3" t="s">
        <v>1037</v>
      </c>
      <c r="U309" s="3" t="s">
        <v>43</v>
      </c>
      <c r="V309" s="3" t="s">
        <v>1037</v>
      </c>
      <c r="W309" s="3" t="s">
        <v>44</v>
      </c>
    </row>
    <row r="310" spans="1:23" x14ac:dyDescent="0.3">
      <c r="A310" s="3">
        <v>284</v>
      </c>
      <c r="B310" s="3" t="s">
        <v>1279</v>
      </c>
      <c r="C310" s="3" t="str">
        <f>VLOOKUP($A310,$Q$1:$W$916,COLUMNS($C$1:C309)+2,FALSE)</f>
        <v>Bug</v>
      </c>
      <c r="D310" s="3" t="str">
        <f>VLOOKUP($A310,$Q$1:$W$916,COLUMNS($C$1:D309)+2,FALSE)</f>
        <v>Flying</v>
      </c>
      <c r="E310" s="3" t="str">
        <f>VLOOKUP($A310,$Q$1:$W$916,COLUMNS($C$1:E309)+2,FALSE)</f>
        <v>Intimidate</v>
      </c>
      <c r="F310" s="3" t="str">
        <f>VLOOKUP($A310,$Q$1:$W$916,COLUMNS($C$1:F309)+2,FALSE)</f>
        <v/>
      </c>
      <c r="G310" s="3" t="str">
        <f>VLOOKUP($A310,$Q$1:$W$916,COLUMNS($C$1:G309)+2,FALSE)</f>
        <v>Unnerve</v>
      </c>
      <c r="H310" s="3">
        <v>70</v>
      </c>
      <c r="I310" s="3">
        <v>60</v>
      </c>
      <c r="J310" s="3">
        <v>62</v>
      </c>
      <c r="K310" s="3">
        <v>80</v>
      </c>
      <c r="L310" s="3">
        <v>82</v>
      </c>
      <c r="M310" s="3">
        <v>60</v>
      </c>
      <c r="N310" s="3">
        <v>414</v>
      </c>
      <c r="O310" s="3">
        <v>69</v>
      </c>
      <c r="Q310" s="3">
        <v>266</v>
      </c>
      <c r="R310" s="3" t="s">
        <v>1271</v>
      </c>
      <c r="S310" s="3" t="s">
        <v>1010</v>
      </c>
      <c r="T310" s="3" t="s">
        <v>1037</v>
      </c>
      <c r="U310" s="3" t="s">
        <v>47</v>
      </c>
      <c r="V310" s="3" t="s">
        <v>1037</v>
      </c>
      <c r="W310" s="3" t="s">
        <v>1037</v>
      </c>
    </row>
    <row r="311" spans="1:23" x14ac:dyDescent="0.3">
      <c r="A311" s="3">
        <v>285</v>
      </c>
      <c r="B311" s="3" t="s">
        <v>1280</v>
      </c>
      <c r="C311" s="3" t="str">
        <f>VLOOKUP($A311,$Q$1:$W$916,COLUMNS($C$1:C310)+2,FALSE)</f>
        <v>Grass</v>
      </c>
      <c r="D311" s="3" t="str">
        <f>VLOOKUP($A311,$Q$1:$W$916,COLUMNS($C$1:D310)+2,FALSE)</f>
        <v/>
      </c>
      <c r="E311" s="3" t="str">
        <f>VLOOKUP($A311,$Q$1:$W$916,COLUMNS($C$1:E310)+2,FALSE)</f>
        <v>Effect Spore</v>
      </c>
      <c r="F311" s="3" t="str">
        <f>VLOOKUP($A311,$Q$1:$W$916,COLUMNS($C$1:F310)+2,FALSE)</f>
        <v>Poison Heal</v>
      </c>
      <c r="G311" s="3" t="str">
        <f>VLOOKUP($A311,$Q$1:$W$916,COLUMNS($C$1:G310)+2,FALSE)</f>
        <v>Quick Feet</v>
      </c>
      <c r="H311" s="3">
        <v>60</v>
      </c>
      <c r="I311" s="3">
        <v>40</v>
      </c>
      <c r="J311" s="3">
        <v>60</v>
      </c>
      <c r="K311" s="3">
        <v>40</v>
      </c>
      <c r="L311" s="3">
        <v>60</v>
      </c>
      <c r="M311" s="3">
        <v>35</v>
      </c>
      <c r="N311" s="3">
        <v>295</v>
      </c>
      <c r="O311" s="3">
        <v>49.17</v>
      </c>
      <c r="Q311" s="3">
        <v>267</v>
      </c>
      <c r="R311" s="3" t="s">
        <v>1272</v>
      </c>
      <c r="S311" s="3" t="s">
        <v>1010</v>
      </c>
      <c r="T311" s="3" t="s">
        <v>1012</v>
      </c>
      <c r="U311" s="3" t="s">
        <v>33</v>
      </c>
      <c r="V311" s="3" t="s">
        <v>1037</v>
      </c>
      <c r="W311" s="3" t="s">
        <v>84</v>
      </c>
    </row>
    <row r="312" spans="1:23" x14ac:dyDescent="0.3">
      <c r="A312" s="3">
        <v>286</v>
      </c>
      <c r="B312" s="3" t="s">
        <v>1281</v>
      </c>
      <c r="C312" s="3" t="str">
        <f>VLOOKUP($A312,$Q$1:$W$916,COLUMNS($C$1:C311)+2,FALSE)</f>
        <v>Grass</v>
      </c>
      <c r="D312" s="3" t="str">
        <f>VLOOKUP($A312,$Q$1:$W$916,COLUMNS($C$1:D311)+2,FALSE)</f>
        <v>Fighting</v>
      </c>
      <c r="E312" s="3" t="str">
        <f>VLOOKUP($A312,$Q$1:$W$916,COLUMNS($C$1:E311)+2,FALSE)</f>
        <v>Effect Spore</v>
      </c>
      <c r="F312" s="3" t="str">
        <f>VLOOKUP($A312,$Q$1:$W$916,COLUMNS($C$1:F311)+2,FALSE)</f>
        <v>Poison Heal</v>
      </c>
      <c r="G312" s="3" t="str">
        <f>VLOOKUP($A312,$Q$1:$W$916,COLUMNS($C$1:G311)+2,FALSE)</f>
        <v>Technician</v>
      </c>
      <c r="H312" s="3">
        <v>60</v>
      </c>
      <c r="I312" s="3">
        <v>130</v>
      </c>
      <c r="J312" s="3">
        <v>80</v>
      </c>
      <c r="K312" s="3">
        <v>60</v>
      </c>
      <c r="L312" s="3">
        <v>60</v>
      </c>
      <c r="M312" s="3">
        <v>70</v>
      </c>
      <c r="N312" s="3">
        <v>460</v>
      </c>
      <c r="O312" s="3">
        <v>76.67</v>
      </c>
      <c r="Q312" s="3">
        <v>268</v>
      </c>
      <c r="R312" s="3" t="s">
        <v>1273</v>
      </c>
      <c r="S312" s="3" t="s">
        <v>1010</v>
      </c>
      <c r="T312" s="3" t="s">
        <v>1037</v>
      </c>
      <c r="U312" s="3" t="s">
        <v>47</v>
      </c>
      <c r="V312" s="3" t="s">
        <v>1037</v>
      </c>
      <c r="W312" s="3" t="s">
        <v>1037</v>
      </c>
    </row>
    <row r="313" spans="1:23" x14ac:dyDescent="0.3">
      <c r="A313" s="3">
        <v>287</v>
      </c>
      <c r="B313" s="3" t="s">
        <v>1282</v>
      </c>
      <c r="C313" s="3" t="str">
        <f>VLOOKUP($A313,$Q$1:$W$916,COLUMNS($C$1:C312)+2,FALSE)</f>
        <v>Normal</v>
      </c>
      <c r="D313" s="3" t="str">
        <f>VLOOKUP($A313,$Q$1:$W$916,COLUMNS($C$1:D312)+2,FALSE)</f>
        <v/>
      </c>
      <c r="E313" s="3" t="str">
        <f>VLOOKUP($A313,$Q$1:$W$916,COLUMNS($C$1:E312)+2,FALSE)</f>
        <v>Truant</v>
      </c>
      <c r="F313" s="3" t="str">
        <f>VLOOKUP($A313,$Q$1:$W$916,COLUMNS($C$1:F312)+2,FALSE)</f>
        <v/>
      </c>
      <c r="G313" s="3" t="str">
        <f>VLOOKUP($A313,$Q$1:$W$916,COLUMNS($C$1:G312)+2,FALSE)</f>
        <v/>
      </c>
      <c r="H313" s="3">
        <v>60</v>
      </c>
      <c r="I313" s="3">
        <v>60</v>
      </c>
      <c r="J313" s="3">
        <v>60</v>
      </c>
      <c r="K313" s="3">
        <v>35</v>
      </c>
      <c r="L313" s="3">
        <v>35</v>
      </c>
      <c r="M313" s="3">
        <v>30</v>
      </c>
      <c r="N313" s="3">
        <v>280</v>
      </c>
      <c r="O313" s="3">
        <v>46.67</v>
      </c>
      <c r="Q313" s="3">
        <v>269</v>
      </c>
      <c r="R313" s="3" t="s">
        <v>1274</v>
      </c>
      <c r="S313" s="3" t="s">
        <v>1010</v>
      </c>
      <c r="T313" s="3" t="s">
        <v>1019</v>
      </c>
      <c r="U313" s="3" t="s">
        <v>43</v>
      </c>
      <c r="V313" s="3" t="s">
        <v>1037</v>
      </c>
      <c r="W313" s="3" t="s">
        <v>1674</v>
      </c>
    </row>
    <row r="314" spans="1:23" x14ac:dyDescent="0.3">
      <c r="A314" s="3">
        <v>288</v>
      </c>
      <c r="B314" s="3" t="s">
        <v>1283</v>
      </c>
      <c r="C314" s="3" t="str">
        <f>VLOOKUP($A314,$Q$1:$W$916,COLUMNS($C$1:C313)+2,FALSE)</f>
        <v>Normal</v>
      </c>
      <c r="D314" s="3" t="str">
        <f>VLOOKUP($A314,$Q$1:$W$916,COLUMNS($C$1:D313)+2,FALSE)</f>
        <v/>
      </c>
      <c r="E314" s="3" t="str">
        <f>VLOOKUP($A314,$Q$1:$W$916,COLUMNS($C$1:E313)+2,FALSE)</f>
        <v>Vital Spirit</v>
      </c>
      <c r="F314" s="3" t="str">
        <f>VLOOKUP($A314,$Q$1:$W$916,COLUMNS($C$1:F313)+2,FALSE)</f>
        <v/>
      </c>
      <c r="G314" s="3" t="str">
        <f>VLOOKUP($A314,$Q$1:$W$916,COLUMNS($C$1:G313)+2,FALSE)</f>
        <v/>
      </c>
      <c r="H314" s="3">
        <v>80</v>
      </c>
      <c r="I314" s="3">
        <v>80</v>
      </c>
      <c r="J314" s="3">
        <v>80</v>
      </c>
      <c r="K314" s="3">
        <v>55</v>
      </c>
      <c r="L314" s="3">
        <v>55</v>
      </c>
      <c r="M314" s="3">
        <v>90</v>
      </c>
      <c r="N314" s="3">
        <v>440</v>
      </c>
      <c r="O314" s="3">
        <v>73.33</v>
      </c>
      <c r="Q314" s="3">
        <v>270</v>
      </c>
      <c r="R314" s="3" t="s">
        <v>114</v>
      </c>
      <c r="S314" s="3" t="s">
        <v>1009</v>
      </c>
      <c r="T314" s="3" t="s">
        <v>1007</v>
      </c>
      <c r="U314" s="3" t="s">
        <v>115</v>
      </c>
      <c r="V314" s="3" t="s">
        <v>116</v>
      </c>
      <c r="W314" s="3" t="s">
        <v>117</v>
      </c>
    </row>
    <row r="315" spans="1:23" x14ac:dyDescent="0.3">
      <c r="A315" s="3">
        <v>289</v>
      </c>
      <c r="B315" s="3" t="s">
        <v>1284</v>
      </c>
      <c r="C315" s="3" t="str">
        <f>VLOOKUP($A315,$Q$1:$W$916,COLUMNS($C$1:C314)+2,FALSE)</f>
        <v>Normal</v>
      </c>
      <c r="D315" s="3" t="str">
        <f>VLOOKUP($A315,$Q$1:$W$916,COLUMNS($C$1:D314)+2,FALSE)</f>
        <v/>
      </c>
      <c r="E315" s="3" t="str">
        <f>VLOOKUP($A315,$Q$1:$W$916,COLUMNS($C$1:E314)+2,FALSE)</f>
        <v>Truant</v>
      </c>
      <c r="F315" s="3" t="str">
        <f>VLOOKUP($A315,$Q$1:$W$916,COLUMNS($C$1:F314)+2,FALSE)</f>
        <v/>
      </c>
      <c r="G315" s="3" t="str">
        <f>VLOOKUP($A315,$Q$1:$W$916,COLUMNS($C$1:G314)+2,FALSE)</f>
        <v/>
      </c>
      <c r="H315" s="3">
        <v>150</v>
      </c>
      <c r="I315" s="3">
        <v>160</v>
      </c>
      <c r="J315" s="3">
        <v>100</v>
      </c>
      <c r="K315" s="3">
        <v>95</v>
      </c>
      <c r="L315" s="3">
        <v>65</v>
      </c>
      <c r="M315" s="3">
        <v>100</v>
      </c>
      <c r="N315" s="3">
        <v>670</v>
      </c>
      <c r="O315" s="3">
        <v>111.67</v>
      </c>
      <c r="Q315" s="3">
        <v>271</v>
      </c>
      <c r="R315" s="3" t="s">
        <v>119</v>
      </c>
      <c r="S315" s="3" t="s">
        <v>1009</v>
      </c>
      <c r="T315" s="3" t="s">
        <v>1007</v>
      </c>
      <c r="U315" s="3" t="s">
        <v>115</v>
      </c>
      <c r="V315" s="3" t="s">
        <v>116</v>
      </c>
      <c r="W315" s="3" t="s">
        <v>117</v>
      </c>
    </row>
    <row r="316" spans="1:23" x14ac:dyDescent="0.3">
      <c r="A316" s="3">
        <v>290</v>
      </c>
      <c r="B316" s="3" t="s">
        <v>310</v>
      </c>
      <c r="C316" s="3" t="str">
        <f>VLOOKUP($A316,$Q$1:$W$916,COLUMNS($C$1:C315)+2,FALSE)</f>
        <v>Bug</v>
      </c>
      <c r="D316" s="3" t="str">
        <f>VLOOKUP($A316,$Q$1:$W$916,COLUMNS($C$1:D315)+2,FALSE)</f>
        <v>Ground</v>
      </c>
      <c r="E316" s="3" t="str">
        <f>VLOOKUP($A316,$Q$1:$W$916,COLUMNS($C$1:E315)+2,FALSE)</f>
        <v>Compound Eyes</v>
      </c>
      <c r="F316" s="3" t="str">
        <f>VLOOKUP($A316,$Q$1:$W$916,COLUMNS($C$1:F315)+2,FALSE)</f>
        <v/>
      </c>
      <c r="G316" s="3" t="str">
        <f>VLOOKUP($A316,$Q$1:$W$916,COLUMNS($C$1:G315)+2,FALSE)</f>
        <v>Run Away</v>
      </c>
      <c r="H316" s="3">
        <v>31</v>
      </c>
      <c r="I316" s="3">
        <v>45</v>
      </c>
      <c r="J316" s="3">
        <v>90</v>
      </c>
      <c r="K316" s="3">
        <v>30</v>
      </c>
      <c r="L316" s="3">
        <v>30</v>
      </c>
      <c r="M316" s="3">
        <v>40</v>
      </c>
      <c r="N316" s="3">
        <v>266</v>
      </c>
      <c r="O316" s="3">
        <v>44.33</v>
      </c>
      <c r="Q316" s="3">
        <v>272</v>
      </c>
      <c r="R316" s="3" t="s">
        <v>121</v>
      </c>
      <c r="S316" s="3" t="s">
        <v>1009</v>
      </c>
      <c r="T316" s="3" t="s">
        <v>1007</v>
      </c>
      <c r="U316" s="3" t="s">
        <v>115</v>
      </c>
      <c r="V316" s="3" t="s">
        <v>116</v>
      </c>
      <c r="W316" s="3" t="s">
        <v>117</v>
      </c>
    </row>
    <row r="317" spans="1:23" x14ac:dyDescent="0.3">
      <c r="A317" s="3">
        <v>291</v>
      </c>
      <c r="B317" s="3" t="s">
        <v>312</v>
      </c>
      <c r="C317" s="3" t="str">
        <f>VLOOKUP($A317,$Q$1:$W$916,COLUMNS($C$1:C316)+2,FALSE)</f>
        <v>Bug</v>
      </c>
      <c r="D317" s="3" t="str">
        <f>VLOOKUP($A317,$Q$1:$W$916,COLUMNS($C$1:D316)+2,FALSE)</f>
        <v>Flying</v>
      </c>
      <c r="E317" s="3" t="str">
        <f>VLOOKUP($A317,$Q$1:$W$916,COLUMNS($C$1:E316)+2,FALSE)</f>
        <v>Speed Boost</v>
      </c>
      <c r="F317" s="3" t="str">
        <f>VLOOKUP($A317,$Q$1:$W$916,COLUMNS($C$1:F316)+2,FALSE)</f>
        <v/>
      </c>
      <c r="G317" s="3" t="str">
        <f>VLOOKUP($A317,$Q$1:$W$916,COLUMNS($C$1:G316)+2,FALSE)</f>
        <v>Infiltrator</v>
      </c>
      <c r="H317" s="3">
        <v>61</v>
      </c>
      <c r="I317" s="3">
        <v>90</v>
      </c>
      <c r="J317" s="3">
        <v>45</v>
      </c>
      <c r="K317" s="3">
        <v>50</v>
      </c>
      <c r="L317" s="3">
        <v>50</v>
      </c>
      <c r="M317" s="3">
        <v>160</v>
      </c>
      <c r="N317" s="3">
        <v>456</v>
      </c>
      <c r="O317" s="3">
        <v>76</v>
      </c>
      <c r="Q317" s="3">
        <v>273</v>
      </c>
      <c r="R317" s="3" t="s">
        <v>123</v>
      </c>
      <c r="S317" s="3" t="s">
        <v>1007</v>
      </c>
      <c r="T317" s="3" t="s">
        <v>1037</v>
      </c>
      <c r="U317" s="3" t="s">
        <v>124</v>
      </c>
      <c r="V317" s="3" t="s">
        <v>125</v>
      </c>
      <c r="W317" s="3" t="s">
        <v>126</v>
      </c>
    </row>
    <row r="318" spans="1:23" x14ac:dyDescent="0.3">
      <c r="A318" s="3">
        <v>292</v>
      </c>
      <c r="B318" s="3" t="s">
        <v>316</v>
      </c>
      <c r="C318" s="3" t="str">
        <f>VLOOKUP($A318,$Q$1:$W$916,COLUMNS($C$1:C317)+2,FALSE)</f>
        <v>Bug</v>
      </c>
      <c r="D318" s="3" t="str">
        <f>VLOOKUP($A318,$Q$1:$W$916,COLUMNS($C$1:D317)+2,FALSE)</f>
        <v>Ghost</v>
      </c>
      <c r="E318" s="3" t="str">
        <f>VLOOKUP($A318,$Q$1:$W$916,COLUMNS($C$1:E317)+2,FALSE)</f>
        <v>Wonder Guard</v>
      </c>
      <c r="F318" s="3" t="str">
        <f>VLOOKUP($A318,$Q$1:$W$916,COLUMNS($C$1:F317)+2,FALSE)</f>
        <v/>
      </c>
      <c r="G318" s="3" t="str">
        <f>VLOOKUP($A318,$Q$1:$W$916,COLUMNS($C$1:G317)+2,FALSE)</f>
        <v/>
      </c>
      <c r="H318" s="3">
        <v>1</v>
      </c>
      <c r="I318" s="3">
        <v>90</v>
      </c>
      <c r="J318" s="3">
        <v>45</v>
      </c>
      <c r="K318" s="3">
        <v>30</v>
      </c>
      <c r="L318" s="3">
        <v>30</v>
      </c>
      <c r="M318" s="3">
        <v>40</v>
      </c>
      <c r="N318" s="3">
        <v>236</v>
      </c>
      <c r="O318" s="3">
        <v>39.33</v>
      </c>
      <c r="Q318" s="3">
        <v>274</v>
      </c>
      <c r="R318" s="3" t="s">
        <v>128</v>
      </c>
      <c r="S318" s="3" t="s">
        <v>1007</v>
      </c>
      <c r="T318" s="3" t="s">
        <v>1016</v>
      </c>
      <c r="U318" s="3" t="s">
        <v>124</v>
      </c>
      <c r="V318" s="3" t="s">
        <v>125</v>
      </c>
      <c r="W318" s="3" t="s">
        <v>126</v>
      </c>
    </row>
    <row r="319" spans="1:23" x14ac:dyDescent="0.3">
      <c r="A319" s="3">
        <v>293</v>
      </c>
      <c r="B319" s="3" t="s">
        <v>1285</v>
      </c>
      <c r="C319" s="3" t="str">
        <f>VLOOKUP($A319,$Q$1:$W$916,COLUMNS($C$1:C318)+2,FALSE)</f>
        <v>Normal</v>
      </c>
      <c r="D319" s="3" t="str">
        <f>VLOOKUP($A319,$Q$1:$W$916,COLUMNS($C$1:D318)+2,FALSE)</f>
        <v/>
      </c>
      <c r="E319" s="3" t="str">
        <f>VLOOKUP($A319,$Q$1:$W$916,COLUMNS($C$1:E318)+2,FALSE)</f>
        <v>Soundproof</v>
      </c>
      <c r="F319" s="3" t="str">
        <f>VLOOKUP($A319,$Q$1:$W$916,COLUMNS($C$1:F318)+2,FALSE)</f>
        <v/>
      </c>
      <c r="G319" s="3" t="str">
        <f>VLOOKUP($A319,$Q$1:$W$916,COLUMNS($C$1:G318)+2,FALSE)</f>
        <v>Rattled</v>
      </c>
      <c r="H319" s="3">
        <v>64</v>
      </c>
      <c r="I319" s="3">
        <v>51</v>
      </c>
      <c r="J319" s="3">
        <v>23</v>
      </c>
      <c r="K319" s="3">
        <v>51</v>
      </c>
      <c r="L319" s="3">
        <v>23</v>
      </c>
      <c r="M319" s="3">
        <v>28</v>
      </c>
      <c r="N319" s="3">
        <v>240</v>
      </c>
      <c r="O319" s="3">
        <v>40</v>
      </c>
      <c r="Q319" s="3">
        <v>275</v>
      </c>
      <c r="R319" s="3" t="s">
        <v>130</v>
      </c>
      <c r="S319" s="3" t="s">
        <v>1007</v>
      </c>
      <c r="T319" s="3" t="s">
        <v>1016</v>
      </c>
      <c r="U319" s="3" t="s">
        <v>124</v>
      </c>
      <c r="V319" s="3" t="s">
        <v>125</v>
      </c>
      <c r="W319" s="3" t="s">
        <v>126</v>
      </c>
    </row>
    <row r="320" spans="1:23" x14ac:dyDescent="0.3">
      <c r="A320" s="3">
        <v>294</v>
      </c>
      <c r="B320" s="3" t="s">
        <v>1286</v>
      </c>
      <c r="C320" s="3" t="str">
        <f>VLOOKUP($A320,$Q$1:$W$916,COLUMNS($C$1:C319)+2,FALSE)</f>
        <v>Normal</v>
      </c>
      <c r="D320" s="3" t="str">
        <f>VLOOKUP($A320,$Q$1:$W$916,COLUMNS($C$1:D319)+2,FALSE)</f>
        <v/>
      </c>
      <c r="E320" s="3" t="str">
        <f>VLOOKUP($A320,$Q$1:$W$916,COLUMNS($C$1:E319)+2,FALSE)</f>
        <v>Soundproof</v>
      </c>
      <c r="F320" s="3" t="str">
        <f>VLOOKUP($A320,$Q$1:$W$916,COLUMNS($C$1:F319)+2,FALSE)</f>
        <v/>
      </c>
      <c r="G320" s="3" t="str">
        <f>VLOOKUP($A320,$Q$1:$W$916,COLUMNS($C$1:G319)+2,FALSE)</f>
        <v>Scrappy</v>
      </c>
      <c r="H320" s="3">
        <v>84</v>
      </c>
      <c r="I320" s="3">
        <v>71</v>
      </c>
      <c r="J320" s="3">
        <v>43</v>
      </c>
      <c r="K320" s="3">
        <v>71</v>
      </c>
      <c r="L320" s="3">
        <v>43</v>
      </c>
      <c r="M320" s="3">
        <v>48</v>
      </c>
      <c r="N320" s="3">
        <v>360</v>
      </c>
      <c r="O320" s="3">
        <v>60</v>
      </c>
      <c r="Q320" s="3">
        <v>276</v>
      </c>
      <c r="R320" s="3" t="s">
        <v>1275</v>
      </c>
      <c r="S320" s="3" t="s">
        <v>1014</v>
      </c>
      <c r="T320" s="3" t="s">
        <v>1012</v>
      </c>
      <c r="U320" s="3" t="s">
        <v>104</v>
      </c>
      <c r="V320" s="3" t="s">
        <v>1037</v>
      </c>
      <c r="W320" s="3" t="s">
        <v>329</v>
      </c>
    </row>
    <row r="321" spans="1:23" x14ac:dyDescent="0.3">
      <c r="A321" s="3">
        <v>295</v>
      </c>
      <c r="B321" s="3" t="s">
        <v>1287</v>
      </c>
      <c r="C321" s="3" t="str">
        <f>VLOOKUP($A321,$Q$1:$W$916,COLUMNS($C$1:C320)+2,FALSE)</f>
        <v>Normal</v>
      </c>
      <c r="D321" s="3" t="str">
        <f>VLOOKUP($A321,$Q$1:$W$916,COLUMNS($C$1:D320)+2,FALSE)</f>
        <v/>
      </c>
      <c r="E321" s="3" t="str">
        <f>VLOOKUP($A321,$Q$1:$W$916,COLUMNS($C$1:E320)+2,FALSE)</f>
        <v>Soundproof</v>
      </c>
      <c r="F321" s="3" t="str">
        <f>VLOOKUP($A321,$Q$1:$W$916,COLUMNS($C$1:F320)+2,FALSE)</f>
        <v/>
      </c>
      <c r="G321" s="3" t="str">
        <f>VLOOKUP($A321,$Q$1:$W$916,COLUMNS($C$1:G320)+2,FALSE)</f>
        <v>Scrappy</v>
      </c>
      <c r="H321" s="3">
        <v>104</v>
      </c>
      <c r="I321" s="3">
        <v>91</v>
      </c>
      <c r="J321" s="3">
        <v>63</v>
      </c>
      <c r="K321" s="3">
        <v>91</v>
      </c>
      <c r="L321" s="3">
        <v>73</v>
      </c>
      <c r="M321" s="3">
        <v>68</v>
      </c>
      <c r="N321" s="3">
        <v>490</v>
      </c>
      <c r="O321" s="3">
        <v>81.67</v>
      </c>
      <c r="Q321" s="3">
        <v>277</v>
      </c>
      <c r="R321" s="3" t="s">
        <v>1276</v>
      </c>
      <c r="S321" s="3" t="s">
        <v>1014</v>
      </c>
      <c r="T321" s="3" t="s">
        <v>1012</v>
      </c>
      <c r="U321" s="3" t="s">
        <v>104</v>
      </c>
      <c r="V321" s="3" t="s">
        <v>1037</v>
      </c>
      <c r="W321" s="3" t="s">
        <v>329</v>
      </c>
    </row>
    <row r="322" spans="1:23" x14ac:dyDescent="0.3">
      <c r="A322" s="3">
        <v>296</v>
      </c>
      <c r="B322" s="3" t="s">
        <v>1288</v>
      </c>
      <c r="C322" s="3" t="str">
        <f>VLOOKUP($A322,$Q$1:$W$916,COLUMNS($C$1:C321)+2,FALSE)</f>
        <v>Fighting</v>
      </c>
      <c r="D322" s="3" t="str">
        <f>VLOOKUP($A322,$Q$1:$W$916,COLUMNS($C$1:D321)+2,FALSE)</f>
        <v/>
      </c>
      <c r="E322" s="3" t="str">
        <f>VLOOKUP($A322,$Q$1:$W$916,COLUMNS($C$1:E321)+2,FALSE)</f>
        <v>Thick Fat</v>
      </c>
      <c r="F322" s="3" t="str">
        <f>VLOOKUP($A322,$Q$1:$W$916,COLUMNS($C$1:F321)+2,FALSE)</f>
        <v>Guts</v>
      </c>
      <c r="G322" s="3" t="str">
        <f>VLOOKUP($A322,$Q$1:$W$916,COLUMNS($C$1:G321)+2,FALSE)</f>
        <v>Sheer Force</v>
      </c>
      <c r="H322" s="3">
        <v>72</v>
      </c>
      <c r="I322" s="3">
        <v>60</v>
      </c>
      <c r="J322" s="3">
        <v>30</v>
      </c>
      <c r="K322" s="3">
        <v>20</v>
      </c>
      <c r="L322" s="3">
        <v>30</v>
      </c>
      <c r="M322" s="3">
        <v>25</v>
      </c>
      <c r="N322" s="3">
        <v>237</v>
      </c>
      <c r="O322" s="3">
        <v>39.5</v>
      </c>
      <c r="Q322" s="3">
        <v>278</v>
      </c>
      <c r="R322" s="3" t="s">
        <v>192</v>
      </c>
      <c r="S322" s="3" t="s">
        <v>1009</v>
      </c>
      <c r="T322" s="3" t="s">
        <v>1012</v>
      </c>
      <c r="U322" s="3" t="s">
        <v>62</v>
      </c>
      <c r="V322" s="3" t="s">
        <v>193</v>
      </c>
      <c r="W322" s="3" t="s">
        <v>116</v>
      </c>
    </row>
    <row r="323" spans="1:23" x14ac:dyDescent="0.3">
      <c r="A323" s="3">
        <v>297</v>
      </c>
      <c r="B323" s="3" t="s">
        <v>1289</v>
      </c>
      <c r="C323" s="3" t="str">
        <f>VLOOKUP($A323,$Q$1:$W$916,COLUMNS($C$1:C322)+2,FALSE)</f>
        <v>Fighting</v>
      </c>
      <c r="D323" s="3" t="str">
        <f>VLOOKUP($A323,$Q$1:$W$916,COLUMNS($C$1:D322)+2,FALSE)</f>
        <v/>
      </c>
      <c r="E323" s="3" t="str">
        <f>VLOOKUP($A323,$Q$1:$W$916,COLUMNS($C$1:E322)+2,FALSE)</f>
        <v>Thick Fat</v>
      </c>
      <c r="F323" s="3" t="str">
        <f>VLOOKUP($A323,$Q$1:$W$916,COLUMNS($C$1:F322)+2,FALSE)</f>
        <v>Guts</v>
      </c>
      <c r="G323" s="3" t="str">
        <f>VLOOKUP($A323,$Q$1:$W$916,COLUMNS($C$1:G322)+2,FALSE)</f>
        <v>Sheer Force</v>
      </c>
      <c r="H323" s="3">
        <v>144</v>
      </c>
      <c r="I323" s="3">
        <v>120</v>
      </c>
      <c r="J323" s="3">
        <v>60</v>
      </c>
      <c r="K323" s="3">
        <v>40</v>
      </c>
      <c r="L323" s="3">
        <v>60</v>
      </c>
      <c r="M323" s="3">
        <v>50</v>
      </c>
      <c r="N323" s="3">
        <v>474</v>
      </c>
      <c r="O323" s="3">
        <v>79</v>
      </c>
      <c r="Q323" s="3">
        <v>279</v>
      </c>
      <c r="R323" s="3" t="s">
        <v>195</v>
      </c>
      <c r="S323" s="3" t="s">
        <v>1009</v>
      </c>
      <c r="T323" s="3" t="s">
        <v>1012</v>
      </c>
      <c r="U323" s="3" t="s">
        <v>62</v>
      </c>
      <c r="V323" s="3" t="s">
        <v>196</v>
      </c>
      <c r="W323" s="3" t="s">
        <v>116</v>
      </c>
    </row>
    <row r="324" spans="1:23" x14ac:dyDescent="0.3">
      <c r="A324" s="3">
        <v>298</v>
      </c>
      <c r="B324" s="3" t="s">
        <v>1290</v>
      </c>
      <c r="C324" s="3" t="str">
        <f>VLOOKUP($A324,$Q$1:$W$916,COLUMNS($C$1:C323)+2,FALSE)</f>
        <v>Normal</v>
      </c>
      <c r="D324" s="3" t="str">
        <f>VLOOKUP($A324,$Q$1:$W$916,COLUMNS($C$1:D323)+2,FALSE)</f>
        <v>Fairy</v>
      </c>
      <c r="E324" s="3" t="str">
        <f>VLOOKUP($A324,$Q$1:$W$916,COLUMNS($C$1:E323)+2,FALSE)</f>
        <v>Thick Fat</v>
      </c>
      <c r="F324" s="3" t="str">
        <f>VLOOKUP($A324,$Q$1:$W$916,COLUMNS($C$1:F323)+2,FALSE)</f>
        <v>Huge Power</v>
      </c>
      <c r="G324" s="3" t="str">
        <f>VLOOKUP($A324,$Q$1:$W$916,COLUMNS($C$1:G323)+2,FALSE)</f>
        <v>Sap Sipper</v>
      </c>
      <c r="H324" s="3">
        <v>50</v>
      </c>
      <c r="I324" s="3">
        <v>20</v>
      </c>
      <c r="J324" s="3">
        <v>40</v>
      </c>
      <c r="K324" s="3">
        <v>20</v>
      </c>
      <c r="L324" s="3">
        <v>40</v>
      </c>
      <c r="M324" s="3">
        <v>20</v>
      </c>
      <c r="N324" s="3">
        <v>190</v>
      </c>
      <c r="O324" s="3">
        <v>31.67</v>
      </c>
      <c r="Q324" s="3">
        <v>280</v>
      </c>
      <c r="R324" s="3" t="s">
        <v>352</v>
      </c>
      <c r="S324" s="3" t="s">
        <v>1011</v>
      </c>
      <c r="T324" s="3" t="s">
        <v>1023</v>
      </c>
      <c r="U324" s="3" t="s">
        <v>274</v>
      </c>
      <c r="V324" s="3" t="s">
        <v>353</v>
      </c>
      <c r="W324" s="3" t="s">
        <v>35</v>
      </c>
    </row>
    <row r="325" spans="1:23" x14ac:dyDescent="0.3">
      <c r="A325" s="3">
        <v>299</v>
      </c>
      <c r="B325" s="3" t="s">
        <v>1291</v>
      </c>
      <c r="C325" s="3" t="str">
        <f>VLOOKUP($A325,$Q$1:$W$916,COLUMNS($C$1:C324)+2,FALSE)</f>
        <v>Rock</v>
      </c>
      <c r="D325" s="3" t="str">
        <f>VLOOKUP($A325,$Q$1:$W$916,COLUMNS($C$1:D324)+2,FALSE)</f>
        <v/>
      </c>
      <c r="E325" s="3" t="str">
        <f>VLOOKUP($A325,$Q$1:$W$916,COLUMNS($C$1:E324)+2,FALSE)</f>
        <v>Sturdy</v>
      </c>
      <c r="F325" s="3" t="str">
        <f>VLOOKUP($A325,$Q$1:$W$916,COLUMNS($C$1:F324)+2,FALSE)</f>
        <v>Magnet Pull</v>
      </c>
      <c r="G325" s="3" t="str">
        <f>VLOOKUP($A325,$Q$1:$W$916,COLUMNS($C$1:G324)+2,FALSE)</f>
        <v>Sand Force</v>
      </c>
      <c r="H325" s="3">
        <v>30</v>
      </c>
      <c r="I325" s="3">
        <v>45</v>
      </c>
      <c r="J325" s="3">
        <v>135</v>
      </c>
      <c r="K325" s="3">
        <v>45</v>
      </c>
      <c r="L325" s="3">
        <v>90</v>
      </c>
      <c r="M325" s="3">
        <v>30</v>
      </c>
      <c r="N325" s="3">
        <v>375</v>
      </c>
      <c r="O325" s="3">
        <v>62.5</v>
      </c>
      <c r="Q325" s="3">
        <v>281</v>
      </c>
      <c r="R325" s="3" t="s">
        <v>355</v>
      </c>
      <c r="S325" s="3" t="s">
        <v>1011</v>
      </c>
      <c r="T325" s="3" t="s">
        <v>1023</v>
      </c>
      <c r="U325" s="3" t="s">
        <v>274</v>
      </c>
      <c r="V325" s="3" t="s">
        <v>353</v>
      </c>
      <c r="W325" s="3" t="s">
        <v>35</v>
      </c>
    </row>
    <row r="326" spans="1:23" x14ac:dyDescent="0.3">
      <c r="A326" s="3">
        <v>300</v>
      </c>
      <c r="B326" s="3" t="s">
        <v>1292</v>
      </c>
      <c r="C326" s="3" t="str">
        <f>VLOOKUP($A326,$Q$1:$W$916,COLUMNS($C$1:C325)+2,FALSE)</f>
        <v>Normal</v>
      </c>
      <c r="D326" s="3" t="str">
        <f>VLOOKUP($A326,$Q$1:$W$916,COLUMNS($C$1:D325)+2,FALSE)</f>
        <v/>
      </c>
      <c r="E326" s="3" t="str">
        <f>VLOOKUP($A326,$Q$1:$W$916,COLUMNS($C$1:E325)+2,FALSE)</f>
        <v>Cute Charm</v>
      </c>
      <c r="F326" s="3" t="str">
        <f>VLOOKUP($A326,$Q$1:$W$916,COLUMNS($C$1:F325)+2,FALSE)</f>
        <v>Normalize</v>
      </c>
      <c r="G326" s="3" t="str">
        <f>VLOOKUP($A326,$Q$1:$W$916,COLUMNS($C$1:G325)+2,FALSE)</f>
        <v>Wonder Skin</v>
      </c>
      <c r="H326" s="3">
        <v>50</v>
      </c>
      <c r="I326" s="3">
        <v>45</v>
      </c>
      <c r="J326" s="3">
        <v>45</v>
      </c>
      <c r="K326" s="3">
        <v>35</v>
      </c>
      <c r="L326" s="3">
        <v>35</v>
      </c>
      <c r="M326" s="3">
        <v>50</v>
      </c>
      <c r="N326" s="3">
        <v>260</v>
      </c>
      <c r="O326" s="3">
        <v>43.33</v>
      </c>
      <c r="Q326" s="3">
        <v>282</v>
      </c>
      <c r="R326" s="3" t="s">
        <v>357</v>
      </c>
      <c r="S326" s="3" t="s">
        <v>1011</v>
      </c>
      <c r="T326" s="3" t="s">
        <v>1023</v>
      </c>
      <c r="U326" s="3" t="s">
        <v>274</v>
      </c>
      <c r="V326" s="3" t="s">
        <v>353</v>
      </c>
      <c r="W326" s="3" t="s">
        <v>35</v>
      </c>
    </row>
    <row r="327" spans="1:23" x14ac:dyDescent="0.3">
      <c r="A327" s="3">
        <v>301</v>
      </c>
      <c r="B327" s="3" t="s">
        <v>1293</v>
      </c>
      <c r="C327" s="3" t="str">
        <f>VLOOKUP($A327,$Q$1:$W$916,COLUMNS($C$1:C326)+2,FALSE)</f>
        <v>Normal</v>
      </c>
      <c r="D327" s="3" t="str">
        <f>VLOOKUP($A327,$Q$1:$W$916,COLUMNS($C$1:D326)+2,FALSE)</f>
        <v/>
      </c>
      <c r="E327" s="3" t="str">
        <f>VLOOKUP($A327,$Q$1:$W$916,COLUMNS($C$1:E326)+2,FALSE)</f>
        <v>Cute Charm</v>
      </c>
      <c r="F327" s="3" t="str">
        <f>VLOOKUP($A327,$Q$1:$W$916,COLUMNS($C$1:F326)+2,FALSE)</f>
        <v>Normalize</v>
      </c>
      <c r="G327" s="3" t="str">
        <f>VLOOKUP($A327,$Q$1:$W$916,COLUMNS($C$1:G326)+2,FALSE)</f>
        <v>Wonder Skin</v>
      </c>
      <c r="H327" s="3">
        <v>70</v>
      </c>
      <c r="I327" s="3">
        <v>65</v>
      </c>
      <c r="J327" s="3">
        <v>65</v>
      </c>
      <c r="K327" s="3">
        <v>55</v>
      </c>
      <c r="L327" s="3">
        <v>55</v>
      </c>
      <c r="M327" s="3">
        <v>70</v>
      </c>
      <c r="N327" s="3">
        <v>380</v>
      </c>
      <c r="O327" s="3">
        <v>63.33</v>
      </c>
      <c r="Q327" s="3">
        <v>282</v>
      </c>
      <c r="R327" s="3" t="s">
        <v>1277</v>
      </c>
      <c r="S327" s="3" t="s">
        <v>1011</v>
      </c>
      <c r="T327" s="3" t="s">
        <v>1023</v>
      </c>
      <c r="U327" s="3" t="s">
        <v>274</v>
      </c>
      <c r="V327" s="3" t="s">
        <v>353</v>
      </c>
      <c r="W327" s="3" t="s">
        <v>35</v>
      </c>
    </row>
    <row r="328" spans="1:23" x14ac:dyDescent="0.3">
      <c r="A328" s="3">
        <v>302</v>
      </c>
      <c r="B328" s="3" t="s">
        <v>755</v>
      </c>
      <c r="C328" s="3" t="str">
        <f>VLOOKUP($A328,$Q$1:$W$916,COLUMNS($C$1:C327)+2,FALSE)</f>
        <v>Dark</v>
      </c>
      <c r="D328" s="3" t="str">
        <f>VLOOKUP($A328,$Q$1:$W$916,COLUMNS($C$1:D327)+2,FALSE)</f>
        <v>Ghost</v>
      </c>
      <c r="E328" s="3" t="str">
        <f>VLOOKUP($A328,$Q$1:$W$916,COLUMNS($C$1:E327)+2,FALSE)</f>
        <v>Keen Eye</v>
      </c>
      <c r="F328" s="3" t="str">
        <f>VLOOKUP($A328,$Q$1:$W$916,COLUMNS($C$1:F327)+2,FALSE)</f>
        <v>Stall</v>
      </c>
      <c r="G328" s="3" t="str">
        <f>VLOOKUP($A328,$Q$1:$W$916,COLUMNS($C$1:G327)+2,FALSE)</f>
        <v>Prankster</v>
      </c>
      <c r="H328" s="3">
        <v>50</v>
      </c>
      <c r="I328" s="3">
        <v>75</v>
      </c>
      <c r="J328" s="3">
        <v>75</v>
      </c>
      <c r="K328" s="3">
        <v>65</v>
      </c>
      <c r="L328" s="3">
        <v>65</v>
      </c>
      <c r="M328" s="3">
        <v>50</v>
      </c>
      <c r="N328" s="3">
        <v>380</v>
      </c>
      <c r="O328" s="3">
        <v>63.33</v>
      </c>
      <c r="Q328" s="3">
        <v>283</v>
      </c>
      <c r="R328" s="3" t="s">
        <v>1278</v>
      </c>
      <c r="S328" s="3" t="s">
        <v>1010</v>
      </c>
      <c r="T328" s="3" t="s">
        <v>1009</v>
      </c>
      <c r="U328" s="3" t="s">
        <v>115</v>
      </c>
      <c r="V328" s="3" t="s">
        <v>1037</v>
      </c>
      <c r="W328" s="3" t="s">
        <v>116</v>
      </c>
    </row>
    <row r="329" spans="1:23" x14ac:dyDescent="0.3">
      <c r="A329" s="3">
        <v>302</v>
      </c>
      <c r="B329" s="3" t="s">
        <v>1294</v>
      </c>
      <c r="C329" s="3" t="str">
        <f>VLOOKUP($A329,$Q$1:$W$916,COLUMNS($C$1:C328)+2,FALSE)</f>
        <v>Dark</v>
      </c>
      <c r="D329" s="3" t="str">
        <f>VLOOKUP($A329,$Q$1:$W$916,COLUMNS($C$1:D328)+2,FALSE)</f>
        <v>Ghost</v>
      </c>
      <c r="E329" s="3" t="str">
        <f>VLOOKUP($A329,$Q$1:$W$916,COLUMNS($C$1:E328)+2,FALSE)</f>
        <v>Keen Eye</v>
      </c>
      <c r="F329" s="3" t="str">
        <f>VLOOKUP($A329,$Q$1:$W$916,COLUMNS($C$1:F328)+2,FALSE)</f>
        <v>Stall</v>
      </c>
      <c r="G329" s="3" t="str">
        <f>VLOOKUP($A329,$Q$1:$W$916,COLUMNS($C$1:G328)+2,FALSE)</f>
        <v>Prankster</v>
      </c>
      <c r="H329" s="3">
        <v>50</v>
      </c>
      <c r="I329" s="3">
        <v>85</v>
      </c>
      <c r="J329" s="3">
        <v>125</v>
      </c>
      <c r="K329" s="3">
        <v>85</v>
      </c>
      <c r="L329" s="3">
        <v>115</v>
      </c>
      <c r="M329" s="3">
        <v>20</v>
      </c>
      <c r="N329" s="3">
        <v>480</v>
      </c>
      <c r="O329" s="3">
        <v>80</v>
      </c>
      <c r="Q329" s="3">
        <v>284</v>
      </c>
      <c r="R329" s="3" t="s">
        <v>1279</v>
      </c>
      <c r="S329" s="3" t="s">
        <v>1010</v>
      </c>
      <c r="T329" s="3" t="s">
        <v>1012</v>
      </c>
      <c r="U329" s="3" t="s">
        <v>216</v>
      </c>
      <c r="V329" s="3" t="s">
        <v>1037</v>
      </c>
      <c r="W329" s="3" t="s">
        <v>67</v>
      </c>
    </row>
    <row r="330" spans="1:23" x14ac:dyDescent="0.3">
      <c r="A330" s="3">
        <v>303</v>
      </c>
      <c r="B330" s="3" t="s">
        <v>758</v>
      </c>
      <c r="C330" s="3" t="str">
        <f>VLOOKUP($A330,$Q$1:$W$916,COLUMNS($C$1:C329)+2,FALSE)</f>
        <v>Steel</v>
      </c>
      <c r="D330" s="3" t="str">
        <f>VLOOKUP($A330,$Q$1:$W$916,COLUMNS($C$1:D329)+2,FALSE)</f>
        <v>Fairy</v>
      </c>
      <c r="E330" s="3" t="str">
        <f>VLOOKUP($A330,$Q$1:$W$916,COLUMNS($C$1:E329)+2,FALSE)</f>
        <v>Hyper Cutter</v>
      </c>
      <c r="F330" s="3" t="str">
        <f>VLOOKUP($A330,$Q$1:$W$916,COLUMNS($C$1:F329)+2,FALSE)</f>
        <v>Intimidate</v>
      </c>
      <c r="G330" s="3" t="str">
        <f>VLOOKUP($A330,$Q$1:$W$916,COLUMNS($C$1:G329)+2,FALSE)</f>
        <v>Sheer Force</v>
      </c>
      <c r="H330" s="3">
        <v>50</v>
      </c>
      <c r="I330" s="3">
        <v>85</v>
      </c>
      <c r="J330" s="3">
        <v>85</v>
      </c>
      <c r="K330" s="3">
        <v>55</v>
      </c>
      <c r="L330" s="3">
        <v>55</v>
      </c>
      <c r="M330" s="3">
        <v>50</v>
      </c>
      <c r="N330" s="3">
        <v>380</v>
      </c>
      <c r="O330" s="3">
        <v>63.33</v>
      </c>
      <c r="Q330" s="3">
        <v>285</v>
      </c>
      <c r="R330" s="3" t="s">
        <v>1280</v>
      </c>
      <c r="S330" s="3" t="s">
        <v>1007</v>
      </c>
      <c r="T330" s="3" t="s">
        <v>1037</v>
      </c>
      <c r="U330" s="3" t="s">
        <v>179</v>
      </c>
      <c r="V330" s="3" t="s">
        <v>1758</v>
      </c>
      <c r="W330" s="3" t="s">
        <v>98</v>
      </c>
    </row>
    <row r="331" spans="1:23" x14ac:dyDescent="0.3">
      <c r="A331" s="3">
        <v>303</v>
      </c>
      <c r="B331" s="3" t="s">
        <v>1295</v>
      </c>
      <c r="C331" s="3" t="str">
        <f>VLOOKUP($A331,$Q$1:$W$916,COLUMNS($C$1:C330)+2,FALSE)</f>
        <v>Steel</v>
      </c>
      <c r="D331" s="3" t="str">
        <f>VLOOKUP($A331,$Q$1:$W$916,COLUMNS($C$1:D330)+2,FALSE)</f>
        <v>Fairy</v>
      </c>
      <c r="E331" s="3" t="str">
        <f>VLOOKUP($A331,$Q$1:$W$916,COLUMNS($C$1:E330)+2,FALSE)</f>
        <v>Hyper Cutter</v>
      </c>
      <c r="F331" s="3" t="str">
        <f>VLOOKUP($A331,$Q$1:$W$916,COLUMNS($C$1:F330)+2,FALSE)</f>
        <v>Intimidate</v>
      </c>
      <c r="G331" s="3" t="str">
        <f>VLOOKUP($A331,$Q$1:$W$916,COLUMNS($C$1:G330)+2,FALSE)</f>
        <v>Sheer Force</v>
      </c>
      <c r="H331" s="3">
        <v>50</v>
      </c>
      <c r="I331" s="3">
        <v>105</v>
      </c>
      <c r="J331" s="3">
        <v>125</v>
      </c>
      <c r="K331" s="3">
        <v>55</v>
      </c>
      <c r="L331" s="3">
        <v>95</v>
      </c>
      <c r="M331" s="3">
        <v>50</v>
      </c>
      <c r="N331" s="3">
        <v>480</v>
      </c>
      <c r="O331" s="3">
        <v>80</v>
      </c>
      <c r="Q331" s="3">
        <v>286</v>
      </c>
      <c r="R331" s="3" t="s">
        <v>1281</v>
      </c>
      <c r="S331" s="3" t="s">
        <v>1007</v>
      </c>
      <c r="T331" s="3" t="s">
        <v>1022</v>
      </c>
      <c r="U331" s="3" t="s">
        <v>179</v>
      </c>
      <c r="V331" s="3" t="s">
        <v>1758</v>
      </c>
      <c r="W331" s="3" t="s">
        <v>158</v>
      </c>
    </row>
    <row r="332" spans="1:23" x14ac:dyDescent="0.3">
      <c r="A332" s="3">
        <v>304</v>
      </c>
      <c r="B332" s="3" t="s">
        <v>1296</v>
      </c>
      <c r="C332" s="3" t="str">
        <f>VLOOKUP($A332,$Q$1:$W$916,COLUMNS($C$1:C331)+2,FALSE)</f>
        <v>Steel</v>
      </c>
      <c r="D332" s="3" t="str">
        <f>VLOOKUP($A332,$Q$1:$W$916,COLUMNS($C$1:D331)+2,FALSE)</f>
        <v>Rock</v>
      </c>
      <c r="E332" s="3" t="str">
        <f>VLOOKUP($A332,$Q$1:$W$916,COLUMNS($C$1:E331)+2,FALSE)</f>
        <v>Sturdy</v>
      </c>
      <c r="F332" s="3" t="str">
        <f>VLOOKUP($A332,$Q$1:$W$916,COLUMNS($C$1:F331)+2,FALSE)</f>
        <v>Rock Head</v>
      </c>
      <c r="G332" s="3" t="str">
        <f>VLOOKUP($A332,$Q$1:$W$916,COLUMNS($C$1:G331)+2,FALSE)</f>
        <v>Heavy Metal</v>
      </c>
      <c r="H332" s="3">
        <v>50</v>
      </c>
      <c r="I332" s="3">
        <v>70</v>
      </c>
      <c r="J332" s="3">
        <v>100</v>
      </c>
      <c r="K332" s="3">
        <v>40</v>
      </c>
      <c r="L332" s="3">
        <v>40</v>
      </c>
      <c r="M332" s="3">
        <v>30</v>
      </c>
      <c r="N332" s="3">
        <v>330</v>
      </c>
      <c r="O332" s="3">
        <v>55</v>
      </c>
      <c r="Q332" s="3">
        <v>287</v>
      </c>
      <c r="R332" s="3" t="s">
        <v>1282</v>
      </c>
      <c r="S332" s="3" t="s">
        <v>1014</v>
      </c>
      <c r="T332" s="3" t="s">
        <v>1037</v>
      </c>
      <c r="U332" s="3" t="s">
        <v>807</v>
      </c>
      <c r="V332" s="3" t="s">
        <v>1037</v>
      </c>
      <c r="W332" s="3" t="s">
        <v>1037</v>
      </c>
    </row>
    <row r="333" spans="1:23" x14ac:dyDescent="0.3">
      <c r="A333" s="3">
        <v>305</v>
      </c>
      <c r="B333" s="3" t="s">
        <v>1297</v>
      </c>
      <c r="C333" s="3" t="str">
        <f>VLOOKUP($A333,$Q$1:$W$916,COLUMNS($C$1:C332)+2,FALSE)</f>
        <v>Steel</v>
      </c>
      <c r="D333" s="3" t="str">
        <f>VLOOKUP($A333,$Q$1:$W$916,COLUMNS($C$1:D332)+2,FALSE)</f>
        <v>Rock</v>
      </c>
      <c r="E333" s="3" t="str">
        <f>VLOOKUP($A333,$Q$1:$W$916,COLUMNS($C$1:E332)+2,FALSE)</f>
        <v>Sturdy</v>
      </c>
      <c r="F333" s="3" t="str">
        <f>VLOOKUP($A333,$Q$1:$W$916,COLUMNS($C$1:F332)+2,FALSE)</f>
        <v>Rock Head</v>
      </c>
      <c r="G333" s="3" t="str">
        <f>VLOOKUP($A333,$Q$1:$W$916,COLUMNS($C$1:G332)+2,FALSE)</f>
        <v>Heavy Metal</v>
      </c>
      <c r="H333" s="3">
        <v>60</v>
      </c>
      <c r="I333" s="3">
        <v>90</v>
      </c>
      <c r="J333" s="3">
        <v>140</v>
      </c>
      <c r="K333" s="3">
        <v>50</v>
      </c>
      <c r="L333" s="3">
        <v>50</v>
      </c>
      <c r="M333" s="3">
        <v>40</v>
      </c>
      <c r="N333" s="3">
        <v>430</v>
      </c>
      <c r="O333" s="3">
        <v>71.67</v>
      </c>
      <c r="Q333" s="3">
        <v>288</v>
      </c>
      <c r="R333" s="3" t="s">
        <v>1283</v>
      </c>
      <c r="S333" s="3" t="s">
        <v>1014</v>
      </c>
      <c r="T333" s="3" t="s">
        <v>1037</v>
      </c>
      <c r="U333" s="3" t="s">
        <v>239</v>
      </c>
      <c r="V333" s="3" t="s">
        <v>1037</v>
      </c>
      <c r="W333" s="3" t="s">
        <v>1037</v>
      </c>
    </row>
    <row r="334" spans="1:23" x14ac:dyDescent="0.3">
      <c r="A334" s="3">
        <v>306</v>
      </c>
      <c r="B334" s="3" t="s">
        <v>1298</v>
      </c>
      <c r="C334" s="3" t="str">
        <f>VLOOKUP($A334,$Q$1:$W$916,COLUMNS($C$1:C333)+2,FALSE)</f>
        <v>Steel</v>
      </c>
      <c r="D334" s="3" t="str">
        <f>VLOOKUP($A334,$Q$1:$W$916,COLUMNS($C$1:D333)+2,FALSE)</f>
        <v>Rock</v>
      </c>
      <c r="E334" s="3" t="str">
        <f>VLOOKUP($A334,$Q$1:$W$916,COLUMNS($C$1:E333)+2,FALSE)</f>
        <v>Sturdy</v>
      </c>
      <c r="F334" s="3" t="str">
        <f>VLOOKUP($A334,$Q$1:$W$916,COLUMNS($C$1:F333)+2,FALSE)</f>
        <v>Rock Head</v>
      </c>
      <c r="G334" s="3" t="str">
        <f>VLOOKUP($A334,$Q$1:$W$916,COLUMNS($C$1:G333)+2,FALSE)</f>
        <v>Heavy Metal</v>
      </c>
      <c r="H334" s="3">
        <v>70</v>
      </c>
      <c r="I334" s="3">
        <v>110</v>
      </c>
      <c r="J334" s="3">
        <v>180</v>
      </c>
      <c r="K334" s="3">
        <v>60</v>
      </c>
      <c r="L334" s="3">
        <v>60</v>
      </c>
      <c r="M334" s="3">
        <v>50</v>
      </c>
      <c r="N334" s="3">
        <v>530</v>
      </c>
      <c r="O334" s="3">
        <v>88.33</v>
      </c>
      <c r="Q334" s="3">
        <v>289</v>
      </c>
      <c r="R334" s="3" t="s">
        <v>1284</v>
      </c>
      <c r="S334" s="3" t="s">
        <v>1014</v>
      </c>
      <c r="T334" s="3" t="s">
        <v>1037</v>
      </c>
      <c r="U334" s="3" t="s">
        <v>807</v>
      </c>
      <c r="V334" s="3" t="s">
        <v>1037</v>
      </c>
      <c r="W334" s="3" t="s">
        <v>1037</v>
      </c>
    </row>
    <row r="335" spans="1:23" x14ac:dyDescent="0.3">
      <c r="A335" s="3">
        <v>306</v>
      </c>
      <c r="B335" s="3" t="s">
        <v>1299</v>
      </c>
      <c r="C335" s="3" t="str">
        <f>VLOOKUP($A335,$Q$1:$W$916,COLUMNS($C$1:C334)+2,FALSE)</f>
        <v>Steel</v>
      </c>
      <c r="D335" s="3" t="str">
        <f>VLOOKUP($A335,$Q$1:$W$916,COLUMNS($C$1:D334)+2,FALSE)</f>
        <v>Rock</v>
      </c>
      <c r="E335" s="3" t="str">
        <f>VLOOKUP($A335,$Q$1:$W$916,COLUMNS($C$1:E334)+2,FALSE)</f>
        <v>Sturdy</v>
      </c>
      <c r="F335" s="3" t="str">
        <f>VLOOKUP($A335,$Q$1:$W$916,COLUMNS($C$1:F334)+2,FALSE)</f>
        <v>Rock Head</v>
      </c>
      <c r="G335" s="3" t="str">
        <f>VLOOKUP($A335,$Q$1:$W$916,COLUMNS($C$1:G334)+2,FALSE)</f>
        <v>Heavy Metal</v>
      </c>
      <c r="H335" s="3">
        <v>70</v>
      </c>
      <c r="I335" s="3">
        <v>140</v>
      </c>
      <c r="J335" s="3">
        <v>230</v>
      </c>
      <c r="K335" s="3">
        <v>60</v>
      </c>
      <c r="L335" s="3">
        <v>80</v>
      </c>
      <c r="M335" s="3">
        <v>50</v>
      </c>
      <c r="N335" s="3">
        <v>630</v>
      </c>
      <c r="O335" s="3">
        <v>105</v>
      </c>
      <c r="Q335" s="3">
        <v>290</v>
      </c>
      <c r="R335" s="3" t="s">
        <v>310</v>
      </c>
      <c r="S335" s="3" t="s">
        <v>1010</v>
      </c>
      <c r="T335" s="3" t="s">
        <v>1018</v>
      </c>
      <c r="U335" s="3" t="s">
        <v>1674</v>
      </c>
      <c r="V335" s="3" t="s">
        <v>1037</v>
      </c>
      <c r="W335" s="3" t="s">
        <v>44</v>
      </c>
    </row>
    <row r="336" spans="1:23" x14ac:dyDescent="0.3">
      <c r="A336" s="3">
        <v>307</v>
      </c>
      <c r="B336" s="3" t="s">
        <v>1300</v>
      </c>
      <c r="C336" s="3" t="str">
        <f>VLOOKUP($A336,$Q$1:$W$916,COLUMNS($C$1:C335)+2,FALSE)</f>
        <v>Fighting</v>
      </c>
      <c r="D336" s="3" t="str">
        <f>VLOOKUP($A336,$Q$1:$W$916,COLUMNS($C$1:D335)+2,FALSE)</f>
        <v>Psychic</v>
      </c>
      <c r="E336" s="3" t="str">
        <f>VLOOKUP($A336,$Q$1:$W$916,COLUMNS($C$1:E335)+2,FALSE)</f>
        <v>Pure Power</v>
      </c>
      <c r="F336" s="3" t="str">
        <f>VLOOKUP($A336,$Q$1:$W$916,COLUMNS($C$1:F335)+2,FALSE)</f>
        <v/>
      </c>
      <c r="G336" s="3" t="str">
        <f>VLOOKUP($A336,$Q$1:$W$916,COLUMNS($C$1:G335)+2,FALSE)</f>
        <v>Telepathy</v>
      </c>
      <c r="H336" s="3">
        <v>30</v>
      </c>
      <c r="I336" s="3">
        <v>40</v>
      </c>
      <c r="J336" s="3">
        <v>55</v>
      </c>
      <c r="K336" s="3">
        <v>40</v>
      </c>
      <c r="L336" s="3">
        <v>55</v>
      </c>
      <c r="M336" s="3">
        <v>60</v>
      </c>
      <c r="N336" s="3">
        <v>280</v>
      </c>
      <c r="O336" s="3">
        <v>46.67</v>
      </c>
      <c r="Q336" s="3">
        <v>291</v>
      </c>
      <c r="R336" s="3" t="s">
        <v>312</v>
      </c>
      <c r="S336" s="3" t="s">
        <v>1010</v>
      </c>
      <c r="T336" s="3" t="s">
        <v>1012</v>
      </c>
      <c r="U336" s="3" t="s">
        <v>313</v>
      </c>
      <c r="V336" s="3" t="s">
        <v>1037</v>
      </c>
      <c r="W336" s="3" t="s">
        <v>314</v>
      </c>
    </row>
    <row r="337" spans="1:23" x14ac:dyDescent="0.3">
      <c r="A337" s="3">
        <v>308</v>
      </c>
      <c r="B337" s="3" t="s">
        <v>1301</v>
      </c>
      <c r="C337" s="3" t="str">
        <f>VLOOKUP($A337,$Q$1:$W$916,COLUMNS($C$1:C336)+2,FALSE)</f>
        <v>Fighting</v>
      </c>
      <c r="D337" s="3" t="str">
        <f>VLOOKUP($A337,$Q$1:$W$916,COLUMNS($C$1:D336)+2,FALSE)</f>
        <v>Psychic</v>
      </c>
      <c r="E337" s="3" t="str">
        <f>VLOOKUP($A337,$Q$1:$W$916,COLUMNS($C$1:E336)+2,FALSE)</f>
        <v>Pure Power</v>
      </c>
      <c r="F337" s="3" t="str">
        <f>VLOOKUP($A337,$Q$1:$W$916,COLUMNS($C$1:F336)+2,FALSE)</f>
        <v/>
      </c>
      <c r="G337" s="3" t="str">
        <f>VLOOKUP($A337,$Q$1:$W$916,COLUMNS($C$1:G336)+2,FALSE)</f>
        <v>Telepathy</v>
      </c>
      <c r="H337" s="3">
        <v>60</v>
      </c>
      <c r="I337" s="3">
        <v>60</v>
      </c>
      <c r="J337" s="3">
        <v>75</v>
      </c>
      <c r="K337" s="3">
        <v>60</v>
      </c>
      <c r="L337" s="3">
        <v>75</v>
      </c>
      <c r="M337" s="3">
        <v>80</v>
      </c>
      <c r="N337" s="3">
        <v>410</v>
      </c>
      <c r="O337" s="3">
        <v>68.33</v>
      </c>
      <c r="Q337" s="3">
        <v>292</v>
      </c>
      <c r="R337" s="3" t="s">
        <v>316</v>
      </c>
      <c r="S337" s="3" t="s">
        <v>1010</v>
      </c>
      <c r="T337" s="3" t="s">
        <v>1021</v>
      </c>
      <c r="U337" s="3" t="s">
        <v>317</v>
      </c>
      <c r="V337" s="3" t="s">
        <v>1037</v>
      </c>
      <c r="W337" s="3" t="s">
        <v>1037</v>
      </c>
    </row>
    <row r="338" spans="1:23" x14ac:dyDescent="0.3">
      <c r="A338" s="3">
        <v>308</v>
      </c>
      <c r="B338" s="3" t="s">
        <v>1302</v>
      </c>
      <c r="C338" s="3" t="str">
        <f>VLOOKUP($A338,$Q$1:$W$916,COLUMNS($C$1:C337)+2,FALSE)</f>
        <v>Fighting</v>
      </c>
      <c r="D338" s="3" t="str">
        <f>VLOOKUP($A338,$Q$1:$W$916,COLUMNS($C$1:D337)+2,FALSE)</f>
        <v>Psychic</v>
      </c>
      <c r="E338" s="3" t="str">
        <f>VLOOKUP($A338,$Q$1:$W$916,COLUMNS($C$1:E337)+2,FALSE)</f>
        <v>Pure Power</v>
      </c>
      <c r="F338" s="3" t="str">
        <f>VLOOKUP($A338,$Q$1:$W$916,COLUMNS($C$1:F337)+2,FALSE)</f>
        <v/>
      </c>
      <c r="G338" s="3" t="str">
        <f>VLOOKUP($A338,$Q$1:$W$916,COLUMNS($C$1:G337)+2,FALSE)</f>
        <v>Telepathy</v>
      </c>
      <c r="H338" s="3">
        <v>60</v>
      </c>
      <c r="I338" s="3">
        <v>100</v>
      </c>
      <c r="J338" s="3">
        <v>85</v>
      </c>
      <c r="K338" s="3">
        <v>80</v>
      </c>
      <c r="L338" s="3">
        <v>85</v>
      </c>
      <c r="M338" s="3">
        <v>100</v>
      </c>
      <c r="N338" s="3">
        <v>510</v>
      </c>
      <c r="O338" s="3">
        <v>85</v>
      </c>
      <c r="Q338" s="3">
        <v>293</v>
      </c>
      <c r="R338" s="3" t="s">
        <v>1285</v>
      </c>
      <c r="S338" s="3" t="s">
        <v>1014</v>
      </c>
      <c r="T338" s="3" t="s">
        <v>1037</v>
      </c>
      <c r="U338" s="3" t="s">
        <v>288</v>
      </c>
      <c r="V338" s="3" t="s">
        <v>1037</v>
      </c>
      <c r="W338" s="3" t="s">
        <v>146</v>
      </c>
    </row>
    <row r="339" spans="1:23" x14ac:dyDescent="0.3">
      <c r="A339" s="3">
        <v>309</v>
      </c>
      <c r="B339" s="3" t="s">
        <v>202</v>
      </c>
      <c r="C339" s="3" t="str">
        <f>VLOOKUP($A339,$Q$1:$W$916,COLUMNS($C$1:C338)+2,FALSE)</f>
        <v>Electric</v>
      </c>
      <c r="D339" s="3" t="str">
        <f>VLOOKUP($A339,$Q$1:$W$916,COLUMNS($C$1:D338)+2,FALSE)</f>
        <v/>
      </c>
      <c r="E339" s="3" t="str">
        <f>VLOOKUP($A339,$Q$1:$W$916,COLUMNS($C$1:E338)+2,FALSE)</f>
        <v>Static</v>
      </c>
      <c r="F339" s="3" t="str">
        <f>VLOOKUP($A339,$Q$1:$W$916,COLUMNS($C$1:F338)+2,FALSE)</f>
        <v>Lightning Rod</v>
      </c>
      <c r="G339" s="3" t="str">
        <f>VLOOKUP($A339,$Q$1:$W$916,COLUMNS($C$1:G338)+2,FALSE)</f>
        <v>Minus</v>
      </c>
      <c r="H339" s="3">
        <v>40</v>
      </c>
      <c r="I339" s="3">
        <v>45</v>
      </c>
      <c r="J339" s="3">
        <v>40</v>
      </c>
      <c r="K339" s="3">
        <v>65</v>
      </c>
      <c r="L339" s="3">
        <v>40</v>
      </c>
      <c r="M339" s="3">
        <v>65</v>
      </c>
      <c r="N339" s="3">
        <v>295</v>
      </c>
      <c r="O339" s="3">
        <v>49.17</v>
      </c>
      <c r="Q339" s="3">
        <v>294</v>
      </c>
      <c r="R339" s="3" t="s">
        <v>1286</v>
      </c>
      <c r="S339" s="3" t="s">
        <v>1014</v>
      </c>
      <c r="T339" s="3" t="s">
        <v>1037</v>
      </c>
      <c r="U339" s="3" t="s">
        <v>288</v>
      </c>
      <c r="V339" s="3" t="s">
        <v>1037</v>
      </c>
      <c r="W339" s="3" t="s">
        <v>329</v>
      </c>
    </row>
    <row r="340" spans="1:23" x14ac:dyDescent="0.3">
      <c r="A340" s="3">
        <v>310</v>
      </c>
      <c r="B340" s="3" t="s">
        <v>207</v>
      </c>
      <c r="C340" s="3" t="str">
        <f>VLOOKUP($A340,$Q$1:$W$916,COLUMNS($C$1:C339)+2,FALSE)</f>
        <v>Electric</v>
      </c>
      <c r="D340" s="3" t="str">
        <f>VLOOKUP($A340,$Q$1:$W$916,COLUMNS($C$1:D339)+2,FALSE)</f>
        <v/>
      </c>
      <c r="E340" s="3" t="str">
        <f>VLOOKUP($A340,$Q$1:$W$916,COLUMNS($C$1:E339)+2,FALSE)</f>
        <v>Static</v>
      </c>
      <c r="F340" s="3" t="str">
        <f>VLOOKUP($A340,$Q$1:$W$916,COLUMNS($C$1:F339)+2,FALSE)</f>
        <v>Lightning Rod</v>
      </c>
      <c r="G340" s="3" t="str">
        <f>VLOOKUP($A340,$Q$1:$W$916,COLUMNS($C$1:G339)+2,FALSE)</f>
        <v>Minus</v>
      </c>
      <c r="H340" s="3">
        <v>70</v>
      </c>
      <c r="I340" s="3">
        <v>75</v>
      </c>
      <c r="J340" s="3">
        <v>60</v>
      </c>
      <c r="K340" s="3">
        <v>105</v>
      </c>
      <c r="L340" s="3">
        <v>60</v>
      </c>
      <c r="M340" s="3">
        <v>105</v>
      </c>
      <c r="N340" s="3">
        <v>475</v>
      </c>
      <c r="O340" s="3">
        <v>79.17</v>
      </c>
      <c r="Q340" s="3">
        <v>295</v>
      </c>
      <c r="R340" s="3" t="s">
        <v>1287</v>
      </c>
      <c r="S340" s="3" t="s">
        <v>1014</v>
      </c>
      <c r="T340" s="3" t="s">
        <v>1037</v>
      </c>
      <c r="U340" s="3" t="s">
        <v>288</v>
      </c>
      <c r="V340" s="3" t="s">
        <v>1037</v>
      </c>
      <c r="W340" s="3" t="s">
        <v>329</v>
      </c>
    </row>
    <row r="341" spans="1:23" x14ac:dyDescent="0.3">
      <c r="A341" s="3">
        <v>310</v>
      </c>
      <c r="B341" s="3" t="s">
        <v>1303</v>
      </c>
      <c r="C341" s="3" t="str">
        <f>VLOOKUP($A341,$Q$1:$W$916,COLUMNS($C$1:C340)+2,FALSE)</f>
        <v>Electric</v>
      </c>
      <c r="D341" s="3" t="str">
        <f>VLOOKUP($A341,$Q$1:$W$916,COLUMNS($C$1:D340)+2,FALSE)</f>
        <v/>
      </c>
      <c r="E341" s="3" t="str">
        <f>VLOOKUP($A341,$Q$1:$W$916,COLUMNS($C$1:E340)+2,FALSE)</f>
        <v>Static</v>
      </c>
      <c r="F341" s="3" t="str">
        <f>VLOOKUP($A341,$Q$1:$W$916,COLUMNS($C$1:F340)+2,FALSE)</f>
        <v>Lightning Rod</v>
      </c>
      <c r="G341" s="3" t="str">
        <f>VLOOKUP($A341,$Q$1:$W$916,COLUMNS($C$1:G340)+2,FALSE)</f>
        <v>Minus</v>
      </c>
      <c r="H341" s="3">
        <v>70</v>
      </c>
      <c r="I341" s="3">
        <v>75</v>
      </c>
      <c r="J341" s="3">
        <v>80</v>
      </c>
      <c r="K341" s="3">
        <v>135</v>
      </c>
      <c r="L341" s="3">
        <v>80</v>
      </c>
      <c r="M341" s="3">
        <v>135</v>
      </c>
      <c r="N341" s="3">
        <v>575</v>
      </c>
      <c r="O341" s="3">
        <v>95.83</v>
      </c>
      <c r="Q341" s="3">
        <v>296</v>
      </c>
      <c r="R341" s="3" t="s">
        <v>1288</v>
      </c>
      <c r="S341" s="3" t="s">
        <v>1022</v>
      </c>
      <c r="T341" s="3" t="s">
        <v>1037</v>
      </c>
      <c r="U341" s="3" t="s">
        <v>232</v>
      </c>
      <c r="V341" s="3" t="s">
        <v>104</v>
      </c>
      <c r="W341" s="3" t="s">
        <v>294</v>
      </c>
    </row>
    <row r="342" spans="1:23" x14ac:dyDescent="0.3">
      <c r="A342" s="3">
        <v>311</v>
      </c>
      <c r="B342" s="3" t="s">
        <v>1304</v>
      </c>
      <c r="C342" s="3" t="str">
        <f>VLOOKUP($A342,$Q$1:$W$916,COLUMNS($C$1:C341)+2,FALSE)</f>
        <v>Electric</v>
      </c>
      <c r="D342" s="3" t="str">
        <f>VLOOKUP($A342,$Q$1:$W$916,COLUMNS($C$1:D341)+2,FALSE)</f>
        <v/>
      </c>
      <c r="E342" s="3" t="str">
        <f>VLOOKUP($A342,$Q$1:$W$916,COLUMNS($C$1:E341)+2,FALSE)</f>
        <v>Plus</v>
      </c>
      <c r="F342" s="3" t="str">
        <f>VLOOKUP($A342,$Q$1:$W$916,COLUMNS($C$1:F341)+2,FALSE)</f>
        <v/>
      </c>
      <c r="G342" s="3" t="str">
        <f>VLOOKUP($A342,$Q$1:$W$916,COLUMNS($C$1:G341)+2,FALSE)</f>
        <v>Lightning Rod</v>
      </c>
      <c r="H342" s="3">
        <v>60</v>
      </c>
      <c r="I342" s="3">
        <v>50</v>
      </c>
      <c r="J342" s="3">
        <v>40</v>
      </c>
      <c r="K342" s="3">
        <v>85</v>
      </c>
      <c r="L342" s="3">
        <v>75</v>
      </c>
      <c r="M342" s="3">
        <v>95</v>
      </c>
      <c r="N342" s="3">
        <v>405</v>
      </c>
      <c r="O342" s="3">
        <v>67.5</v>
      </c>
      <c r="Q342" s="3">
        <v>297</v>
      </c>
      <c r="R342" s="3" t="s">
        <v>1289</v>
      </c>
      <c r="S342" s="3" t="s">
        <v>1022</v>
      </c>
      <c r="T342" s="3" t="s">
        <v>1037</v>
      </c>
      <c r="U342" s="3" t="s">
        <v>232</v>
      </c>
      <c r="V342" s="3" t="s">
        <v>104</v>
      </c>
      <c r="W342" s="3" t="s">
        <v>294</v>
      </c>
    </row>
    <row r="343" spans="1:23" x14ac:dyDescent="0.3">
      <c r="A343" s="3">
        <v>312</v>
      </c>
      <c r="B343" s="3" t="s">
        <v>1305</v>
      </c>
      <c r="C343" s="3" t="str">
        <f>VLOOKUP($A343,$Q$1:$W$916,COLUMNS($C$1:C342)+2,FALSE)</f>
        <v>Electric</v>
      </c>
      <c r="D343" s="3" t="str">
        <f>VLOOKUP($A343,$Q$1:$W$916,COLUMNS($C$1:D342)+2,FALSE)</f>
        <v/>
      </c>
      <c r="E343" s="3" t="str">
        <f>VLOOKUP($A343,$Q$1:$W$916,COLUMNS($C$1:E342)+2,FALSE)</f>
        <v>Minus</v>
      </c>
      <c r="F343" s="3" t="str">
        <f>VLOOKUP($A343,$Q$1:$W$916,COLUMNS($C$1:F342)+2,FALSE)</f>
        <v/>
      </c>
      <c r="G343" s="3" t="str">
        <f>VLOOKUP($A343,$Q$1:$W$916,COLUMNS($C$1:G342)+2,FALSE)</f>
        <v>Volt Absorb</v>
      </c>
      <c r="H343" s="3">
        <v>60</v>
      </c>
      <c r="I343" s="3">
        <v>40</v>
      </c>
      <c r="J343" s="3">
        <v>50</v>
      </c>
      <c r="K343" s="3">
        <v>75</v>
      </c>
      <c r="L343" s="3">
        <v>85</v>
      </c>
      <c r="M343" s="3">
        <v>95</v>
      </c>
      <c r="N343" s="3">
        <v>405</v>
      </c>
      <c r="O343" s="3">
        <v>67.5</v>
      </c>
      <c r="Q343" s="3">
        <v>298</v>
      </c>
      <c r="R343" s="3" t="s">
        <v>1290</v>
      </c>
      <c r="S343" s="3" t="s">
        <v>1014</v>
      </c>
      <c r="T343" s="3" t="s">
        <v>1023</v>
      </c>
      <c r="U343" s="3" t="s">
        <v>232</v>
      </c>
      <c r="V343" s="3" t="s">
        <v>152</v>
      </c>
      <c r="W343" s="3" t="s">
        <v>878</v>
      </c>
    </row>
    <row r="344" spans="1:23" x14ac:dyDescent="0.3">
      <c r="A344" s="3">
        <v>313</v>
      </c>
      <c r="B344" s="3" t="s">
        <v>1306</v>
      </c>
      <c r="C344" s="3" t="str">
        <f>VLOOKUP($A344,$Q$1:$W$916,COLUMNS($C$1:C343)+2,FALSE)</f>
        <v>Bug</v>
      </c>
      <c r="D344" s="3" t="str">
        <f>VLOOKUP($A344,$Q$1:$W$916,COLUMNS($C$1:D343)+2,FALSE)</f>
        <v/>
      </c>
      <c r="E344" s="3" t="str">
        <f>VLOOKUP($A344,$Q$1:$W$916,COLUMNS($C$1:E343)+2,FALSE)</f>
        <v>Illuminate</v>
      </c>
      <c r="F344" s="3" t="str">
        <f>VLOOKUP($A344,$Q$1:$W$916,COLUMNS($C$1:F343)+2,FALSE)</f>
        <v>Swarm</v>
      </c>
      <c r="G344" s="3" t="str">
        <f>VLOOKUP($A344,$Q$1:$W$916,COLUMNS($C$1:G343)+2,FALSE)</f>
        <v>Prankster</v>
      </c>
      <c r="H344" s="3">
        <v>65</v>
      </c>
      <c r="I344" s="3">
        <v>73</v>
      </c>
      <c r="J344" s="3">
        <v>55</v>
      </c>
      <c r="K344" s="3">
        <v>47</v>
      </c>
      <c r="L344" s="3">
        <v>75</v>
      </c>
      <c r="M344" s="3">
        <v>85</v>
      </c>
      <c r="N344" s="3">
        <v>400</v>
      </c>
      <c r="O344" s="3">
        <v>66.67</v>
      </c>
      <c r="Q344" s="3">
        <v>299</v>
      </c>
      <c r="R344" s="3" t="s">
        <v>1291</v>
      </c>
      <c r="S344" s="3" t="s">
        <v>1017</v>
      </c>
      <c r="T344" s="3" t="s">
        <v>1037</v>
      </c>
      <c r="U344" s="3" t="s">
        <v>261</v>
      </c>
      <c r="V344" s="3" t="s">
        <v>1708</v>
      </c>
      <c r="W344" s="3" t="s">
        <v>461</v>
      </c>
    </row>
    <row r="345" spans="1:23" x14ac:dyDescent="0.3">
      <c r="A345" s="3">
        <v>314</v>
      </c>
      <c r="B345" s="3" t="s">
        <v>1307</v>
      </c>
      <c r="C345" s="3" t="str">
        <f>VLOOKUP($A345,$Q$1:$W$916,COLUMNS($C$1:C344)+2,FALSE)</f>
        <v>Bug</v>
      </c>
      <c r="D345" s="3" t="str">
        <f>VLOOKUP($A345,$Q$1:$W$916,COLUMNS($C$1:D344)+2,FALSE)</f>
        <v/>
      </c>
      <c r="E345" s="3" t="str">
        <f>VLOOKUP($A345,$Q$1:$W$916,COLUMNS($C$1:E344)+2,FALSE)</f>
        <v>Oblivious</v>
      </c>
      <c r="F345" s="3" t="str">
        <f>VLOOKUP($A345,$Q$1:$W$916,COLUMNS($C$1:F344)+2,FALSE)</f>
        <v>Tinted Lens</v>
      </c>
      <c r="G345" s="3" t="str">
        <f>VLOOKUP($A345,$Q$1:$W$916,COLUMNS($C$1:G344)+2,FALSE)</f>
        <v>Prankster</v>
      </c>
      <c r="H345" s="3">
        <v>65</v>
      </c>
      <c r="I345" s="3">
        <v>47</v>
      </c>
      <c r="J345" s="3">
        <v>55</v>
      </c>
      <c r="K345" s="3">
        <v>73</v>
      </c>
      <c r="L345" s="3">
        <v>75</v>
      </c>
      <c r="M345" s="3">
        <v>85</v>
      </c>
      <c r="N345" s="3">
        <v>400</v>
      </c>
      <c r="O345" s="3">
        <v>66.67</v>
      </c>
      <c r="Q345" s="3">
        <v>300</v>
      </c>
      <c r="R345" s="3" t="s">
        <v>1292</v>
      </c>
      <c r="S345" s="3" t="s">
        <v>1014</v>
      </c>
      <c r="T345" s="3" t="s">
        <v>1037</v>
      </c>
      <c r="U345" s="3" t="s">
        <v>157</v>
      </c>
      <c r="V345" s="3" t="s">
        <v>1899</v>
      </c>
      <c r="W345" s="3" t="s">
        <v>1694</v>
      </c>
    </row>
    <row r="346" spans="1:23" x14ac:dyDescent="0.3">
      <c r="A346" s="3">
        <v>315</v>
      </c>
      <c r="B346" s="3" t="s">
        <v>188</v>
      </c>
      <c r="C346" s="3" t="str">
        <f>VLOOKUP($A346,$Q$1:$W$916,COLUMNS($C$1:C345)+2,FALSE)</f>
        <v>Grass</v>
      </c>
      <c r="D346" s="3" t="str">
        <f>VLOOKUP($A346,$Q$1:$W$916,COLUMNS($C$1:D345)+2,FALSE)</f>
        <v>Poison</v>
      </c>
      <c r="E346" s="3" t="str">
        <f>VLOOKUP($A346,$Q$1:$W$916,COLUMNS($C$1:E345)+2,FALSE)</f>
        <v>Natural Cure</v>
      </c>
      <c r="F346" s="3" t="str">
        <f>VLOOKUP($A346,$Q$1:$W$916,COLUMNS($C$1:F345)+2,FALSE)</f>
        <v>Poison Point</v>
      </c>
      <c r="G346" s="3" t="str">
        <f>VLOOKUP($A346,$Q$1:$W$916,COLUMNS($C$1:G345)+2,FALSE)</f>
        <v>Leaf Guard</v>
      </c>
      <c r="H346" s="3">
        <v>50</v>
      </c>
      <c r="I346" s="3">
        <v>60</v>
      </c>
      <c r="J346" s="3">
        <v>45</v>
      </c>
      <c r="K346" s="3">
        <v>100</v>
      </c>
      <c r="L346" s="3">
        <v>80</v>
      </c>
      <c r="M346" s="3">
        <v>65</v>
      </c>
      <c r="N346" s="3">
        <v>400</v>
      </c>
      <c r="O346" s="3">
        <v>66.67</v>
      </c>
      <c r="Q346" s="3">
        <v>301</v>
      </c>
      <c r="R346" s="3" t="s">
        <v>1293</v>
      </c>
      <c r="S346" s="3" t="s">
        <v>1014</v>
      </c>
      <c r="T346" s="3" t="s">
        <v>1037</v>
      </c>
      <c r="U346" s="3" t="s">
        <v>157</v>
      </c>
      <c r="V346" s="3" t="s">
        <v>1899</v>
      </c>
      <c r="W346" s="3" t="s">
        <v>1694</v>
      </c>
    </row>
    <row r="347" spans="1:23" x14ac:dyDescent="0.3">
      <c r="A347" s="3">
        <v>316</v>
      </c>
      <c r="B347" s="3" t="s">
        <v>1308</v>
      </c>
      <c r="C347" s="3" t="str">
        <f>VLOOKUP($A347,$Q$1:$W$916,COLUMNS($C$1:C346)+2,FALSE)</f>
        <v>Poison</v>
      </c>
      <c r="D347" s="3" t="str">
        <f>VLOOKUP($A347,$Q$1:$W$916,COLUMNS($C$1:D346)+2,FALSE)</f>
        <v/>
      </c>
      <c r="E347" s="3" t="str">
        <f>VLOOKUP($A347,$Q$1:$W$916,COLUMNS($C$1:E346)+2,FALSE)</f>
        <v>Liquid Ooze</v>
      </c>
      <c r="F347" s="3" t="str">
        <f>VLOOKUP($A347,$Q$1:$W$916,COLUMNS($C$1:F346)+2,FALSE)</f>
        <v>Sticky Hold</v>
      </c>
      <c r="G347" s="3" t="str">
        <f>VLOOKUP($A347,$Q$1:$W$916,COLUMNS($C$1:G346)+2,FALSE)</f>
        <v>Gluttony</v>
      </c>
      <c r="H347" s="3">
        <v>70</v>
      </c>
      <c r="I347" s="3">
        <v>43</v>
      </c>
      <c r="J347" s="3">
        <v>53</v>
      </c>
      <c r="K347" s="3">
        <v>43</v>
      </c>
      <c r="L347" s="3">
        <v>53</v>
      </c>
      <c r="M347" s="3">
        <v>40</v>
      </c>
      <c r="N347" s="3">
        <v>302</v>
      </c>
      <c r="O347" s="3">
        <v>50.33</v>
      </c>
      <c r="Q347" s="3">
        <v>302</v>
      </c>
      <c r="R347" s="3" t="s">
        <v>755</v>
      </c>
      <c r="S347" s="3" t="s">
        <v>1016</v>
      </c>
      <c r="T347" s="3" t="s">
        <v>1021</v>
      </c>
      <c r="U347" s="3" t="s">
        <v>62</v>
      </c>
      <c r="V347" s="3" t="s">
        <v>756</v>
      </c>
      <c r="W347" s="3" t="s">
        <v>140</v>
      </c>
    </row>
    <row r="348" spans="1:23" x14ac:dyDescent="0.3">
      <c r="A348" s="3">
        <v>317</v>
      </c>
      <c r="B348" s="3" t="s">
        <v>1309</v>
      </c>
      <c r="C348" s="3" t="str">
        <f>VLOOKUP($A348,$Q$1:$W$916,COLUMNS($C$1:C347)+2,FALSE)</f>
        <v>Poison</v>
      </c>
      <c r="D348" s="3" t="str">
        <f>VLOOKUP($A348,$Q$1:$W$916,COLUMNS($C$1:D347)+2,FALSE)</f>
        <v/>
      </c>
      <c r="E348" s="3" t="str">
        <f>VLOOKUP($A348,$Q$1:$W$916,COLUMNS($C$1:E347)+2,FALSE)</f>
        <v>Liquid Ooze</v>
      </c>
      <c r="F348" s="3" t="str">
        <f>VLOOKUP($A348,$Q$1:$W$916,COLUMNS($C$1:F347)+2,FALSE)</f>
        <v>Sticky Hold</v>
      </c>
      <c r="G348" s="3" t="str">
        <f>VLOOKUP($A348,$Q$1:$W$916,COLUMNS($C$1:G347)+2,FALSE)</f>
        <v>Gluttony</v>
      </c>
      <c r="H348" s="3">
        <v>100</v>
      </c>
      <c r="I348" s="3">
        <v>73</v>
      </c>
      <c r="J348" s="3">
        <v>83</v>
      </c>
      <c r="K348" s="3">
        <v>73</v>
      </c>
      <c r="L348" s="3">
        <v>83</v>
      </c>
      <c r="M348" s="3">
        <v>55</v>
      </c>
      <c r="N348" s="3">
        <v>467</v>
      </c>
      <c r="O348" s="3">
        <v>77.83</v>
      </c>
      <c r="Q348" s="3">
        <v>302</v>
      </c>
      <c r="R348" s="3" t="s">
        <v>1294</v>
      </c>
      <c r="S348" s="3" t="s">
        <v>1016</v>
      </c>
      <c r="T348" s="3" t="s">
        <v>1021</v>
      </c>
      <c r="U348" s="3" t="s">
        <v>62</v>
      </c>
      <c r="V348" s="3" t="s">
        <v>756</v>
      </c>
      <c r="W348" s="3" t="s">
        <v>140</v>
      </c>
    </row>
    <row r="349" spans="1:23" x14ac:dyDescent="0.3">
      <c r="A349" s="3">
        <v>318</v>
      </c>
      <c r="B349" s="3" t="s">
        <v>1310</v>
      </c>
      <c r="C349" s="3" t="str">
        <f>VLOOKUP($A349,$Q$1:$W$916,COLUMNS($C$1:C348)+2,FALSE)</f>
        <v>Water</v>
      </c>
      <c r="D349" s="3" t="str">
        <f>VLOOKUP($A349,$Q$1:$W$916,COLUMNS($C$1:D348)+2,FALSE)</f>
        <v>Dark</v>
      </c>
      <c r="E349" s="3" t="str">
        <f>VLOOKUP($A349,$Q$1:$W$916,COLUMNS($C$1:E348)+2,FALSE)</f>
        <v>Rough Skin</v>
      </c>
      <c r="F349" s="3" t="str">
        <f>VLOOKUP($A349,$Q$1:$W$916,COLUMNS($C$1:F348)+2,FALSE)</f>
        <v/>
      </c>
      <c r="G349" s="3" t="str">
        <f>VLOOKUP($A349,$Q$1:$W$916,COLUMNS($C$1:G348)+2,FALSE)</f>
        <v>Speed Boost</v>
      </c>
      <c r="H349" s="3">
        <v>45</v>
      </c>
      <c r="I349" s="3">
        <v>90</v>
      </c>
      <c r="J349" s="3">
        <v>20</v>
      </c>
      <c r="K349" s="3">
        <v>65</v>
      </c>
      <c r="L349" s="3">
        <v>20</v>
      </c>
      <c r="M349" s="3">
        <v>65</v>
      </c>
      <c r="N349" s="3">
        <v>305</v>
      </c>
      <c r="O349" s="3">
        <v>50.83</v>
      </c>
      <c r="Q349" s="3">
        <v>303</v>
      </c>
      <c r="R349" s="3" t="s">
        <v>758</v>
      </c>
      <c r="S349" s="3" t="s">
        <v>1015</v>
      </c>
      <c r="T349" s="3" t="s">
        <v>1023</v>
      </c>
      <c r="U349" s="3" t="s">
        <v>293</v>
      </c>
      <c r="V349" s="3" t="s">
        <v>216</v>
      </c>
      <c r="W349" s="3" t="s">
        <v>294</v>
      </c>
    </row>
    <row r="350" spans="1:23" x14ac:dyDescent="0.3">
      <c r="A350" s="3">
        <v>319</v>
      </c>
      <c r="B350" s="3" t="s">
        <v>1311</v>
      </c>
      <c r="C350" s="3" t="str">
        <f>VLOOKUP($A350,$Q$1:$W$916,COLUMNS($C$1:C349)+2,FALSE)</f>
        <v>Water</v>
      </c>
      <c r="D350" s="3" t="str">
        <f>VLOOKUP($A350,$Q$1:$W$916,COLUMNS($C$1:D349)+2,FALSE)</f>
        <v>Dark</v>
      </c>
      <c r="E350" s="3" t="str">
        <f>VLOOKUP($A350,$Q$1:$W$916,COLUMNS($C$1:E349)+2,FALSE)</f>
        <v>Rough Skin</v>
      </c>
      <c r="F350" s="3" t="str">
        <f>VLOOKUP($A350,$Q$1:$W$916,COLUMNS($C$1:F349)+2,FALSE)</f>
        <v/>
      </c>
      <c r="G350" s="3" t="str">
        <f>VLOOKUP($A350,$Q$1:$W$916,COLUMNS($C$1:G349)+2,FALSE)</f>
        <v>Speed Boost</v>
      </c>
      <c r="H350" s="3">
        <v>70</v>
      </c>
      <c r="I350" s="3">
        <v>120</v>
      </c>
      <c r="J350" s="3">
        <v>40</v>
      </c>
      <c r="K350" s="3">
        <v>95</v>
      </c>
      <c r="L350" s="3">
        <v>40</v>
      </c>
      <c r="M350" s="3">
        <v>95</v>
      </c>
      <c r="N350" s="3">
        <v>460</v>
      </c>
      <c r="O350" s="3">
        <v>76.67</v>
      </c>
      <c r="Q350" s="3">
        <v>303</v>
      </c>
      <c r="R350" s="3" t="s">
        <v>1295</v>
      </c>
      <c r="S350" s="3" t="s">
        <v>1015</v>
      </c>
      <c r="T350" s="3" t="s">
        <v>1023</v>
      </c>
      <c r="U350" s="3" t="s">
        <v>293</v>
      </c>
      <c r="V350" s="3" t="s">
        <v>216</v>
      </c>
      <c r="W350" s="3" t="s">
        <v>294</v>
      </c>
    </row>
    <row r="351" spans="1:23" x14ac:dyDescent="0.3">
      <c r="A351" s="3">
        <v>319</v>
      </c>
      <c r="B351" s="3" t="s">
        <v>1312</v>
      </c>
      <c r="C351" s="3" t="str">
        <f>VLOOKUP($A351,$Q$1:$W$916,COLUMNS($C$1:C350)+2,FALSE)</f>
        <v>Water</v>
      </c>
      <c r="D351" s="3" t="str">
        <f>VLOOKUP($A351,$Q$1:$W$916,COLUMNS($C$1:D350)+2,FALSE)</f>
        <v>Dark</v>
      </c>
      <c r="E351" s="3" t="str">
        <f>VLOOKUP($A351,$Q$1:$W$916,COLUMNS($C$1:E350)+2,FALSE)</f>
        <v>Rough Skin</v>
      </c>
      <c r="F351" s="3" t="str">
        <f>VLOOKUP($A351,$Q$1:$W$916,COLUMNS($C$1:F350)+2,FALSE)</f>
        <v/>
      </c>
      <c r="G351" s="3" t="str">
        <f>VLOOKUP($A351,$Q$1:$W$916,COLUMNS($C$1:G350)+2,FALSE)</f>
        <v>Speed Boost</v>
      </c>
      <c r="H351" s="3">
        <v>70</v>
      </c>
      <c r="I351" s="3">
        <v>140</v>
      </c>
      <c r="J351" s="3">
        <v>70</v>
      </c>
      <c r="K351" s="3">
        <v>110</v>
      </c>
      <c r="L351" s="3">
        <v>65</v>
      </c>
      <c r="M351" s="3">
        <v>105</v>
      </c>
      <c r="N351" s="3">
        <v>560</v>
      </c>
      <c r="O351" s="3">
        <v>93.33</v>
      </c>
      <c r="Q351" s="3">
        <v>304</v>
      </c>
      <c r="R351" s="3" t="s">
        <v>1296</v>
      </c>
      <c r="S351" s="3" t="s">
        <v>1015</v>
      </c>
      <c r="T351" s="3" t="s">
        <v>1017</v>
      </c>
      <c r="U351" s="3" t="s">
        <v>261</v>
      </c>
      <c r="V351" s="3" t="s">
        <v>493</v>
      </c>
      <c r="W351" s="3" t="s">
        <v>348</v>
      </c>
    </row>
    <row r="352" spans="1:23" x14ac:dyDescent="0.3">
      <c r="A352" s="3">
        <v>320</v>
      </c>
      <c r="B352" s="3" t="s">
        <v>901</v>
      </c>
      <c r="C352" s="3" t="str">
        <f>VLOOKUP($A352,$Q$1:$W$916,COLUMNS($C$1:C351)+2,FALSE)</f>
        <v>Water</v>
      </c>
      <c r="D352" s="3" t="str">
        <f>VLOOKUP($A352,$Q$1:$W$916,COLUMNS($C$1:D351)+2,FALSE)</f>
        <v/>
      </c>
      <c r="E352" s="3" t="str">
        <f>VLOOKUP($A352,$Q$1:$W$916,COLUMNS($C$1:E351)+2,FALSE)</f>
        <v>Water Veil</v>
      </c>
      <c r="F352" s="3" t="str">
        <f>VLOOKUP($A352,$Q$1:$W$916,COLUMNS($C$1:F351)+2,FALSE)</f>
        <v>Oblivious</v>
      </c>
      <c r="G352" s="3" t="str">
        <f>VLOOKUP($A352,$Q$1:$W$916,COLUMNS($C$1:G351)+2,FALSE)</f>
        <v>Pressure</v>
      </c>
      <c r="H352" s="3">
        <v>130</v>
      </c>
      <c r="I352" s="3">
        <v>70</v>
      </c>
      <c r="J352" s="3">
        <v>35</v>
      </c>
      <c r="K352" s="3">
        <v>70</v>
      </c>
      <c r="L352" s="3">
        <v>35</v>
      </c>
      <c r="M352" s="3">
        <v>60</v>
      </c>
      <c r="N352" s="3">
        <v>400</v>
      </c>
      <c r="O352" s="3">
        <v>66.67</v>
      </c>
      <c r="Q352" s="3">
        <v>305</v>
      </c>
      <c r="R352" s="3" t="s">
        <v>1297</v>
      </c>
      <c r="S352" s="3" t="s">
        <v>1015</v>
      </c>
      <c r="T352" s="3" t="s">
        <v>1017</v>
      </c>
      <c r="U352" s="3" t="s">
        <v>261</v>
      </c>
      <c r="V352" s="3" t="s">
        <v>493</v>
      </c>
      <c r="W352" s="3" t="s">
        <v>348</v>
      </c>
    </row>
    <row r="353" spans="1:23" x14ac:dyDescent="0.3">
      <c r="A353" s="3">
        <v>321</v>
      </c>
      <c r="B353" s="3" t="s">
        <v>903</v>
      </c>
      <c r="C353" s="3" t="str">
        <f>VLOOKUP($A353,$Q$1:$W$916,COLUMNS($C$1:C352)+2,FALSE)</f>
        <v>Water</v>
      </c>
      <c r="D353" s="3" t="str">
        <f>VLOOKUP($A353,$Q$1:$W$916,COLUMNS($C$1:D352)+2,FALSE)</f>
        <v/>
      </c>
      <c r="E353" s="3" t="str">
        <f>VLOOKUP($A353,$Q$1:$W$916,COLUMNS($C$1:E352)+2,FALSE)</f>
        <v>Water Veil</v>
      </c>
      <c r="F353" s="3" t="str">
        <f>VLOOKUP($A353,$Q$1:$W$916,COLUMNS($C$1:F352)+2,FALSE)</f>
        <v>Oblivious</v>
      </c>
      <c r="G353" s="3" t="str">
        <f>VLOOKUP($A353,$Q$1:$W$916,COLUMNS($C$1:G352)+2,FALSE)</f>
        <v>Pressure</v>
      </c>
      <c r="H353" s="3">
        <v>170</v>
      </c>
      <c r="I353" s="3">
        <v>90</v>
      </c>
      <c r="J353" s="3">
        <v>45</v>
      </c>
      <c r="K353" s="3">
        <v>90</v>
      </c>
      <c r="L353" s="3">
        <v>45</v>
      </c>
      <c r="M353" s="3">
        <v>60</v>
      </c>
      <c r="N353" s="3">
        <v>500</v>
      </c>
      <c r="O353" s="3">
        <v>83.33</v>
      </c>
      <c r="Q353" s="3">
        <v>306</v>
      </c>
      <c r="R353" s="3" t="s">
        <v>1298</v>
      </c>
      <c r="S353" s="3" t="s">
        <v>1015</v>
      </c>
      <c r="T353" s="3" t="s">
        <v>1017</v>
      </c>
      <c r="U353" s="3" t="s">
        <v>261</v>
      </c>
      <c r="V353" s="3" t="s">
        <v>493</v>
      </c>
      <c r="W353" s="3" t="s">
        <v>348</v>
      </c>
    </row>
    <row r="354" spans="1:23" x14ac:dyDescent="0.3">
      <c r="A354" s="3">
        <v>322</v>
      </c>
      <c r="B354" s="3" t="s">
        <v>1313</v>
      </c>
      <c r="C354" s="3" t="str">
        <f>VLOOKUP($A354,$Q$1:$W$916,COLUMNS($C$1:C353)+2,FALSE)</f>
        <v>Fire</v>
      </c>
      <c r="D354" s="3" t="str">
        <f>VLOOKUP($A354,$Q$1:$W$916,COLUMNS($C$1:D353)+2,FALSE)</f>
        <v>Ground</v>
      </c>
      <c r="E354" s="3" t="str">
        <f>VLOOKUP($A354,$Q$1:$W$916,COLUMNS($C$1:E353)+2,FALSE)</f>
        <v>Oblivious</v>
      </c>
      <c r="F354" s="3" t="str">
        <f>VLOOKUP($A354,$Q$1:$W$916,COLUMNS($C$1:F353)+2,FALSE)</f>
        <v>Simple</v>
      </c>
      <c r="G354" s="3" t="str">
        <f>VLOOKUP($A354,$Q$1:$W$916,COLUMNS($C$1:G353)+2,FALSE)</f>
        <v>Own Tempo</v>
      </c>
      <c r="H354" s="3">
        <v>60</v>
      </c>
      <c r="I354" s="3">
        <v>60</v>
      </c>
      <c r="J354" s="3">
        <v>40</v>
      </c>
      <c r="K354" s="3">
        <v>65</v>
      </c>
      <c r="L354" s="3">
        <v>45</v>
      </c>
      <c r="M354" s="3">
        <v>35</v>
      </c>
      <c r="N354" s="3">
        <v>305</v>
      </c>
      <c r="O354" s="3">
        <v>50.83</v>
      </c>
      <c r="Q354" s="3">
        <v>306</v>
      </c>
      <c r="R354" s="3" t="s">
        <v>1299</v>
      </c>
      <c r="S354" s="3" t="s">
        <v>1015</v>
      </c>
      <c r="T354" s="3"/>
      <c r="U354" s="3" t="s">
        <v>261</v>
      </c>
      <c r="V354" s="3" t="s">
        <v>493</v>
      </c>
      <c r="W354" s="3" t="s">
        <v>348</v>
      </c>
    </row>
    <row r="355" spans="1:23" x14ac:dyDescent="0.3">
      <c r="A355" s="3">
        <v>323</v>
      </c>
      <c r="B355" s="3" t="s">
        <v>1314</v>
      </c>
      <c r="C355" s="3" t="str">
        <f>VLOOKUP($A355,$Q$1:$W$916,COLUMNS($C$1:C354)+2,FALSE)</f>
        <v>Fire</v>
      </c>
      <c r="D355" s="3" t="str">
        <f>VLOOKUP($A355,$Q$1:$W$916,COLUMNS($C$1:D354)+2,FALSE)</f>
        <v>Ground</v>
      </c>
      <c r="E355" s="3" t="str">
        <f>VLOOKUP($A355,$Q$1:$W$916,COLUMNS($C$1:E354)+2,FALSE)</f>
        <v>Magma Armor</v>
      </c>
      <c r="F355" s="3" t="str">
        <f>VLOOKUP($A355,$Q$1:$W$916,COLUMNS($C$1:F354)+2,FALSE)</f>
        <v>Solid Rock</v>
      </c>
      <c r="G355" s="3" t="str">
        <f>VLOOKUP($A355,$Q$1:$W$916,COLUMNS($C$1:G354)+2,FALSE)</f>
        <v>Anger Point</v>
      </c>
      <c r="H355" s="3">
        <v>70</v>
      </c>
      <c r="I355" s="3">
        <v>100</v>
      </c>
      <c r="J355" s="3">
        <v>70</v>
      </c>
      <c r="K355" s="3">
        <v>105</v>
      </c>
      <c r="L355" s="3">
        <v>75</v>
      </c>
      <c r="M355" s="3">
        <v>40</v>
      </c>
      <c r="N355" s="3">
        <v>460</v>
      </c>
      <c r="O355" s="3">
        <v>76.67</v>
      </c>
      <c r="Q355" s="3">
        <v>307</v>
      </c>
      <c r="R355" s="3" t="s">
        <v>1300</v>
      </c>
      <c r="S355" s="3" t="s">
        <v>1022</v>
      </c>
      <c r="T355" s="3" t="s">
        <v>1011</v>
      </c>
      <c r="U355" s="3" t="s">
        <v>1785</v>
      </c>
      <c r="V355" s="3" t="s">
        <v>1037</v>
      </c>
      <c r="W355" s="3" t="s">
        <v>35</v>
      </c>
    </row>
    <row r="356" spans="1:23" x14ac:dyDescent="0.3">
      <c r="A356" s="3">
        <v>323</v>
      </c>
      <c r="B356" s="3" t="s">
        <v>1315</v>
      </c>
      <c r="C356" s="3" t="str">
        <f>VLOOKUP($A356,$Q$1:$W$916,COLUMNS($C$1:C355)+2,FALSE)</f>
        <v>Fire</v>
      </c>
      <c r="D356" s="3" t="str">
        <f>VLOOKUP($A356,$Q$1:$W$916,COLUMNS($C$1:D355)+2,FALSE)</f>
        <v>Ground</v>
      </c>
      <c r="E356" s="3" t="str">
        <f>VLOOKUP($A356,$Q$1:$W$916,COLUMNS($C$1:E355)+2,FALSE)</f>
        <v>Magma Armor</v>
      </c>
      <c r="F356" s="3" t="str">
        <f>VLOOKUP($A356,$Q$1:$W$916,COLUMNS($C$1:F355)+2,FALSE)</f>
        <v>Solid Rock</v>
      </c>
      <c r="G356" s="3" t="str">
        <f>VLOOKUP($A356,$Q$1:$W$916,COLUMNS($C$1:G355)+2,FALSE)</f>
        <v>Anger Point</v>
      </c>
      <c r="H356" s="3">
        <v>70</v>
      </c>
      <c r="I356" s="3">
        <v>120</v>
      </c>
      <c r="J356" s="3">
        <v>100</v>
      </c>
      <c r="K356" s="3">
        <v>145</v>
      </c>
      <c r="L356" s="3">
        <v>105</v>
      </c>
      <c r="M356" s="3">
        <v>20</v>
      </c>
      <c r="N356" s="3">
        <v>560</v>
      </c>
      <c r="O356" s="3">
        <v>93.33</v>
      </c>
      <c r="Q356" s="3">
        <v>308</v>
      </c>
      <c r="R356" s="3" t="s">
        <v>1301</v>
      </c>
      <c r="S356" s="3" t="s">
        <v>1022</v>
      </c>
      <c r="T356" s="3" t="s">
        <v>1011</v>
      </c>
      <c r="U356" s="3" t="s">
        <v>1785</v>
      </c>
      <c r="V356" s="3" t="s">
        <v>1037</v>
      </c>
      <c r="W356" s="3" t="s">
        <v>35</v>
      </c>
    </row>
    <row r="357" spans="1:23" x14ac:dyDescent="0.3">
      <c r="A357" s="3">
        <v>324</v>
      </c>
      <c r="B357" s="3" t="s">
        <v>769</v>
      </c>
      <c r="C357" s="3" t="str">
        <f>VLOOKUP($A357,$Q$1:$W$916,COLUMNS($C$1:C356)+2,FALSE)</f>
        <v>Fire</v>
      </c>
      <c r="D357" s="3" t="str">
        <f>VLOOKUP($A357,$Q$1:$W$916,COLUMNS($C$1:D356)+2,FALSE)</f>
        <v/>
      </c>
      <c r="E357" s="3" t="str">
        <f>VLOOKUP($A357,$Q$1:$W$916,COLUMNS($C$1:E356)+2,FALSE)</f>
        <v>White Smoke</v>
      </c>
      <c r="F357" s="3" t="str">
        <f>VLOOKUP($A357,$Q$1:$W$916,COLUMNS($C$1:F356)+2,FALSE)</f>
        <v>Drought</v>
      </c>
      <c r="G357" s="3" t="str">
        <f>VLOOKUP($A357,$Q$1:$W$916,COLUMNS($C$1:G356)+2,FALSE)</f>
        <v>Shell Armor</v>
      </c>
      <c r="H357" s="3">
        <v>70</v>
      </c>
      <c r="I357" s="3">
        <v>85</v>
      </c>
      <c r="J357" s="3">
        <v>140</v>
      </c>
      <c r="K357" s="3">
        <v>85</v>
      </c>
      <c r="L357" s="3">
        <v>70</v>
      </c>
      <c r="M357" s="3">
        <v>20</v>
      </c>
      <c r="N357" s="3">
        <v>470</v>
      </c>
      <c r="O357" s="3">
        <v>78.33</v>
      </c>
      <c r="Q357" s="3">
        <v>308</v>
      </c>
      <c r="R357" s="3" t="s">
        <v>1302</v>
      </c>
      <c r="S357" s="3" t="s">
        <v>1022</v>
      </c>
      <c r="T357" s="3" t="s">
        <v>1011</v>
      </c>
      <c r="U357" s="3" t="s">
        <v>1785</v>
      </c>
      <c r="V357" s="3" t="s">
        <v>1037</v>
      </c>
      <c r="W357" s="3" t="s">
        <v>35</v>
      </c>
    </row>
    <row r="358" spans="1:23" x14ac:dyDescent="0.3">
      <c r="A358" s="3">
        <v>325</v>
      </c>
      <c r="B358" s="3" t="s">
        <v>1316</v>
      </c>
      <c r="C358" s="3" t="str">
        <f>VLOOKUP($A358,$Q$1:$W$916,COLUMNS($C$1:C357)+2,FALSE)</f>
        <v>Psychic</v>
      </c>
      <c r="D358" s="3" t="str">
        <f>VLOOKUP($A358,$Q$1:$W$916,COLUMNS($C$1:D357)+2,FALSE)</f>
        <v/>
      </c>
      <c r="E358" s="3" t="str">
        <f>VLOOKUP($A358,$Q$1:$W$916,COLUMNS($C$1:E357)+2,FALSE)</f>
        <v>Thick Fat</v>
      </c>
      <c r="F358" s="3" t="str">
        <f>VLOOKUP($A358,$Q$1:$W$916,COLUMNS($C$1:F357)+2,FALSE)</f>
        <v>Own Tempo</v>
      </c>
      <c r="G358" s="3" t="str">
        <f>VLOOKUP($A358,$Q$1:$W$916,COLUMNS($C$1:G357)+2,FALSE)</f>
        <v>Gluttony</v>
      </c>
      <c r="H358" s="3">
        <v>60</v>
      </c>
      <c r="I358" s="3">
        <v>25</v>
      </c>
      <c r="J358" s="3">
        <v>35</v>
      </c>
      <c r="K358" s="3">
        <v>70</v>
      </c>
      <c r="L358" s="3">
        <v>80</v>
      </c>
      <c r="M358" s="3">
        <v>60</v>
      </c>
      <c r="N358" s="3">
        <v>330</v>
      </c>
      <c r="O358" s="3">
        <v>55</v>
      </c>
      <c r="Q358" s="3">
        <v>309</v>
      </c>
      <c r="R358" s="3" t="s">
        <v>202</v>
      </c>
      <c r="S358" s="3" t="s">
        <v>1013</v>
      </c>
      <c r="T358" s="3" t="s">
        <v>1037</v>
      </c>
      <c r="U358" s="3" t="s">
        <v>203</v>
      </c>
      <c r="V358" s="3" t="s">
        <v>204</v>
      </c>
      <c r="W358" s="3" t="s">
        <v>205</v>
      </c>
    </row>
    <row r="359" spans="1:23" x14ac:dyDescent="0.3">
      <c r="A359" s="3">
        <v>326</v>
      </c>
      <c r="B359" s="3" t="s">
        <v>1317</v>
      </c>
      <c r="C359" s="3" t="str">
        <f>VLOOKUP($A359,$Q$1:$W$916,COLUMNS($C$1:C358)+2,FALSE)</f>
        <v>Psychic</v>
      </c>
      <c r="D359" s="3" t="str">
        <f>VLOOKUP($A359,$Q$1:$W$916,COLUMNS($C$1:D358)+2,FALSE)</f>
        <v/>
      </c>
      <c r="E359" s="3" t="str">
        <f>VLOOKUP($A359,$Q$1:$W$916,COLUMNS($C$1:E358)+2,FALSE)</f>
        <v>Thick Fat</v>
      </c>
      <c r="F359" s="3" t="str">
        <f>VLOOKUP($A359,$Q$1:$W$916,COLUMNS($C$1:F358)+2,FALSE)</f>
        <v>Own Tempo</v>
      </c>
      <c r="G359" s="3" t="str">
        <f>VLOOKUP($A359,$Q$1:$W$916,COLUMNS($C$1:G358)+2,FALSE)</f>
        <v>Gluttony</v>
      </c>
      <c r="H359" s="3">
        <v>80</v>
      </c>
      <c r="I359" s="3">
        <v>45</v>
      </c>
      <c r="J359" s="3">
        <v>65</v>
      </c>
      <c r="K359" s="3">
        <v>90</v>
      </c>
      <c r="L359" s="3">
        <v>110</v>
      </c>
      <c r="M359" s="3">
        <v>80</v>
      </c>
      <c r="N359" s="3">
        <v>470</v>
      </c>
      <c r="O359" s="3">
        <v>78.33</v>
      </c>
      <c r="Q359" s="3">
        <v>310</v>
      </c>
      <c r="R359" s="3" t="s">
        <v>207</v>
      </c>
      <c r="S359" s="3" t="s">
        <v>1013</v>
      </c>
      <c r="T359" s="3" t="s">
        <v>1037</v>
      </c>
      <c r="U359" s="3" t="s">
        <v>203</v>
      </c>
      <c r="V359" s="3" t="s">
        <v>204</v>
      </c>
      <c r="W359" s="3" t="s">
        <v>205</v>
      </c>
    </row>
    <row r="360" spans="1:23" x14ac:dyDescent="0.3">
      <c r="A360" s="3">
        <v>327</v>
      </c>
      <c r="B360" s="3" t="s">
        <v>1318</v>
      </c>
      <c r="C360" s="3" t="str">
        <f>VLOOKUP($A360,$Q$1:$W$916,COLUMNS($C$1:C359)+2,FALSE)</f>
        <v>Normal</v>
      </c>
      <c r="D360" s="3" t="str">
        <f>VLOOKUP($A360,$Q$1:$W$916,COLUMNS($C$1:D359)+2,FALSE)</f>
        <v/>
      </c>
      <c r="E360" s="3" t="str">
        <f>VLOOKUP($A360,$Q$1:$W$916,COLUMNS($C$1:E359)+2,FALSE)</f>
        <v>Own Tempo</v>
      </c>
      <c r="F360" s="3" t="str">
        <f>VLOOKUP($A360,$Q$1:$W$916,COLUMNS($C$1:F359)+2,FALSE)</f>
        <v>Tangled Feet</v>
      </c>
      <c r="G360" s="3" t="str">
        <f>VLOOKUP($A360,$Q$1:$W$916,COLUMNS($C$1:G359)+2,FALSE)</f>
        <v>Contrary</v>
      </c>
      <c r="H360" s="3">
        <v>60</v>
      </c>
      <c r="I360" s="3">
        <v>60</v>
      </c>
      <c r="J360" s="3">
        <v>60</v>
      </c>
      <c r="K360" s="3">
        <v>60</v>
      </c>
      <c r="L360" s="3">
        <v>60</v>
      </c>
      <c r="M360" s="3">
        <v>60</v>
      </c>
      <c r="N360" s="3">
        <v>360</v>
      </c>
      <c r="O360" s="3">
        <v>60</v>
      </c>
      <c r="Q360" s="3">
        <v>310</v>
      </c>
      <c r="R360" s="3" t="s">
        <v>1303</v>
      </c>
      <c r="S360" s="3" t="s">
        <v>1013</v>
      </c>
      <c r="T360" s="3" t="s">
        <v>1037</v>
      </c>
      <c r="U360" s="3" t="s">
        <v>203</v>
      </c>
      <c r="V360" s="3" t="s">
        <v>204</v>
      </c>
      <c r="W360" s="3" t="s">
        <v>205</v>
      </c>
    </row>
    <row r="361" spans="1:23" x14ac:dyDescent="0.3">
      <c r="A361" s="3">
        <v>328</v>
      </c>
      <c r="B361" s="3" t="s">
        <v>818</v>
      </c>
      <c r="C361" s="3" t="str">
        <f>VLOOKUP($A361,$Q$1:$W$916,COLUMNS($C$1:C360)+2,FALSE)</f>
        <v>Ground</v>
      </c>
      <c r="D361" s="3" t="str">
        <f>VLOOKUP($A361,$Q$1:$W$916,COLUMNS($C$1:D360)+2,FALSE)</f>
        <v/>
      </c>
      <c r="E361" s="3" t="str">
        <f>VLOOKUP($A361,$Q$1:$W$916,COLUMNS($C$1:E360)+2,FALSE)</f>
        <v>Hyper Cutter</v>
      </c>
      <c r="F361" s="3" t="str">
        <f>VLOOKUP($A361,$Q$1:$W$916,COLUMNS($C$1:F360)+2,FALSE)</f>
        <v>Arena Trap</v>
      </c>
      <c r="G361" s="3" t="str">
        <f>VLOOKUP($A361,$Q$1:$W$916,COLUMNS($C$1:G360)+2,FALSE)</f>
        <v>Sheer Force</v>
      </c>
      <c r="H361" s="3">
        <v>45</v>
      </c>
      <c r="I361" s="3">
        <v>100</v>
      </c>
      <c r="J361" s="3">
        <v>45</v>
      </c>
      <c r="K361" s="3">
        <v>45</v>
      </c>
      <c r="L361" s="3">
        <v>45</v>
      </c>
      <c r="M361" s="3">
        <v>10</v>
      </c>
      <c r="N361" s="3">
        <v>290</v>
      </c>
      <c r="O361" s="3">
        <v>48.33</v>
      </c>
      <c r="Q361" s="3">
        <v>311</v>
      </c>
      <c r="R361" s="3" t="s">
        <v>1304</v>
      </c>
      <c r="S361" s="3" t="s">
        <v>1013</v>
      </c>
      <c r="T361" s="3" t="s">
        <v>1037</v>
      </c>
      <c r="U361" s="3" t="s">
        <v>334</v>
      </c>
      <c r="V361" s="3" t="s">
        <v>1037</v>
      </c>
      <c r="W361" s="3" t="s">
        <v>204</v>
      </c>
    </row>
    <row r="362" spans="1:23" x14ac:dyDescent="0.3">
      <c r="A362" s="3">
        <v>329</v>
      </c>
      <c r="B362" s="3" t="s">
        <v>820</v>
      </c>
      <c r="C362" s="3" t="str">
        <f>VLOOKUP($A362,$Q$1:$W$916,COLUMNS($C$1:C361)+2,FALSE)</f>
        <v>Ground</v>
      </c>
      <c r="D362" s="3" t="str">
        <f>VLOOKUP($A362,$Q$1:$W$916,COLUMNS($C$1:D361)+2,FALSE)</f>
        <v>Dragon</v>
      </c>
      <c r="E362" s="3" t="str">
        <f>VLOOKUP($A362,$Q$1:$W$916,COLUMNS($C$1:E361)+2,FALSE)</f>
        <v>Levitate</v>
      </c>
      <c r="F362" s="3" t="str">
        <f>VLOOKUP($A362,$Q$1:$W$916,COLUMNS($C$1:F361)+2,FALSE)</f>
        <v/>
      </c>
      <c r="G362" s="3" t="str">
        <f>VLOOKUP($A362,$Q$1:$W$916,COLUMNS($C$1:G361)+2,FALSE)</f>
        <v/>
      </c>
      <c r="H362" s="3">
        <v>50</v>
      </c>
      <c r="I362" s="3">
        <v>70</v>
      </c>
      <c r="J362" s="3">
        <v>50</v>
      </c>
      <c r="K362" s="3">
        <v>50</v>
      </c>
      <c r="L362" s="3">
        <v>50</v>
      </c>
      <c r="M362" s="3">
        <v>70</v>
      </c>
      <c r="N362" s="3">
        <v>340</v>
      </c>
      <c r="O362" s="3">
        <v>56.67</v>
      </c>
      <c r="Q362" s="3">
        <v>312</v>
      </c>
      <c r="R362" s="3" t="s">
        <v>1305</v>
      </c>
      <c r="S362" s="3" t="s">
        <v>1013</v>
      </c>
      <c r="T362" s="3" t="s">
        <v>1037</v>
      </c>
      <c r="U362" s="3" t="s">
        <v>205</v>
      </c>
      <c r="V362" s="3" t="s">
        <v>1037</v>
      </c>
      <c r="W362" s="3" t="s">
        <v>541</v>
      </c>
    </row>
    <row r="363" spans="1:23" x14ac:dyDescent="0.3">
      <c r="A363" s="3">
        <v>330</v>
      </c>
      <c r="B363" s="3" t="s">
        <v>822</v>
      </c>
      <c r="C363" s="3" t="str">
        <f>VLOOKUP($A363,$Q$1:$W$916,COLUMNS($C$1:C362)+2,FALSE)</f>
        <v>Ground</v>
      </c>
      <c r="D363" s="3" t="str">
        <f>VLOOKUP($A363,$Q$1:$W$916,COLUMNS($C$1:D362)+2,FALSE)</f>
        <v>Dragon</v>
      </c>
      <c r="E363" s="3" t="str">
        <f>VLOOKUP($A363,$Q$1:$W$916,COLUMNS($C$1:E362)+2,FALSE)</f>
        <v>Levitate</v>
      </c>
      <c r="F363" s="3" t="str">
        <f>VLOOKUP($A363,$Q$1:$W$916,COLUMNS($C$1:F362)+2,FALSE)</f>
        <v/>
      </c>
      <c r="G363" s="3" t="str">
        <f>VLOOKUP($A363,$Q$1:$W$916,COLUMNS($C$1:G362)+2,FALSE)</f>
        <v/>
      </c>
      <c r="H363" s="3">
        <v>80</v>
      </c>
      <c r="I363" s="3">
        <v>100</v>
      </c>
      <c r="J363" s="3">
        <v>80</v>
      </c>
      <c r="K363" s="3">
        <v>80</v>
      </c>
      <c r="L363" s="3">
        <v>80</v>
      </c>
      <c r="M363" s="3">
        <v>100</v>
      </c>
      <c r="N363" s="3">
        <v>520</v>
      </c>
      <c r="O363" s="3">
        <v>86.67</v>
      </c>
      <c r="Q363" s="3">
        <v>313</v>
      </c>
      <c r="R363" s="3" t="s">
        <v>1306</v>
      </c>
      <c r="S363" s="3" t="s">
        <v>1010</v>
      </c>
      <c r="T363" s="3" t="s">
        <v>1037</v>
      </c>
      <c r="U363" s="3" t="s">
        <v>590</v>
      </c>
      <c r="V363" s="3" t="s">
        <v>33</v>
      </c>
      <c r="W363" s="3" t="s">
        <v>140</v>
      </c>
    </row>
    <row r="364" spans="1:23" x14ac:dyDescent="0.3">
      <c r="A364" s="3">
        <v>331</v>
      </c>
      <c r="B364" s="3" t="s">
        <v>1319</v>
      </c>
      <c r="C364" s="3" t="str">
        <f>VLOOKUP($A364,$Q$1:$W$916,COLUMNS($C$1:C363)+2,FALSE)</f>
        <v>Grass</v>
      </c>
      <c r="D364" s="3" t="str">
        <f>VLOOKUP($A364,$Q$1:$W$916,COLUMNS($C$1:D363)+2,FALSE)</f>
        <v/>
      </c>
      <c r="E364" s="3" t="str">
        <f>VLOOKUP($A364,$Q$1:$W$916,COLUMNS($C$1:E363)+2,FALSE)</f>
        <v>Sand Veil</v>
      </c>
      <c r="F364" s="3" t="str">
        <f>VLOOKUP($A364,$Q$1:$W$916,COLUMNS($C$1:F363)+2,FALSE)</f>
        <v/>
      </c>
      <c r="G364" s="3" t="str">
        <f>VLOOKUP($A364,$Q$1:$W$916,COLUMNS($C$1:G363)+2,FALSE)</f>
        <v>Water Absorb</v>
      </c>
      <c r="H364" s="3">
        <v>50</v>
      </c>
      <c r="I364" s="3">
        <v>85</v>
      </c>
      <c r="J364" s="3">
        <v>40</v>
      </c>
      <c r="K364" s="3">
        <v>85</v>
      </c>
      <c r="L364" s="3">
        <v>40</v>
      </c>
      <c r="M364" s="3">
        <v>35</v>
      </c>
      <c r="N364" s="3">
        <v>335</v>
      </c>
      <c r="O364" s="3">
        <v>55.83</v>
      </c>
      <c r="Q364" s="3">
        <v>314</v>
      </c>
      <c r="R364" s="3" t="s">
        <v>1307</v>
      </c>
      <c r="S364" s="3" t="s">
        <v>1010</v>
      </c>
      <c r="T364" s="3" t="s">
        <v>1037</v>
      </c>
      <c r="U364" s="3" t="s">
        <v>165</v>
      </c>
      <c r="V364" s="3" t="s">
        <v>50</v>
      </c>
      <c r="W364" s="3" t="s">
        <v>140</v>
      </c>
    </row>
    <row r="365" spans="1:23" x14ac:dyDescent="0.3">
      <c r="A365" s="3">
        <v>332</v>
      </c>
      <c r="B365" s="3" t="s">
        <v>1320</v>
      </c>
      <c r="C365" s="3" t="str">
        <f>VLOOKUP($A365,$Q$1:$W$916,COLUMNS($C$1:C364)+2,FALSE)</f>
        <v>Grass</v>
      </c>
      <c r="D365" s="3" t="str">
        <f>VLOOKUP($A365,$Q$1:$W$916,COLUMNS($C$1:D364)+2,FALSE)</f>
        <v>Dark</v>
      </c>
      <c r="E365" s="3" t="str">
        <f>VLOOKUP($A365,$Q$1:$W$916,COLUMNS($C$1:E364)+2,FALSE)</f>
        <v>Sand Veil</v>
      </c>
      <c r="F365" s="3" t="str">
        <f>VLOOKUP($A365,$Q$1:$W$916,COLUMNS($C$1:F364)+2,FALSE)</f>
        <v/>
      </c>
      <c r="G365" s="3" t="str">
        <f>VLOOKUP($A365,$Q$1:$W$916,COLUMNS($C$1:G364)+2,FALSE)</f>
        <v>Water Absorb</v>
      </c>
      <c r="H365" s="3">
        <v>70</v>
      </c>
      <c r="I365" s="3">
        <v>115</v>
      </c>
      <c r="J365" s="3">
        <v>60</v>
      </c>
      <c r="K365" s="3">
        <v>115</v>
      </c>
      <c r="L365" s="3">
        <v>60</v>
      </c>
      <c r="M365" s="3">
        <v>55</v>
      </c>
      <c r="N365" s="3">
        <v>475</v>
      </c>
      <c r="O365" s="3">
        <v>79.17</v>
      </c>
      <c r="Q365" s="3">
        <v>315</v>
      </c>
      <c r="R365" s="3" t="s">
        <v>188</v>
      </c>
      <c r="S365" s="3" t="s">
        <v>1007</v>
      </c>
      <c r="T365" s="3" t="s">
        <v>1019</v>
      </c>
      <c r="U365" s="3" t="s">
        <v>185</v>
      </c>
      <c r="V365" s="3" t="s">
        <v>186</v>
      </c>
      <c r="W365" s="3" t="s">
        <v>164</v>
      </c>
    </row>
    <row r="366" spans="1:23" x14ac:dyDescent="0.3">
      <c r="A366" s="3">
        <v>333</v>
      </c>
      <c r="B366" s="3" t="s">
        <v>1321</v>
      </c>
      <c r="C366" s="3" t="str">
        <f>VLOOKUP($A366,$Q$1:$W$916,COLUMNS($C$1:C365)+2,FALSE)</f>
        <v>Normal</v>
      </c>
      <c r="D366" s="3" t="str">
        <f>VLOOKUP($A366,$Q$1:$W$916,COLUMNS($C$1:D365)+2,FALSE)</f>
        <v>Flying</v>
      </c>
      <c r="E366" s="3" t="str">
        <f>VLOOKUP($A366,$Q$1:$W$916,COLUMNS($C$1:E365)+2,FALSE)</f>
        <v>Natural Cure</v>
      </c>
      <c r="F366" s="3" t="str">
        <f>VLOOKUP($A366,$Q$1:$W$916,COLUMNS($C$1:F365)+2,FALSE)</f>
        <v/>
      </c>
      <c r="G366" s="3" t="str">
        <f>VLOOKUP($A366,$Q$1:$W$916,COLUMNS($C$1:G365)+2,FALSE)</f>
        <v>Cloud Nine</v>
      </c>
      <c r="H366" s="3">
        <v>45</v>
      </c>
      <c r="I366" s="3">
        <v>40</v>
      </c>
      <c r="J366" s="3">
        <v>60</v>
      </c>
      <c r="K366" s="3">
        <v>40</v>
      </c>
      <c r="L366" s="3">
        <v>75</v>
      </c>
      <c r="M366" s="3">
        <v>50</v>
      </c>
      <c r="N366" s="3">
        <v>310</v>
      </c>
      <c r="O366" s="3">
        <v>51.67</v>
      </c>
      <c r="Q366" s="3">
        <v>316</v>
      </c>
      <c r="R366" s="3" t="s">
        <v>1308</v>
      </c>
      <c r="S366" s="3" t="s">
        <v>1019</v>
      </c>
      <c r="T366" s="3" t="s">
        <v>1037</v>
      </c>
      <c r="U366" s="3" t="s">
        <v>1706</v>
      </c>
      <c r="V366" s="3" t="s">
        <v>441</v>
      </c>
      <c r="W366" s="3" t="s">
        <v>78</v>
      </c>
    </row>
    <row r="367" spans="1:23" x14ac:dyDescent="0.3">
      <c r="A367" s="3">
        <v>334</v>
      </c>
      <c r="B367" s="3" t="s">
        <v>1322</v>
      </c>
      <c r="C367" s="3" t="str">
        <f>VLOOKUP($A367,$Q$1:$W$916,COLUMNS($C$1:C366)+2,FALSE)</f>
        <v>Dragon</v>
      </c>
      <c r="D367" s="3" t="str">
        <f>VLOOKUP($A367,$Q$1:$W$916,COLUMNS($C$1:D366)+2,FALSE)</f>
        <v>Flying</v>
      </c>
      <c r="E367" s="3" t="str">
        <f>VLOOKUP($A367,$Q$1:$W$916,COLUMNS($C$1:E366)+2,FALSE)</f>
        <v>Natural Cure</v>
      </c>
      <c r="F367" s="3" t="str">
        <f>VLOOKUP($A367,$Q$1:$W$916,COLUMNS($C$1:F366)+2,FALSE)</f>
        <v/>
      </c>
      <c r="G367" s="3" t="str">
        <f>VLOOKUP($A367,$Q$1:$W$916,COLUMNS($C$1:G366)+2,FALSE)</f>
        <v>Cloud Nine</v>
      </c>
      <c r="H367" s="3">
        <v>75</v>
      </c>
      <c r="I367" s="3">
        <v>70</v>
      </c>
      <c r="J367" s="3">
        <v>90</v>
      </c>
      <c r="K367" s="3">
        <v>70</v>
      </c>
      <c r="L367" s="3">
        <v>105</v>
      </c>
      <c r="M367" s="3">
        <v>80</v>
      </c>
      <c r="N367" s="3">
        <v>490</v>
      </c>
      <c r="O367" s="3">
        <v>81.67</v>
      </c>
      <c r="Q367" s="3">
        <v>317</v>
      </c>
      <c r="R367" s="3" t="s">
        <v>1309</v>
      </c>
      <c r="S367" s="3" t="s">
        <v>1019</v>
      </c>
      <c r="T367" s="3" t="s">
        <v>1037</v>
      </c>
      <c r="U367" s="3" t="s">
        <v>1706</v>
      </c>
      <c r="V367" s="3" t="s">
        <v>441</v>
      </c>
      <c r="W367" s="3" t="s">
        <v>78</v>
      </c>
    </row>
    <row r="368" spans="1:23" x14ac:dyDescent="0.3">
      <c r="A368" s="3">
        <v>334</v>
      </c>
      <c r="B368" s="3" t="s">
        <v>1323</v>
      </c>
      <c r="C368" s="3" t="str">
        <f>VLOOKUP($A368,$Q$1:$W$916,COLUMNS($C$1:C367)+2,FALSE)</f>
        <v>Dragon</v>
      </c>
      <c r="D368" s="3" t="str">
        <f>VLOOKUP($A368,$Q$1:$W$916,COLUMNS($C$1:D367)+2,FALSE)</f>
        <v>Flying</v>
      </c>
      <c r="E368" s="3" t="str">
        <f>VLOOKUP($A368,$Q$1:$W$916,COLUMNS($C$1:E367)+2,FALSE)</f>
        <v>Natural Cure</v>
      </c>
      <c r="F368" s="3" t="str">
        <f>VLOOKUP($A368,$Q$1:$W$916,COLUMNS($C$1:F367)+2,FALSE)</f>
        <v/>
      </c>
      <c r="G368" s="3" t="str">
        <f>VLOOKUP($A368,$Q$1:$W$916,COLUMNS($C$1:G367)+2,FALSE)</f>
        <v>Cloud Nine</v>
      </c>
      <c r="H368" s="3">
        <v>75</v>
      </c>
      <c r="I368" s="3">
        <v>110</v>
      </c>
      <c r="J368" s="3">
        <v>110</v>
      </c>
      <c r="K368" s="3">
        <v>110</v>
      </c>
      <c r="L368" s="3">
        <v>105</v>
      </c>
      <c r="M368" s="3">
        <v>80</v>
      </c>
      <c r="N368" s="3">
        <v>590</v>
      </c>
      <c r="O368" s="3">
        <v>98.33</v>
      </c>
      <c r="Q368" s="3">
        <v>318</v>
      </c>
      <c r="R368" s="3" t="s">
        <v>1310</v>
      </c>
      <c r="S368" s="3" t="s">
        <v>1009</v>
      </c>
      <c r="T368" s="3" t="s">
        <v>1016</v>
      </c>
      <c r="U368" s="3" t="s">
        <v>1790</v>
      </c>
      <c r="V368" s="3" t="s">
        <v>1037</v>
      </c>
      <c r="W368" s="3" t="s">
        <v>313</v>
      </c>
    </row>
    <row r="369" spans="1:23" x14ac:dyDescent="0.3">
      <c r="A369" s="3">
        <v>335</v>
      </c>
      <c r="B369" s="3" t="s">
        <v>1324</v>
      </c>
      <c r="C369" s="3" t="str">
        <f>VLOOKUP($A369,$Q$1:$W$916,COLUMNS($C$1:C368)+2,FALSE)</f>
        <v>Normal</v>
      </c>
      <c r="D369" s="3" t="str">
        <f>VLOOKUP($A369,$Q$1:$W$916,COLUMNS($C$1:D368)+2,FALSE)</f>
        <v/>
      </c>
      <c r="E369" s="3" t="str">
        <f>VLOOKUP($A369,$Q$1:$W$916,COLUMNS($C$1:E368)+2,FALSE)</f>
        <v>Immunity</v>
      </c>
      <c r="F369" s="3" t="str">
        <f>VLOOKUP($A369,$Q$1:$W$916,COLUMNS($C$1:F368)+2,FALSE)</f>
        <v/>
      </c>
      <c r="G369" s="3" t="str">
        <f>VLOOKUP($A369,$Q$1:$W$916,COLUMNS($C$1:G368)+2,FALSE)</f>
        <v>Toxic Boost</v>
      </c>
      <c r="H369" s="3">
        <v>73</v>
      </c>
      <c r="I369" s="3">
        <v>115</v>
      </c>
      <c r="J369" s="3">
        <v>60</v>
      </c>
      <c r="K369" s="3">
        <v>60</v>
      </c>
      <c r="L369" s="3">
        <v>60</v>
      </c>
      <c r="M369" s="3">
        <v>90</v>
      </c>
      <c r="N369" s="3">
        <v>458</v>
      </c>
      <c r="O369" s="3">
        <v>76.33</v>
      </c>
      <c r="Q369" s="3">
        <v>319</v>
      </c>
      <c r="R369" s="3" t="s">
        <v>1311</v>
      </c>
      <c r="S369" s="3" t="s">
        <v>1009</v>
      </c>
      <c r="T369" s="3" t="s">
        <v>1016</v>
      </c>
      <c r="U369" s="3" t="s">
        <v>1790</v>
      </c>
      <c r="V369" s="3" t="s">
        <v>1037</v>
      </c>
      <c r="W369" s="3" t="s">
        <v>313</v>
      </c>
    </row>
    <row r="370" spans="1:23" x14ac:dyDescent="0.3">
      <c r="A370" s="3">
        <v>336</v>
      </c>
      <c r="B370" s="3" t="s">
        <v>1325</v>
      </c>
      <c r="C370" s="3" t="str">
        <f>VLOOKUP($A370,$Q$1:$W$916,COLUMNS($C$1:C369)+2,FALSE)</f>
        <v>Poison</v>
      </c>
      <c r="D370" s="3" t="str">
        <f>VLOOKUP($A370,$Q$1:$W$916,COLUMNS($C$1:D369)+2,FALSE)</f>
        <v/>
      </c>
      <c r="E370" s="3" t="str">
        <f>VLOOKUP($A370,$Q$1:$W$916,COLUMNS($C$1:E369)+2,FALSE)</f>
        <v>Shed Skin</v>
      </c>
      <c r="F370" s="3" t="str">
        <f>VLOOKUP($A370,$Q$1:$W$916,COLUMNS($C$1:F369)+2,FALSE)</f>
        <v/>
      </c>
      <c r="G370" s="3" t="str">
        <f>VLOOKUP($A370,$Q$1:$W$916,COLUMNS($C$1:G369)+2,FALSE)</f>
        <v>Infiltrator</v>
      </c>
      <c r="H370" s="3">
        <v>73</v>
      </c>
      <c r="I370" s="3">
        <v>100</v>
      </c>
      <c r="J370" s="3">
        <v>60</v>
      </c>
      <c r="K370" s="3">
        <v>100</v>
      </c>
      <c r="L370" s="3">
        <v>60</v>
      </c>
      <c r="M370" s="3">
        <v>65</v>
      </c>
      <c r="N370" s="3">
        <v>458</v>
      </c>
      <c r="O370" s="3">
        <v>76.33</v>
      </c>
      <c r="Q370" s="3">
        <v>319</v>
      </c>
      <c r="R370" s="3" t="s">
        <v>1312</v>
      </c>
      <c r="S370" s="3" t="s">
        <v>1009</v>
      </c>
      <c r="T370" s="3" t="s">
        <v>1016</v>
      </c>
      <c r="U370" s="3" t="s">
        <v>1790</v>
      </c>
      <c r="V370" s="3" t="s">
        <v>1037</v>
      </c>
      <c r="W370" s="3" t="s">
        <v>313</v>
      </c>
    </row>
    <row r="371" spans="1:23" x14ac:dyDescent="0.3">
      <c r="A371" s="3">
        <v>337</v>
      </c>
      <c r="B371" s="3" t="s">
        <v>914</v>
      </c>
      <c r="C371" s="3" t="str">
        <f>VLOOKUP($A371,$Q$1:$W$916,COLUMNS($C$1:C370)+2,FALSE)</f>
        <v>Rock</v>
      </c>
      <c r="D371" s="3" t="str">
        <f>VLOOKUP($A371,$Q$1:$W$916,COLUMNS($C$1:D370)+2,FALSE)</f>
        <v>Psychic</v>
      </c>
      <c r="E371" s="3" t="str">
        <f>VLOOKUP($A371,$Q$1:$W$916,COLUMNS($C$1:E370)+2,FALSE)</f>
        <v>Levitate</v>
      </c>
      <c r="F371" s="3" t="str">
        <f>VLOOKUP($A371,$Q$1:$W$916,COLUMNS($C$1:F370)+2,FALSE)</f>
        <v/>
      </c>
      <c r="G371" s="3" t="str">
        <f>VLOOKUP($A371,$Q$1:$W$916,COLUMNS($C$1:G370)+2,FALSE)</f>
        <v/>
      </c>
      <c r="H371" s="3">
        <v>70</v>
      </c>
      <c r="I371" s="3">
        <v>55</v>
      </c>
      <c r="J371" s="3">
        <v>65</v>
      </c>
      <c r="K371" s="3">
        <v>95</v>
      </c>
      <c r="L371" s="3">
        <v>85</v>
      </c>
      <c r="M371" s="3">
        <v>70</v>
      </c>
      <c r="N371" s="3">
        <v>440</v>
      </c>
      <c r="O371" s="3">
        <v>73.33</v>
      </c>
      <c r="Q371" s="3">
        <v>320</v>
      </c>
      <c r="R371" s="3" t="s">
        <v>901</v>
      </c>
      <c r="S371" s="3" t="s">
        <v>1009</v>
      </c>
      <c r="T371" s="3" t="s">
        <v>1037</v>
      </c>
      <c r="U371" s="3" t="s">
        <v>413</v>
      </c>
      <c r="V371" s="3" t="s">
        <v>165</v>
      </c>
      <c r="W371" s="3" t="s">
        <v>73</v>
      </c>
    </row>
    <row r="372" spans="1:23" x14ac:dyDescent="0.3">
      <c r="A372" s="3">
        <v>338</v>
      </c>
      <c r="B372" s="3" t="s">
        <v>916</v>
      </c>
      <c r="C372" s="3" t="str">
        <f>VLOOKUP($A372,$Q$1:$W$916,COLUMNS($C$1:C371)+2,FALSE)</f>
        <v>Rock</v>
      </c>
      <c r="D372" s="3" t="str">
        <f>VLOOKUP($A372,$Q$1:$W$916,COLUMNS($C$1:D371)+2,FALSE)</f>
        <v>Psychic</v>
      </c>
      <c r="E372" s="3" t="str">
        <f>VLOOKUP($A372,$Q$1:$W$916,COLUMNS($C$1:E371)+2,FALSE)</f>
        <v>Levitate</v>
      </c>
      <c r="F372" s="3" t="str">
        <f>VLOOKUP($A372,$Q$1:$W$916,COLUMNS($C$1:F371)+2,FALSE)</f>
        <v/>
      </c>
      <c r="G372" s="3" t="str">
        <f>VLOOKUP($A372,$Q$1:$W$916,COLUMNS($C$1:G371)+2,FALSE)</f>
        <v/>
      </c>
      <c r="H372" s="3">
        <v>70</v>
      </c>
      <c r="I372" s="3">
        <v>95</v>
      </c>
      <c r="J372" s="3">
        <v>85</v>
      </c>
      <c r="K372" s="3">
        <v>55</v>
      </c>
      <c r="L372" s="3">
        <v>65</v>
      </c>
      <c r="M372" s="3">
        <v>70</v>
      </c>
      <c r="N372" s="3">
        <v>440</v>
      </c>
      <c r="O372" s="3">
        <v>73.33</v>
      </c>
      <c r="Q372" s="3">
        <v>321</v>
      </c>
      <c r="R372" s="3" t="s">
        <v>903</v>
      </c>
      <c r="S372" s="3" t="s">
        <v>1009</v>
      </c>
      <c r="T372" s="3" t="s">
        <v>1037</v>
      </c>
      <c r="U372" s="3" t="s">
        <v>413</v>
      </c>
      <c r="V372" s="3" t="s">
        <v>165</v>
      </c>
      <c r="W372" s="3" t="s">
        <v>73</v>
      </c>
    </row>
    <row r="373" spans="1:23" x14ac:dyDescent="0.3">
      <c r="A373" s="3">
        <v>339</v>
      </c>
      <c r="B373" s="3" t="s">
        <v>609</v>
      </c>
      <c r="C373" s="3" t="str">
        <f>VLOOKUP($A373,$Q$1:$W$916,COLUMNS($C$1:C372)+2,FALSE)</f>
        <v>Water</v>
      </c>
      <c r="D373" s="3" t="str">
        <f>VLOOKUP($A373,$Q$1:$W$916,COLUMNS($C$1:D372)+2,FALSE)</f>
        <v>Ground</v>
      </c>
      <c r="E373" s="3" t="str">
        <f>VLOOKUP($A373,$Q$1:$W$916,COLUMNS($C$1:E372)+2,FALSE)</f>
        <v>Oblivious</v>
      </c>
      <c r="F373" s="3" t="str">
        <f>VLOOKUP($A373,$Q$1:$W$916,COLUMNS($C$1:F372)+2,FALSE)</f>
        <v>Anticipation</v>
      </c>
      <c r="G373" s="3" t="str">
        <f>VLOOKUP($A373,$Q$1:$W$916,COLUMNS($C$1:G372)+2,FALSE)</f>
        <v>Hydration</v>
      </c>
      <c r="H373" s="3">
        <v>50</v>
      </c>
      <c r="I373" s="3">
        <v>48</v>
      </c>
      <c r="J373" s="3">
        <v>43</v>
      </c>
      <c r="K373" s="3">
        <v>46</v>
      </c>
      <c r="L373" s="3">
        <v>41</v>
      </c>
      <c r="M373" s="3">
        <v>60</v>
      </c>
      <c r="N373" s="3">
        <v>288</v>
      </c>
      <c r="O373" s="3">
        <v>48</v>
      </c>
      <c r="Q373" s="3">
        <v>322</v>
      </c>
      <c r="R373" s="3" t="s">
        <v>1313</v>
      </c>
      <c r="S373" s="3" t="s">
        <v>1008</v>
      </c>
      <c r="T373" s="3" t="s">
        <v>1018</v>
      </c>
      <c r="U373" s="3" t="s">
        <v>165</v>
      </c>
      <c r="V373" s="3" t="s">
        <v>484</v>
      </c>
      <c r="W373" s="3" t="s">
        <v>117</v>
      </c>
    </row>
    <row r="374" spans="1:23" x14ac:dyDescent="0.3">
      <c r="A374" s="3">
        <v>340</v>
      </c>
      <c r="B374" s="3" t="s">
        <v>611</v>
      </c>
      <c r="C374" s="3" t="str">
        <f>VLOOKUP($A374,$Q$1:$W$916,COLUMNS($C$1:C373)+2,FALSE)</f>
        <v>Water</v>
      </c>
      <c r="D374" s="3" t="str">
        <f>VLOOKUP($A374,$Q$1:$W$916,COLUMNS($C$1:D373)+2,FALSE)</f>
        <v>Ground</v>
      </c>
      <c r="E374" s="3" t="str">
        <f>VLOOKUP($A374,$Q$1:$W$916,COLUMNS($C$1:E373)+2,FALSE)</f>
        <v>Oblivious</v>
      </c>
      <c r="F374" s="3" t="str">
        <f>VLOOKUP($A374,$Q$1:$W$916,COLUMNS($C$1:F373)+2,FALSE)</f>
        <v>Anticipation</v>
      </c>
      <c r="G374" s="3" t="str">
        <f>VLOOKUP($A374,$Q$1:$W$916,COLUMNS($C$1:G373)+2,FALSE)</f>
        <v>Hydration</v>
      </c>
      <c r="H374" s="3">
        <v>110</v>
      </c>
      <c r="I374" s="3">
        <v>78</v>
      </c>
      <c r="J374" s="3">
        <v>73</v>
      </c>
      <c r="K374" s="3">
        <v>76</v>
      </c>
      <c r="L374" s="3">
        <v>71</v>
      </c>
      <c r="M374" s="3">
        <v>60</v>
      </c>
      <c r="N374" s="3">
        <v>468</v>
      </c>
      <c r="O374" s="3">
        <v>78</v>
      </c>
      <c r="Q374" s="3">
        <v>323</v>
      </c>
      <c r="R374" s="3" t="s">
        <v>1314</v>
      </c>
      <c r="S374" s="3" t="s">
        <v>1008</v>
      </c>
      <c r="T374" s="3" t="s">
        <v>1018</v>
      </c>
      <c r="U374" s="3" t="s">
        <v>1762</v>
      </c>
      <c r="V374" s="3" t="s">
        <v>697</v>
      </c>
      <c r="W374" s="3" t="s">
        <v>1794</v>
      </c>
    </row>
    <row r="375" spans="1:23" x14ac:dyDescent="0.3">
      <c r="A375" s="3">
        <v>341</v>
      </c>
      <c r="B375" s="3" t="s">
        <v>305</v>
      </c>
      <c r="C375" s="3" t="str">
        <f>VLOOKUP($A375,$Q$1:$W$916,COLUMNS($C$1:C374)+2,FALSE)</f>
        <v>Water</v>
      </c>
      <c r="D375" s="3" t="str">
        <f>VLOOKUP($A375,$Q$1:$W$916,COLUMNS($C$1:D374)+2,FALSE)</f>
        <v/>
      </c>
      <c r="E375" s="3" t="str">
        <f>VLOOKUP($A375,$Q$1:$W$916,COLUMNS($C$1:E374)+2,FALSE)</f>
        <v>Hyper Cutter</v>
      </c>
      <c r="F375" s="3" t="str">
        <f>VLOOKUP($A375,$Q$1:$W$916,COLUMNS($C$1:F374)+2,FALSE)</f>
        <v>Shell Armor</v>
      </c>
      <c r="G375" s="3" t="str">
        <f>VLOOKUP($A375,$Q$1:$W$916,COLUMNS($C$1:G374)+2,FALSE)</f>
        <v>Adaptability</v>
      </c>
      <c r="H375" s="3">
        <v>43</v>
      </c>
      <c r="I375" s="3">
        <v>80</v>
      </c>
      <c r="J375" s="3">
        <v>65</v>
      </c>
      <c r="K375" s="3">
        <v>50</v>
      </c>
      <c r="L375" s="3">
        <v>35</v>
      </c>
      <c r="M375" s="3">
        <v>35</v>
      </c>
      <c r="N375" s="3">
        <v>308</v>
      </c>
      <c r="O375" s="3">
        <v>51.33</v>
      </c>
      <c r="Q375" s="3">
        <v>323</v>
      </c>
      <c r="R375" s="3" t="s">
        <v>1315</v>
      </c>
      <c r="S375" s="3" t="s">
        <v>1008</v>
      </c>
      <c r="T375" s="3" t="s">
        <v>1018</v>
      </c>
      <c r="U375" s="3" t="s">
        <v>1762</v>
      </c>
      <c r="V375" s="3" t="s">
        <v>697</v>
      </c>
      <c r="W375" s="3" t="s">
        <v>1794</v>
      </c>
    </row>
    <row r="376" spans="1:23" x14ac:dyDescent="0.3">
      <c r="A376" s="3">
        <v>342</v>
      </c>
      <c r="B376" s="3" t="s">
        <v>308</v>
      </c>
      <c r="C376" s="3" t="str">
        <f>VLOOKUP($A376,$Q$1:$W$916,COLUMNS($C$1:C375)+2,FALSE)</f>
        <v>Water</v>
      </c>
      <c r="D376" s="3" t="str">
        <f>VLOOKUP($A376,$Q$1:$W$916,COLUMNS($C$1:D375)+2,FALSE)</f>
        <v>Dark</v>
      </c>
      <c r="E376" s="3" t="str">
        <f>VLOOKUP($A376,$Q$1:$W$916,COLUMNS($C$1:E375)+2,FALSE)</f>
        <v>Hyper Cutter</v>
      </c>
      <c r="F376" s="3" t="str">
        <f>VLOOKUP($A376,$Q$1:$W$916,COLUMNS($C$1:F375)+2,FALSE)</f>
        <v>Shell Armor</v>
      </c>
      <c r="G376" s="3" t="str">
        <f>VLOOKUP($A376,$Q$1:$W$916,COLUMNS($C$1:G375)+2,FALSE)</f>
        <v>Adaptability</v>
      </c>
      <c r="H376" s="3">
        <v>63</v>
      </c>
      <c r="I376" s="3">
        <v>120</v>
      </c>
      <c r="J376" s="3">
        <v>85</v>
      </c>
      <c r="K376" s="3">
        <v>90</v>
      </c>
      <c r="L376" s="3">
        <v>55</v>
      </c>
      <c r="M376" s="3">
        <v>55</v>
      </c>
      <c r="N376" s="3">
        <v>468</v>
      </c>
      <c r="O376" s="3">
        <v>78</v>
      </c>
      <c r="Q376" s="3">
        <v>324</v>
      </c>
      <c r="R376" s="3" t="s">
        <v>769</v>
      </c>
      <c r="S376" s="3" t="s">
        <v>1008</v>
      </c>
      <c r="T376" s="3" t="s">
        <v>1037</v>
      </c>
      <c r="U376" s="3" t="s">
        <v>446</v>
      </c>
      <c r="V376" s="3" t="s">
        <v>211</v>
      </c>
      <c r="W376" s="3" t="s">
        <v>134</v>
      </c>
    </row>
    <row r="377" spans="1:23" x14ac:dyDescent="0.3">
      <c r="A377" s="3">
        <v>343</v>
      </c>
      <c r="B377" s="3" t="s">
        <v>251</v>
      </c>
      <c r="C377" s="3" t="str">
        <f>VLOOKUP($A377,$Q$1:$W$916,COLUMNS($C$1:C376)+2,FALSE)</f>
        <v>Ground</v>
      </c>
      <c r="D377" s="3" t="str">
        <f>VLOOKUP($A377,$Q$1:$W$916,COLUMNS($C$1:D376)+2,FALSE)</f>
        <v>Psychic</v>
      </c>
      <c r="E377" s="3" t="str">
        <f>VLOOKUP($A377,$Q$1:$W$916,COLUMNS($C$1:E376)+2,FALSE)</f>
        <v>Levitate</v>
      </c>
      <c r="F377" s="3" t="str">
        <f>VLOOKUP($A377,$Q$1:$W$916,COLUMNS($C$1:F376)+2,FALSE)</f>
        <v/>
      </c>
      <c r="G377" s="3" t="str">
        <f>VLOOKUP($A377,$Q$1:$W$916,COLUMNS($C$1:G376)+2,FALSE)</f>
        <v/>
      </c>
      <c r="H377" s="3">
        <v>40</v>
      </c>
      <c r="I377" s="3">
        <v>40</v>
      </c>
      <c r="J377" s="3">
        <v>55</v>
      </c>
      <c r="K377" s="3">
        <v>40</v>
      </c>
      <c r="L377" s="3">
        <v>70</v>
      </c>
      <c r="M377" s="3">
        <v>55</v>
      </c>
      <c r="N377" s="3">
        <v>300</v>
      </c>
      <c r="O377" s="3">
        <v>50</v>
      </c>
      <c r="Q377" s="3">
        <v>325</v>
      </c>
      <c r="R377" s="3" t="s">
        <v>1316</v>
      </c>
      <c r="S377" s="3" t="s">
        <v>1011</v>
      </c>
      <c r="T377" s="3" t="s">
        <v>1037</v>
      </c>
      <c r="U377" s="3" t="s">
        <v>232</v>
      </c>
      <c r="V377" s="3" t="s">
        <v>117</v>
      </c>
      <c r="W377" s="3" t="s">
        <v>78</v>
      </c>
    </row>
    <row r="378" spans="1:23" x14ac:dyDescent="0.3">
      <c r="A378" s="3">
        <v>344</v>
      </c>
      <c r="B378" s="3" t="s">
        <v>253</v>
      </c>
      <c r="C378" s="3" t="str">
        <f>VLOOKUP($A378,$Q$1:$W$916,COLUMNS($C$1:C377)+2,FALSE)</f>
        <v>Ground</v>
      </c>
      <c r="D378" s="3" t="str">
        <f>VLOOKUP($A378,$Q$1:$W$916,COLUMNS($C$1:D377)+2,FALSE)</f>
        <v>Psychic</v>
      </c>
      <c r="E378" s="3" t="str">
        <f>VLOOKUP($A378,$Q$1:$W$916,COLUMNS($C$1:E377)+2,FALSE)</f>
        <v>Levitate</v>
      </c>
      <c r="F378" s="3" t="str">
        <f>VLOOKUP($A378,$Q$1:$W$916,COLUMNS($C$1:F377)+2,FALSE)</f>
        <v/>
      </c>
      <c r="G378" s="3" t="str">
        <f>VLOOKUP($A378,$Q$1:$W$916,COLUMNS($C$1:G377)+2,FALSE)</f>
        <v/>
      </c>
      <c r="H378" s="3">
        <v>60</v>
      </c>
      <c r="I378" s="3">
        <v>70</v>
      </c>
      <c r="J378" s="3">
        <v>105</v>
      </c>
      <c r="K378" s="3">
        <v>70</v>
      </c>
      <c r="L378" s="3">
        <v>120</v>
      </c>
      <c r="M378" s="3">
        <v>75</v>
      </c>
      <c r="N378" s="3">
        <v>500</v>
      </c>
      <c r="O378" s="3">
        <v>83.33</v>
      </c>
      <c r="Q378" s="3">
        <v>326</v>
      </c>
      <c r="R378" s="3" t="s">
        <v>1317</v>
      </c>
      <c r="S378" s="3" t="s">
        <v>1011</v>
      </c>
      <c r="T378" s="3" t="s">
        <v>1037</v>
      </c>
      <c r="U378" s="3" t="s">
        <v>232</v>
      </c>
      <c r="V378" s="3" t="s">
        <v>117</v>
      </c>
      <c r="W378" s="3" t="s">
        <v>78</v>
      </c>
    </row>
    <row r="379" spans="1:23" x14ac:dyDescent="0.3">
      <c r="A379" s="3">
        <v>345</v>
      </c>
      <c r="B379" s="3" t="s">
        <v>1326</v>
      </c>
      <c r="C379" s="3" t="str">
        <f>VLOOKUP($A379,$Q$1:$W$916,COLUMNS($C$1:C378)+2,FALSE)</f>
        <v>Rock</v>
      </c>
      <c r="D379" s="3" t="str">
        <f>VLOOKUP($A379,$Q$1:$W$916,COLUMNS($C$1:D378)+2,FALSE)</f>
        <v>Grass</v>
      </c>
      <c r="E379" s="3" t="str">
        <f>VLOOKUP($A379,$Q$1:$W$916,COLUMNS($C$1:E378)+2,FALSE)</f>
        <v>Suction Cups</v>
      </c>
      <c r="F379" s="3" t="str">
        <f>VLOOKUP($A379,$Q$1:$W$916,COLUMNS($C$1:F378)+2,FALSE)</f>
        <v/>
      </c>
      <c r="G379" s="3" t="str">
        <f>VLOOKUP($A379,$Q$1:$W$916,COLUMNS($C$1:G378)+2,FALSE)</f>
        <v>Storm Drain</v>
      </c>
      <c r="H379" s="3">
        <v>66</v>
      </c>
      <c r="I379" s="3">
        <v>41</v>
      </c>
      <c r="J379" s="3">
        <v>77</v>
      </c>
      <c r="K379" s="3">
        <v>61</v>
      </c>
      <c r="L379" s="3">
        <v>87</v>
      </c>
      <c r="M379" s="3">
        <v>23</v>
      </c>
      <c r="N379" s="3">
        <v>355</v>
      </c>
      <c r="O379" s="3">
        <v>59.17</v>
      </c>
      <c r="Q379" s="3">
        <v>327</v>
      </c>
      <c r="R379" s="3" t="s">
        <v>1318</v>
      </c>
      <c r="S379" s="3" t="s">
        <v>1014</v>
      </c>
      <c r="T379" s="3" t="s">
        <v>1037</v>
      </c>
      <c r="U379" s="3" t="s">
        <v>117</v>
      </c>
      <c r="V379" s="3" t="s">
        <v>925</v>
      </c>
      <c r="W379" s="3" t="s">
        <v>607</v>
      </c>
    </row>
    <row r="380" spans="1:23" x14ac:dyDescent="0.3">
      <c r="A380" s="3">
        <v>346</v>
      </c>
      <c r="B380" s="3" t="s">
        <v>1327</v>
      </c>
      <c r="C380" s="3" t="str">
        <f>VLOOKUP($A380,$Q$1:$W$916,COLUMNS($C$1:C379)+2,FALSE)</f>
        <v>Rock</v>
      </c>
      <c r="D380" s="3" t="str">
        <f>VLOOKUP($A380,$Q$1:$W$916,COLUMNS($C$1:D379)+2,FALSE)</f>
        <v>Grass</v>
      </c>
      <c r="E380" s="3" t="str">
        <f>VLOOKUP($A380,$Q$1:$W$916,COLUMNS($C$1:E379)+2,FALSE)</f>
        <v>Suction Cups</v>
      </c>
      <c r="F380" s="3" t="str">
        <f>VLOOKUP($A380,$Q$1:$W$916,COLUMNS($C$1:F379)+2,FALSE)</f>
        <v/>
      </c>
      <c r="G380" s="3" t="str">
        <f>VLOOKUP($A380,$Q$1:$W$916,COLUMNS($C$1:G379)+2,FALSE)</f>
        <v>Storm Drain</v>
      </c>
      <c r="H380" s="3">
        <v>86</v>
      </c>
      <c r="I380" s="3">
        <v>81</v>
      </c>
      <c r="J380" s="3">
        <v>97</v>
      </c>
      <c r="K380" s="3">
        <v>81</v>
      </c>
      <c r="L380" s="3">
        <v>107</v>
      </c>
      <c r="M380" s="3">
        <v>43</v>
      </c>
      <c r="N380" s="3">
        <v>495</v>
      </c>
      <c r="O380" s="3">
        <v>82.5</v>
      </c>
      <c r="Q380" s="3">
        <v>328</v>
      </c>
      <c r="R380" s="3" t="s">
        <v>818</v>
      </c>
      <c r="S380" s="3" t="s">
        <v>1018</v>
      </c>
      <c r="T380" s="3" t="s">
        <v>1037</v>
      </c>
      <c r="U380" s="3" t="s">
        <v>293</v>
      </c>
      <c r="V380" s="3" t="s">
        <v>460</v>
      </c>
      <c r="W380" s="3" t="s">
        <v>294</v>
      </c>
    </row>
    <row r="381" spans="1:23" x14ac:dyDescent="0.3">
      <c r="A381" s="3">
        <v>347</v>
      </c>
      <c r="B381" s="3" t="s">
        <v>1328</v>
      </c>
      <c r="C381" s="3" t="str">
        <f>VLOOKUP($A381,$Q$1:$W$916,COLUMNS($C$1:C380)+2,FALSE)</f>
        <v>Rock</v>
      </c>
      <c r="D381" s="3" t="str">
        <f>VLOOKUP($A381,$Q$1:$W$916,COLUMNS($C$1:D380)+2,FALSE)</f>
        <v>Bug</v>
      </c>
      <c r="E381" s="3" t="str">
        <f>VLOOKUP($A381,$Q$1:$W$916,COLUMNS($C$1:E380)+2,FALSE)</f>
        <v>Battle Armor</v>
      </c>
      <c r="F381" s="3" t="str">
        <f>VLOOKUP($A381,$Q$1:$W$916,COLUMNS($C$1:F380)+2,FALSE)</f>
        <v/>
      </c>
      <c r="G381" s="3" t="str">
        <f>VLOOKUP($A381,$Q$1:$W$916,COLUMNS($C$1:G380)+2,FALSE)</f>
        <v>Swift Swim</v>
      </c>
      <c r="H381" s="3">
        <v>45</v>
      </c>
      <c r="I381" s="3">
        <v>95</v>
      </c>
      <c r="J381" s="3">
        <v>50</v>
      </c>
      <c r="K381" s="3">
        <v>40</v>
      </c>
      <c r="L381" s="3">
        <v>50</v>
      </c>
      <c r="M381" s="3">
        <v>75</v>
      </c>
      <c r="N381" s="3">
        <v>355</v>
      </c>
      <c r="O381" s="3">
        <v>59.17</v>
      </c>
      <c r="Q381" s="3">
        <v>329</v>
      </c>
      <c r="R381" s="3" t="s">
        <v>820</v>
      </c>
      <c r="S381" s="3" t="s">
        <v>1018</v>
      </c>
      <c r="T381" s="3" t="s">
        <v>1024</v>
      </c>
      <c r="U381" s="3" t="s">
        <v>58</v>
      </c>
      <c r="V381" s="3" t="s">
        <v>1037</v>
      </c>
      <c r="W381" s="3" t="s">
        <v>1037</v>
      </c>
    </row>
    <row r="382" spans="1:23" x14ac:dyDescent="0.3">
      <c r="A382" s="3">
        <v>348</v>
      </c>
      <c r="B382" s="3" t="s">
        <v>1329</v>
      </c>
      <c r="C382" s="3" t="str">
        <f>VLOOKUP($A382,$Q$1:$W$916,COLUMNS($C$1:C381)+2,FALSE)</f>
        <v>Rock</v>
      </c>
      <c r="D382" s="3" t="str">
        <f>VLOOKUP($A382,$Q$1:$W$916,COLUMNS($C$1:D381)+2,FALSE)</f>
        <v>Bug</v>
      </c>
      <c r="E382" s="3" t="str">
        <f>VLOOKUP($A382,$Q$1:$W$916,COLUMNS($C$1:E381)+2,FALSE)</f>
        <v>Battle Armor</v>
      </c>
      <c r="F382" s="3" t="str">
        <f>VLOOKUP($A382,$Q$1:$W$916,COLUMNS($C$1:F381)+2,FALSE)</f>
        <v/>
      </c>
      <c r="G382" s="3" t="str">
        <f>VLOOKUP($A382,$Q$1:$W$916,COLUMNS($C$1:G381)+2,FALSE)</f>
        <v>Swift Swim</v>
      </c>
      <c r="H382" s="3">
        <v>75</v>
      </c>
      <c r="I382" s="3">
        <v>125</v>
      </c>
      <c r="J382" s="3">
        <v>100</v>
      </c>
      <c r="K382" s="3">
        <v>70</v>
      </c>
      <c r="L382" s="3">
        <v>80</v>
      </c>
      <c r="M382" s="3">
        <v>45</v>
      </c>
      <c r="N382" s="3">
        <v>495</v>
      </c>
      <c r="O382" s="3">
        <v>82.5</v>
      </c>
      <c r="Q382" s="3">
        <v>330</v>
      </c>
      <c r="R382" s="3" t="s">
        <v>822</v>
      </c>
      <c r="S382" s="3" t="s">
        <v>1018</v>
      </c>
      <c r="T382" s="3" t="s">
        <v>1024</v>
      </c>
      <c r="U382" s="3" t="s">
        <v>58</v>
      </c>
      <c r="V382" s="3" t="s">
        <v>1037</v>
      </c>
      <c r="W382" s="3" t="s">
        <v>1037</v>
      </c>
    </row>
    <row r="383" spans="1:23" x14ac:dyDescent="0.3">
      <c r="A383" s="3">
        <v>349</v>
      </c>
      <c r="B383" s="3" t="s">
        <v>427</v>
      </c>
      <c r="C383" s="3" t="str">
        <f>VLOOKUP($A383,$Q$1:$W$916,COLUMNS($C$1:C382)+2,FALSE)</f>
        <v>Water</v>
      </c>
      <c r="D383" s="3" t="str">
        <f>VLOOKUP($A383,$Q$1:$W$916,COLUMNS($C$1:D382)+2,FALSE)</f>
        <v/>
      </c>
      <c r="E383" s="3" t="str">
        <f>VLOOKUP($A383,$Q$1:$W$916,COLUMNS($C$1:E382)+2,FALSE)</f>
        <v>Swift Swim</v>
      </c>
      <c r="F383" s="3" t="str">
        <f>VLOOKUP($A383,$Q$1:$W$916,COLUMNS($C$1:F382)+2,FALSE)</f>
        <v>Oblivious</v>
      </c>
      <c r="G383" s="3" t="str">
        <f>VLOOKUP($A383,$Q$1:$W$916,COLUMNS($C$1:G382)+2,FALSE)</f>
        <v>Adaptability</v>
      </c>
      <c r="H383" s="3">
        <v>20</v>
      </c>
      <c r="I383" s="3">
        <v>15</v>
      </c>
      <c r="J383" s="3">
        <v>20</v>
      </c>
      <c r="K383" s="3">
        <v>10</v>
      </c>
      <c r="L383" s="3">
        <v>55</v>
      </c>
      <c r="M383" s="3">
        <v>80</v>
      </c>
      <c r="N383" s="3">
        <v>200</v>
      </c>
      <c r="O383" s="3">
        <v>33.33</v>
      </c>
      <c r="Q383" s="3">
        <v>331</v>
      </c>
      <c r="R383" s="3" t="s">
        <v>1319</v>
      </c>
      <c r="S383" s="3" t="s">
        <v>1007</v>
      </c>
      <c r="T383" s="3" t="s">
        <v>1037</v>
      </c>
      <c r="U383" s="3" t="s">
        <v>459</v>
      </c>
      <c r="V383" s="3" t="s">
        <v>1037</v>
      </c>
      <c r="W383" s="3" t="s">
        <v>300</v>
      </c>
    </row>
    <row r="384" spans="1:23" x14ac:dyDescent="0.3">
      <c r="A384" s="3">
        <v>350</v>
      </c>
      <c r="B384" s="3" t="s">
        <v>429</v>
      </c>
      <c r="C384" s="3" t="str">
        <f>VLOOKUP($A384,$Q$1:$W$916,COLUMNS($C$1:C383)+2,FALSE)</f>
        <v>Water</v>
      </c>
      <c r="D384" s="3" t="str">
        <f>VLOOKUP($A384,$Q$1:$W$916,COLUMNS($C$1:D383)+2,FALSE)</f>
        <v/>
      </c>
      <c r="E384" s="3" t="str">
        <f>VLOOKUP($A384,$Q$1:$W$916,COLUMNS($C$1:E383)+2,FALSE)</f>
        <v>Marvel Scale</v>
      </c>
      <c r="F384" s="3" t="str">
        <f>VLOOKUP($A384,$Q$1:$W$916,COLUMNS($C$1:F383)+2,FALSE)</f>
        <v>Competitive</v>
      </c>
      <c r="G384" s="3" t="str">
        <f>VLOOKUP($A384,$Q$1:$W$916,COLUMNS($C$1:G383)+2,FALSE)</f>
        <v>Cute Charm</v>
      </c>
      <c r="H384" s="3">
        <v>95</v>
      </c>
      <c r="I384" s="3">
        <v>60</v>
      </c>
      <c r="J384" s="3">
        <v>79</v>
      </c>
      <c r="K384" s="3">
        <v>100</v>
      </c>
      <c r="L384" s="3">
        <v>125</v>
      </c>
      <c r="M384" s="3">
        <v>81</v>
      </c>
      <c r="N384" s="3">
        <v>540</v>
      </c>
      <c r="O384" s="3">
        <v>90</v>
      </c>
      <c r="Q384" s="3">
        <v>332</v>
      </c>
      <c r="R384" s="3" t="s">
        <v>1320</v>
      </c>
      <c r="S384" s="3" t="s">
        <v>1007</v>
      </c>
      <c r="T384" s="3" t="s">
        <v>1016</v>
      </c>
      <c r="U384" s="3" t="s">
        <v>459</v>
      </c>
      <c r="V384" s="3" t="s">
        <v>1037</v>
      </c>
      <c r="W384" s="3" t="s">
        <v>300</v>
      </c>
    </row>
    <row r="385" spans="1:23" x14ac:dyDescent="0.3">
      <c r="A385" s="3">
        <v>351</v>
      </c>
      <c r="B385" s="3" t="s">
        <v>1330</v>
      </c>
      <c r="C385" s="3" t="str">
        <f>VLOOKUP($A385,$Q$1:$W$916,COLUMNS($C$1:C384)+2,FALSE)</f>
        <v>Normal</v>
      </c>
      <c r="D385" s="3" t="str">
        <f>VLOOKUP($A385,$Q$1:$W$916,COLUMNS($C$1:D384)+2,FALSE)</f>
        <v/>
      </c>
      <c r="E385" s="3" t="str">
        <f>VLOOKUP($A385,$Q$1:$W$916,COLUMNS($C$1:E384)+2,FALSE)</f>
        <v>Forecast</v>
      </c>
      <c r="F385" s="3" t="str">
        <f>VLOOKUP($A385,$Q$1:$W$916,COLUMNS($C$1:F384)+2,FALSE)</f>
        <v/>
      </c>
      <c r="G385" s="3" t="str">
        <f>VLOOKUP($A385,$Q$1:$W$916,COLUMNS($C$1:G384)+2,FALSE)</f>
        <v/>
      </c>
      <c r="H385" s="3">
        <v>70</v>
      </c>
      <c r="I385" s="3">
        <v>70</v>
      </c>
      <c r="J385" s="3">
        <v>70</v>
      </c>
      <c r="K385" s="3">
        <v>70</v>
      </c>
      <c r="L385" s="3">
        <v>70</v>
      </c>
      <c r="M385" s="3">
        <v>70</v>
      </c>
      <c r="N385" s="3">
        <v>420</v>
      </c>
      <c r="O385" s="3">
        <v>70</v>
      </c>
      <c r="Q385" s="3">
        <v>333</v>
      </c>
      <c r="R385" s="3" t="s">
        <v>1321</v>
      </c>
      <c r="S385" s="3" t="s">
        <v>1014</v>
      </c>
      <c r="T385" s="3" t="s">
        <v>1012</v>
      </c>
      <c r="U385" s="3" t="s">
        <v>185</v>
      </c>
      <c r="V385" s="3" t="s">
        <v>1037</v>
      </c>
      <c r="W385" s="3" t="s">
        <v>879</v>
      </c>
    </row>
    <row r="386" spans="1:23" x14ac:dyDescent="0.3">
      <c r="A386" s="3">
        <v>352</v>
      </c>
      <c r="B386" s="3" t="s">
        <v>1331</v>
      </c>
      <c r="C386" s="3" t="str">
        <f>VLOOKUP($A386,$Q$1:$W$916,COLUMNS($C$1:C385)+2,FALSE)</f>
        <v>Normal</v>
      </c>
      <c r="D386" s="3" t="str">
        <f>VLOOKUP($A386,$Q$1:$W$916,COLUMNS($C$1:D385)+2,FALSE)</f>
        <v/>
      </c>
      <c r="E386" s="3" t="str">
        <f>VLOOKUP($A386,$Q$1:$W$916,COLUMNS($C$1:E385)+2,FALSE)</f>
        <v>Color Change</v>
      </c>
      <c r="F386" s="3" t="str">
        <f>VLOOKUP($A386,$Q$1:$W$916,COLUMNS($C$1:F385)+2,FALSE)</f>
        <v/>
      </c>
      <c r="G386" s="3" t="str">
        <f>VLOOKUP($A386,$Q$1:$W$916,COLUMNS($C$1:G385)+2,FALSE)</f>
        <v>Protean</v>
      </c>
      <c r="H386" s="3">
        <v>60</v>
      </c>
      <c r="I386" s="3">
        <v>90</v>
      </c>
      <c r="J386" s="3">
        <v>70</v>
      </c>
      <c r="K386" s="3">
        <v>60</v>
      </c>
      <c r="L386" s="3">
        <v>120</v>
      </c>
      <c r="M386" s="3">
        <v>40</v>
      </c>
      <c r="N386" s="3">
        <v>440</v>
      </c>
      <c r="O386" s="3">
        <v>73.33</v>
      </c>
      <c r="Q386" s="3">
        <v>334</v>
      </c>
      <c r="R386" s="3" t="s">
        <v>1322</v>
      </c>
      <c r="S386" s="3" t="s">
        <v>1024</v>
      </c>
      <c r="T386" s="3" t="s">
        <v>1012</v>
      </c>
      <c r="U386" s="3" t="s">
        <v>185</v>
      </c>
      <c r="V386" s="3" t="s">
        <v>1037</v>
      </c>
      <c r="W386" s="3" t="s">
        <v>879</v>
      </c>
    </row>
    <row r="387" spans="1:23" x14ac:dyDescent="0.3">
      <c r="A387" s="3">
        <v>353</v>
      </c>
      <c r="B387" s="3" t="s">
        <v>1332</v>
      </c>
      <c r="C387" s="3" t="str">
        <f>VLOOKUP($A387,$Q$1:$W$916,COLUMNS($C$1:C386)+2,FALSE)</f>
        <v>Ghost</v>
      </c>
      <c r="D387" s="3" t="str">
        <f>VLOOKUP($A387,$Q$1:$W$916,COLUMNS($C$1:D386)+2,FALSE)</f>
        <v/>
      </c>
      <c r="E387" s="3" t="str">
        <f>VLOOKUP($A387,$Q$1:$W$916,COLUMNS($C$1:E386)+2,FALSE)</f>
        <v>Insomnia</v>
      </c>
      <c r="F387" s="3" t="str">
        <f>VLOOKUP($A387,$Q$1:$W$916,COLUMNS($C$1:F386)+2,FALSE)</f>
        <v>Frisk</v>
      </c>
      <c r="G387" s="3" t="str">
        <f>VLOOKUP($A387,$Q$1:$W$916,COLUMNS($C$1:G386)+2,FALSE)</f>
        <v>Cursed Body</v>
      </c>
      <c r="H387" s="3">
        <v>44</v>
      </c>
      <c r="I387" s="3">
        <v>75</v>
      </c>
      <c r="J387" s="3">
        <v>35</v>
      </c>
      <c r="K387" s="3">
        <v>63</v>
      </c>
      <c r="L387" s="3">
        <v>33</v>
      </c>
      <c r="M387" s="3">
        <v>45</v>
      </c>
      <c r="N387" s="3">
        <v>295</v>
      </c>
      <c r="O387" s="3">
        <v>49.17</v>
      </c>
      <c r="Q387" s="3">
        <v>334</v>
      </c>
      <c r="R387" s="3" t="s">
        <v>1323</v>
      </c>
      <c r="S387" s="3" t="s">
        <v>1024</v>
      </c>
      <c r="T387" s="3" t="s">
        <v>1023</v>
      </c>
      <c r="U387" s="3" t="s">
        <v>185</v>
      </c>
      <c r="V387" s="3" t="s">
        <v>1037</v>
      </c>
      <c r="W387" s="3" t="s">
        <v>879</v>
      </c>
    </row>
    <row r="388" spans="1:23" x14ac:dyDescent="0.3">
      <c r="A388" s="3">
        <v>354</v>
      </c>
      <c r="B388" s="3" t="s">
        <v>1333</v>
      </c>
      <c r="C388" s="3" t="str">
        <f>VLOOKUP($A388,$Q$1:$W$916,COLUMNS($C$1:C387)+2,FALSE)</f>
        <v>Ghost</v>
      </c>
      <c r="D388" s="3" t="str">
        <f>VLOOKUP($A388,$Q$1:$W$916,COLUMNS($C$1:D387)+2,FALSE)</f>
        <v/>
      </c>
      <c r="E388" s="3" t="str">
        <f>VLOOKUP($A388,$Q$1:$W$916,COLUMNS($C$1:E387)+2,FALSE)</f>
        <v>Insomnia</v>
      </c>
      <c r="F388" s="3" t="str">
        <f>VLOOKUP($A388,$Q$1:$W$916,COLUMNS($C$1:F387)+2,FALSE)</f>
        <v>Frisk</v>
      </c>
      <c r="G388" s="3" t="str">
        <f>VLOOKUP($A388,$Q$1:$W$916,COLUMNS($C$1:G387)+2,FALSE)</f>
        <v>Cursed Body</v>
      </c>
      <c r="H388" s="3">
        <v>64</v>
      </c>
      <c r="I388" s="3">
        <v>115</v>
      </c>
      <c r="J388" s="3">
        <v>65</v>
      </c>
      <c r="K388" s="3">
        <v>83</v>
      </c>
      <c r="L388" s="3">
        <v>63</v>
      </c>
      <c r="M388" s="3">
        <v>65</v>
      </c>
      <c r="N388" s="3">
        <v>455</v>
      </c>
      <c r="O388" s="3">
        <v>75.83</v>
      </c>
      <c r="Q388" s="3">
        <v>335</v>
      </c>
      <c r="R388" s="3" t="s">
        <v>1324</v>
      </c>
      <c r="S388" s="3" t="s">
        <v>1014</v>
      </c>
      <c r="T388" s="3" t="s">
        <v>1037</v>
      </c>
      <c r="U388" s="3" t="s">
        <v>686</v>
      </c>
      <c r="V388" s="3" t="s">
        <v>1037</v>
      </c>
      <c r="W388" s="3" t="s">
        <v>1798</v>
      </c>
    </row>
    <row r="389" spans="1:23" x14ac:dyDescent="0.3">
      <c r="A389" s="3">
        <v>354</v>
      </c>
      <c r="B389" s="3" t="s">
        <v>1334</v>
      </c>
      <c r="C389" s="3" t="str">
        <f>VLOOKUP($A389,$Q$1:$W$916,COLUMNS($C$1:C388)+2,FALSE)</f>
        <v>Ghost</v>
      </c>
      <c r="D389" s="3" t="str">
        <f>VLOOKUP($A389,$Q$1:$W$916,COLUMNS($C$1:D388)+2,FALSE)</f>
        <v/>
      </c>
      <c r="E389" s="3" t="str">
        <f>VLOOKUP($A389,$Q$1:$W$916,COLUMNS($C$1:E388)+2,FALSE)</f>
        <v>Insomnia</v>
      </c>
      <c r="F389" s="3" t="str">
        <f>VLOOKUP($A389,$Q$1:$W$916,COLUMNS($C$1:F388)+2,FALSE)</f>
        <v>Frisk</v>
      </c>
      <c r="G389" s="3" t="str">
        <f>VLOOKUP($A389,$Q$1:$W$916,COLUMNS($C$1:G388)+2,FALSE)</f>
        <v>Cursed Body</v>
      </c>
      <c r="H389" s="3">
        <v>64</v>
      </c>
      <c r="I389" s="3">
        <v>165</v>
      </c>
      <c r="J389" s="3">
        <v>75</v>
      </c>
      <c r="K389" s="3">
        <v>93</v>
      </c>
      <c r="L389" s="3">
        <v>83</v>
      </c>
      <c r="M389" s="3">
        <v>75</v>
      </c>
      <c r="N389" s="3">
        <v>555</v>
      </c>
      <c r="O389" s="3">
        <v>92.5</v>
      </c>
      <c r="Q389" s="3">
        <v>336</v>
      </c>
      <c r="R389" s="3" t="s">
        <v>1325</v>
      </c>
      <c r="S389" s="3" t="s">
        <v>1019</v>
      </c>
      <c r="T389" s="3" t="s">
        <v>1037</v>
      </c>
      <c r="U389" s="3" t="s">
        <v>47</v>
      </c>
      <c r="V389" s="3" t="s">
        <v>1037</v>
      </c>
      <c r="W389" s="3" t="s">
        <v>314</v>
      </c>
    </row>
    <row r="390" spans="1:23" x14ac:dyDescent="0.3">
      <c r="A390" s="3">
        <v>355</v>
      </c>
      <c r="B390" s="3" t="s">
        <v>389</v>
      </c>
      <c r="C390" s="3" t="str">
        <f>VLOOKUP($A390,$Q$1:$W$916,COLUMNS($C$1:C389)+2,FALSE)</f>
        <v>Ghost</v>
      </c>
      <c r="D390" s="3" t="str">
        <f>VLOOKUP($A390,$Q$1:$W$916,COLUMNS($C$1:D389)+2,FALSE)</f>
        <v/>
      </c>
      <c r="E390" s="3" t="str">
        <f>VLOOKUP($A390,$Q$1:$W$916,COLUMNS($C$1:E389)+2,FALSE)</f>
        <v>Levitate</v>
      </c>
      <c r="F390" s="3" t="str">
        <f>VLOOKUP($A390,$Q$1:$W$916,COLUMNS($C$1:F389)+2,FALSE)</f>
        <v/>
      </c>
      <c r="G390" s="3" t="str">
        <f>VLOOKUP($A390,$Q$1:$W$916,COLUMNS($C$1:G389)+2,FALSE)</f>
        <v>Frisk</v>
      </c>
      <c r="H390" s="3">
        <v>20</v>
      </c>
      <c r="I390" s="3">
        <v>40</v>
      </c>
      <c r="J390" s="3">
        <v>90</v>
      </c>
      <c r="K390" s="3">
        <v>30</v>
      </c>
      <c r="L390" s="3">
        <v>90</v>
      </c>
      <c r="M390" s="3">
        <v>25</v>
      </c>
      <c r="N390" s="3">
        <v>295</v>
      </c>
      <c r="O390" s="3">
        <v>49.17</v>
      </c>
      <c r="Q390" s="3">
        <v>337</v>
      </c>
      <c r="R390" s="3" t="s">
        <v>914</v>
      </c>
      <c r="S390" s="3" t="s">
        <v>1017</v>
      </c>
      <c r="T390" s="3" t="s">
        <v>1011</v>
      </c>
      <c r="U390" s="3" t="s">
        <v>58</v>
      </c>
      <c r="V390" s="3" t="s">
        <v>1037</v>
      </c>
      <c r="W390" s="3" t="s">
        <v>1037</v>
      </c>
    </row>
    <row r="391" spans="1:23" x14ac:dyDescent="0.3">
      <c r="A391" s="3">
        <v>356</v>
      </c>
      <c r="B391" s="3" t="s">
        <v>391</v>
      </c>
      <c r="C391" s="3" t="str">
        <f>VLOOKUP($A391,$Q$1:$W$916,COLUMNS($C$1:C390)+2,FALSE)</f>
        <v>Ghost</v>
      </c>
      <c r="D391" s="3" t="str">
        <f>VLOOKUP($A391,$Q$1:$W$916,COLUMNS($C$1:D390)+2,FALSE)</f>
        <v/>
      </c>
      <c r="E391" s="3" t="str">
        <f>VLOOKUP($A391,$Q$1:$W$916,COLUMNS($C$1:E390)+2,FALSE)</f>
        <v>Pressure</v>
      </c>
      <c r="F391" s="3" t="str">
        <f>VLOOKUP($A391,$Q$1:$W$916,COLUMNS($C$1:F390)+2,FALSE)</f>
        <v/>
      </c>
      <c r="G391" s="3" t="str">
        <f>VLOOKUP($A391,$Q$1:$W$916,COLUMNS($C$1:G390)+2,FALSE)</f>
        <v>Frisk</v>
      </c>
      <c r="H391" s="3">
        <v>40</v>
      </c>
      <c r="I391" s="3">
        <v>70</v>
      </c>
      <c r="J391" s="3">
        <v>130</v>
      </c>
      <c r="K391" s="3">
        <v>60</v>
      </c>
      <c r="L391" s="3">
        <v>130</v>
      </c>
      <c r="M391" s="3">
        <v>25</v>
      </c>
      <c r="N391" s="3">
        <v>455</v>
      </c>
      <c r="O391" s="3">
        <v>75.83</v>
      </c>
      <c r="Q391" s="3">
        <v>338</v>
      </c>
      <c r="R391" s="3" t="s">
        <v>916</v>
      </c>
      <c r="S391" s="3" t="s">
        <v>1017</v>
      </c>
      <c r="T391" s="3" t="s">
        <v>1011</v>
      </c>
      <c r="U391" s="3" t="s">
        <v>58</v>
      </c>
      <c r="V391" s="3" t="s">
        <v>1037</v>
      </c>
      <c r="W391" s="3" t="s">
        <v>1037</v>
      </c>
    </row>
    <row r="392" spans="1:23" x14ac:dyDescent="0.3">
      <c r="A392" s="3">
        <v>357</v>
      </c>
      <c r="B392" s="3" t="s">
        <v>1335</v>
      </c>
      <c r="C392" s="3" t="str">
        <f>VLOOKUP($A392,$Q$1:$W$916,COLUMNS($C$1:C391)+2,FALSE)</f>
        <v>Grass</v>
      </c>
      <c r="D392" s="3" t="str">
        <f>VLOOKUP($A392,$Q$1:$W$916,COLUMNS($C$1:D391)+2,FALSE)</f>
        <v>Flying</v>
      </c>
      <c r="E392" s="3" t="str">
        <f>VLOOKUP($A392,$Q$1:$W$916,COLUMNS($C$1:E391)+2,FALSE)</f>
        <v>Chlorophyll</v>
      </c>
      <c r="F392" s="3" t="str">
        <f>VLOOKUP($A392,$Q$1:$W$916,COLUMNS($C$1:F391)+2,FALSE)</f>
        <v>Solar Power</v>
      </c>
      <c r="G392" s="3" t="str">
        <f>VLOOKUP($A392,$Q$1:$W$916,COLUMNS($C$1:G391)+2,FALSE)</f>
        <v>Harvest</v>
      </c>
      <c r="H392" s="3">
        <v>99</v>
      </c>
      <c r="I392" s="3">
        <v>68</v>
      </c>
      <c r="J392" s="3">
        <v>83</v>
      </c>
      <c r="K392" s="3">
        <v>72</v>
      </c>
      <c r="L392" s="3">
        <v>87</v>
      </c>
      <c r="M392" s="3">
        <v>51</v>
      </c>
      <c r="N392" s="3">
        <v>460</v>
      </c>
      <c r="O392" s="3">
        <v>76.67</v>
      </c>
      <c r="Q392" s="3">
        <v>339</v>
      </c>
      <c r="R392" s="3" t="s">
        <v>609</v>
      </c>
      <c r="S392" s="3" t="s">
        <v>1009</v>
      </c>
      <c r="T392" s="3" t="s">
        <v>1018</v>
      </c>
      <c r="U392" s="3" t="s">
        <v>165</v>
      </c>
      <c r="V392" s="3" t="s">
        <v>524</v>
      </c>
      <c r="W392" s="3" t="s">
        <v>193</v>
      </c>
    </row>
    <row r="393" spans="1:23" x14ac:dyDescent="0.3">
      <c r="A393" s="3">
        <v>358</v>
      </c>
      <c r="B393" s="3" t="s">
        <v>1336</v>
      </c>
      <c r="C393" s="3" t="str">
        <f>VLOOKUP($A393,$Q$1:$W$916,COLUMNS($C$1:C392)+2,FALSE)</f>
        <v>Psychic</v>
      </c>
      <c r="D393" s="3" t="str">
        <f>VLOOKUP($A393,$Q$1:$W$916,COLUMNS($C$1:D392)+2,FALSE)</f>
        <v/>
      </c>
      <c r="E393" s="3" t="str">
        <f>VLOOKUP($A393,$Q$1:$W$916,COLUMNS($C$1:E392)+2,FALSE)</f>
        <v>Levitate</v>
      </c>
      <c r="F393" s="3" t="str">
        <f>VLOOKUP($A393,$Q$1:$W$916,COLUMNS($C$1:F392)+2,FALSE)</f>
        <v/>
      </c>
      <c r="G393" s="3" t="str">
        <f>VLOOKUP($A393,$Q$1:$W$916,COLUMNS($C$1:G392)+2,FALSE)</f>
        <v/>
      </c>
      <c r="H393" s="3">
        <v>65</v>
      </c>
      <c r="I393" s="3">
        <v>50</v>
      </c>
      <c r="J393" s="3">
        <v>70</v>
      </c>
      <c r="K393" s="3">
        <v>95</v>
      </c>
      <c r="L393" s="3">
        <v>80</v>
      </c>
      <c r="M393" s="3">
        <v>65</v>
      </c>
      <c r="N393" s="3">
        <v>425</v>
      </c>
      <c r="O393" s="3">
        <v>70.83</v>
      </c>
      <c r="Q393" s="3">
        <v>340</v>
      </c>
      <c r="R393" s="3" t="s">
        <v>611</v>
      </c>
      <c r="S393" s="3" t="s">
        <v>1009</v>
      </c>
      <c r="T393" s="3" t="s">
        <v>1018</v>
      </c>
      <c r="U393" s="3" t="s">
        <v>165</v>
      </c>
      <c r="V393" s="3" t="s">
        <v>524</v>
      </c>
      <c r="W393" s="3" t="s">
        <v>193</v>
      </c>
    </row>
    <row r="394" spans="1:23" x14ac:dyDescent="0.3">
      <c r="A394" s="3">
        <v>359</v>
      </c>
      <c r="B394" s="3" t="s">
        <v>1337</v>
      </c>
      <c r="C394" s="3" t="str">
        <f>VLOOKUP($A394,$Q$1:$W$916,COLUMNS($C$1:C393)+2,FALSE)</f>
        <v>Dark</v>
      </c>
      <c r="D394" s="3" t="str">
        <f>VLOOKUP($A394,$Q$1:$W$916,COLUMNS($C$1:D393)+2,FALSE)</f>
        <v/>
      </c>
      <c r="E394" s="3" t="str">
        <f>VLOOKUP($A394,$Q$1:$W$916,COLUMNS($C$1:E393)+2,FALSE)</f>
        <v>Pressure</v>
      </c>
      <c r="F394" s="3" t="str">
        <f>VLOOKUP($A394,$Q$1:$W$916,COLUMNS($C$1:F393)+2,FALSE)</f>
        <v>Super Luck</v>
      </c>
      <c r="G394" s="3" t="str">
        <f>VLOOKUP($A394,$Q$1:$W$916,COLUMNS($C$1:G393)+2,FALSE)</f>
        <v>Justified</v>
      </c>
      <c r="H394" s="3">
        <v>65</v>
      </c>
      <c r="I394" s="3">
        <v>130</v>
      </c>
      <c r="J394" s="3">
        <v>60</v>
      </c>
      <c r="K394" s="3">
        <v>75</v>
      </c>
      <c r="L394" s="3">
        <v>60</v>
      </c>
      <c r="M394" s="3">
        <v>75</v>
      </c>
      <c r="N394" s="3">
        <v>465</v>
      </c>
      <c r="O394" s="3">
        <v>77.5</v>
      </c>
      <c r="Q394" s="3">
        <v>341</v>
      </c>
      <c r="R394" s="3" t="s">
        <v>305</v>
      </c>
      <c r="S394" s="3" t="s">
        <v>1009</v>
      </c>
      <c r="T394" s="3" t="s">
        <v>1037</v>
      </c>
      <c r="U394" s="3" t="s">
        <v>293</v>
      </c>
      <c r="V394" s="3" t="s">
        <v>134</v>
      </c>
      <c r="W394" s="3" t="s">
        <v>306</v>
      </c>
    </row>
    <row r="395" spans="1:23" x14ac:dyDescent="0.3">
      <c r="A395" s="3">
        <v>359</v>
      </c>
      <c r="B395" s="3" t="s">
        <v>1338</v>
      </c>
      <c r="C395" s="3" t="str">
        <f>VLOOKUP($A395,$Q$1:$W$916,COLUMNS($C$1:C394)+2,FALSE)</f>
        <v>Dark</v>
      </c>
      <c r="D395" s="3" t="str">
        <f>VLOOKUP($A395,$Q$1:$W$916,COLUMNS($C$1:D394)+2,FALSE)</f>
        <v/>
      </c>
      <c r="E395" s="3" t="str">
        <f>VLOOKUP($A395,$Q$1:$W$916,COLUMNS($C$1:E394)+2,FALSE)</f>
        <v>Pressure</v>
      </c>
      <c r="F395" s="3" t="str">
        <f>VLOOKUP($A395,$Q$1:$W$916,COLUMNS($C$1:F394)+2,FALSE)</f>
        <v>Super Luck</v>
      </c>
      <c r="G395" s="3" t="str">
        <f>VLOOKUP($A395,$Q$1:$W$916,COLUMNS($C$1:G394)+2,FALSE)</f>
        <v>Justified</v>
      </c>
      <c r="H395" s="3">
        <v>65</v>
      </c>
      <c r="I395" s="3">
        <v>150</v>
      </c>
      <c r="J395" s="3">
        <v>60</v>
      </c>
      <c r="K395" s="3">
        <v>115</v>
      </c>
      <c r="L395" s="3">
        <v>60</v>
      </c>
      <c r="M395" s="3">
        <v>115</v>
      </c>
      <c r="N395" s="3">
        <v>565</v>
      </c>
      <c r="O395" s="3">
        <v>94.17</v>
      </c>
      <c r="Q395" s="3">
        <v>342</v>
      </c>
      <c r="R395" s="3" t="s">
        <v>308</v>
      </c>
      <c r="S395" s="3" t="s">
        <v>1009</v>
      </c>
      <c r="T395" s="3" t="s">
        <v>1016</v>
      </c>
      <c r="U395" s="3" t="s">
        <v>293</v>
      </c>
      <c r="V395" s="3" t="s">
        <v>134</v>
      </c>
      <c r="W395" s="3" t="s">
        <v>306</v>
      </c>
    </row>
    <row r="396" spans="1:23" x14ac:dyDescent="0.3">
      <c r="A396" s="3">
        <v>360</v>
      </c>
      <c r="B396" s="3" t="s">
        <v>580</v>
      </c>
      <c r="C396" s="3" t="str">
        <f>VLOOKUP($A396,$Q$1:$W$916,COLUMNS($C$1:C395)+2,FALSE)</f>
        <v>Psychic</v>
      </c>
      <c r="D396" s="3" t="str">
        <f>VLOOKUP($A396,$Q$1:$W$916,COLUMNS($C$1:D395)+2,FALSE)</f>
        <v/>
      </c>
      <c r="E396" s="3" t="str">
        <f>VLOOKUP($A396,$Q$1:$W$916,COLUMNS($C$1:E395)+2,FALSE)</f>
        <v>Shadow Tag</v>
      </c>
      <c r="F396" s="3" t="str">
        <f>VLOOKUP($A396,$Q$1:$W$916,COLUMNS($C$1:F395)+2,FALSE)</f>
        <v/>
      </c>
      <c r="G396" s="3" t="str">
        <f>VLOOKUP($A396,$Q$1:$W$916,COLUMNS($C$1:G395)+2,FALSE)</f>
        <v>Telepathy</v>
      </c>
      <c r="H396" s="3">
        <v>95</v>
      </c>
      <c r="I396" s="3">
        <v>23</v>
      </c>
      <c r="J396" s="3">
        <v>48</v>
      </c>
      <c r="K396" s="3">
        <v>23</v>
      </c>
      <c r="L396" s="3">
        <v>48</v>
      </c>
      <c r="M396" s="3">
        <v>23</v>
      </c>
      <c r="N396" s="3">
        <v>260</v>
      </c>
      <c r="O396" s="3">
        <v>43.33</v>
      </c>
      <c r="Q396" s="3">
        <v>343</v>
      </c>
      <c r="R396" s="3" t="s">
        <v>251</v>
      </c>
      <c r="S396" s="3" t="s">
        <v>1018</v>
      </c>
      <c r="T396" s="3" t="s">
        <v>1011</v>
      </c>
      <c r="U396" s="3" t="s">
        <v>58</v>
      </c>
      <c r="V396" s="3" t="s">
        <v>1037</v>
      </c>
      <c r="W396" s="3" t="s">
        <v>1037</v>
      </c>
    </row>
    <row r="397" spans="1:23" x14ac:dyDescent="0.3">
      <c r="A397" s="3">
        <v>361</v>
      </c>
      <c r="B397" s="3" t="s">
        <v>242</v>
      </c>
      <c r="C397" s="3" t="str">
        <f>VLOOKUP($A397,$Q$1:$W$916,COLUMNS($C$1:C396)+2,FALSE)</f>
        <v>Ice</v>
      </c>
      <c r="D397" s="3" t="str">
        <f>VLOOKUP($A397,$Q$1:$W$916,COLUMNS($C$1:D396)+2,FALSE)</f>
        <v/>
      </c>
      <c r="E397" s="3" t="str">
        <f>VLOOKUP($A397,$Q$1:$W$916,COLUMNS($C$1:E396)+2,FALSE)</f>
        <v>Inner Focus</v>
      </c>
      <c r="F397" s="3" t="str">
        <f>VLOOKUP($A397,$Q$1:$W$916,COLUMNS($C$1:F396)+2,FALSE)</f>
        <v>Ice Body</v>
      </c>
      <c r="G397" s="3" t="str">
        <f>VLOOKUP($A397,$Q$1:$W$916,COLUMNS($C$1:G396)+2,FALSE)</f>
        <v>Moody</v>
      </c>
      <c r="H397" s="3">
        <v>50</v>
      </c>
      <c r="I397" s="3">
        <v>50</v>
      </c>
      <c r="J397" s="3">
        <v>50</v>
      </c>
      <c r="K397" s="3">
        <v>50</v>
      </c>
      <c r="L397" s="3">
        <v>50</v>
      </c>
      <c r="M397" s="3">
        <v>50</v>
      </c>
      <c r="N397" s="3">
        <v>300</v>
      </c>
      <c r="O397" s="3">
        <v>50</v>
      </c>
      <c r="Q397" s="3">
        <v>344</v>
      </c>
      <c r="R397" s="3" t="s">
        <v>253</v>
      </c>
      <c r="S397" s="3" t="s">
        <v>1018</v>
      </c>
      <c r="T397" s="3" t="s">
        <v>1011</v>
      </c>
      <c r="U397" s="3" t="s">
        <v>58</v>
      </c>
      <c r="V397" s="3" t="s">
        <v>1037</v>
      </c>
      <c r="W397" s="3" t="s">
        <v>1037</v>
      </c>
    </row>
    <row r="398" spans="1:23" x14ac:dyDescent="0.3">
      <c r="A398" s="3">
        <v>362</v>
      </c>
      <c r="B398" s="3" t="s">
        <v>246</v>
      </c>
      <c r="C398" s="3" t="str">
        <f>VLOOKUP($A398,$Q$1:$W$916,COLUMNS($C$1:C397)+2,FALSE)</f>
        <v>Ice</v>
      </c>
      <c r="D398" s="3" t="str">
        <f>VLOOKUP($A398,$Q$1:$W$916,COLUMNS($C$1:D397)+2,FALSE)</f>
        <v/>
      </c>
      <c r="E398" s="3" t="str">
        <f>VLOOKUP($A398,$Q$1:$W$916,COLUMNS($C$1:E397)+2,FALSE)</f>
        <v>Inner Focus</v>
      </c>
      <c r="F398" s="3" t="str">
        <f>VLOOKUP($A398,$Q$1:$W$916,COLUMNS($C$1:F397)+2,FALSE)</f>
        <v>Ice Body</v>
      </c>
      <c r="G398" s="3" t="str">
        <f>VLOOKUP($A398,$Q$1:$W$916,COLUMNS($C$1:G397)+2,FALSE)</f>
        <v>Moody</v>
      </c>
      <c r="H398" s="3">
        <v>80</v>
      </c>
      <c r="I398" s="3">
        <v>80</v>
      </c>
      <c r="J398" s="3">
        <v>80</v>
      </c>
      <c r="K398" s="3">
        <v>80</v>
      </c>
      <c r="L398" s="3">
        <v>80</v>
      </c>
      <c r="M398" s="3">
        <v>80</v>
      </c>
      <c r="N398" s="3">
        <v>480</v>
      </c>
      <c r="O398" s="3">
        <v>80</v>
      </c>
      <c r="Q398" s="3">
        <v>345</v>
      </c>
      <c r="R398" s="3" t="s">
        <v>1326</v>
      </c>
      <c r="S398" s="3" t="s">
        <v>1017</v>
      </c>
      <c r="T398" s="3" t="s">
        <v>1007</v>
      </c>
      <c r="U398" s="3" t="s">
        <v>420</v>
      </c>
      <c r="V398" s="3" t="s">
        <v>1037</v>
      </c>
      <c r="W398" s="3" t="s">
        <v>614</v>
      </c>
    </row>
    <row r="399" spans="1:23" x14ac:dyDescent="0.3">
      <c r="A399" s="3">
        <v>362</v>
      </c>
      <c r="B399" s="3" t="s">
        <v>1339</v>
      </c>
      <c r="C399" s="3" t="str">
        <f>VLOOKUP($A399,$Q$1:$W$916,COLUMNS($C$1:C398)+2,FALSE)</f>
        <v>Ice</v>
      </c>
      <c r="D399" s="3" t="str">
        <f>VLOOKUP($A399,$Q$1:$W$916,COLUMNS($C$1:D398)+2,FALSE)</f>
        <v/>
      </c>
      <c r="E399" s="3" t="str">
        <f>VLOOKUP($A399,$Q$1:$W$916,COLUMNS($C$1:E398)+2,FALSE)</f>
        <v>Inner Focus</v>
      </c>
      <c r="F399" s="3" t="str">
        <f>VLOOKUP($A399,$Q$1:$W$916,COLUMNS($C$1:F398)+2,FALSE)</f>
        <v>Ice Body</v>
      </c>
      <c r="G399" s="3" t="str">
        <f>VLOOKUP($A399,$Q$1:$W$916,COLUMNS($C$1:G398)+2,FALSE)</f>
        <v>Moody</v>
      </c>
      <c r="H399" s="3">
        <v>80</v>
      </c>
      <c r="I399" s="3">
        <v>120</v>
      </c>
      <c r="J399" s="3">
        <v>80</v>
      </c>
      <c r="K399" s="3">
        <v>120</v>
      </c>
      <c r="L399" s="3">
        <v>80</v>
      </c>
      <c r="M399" s="3">
        <v>100</v>
      </c>
      <c r="N399" s="3">
        <v>580</v>
      </c>
      <c r="O399" s="3">
        <v>96.67</v>
      </c>
      <c r="Q399" s="3">
        <v>346</v>
      </c>
      <c r="R399" s="3" t="s">
        <v>1327</v>
      </c>
      <c r="S399" s="3" t="s">
        <v>1017</v>
      </c>
      <c r="T399" s="3" t="s">
        <v>1007</v>
      </c>
      <c r="U399" s="3" t="s">
        <v>420</v>
      </c>
      <c r="V399" s="3" t="s">
        <v>1037</v>
      </c>
      <c r="W399" s="3" t="s">
        <v>614</v>
      </c>
    </row>
    <row r="400" spans="1:23" x14ac:dyDescent="0.3">
      <c r="A400" s="3">
        <v>363</v>
      </c>
      <c r="B400" s="3" t="s">
        <v>1340</v>
      </c>
      <c r="C400" s="3" t="str">
        <f>VLOOKUP($A400,$Q$1:$W$916,COLUMNS($C$1:C399)+2,FALSE)</f>
        <v>Ice</v>
      </c>
      <c r="D400" s="3" t="str">
        <f>VLOOKUP($A400,$Q$1:$W$916,COLUMNS($C$1:D399)+2,FALSE)</f>
        <v>Water</v>
      </c>
      <c r="E400" s="3" t="str">
        <f>VLOOKUP($A400,$Q$1:$W$916,COLUMNS($C$1:E399)+2,FALSE)</f>
        <v>Thick Fat</v>
      </c>
      <c r="F400" s="3" t="str">
        <f>VLOOKUP($A400,$Q$1:$W$916,COLUMNS($C$1:F399)+2,FALSE)</f>
        <v>Ice Body</v>
      </c>
      <c r="G400" s="3" t="str">
        <f>VLOOKUP($A400,$Q$1:$W$916,COLUMNS($C$1:G399)+2,FALSE)</f>
        <v>Oblivious</v>
      </c>
      <c r="H400" s="3">
        <v>70</v>
      </c>
      <c r="I400" s="3">
        <v>40</v>
      </c>
      <c r="J400" s="3">
        <v>50</v>
      </c>
      <c r="K400" s="3">
        <v>55</v>
      </c>
      <c r="L400" s="3">
        <v>50</v>
      </c>
      <c r="M400" s="3">
        <v>25</v>
      </c>
      <c r="N400" s="3">
        <v>290</v>
      </c>
      <c r="O400" s="3">
        <v>48.33</v>
      </c>
      <c r="Q400" s="3">
        <v>347</v>
      </c>
      <c r="R400" s="3" t="s">
        <v>1328</v>
      </c>
      <c r="S400" s="3" t="s">
        <v>1017</v>
      </c>
      <c r="T400" s="3" t="s">
        <v>1010</v>
      </c>
      <c r="U400" s="3" t="s">
        <v>506</v>
      </c>
      <c r="V400" s="3" t="s">
        <v>1037</v>
      </c>
      <c r="W400" s="3" t="s">
        <v>115</v>
      </c>
    </row>
    <row r="401" spans="1:23" x14ac:dyDescent="0.3">
      <c r="A401" s="3">
        <v>364</v>
      </c>
      <c r="B401" s="3" t="s">
        <v>1341</v>
      </c>
      <c r="C401" s="3" t="str">
        <f>VLOOKUP($A401,$Q$1:$W$916,COLUMNS($C$1:C400)+2,FALSE)</f>
        <v>Ice</v>
      </c>
      <c r="D401" s="3" t="str">
        <f>VLOOKUP($A401,$Q$1:$W$916,COLUMNS($C$1:D400)+2,FALSE)</f>
        <v>Water</v>
      </c>
      <c r="E401" s="3" t="str">
        <f>VLOOKUP($A401,$Q$1:$W$916,COLUMNS($C$1:E400)+2,FALSE)</f>
        <v>Thick Fat</v>
      </c>
      <c r="F401" s="3" t="str">
        <f>VLOOKUP($A401,$Q$1:$W$916,COLUMNS($C$1:F400)+2,FALSE)</f>
        <v>Ice Body</v>
      </c>
      <c r="G401" s="3" t="str">
        <f>VLOOKUP($A401,$Q$1:$W$916,COLUMNS($C$1:G400)+2,FALSE)</f>
        <v>Oblivious</v>
      </c>
      <c r="H401" s="3">
        <v>90</v>
      </c>
      <c r="I401" s="3">
        <v>60</v>
      </c>
      <c r="J401" s="3">
        <v>70</v>
      </c>
      <c r="K401" s="3">
        <v>75</v>
      </c>
      <c r="L401" s="3">
        <v>70</v>
      </c>
      <c r="M401" s="3">
        <v>45</v>
      </c>
      <c r="N401" s="3">
        <v>410</v>
      </c>
      <c r="O401" s="3">
        <v>68.33</v>
      </c>
      <c r="Q401" s="3">
        <v>348</v>
      </c>
      <c r="R401" s="3" t="s">
        <v>1329</v>
      </c>
      <c r="S401" s="3" t="s">
        <v>1017</v>
      </c>
      <c r="T401" s="3" t="s">
        <v>1010</v>
      </c>
      <c r="U401" s="3" t="s">
        <v>506</v>
      </c>
      <c r="V401" s="3" t="s">
        <v>1037</v>
      </c>
      <c r="W401" s="3" t="s">
        <v>115</v>
      </c>
    </row>
    <row r="402" spans="1:23" x14ac:dyDescent="0.3">
      <c r="A402" s="3">
        <v>365</v>
      </c>
      <c r="B402" s="3" t="s">
        <v>1342</v>
      </c>
      <c r="C402" s="3" t="str">
        <f>VLOOKUP($A402,$Q$1:$W$916,COLUMNS($C$1:C401)+2,FALSE)</f>
        <v>Ice</v>
      </c>
      <c r="D402" s="3" t="str">
        <f>VLOOKUP($A402,$Q$1:$W$916,COLUMNS($C$1:D401)+2,FALSE)</f>
        <v>Water</v>
      </c>
      <c r="E402" s="3" t="str">
        <f>VLOOKUP($A402,$Q$1:$W$916,COLUMNS($C$1:E401)+2,FALSE)</f>
        <v>Thick Fat</v>
      </c>
      <c r="F402" s="3" t="str">
        <f>VLOOKUP($A402,$Q$1:$W$916,COLUMNS($C$1:F401)+2,FALSE)</f>
        <v>Ice Body</v>
      </c>
      <c r="G402" s="3" t="str">
        <f>VLOOKUP($A402,$Q$1:$W$916,COLUMNS($C$1:G401)+2,FALSE)</f>
        <v>Oblivious</v>
      </c>
      <c r="H402" s="3">
        <v>110</v>
      </c>
      <c r="I402" s="3">
        <v>80</v>
      </c>
      <c r="J402" s="3">
        <v>90</v>
      </c>
      <c r="K402" s="3">
        <v>95</v>
      </c>
      <c r="L402" s="3">
        <v>90</v>
      </c>
      <c r="M402" s="3">
        <v>65</v>
      </c>
      <c r="N402" s="3">
        <v>530</v>
      </c>
      <c r="O402" s="3">
        <v>88.33</v>
      </c>
      <c r="Q402" s="3">
        <v>349</v>
      </c>
      <c r="R402" s="3" t="s">
        <v>427</v>
      </c>
      <c r="S402" s="3" t="s">
        <v>1009</v>
      </c>
      <c r="T402" s="3" t="s">
        <v>1037</v>
      </c>
      <c r="U402" s="3" t="s">
        <v>115</v>
      </c>
      <c r="V402" s="3" t="s">
        <v>165</v>
      </c>
      <c r="W402" s="3" t="s">
        <v>306</v>
      </c>
    </row>
    <row r="403" spans="1:23" x14ac:dyDescent="0.3">
      <c r="A403" s="3">
        <v>366</v>
      </c>
      <c r="B403" s="3" t="s">
        <v>1343</v>
      </c>
      <c r="C403" s="3" t="str">
        <f>VLOOKUP($A403,$Q$1:$W$916,COLUMNS($C$1:C402)+2,FALSE)</f>
        <v>Water</v>
      </c>
      <c r="D403" s="3" t="str">
        <f>VLOOKUP($A403,$Q$1:$W$916,COLUMNS($C$1:D402)+2,FALSE)</f>
        <v/>
      </c>
      <c r="E403" s="3" t="str">
        <f>VLOOKUP($A403,$Q$1:$W$916,COLUMNS($C$1:E402)+2,FALSE)</f>
        <v>Shell Armor</v>
      </c>
      <c r="F403" s="3" t="str">
        <f>VLOOKUP($A403,$Q$1:$W$916,COLUMNS($C$1:F402)+2,FALSE)</f>
        <v/>
      </c>
      <c r="G403" s="3" t="str">
        <f>VLOOKUP($A403,$Q$1:$W$916,COLUMNS($C$1:G402)+2,FALSE)</f>
        <v>Rattled</v>
      </c>
      <c r="H403" s="3">
        <v>35</v>
      </c>
      <c r="I403" s="3">
        <v>64</v>
      </c>
      <c r="J403" s="3">
        <v>85</v>
      </c>
      <c r="K403" s="3">
        <v>74</v>
      </c>
      <c r="L403" s="3">
        <v>55</v>
      </c>
      <c r="M403" s="3">
        <v>32</v>
      </c>
      <c r="N403" s="3">
        <v>345</v>
      </c>
      <c r="O403" s="3">
        <v>57.5</v>
      </c>
      <c r="Q403" s="3">
        <v>350</v>
      </c>
      <c r="R403" s="3" t="s">
        <v>429</v>
      </c>
      <c r="S403" s="3" t="s">
        <v>1009</v>
      </c>
      <c r="T403" s="3" t="s">
        <v>1037</v>
      </c>
      <c r="U403" s="3" t="s">
        <v>430</v>
      </c>
      <c r="V403" s="3" t="s">
        <v>149</v>
      </c>
      <c r="W403" s="3" t="s">
        <v>157</v>
      </c>
    </row>
    <row r="404" spans="1:23" x14ac:dyDescent="0.3">
      <c r="A404" s="3">
        <v>367</v>
      </c>
      <c r="B404" s="3" t="s">
        <v>1344</v>
      </c>
      <c r="C404" s="3" t="str">
        <f>VLOOKUP($A404,$Q$1:$W$916,COLUMNS($C$1:C403)+2,FALSE)</f>
        <v>Water</v>
      </c>
      <c r="D404" s="3" t="str">
        <f>VLOOKUP($A404,$Q$1:$W$916,COLUMNS($C$1:D403)+2,FALSE)</f>
        <v/>
      </c>
      <c r="E404" s="3" t="str">
        <f>VLOOKUP($A404,$Q$1:$W$916,COLUMNS($C$1:E403)+2,FALSE)</f>
        <v>Swift Swim</v>
      </c>
      <c r="F404" s="3" t="str">
        <f>VLOOKUP($A404,$Q$1:$W$916,COLUMNS($C$1:F403)+2,FALSE)</f>
        <v/>
      </c>
      <c r="G404" s="3" t="str">
        <f>VLOOKUP($A404,$Q$1:$W$916,COLUMNS($C$1:G403)+2,FALSE)</f>
        <v>Water Veil</v>
      </c>
      <c r="H404" s="3">
        <v>55</v>
      </c>
      <c r="I404" s="3">
        <v>104</v>
      </c>
      <c r="J404" s="3">
        <v>105</v>
      </c>
      <c r="K404" s="3">
        <v>94</v>
      </c>
      <c r="L404" s="3">
        <v>75</v>
      </c>
      <c r="M404" s="3">
        <v>52</v>
      </c>
      <c r="N404" s="3">
        <v>485</v>
      </c>
      <c r="O404" s="3">
        <v>80.83</v>
      </c>
      <c r="Q404" s="3">
        <v>351</v>
      </c>
      <c r="R404" s="3" t="s">
        <v>1330</v>
      </c>
      <c r="S404" s="3" t="s">
        <v>1014</v>
      </c>
      <c r="T404" s="3" t="s">
        <v>1037</v>
      </c>
      <c r="U404" s="3" t="s">
        <v>1801</v>
      </c>
      <c r="V404" s="3" t="s">
        <v>1037</v>
      </c>
      <c r="W404" s="3" t="s">
        <v>1037</v>
      </c>
    </row>
    <row r="405" spans="1:23" x14ac:dyDescent="0.3">
      <c r="A405" s="3">
        <v>368</v>
      </c>
      <c r="B405" s="3" t="s">
        <v>1345</v>
      </c>
      <c r="C405" s="3" t="str">
        <f>VLOOKUP($A405,$Q$1:$W$916,COLUMNS($C$1:C404)+2,FALSE)</f>
        <v>Water</v>
      </c>
      <c r="D405" s="3" t="str">
        <f>VLOOKUP($A405,$Q$1:$W$916,COLUMNS($C$1:D404)+2,FALSE)</f>
        <v/>
      </c>
      <c r="E405" s="3" t="str">
        <f>VLOOKUP($A405,$Q$1:$W$916,COLUMNS($C$1:E404)+2,FALSE)</f>
        <v>Swift Swim</v>
      </c>
      <c r="F405" s="3" t="str">
        <f>VLOOKUP($A405,$Q$1:$W$916,COLUMNS($C$1:F404)+2,FALSE)</f>
        <v/>
      </c>
      <c r="G405" s="3" t="str">
        <f>VLOOKUP($A405,$Q$1:$W$916,COLUMNS($C$1:G404)+2,FALSE)</f>
        <v>Hydration</v>
      </c>
      <c r="H405" s="3">
        <v>55</v>
      </c>
      <c r="I405" s="3">
        <v>84</v>
      </c>
      <c r="J405" s="3">
        <v>105</v>
      </c>
      <c r="K405" s="3">
        <v>114</v>
      </c>
      <c r="L405" s="3">
        <v>75</v>
      </c>
      <c r="M405" s="3">
        <v>52</v>
      </c>
      <c r="N405" s="3">
        <v>485</v>
      </c>
      <c r="O405" s="3">
        <v>80.83</v>
      </c>
      <c r="Q405" s="3">
        <v>352</v>
      </c>
      <c r="R405" s="3" t="s">
        <v>1331</v>
      </c>
      <c r="S405" s="3" t="s">
        <v>1014</v>
      </c>
      <c r="T405" s="3" t="s">
        <v>1037</v>
      </c>
      <c r="U405" s="3" t="s">
        <v>1802</v>
      </c>
      <c r="V405" s="3" t="s">
        <v>1037</v>
      </c>
      <c r="W405" s="3" t="s">
        <v>1859</v>
      </c>
    </row>
    <row r="406" spans="1:23" x14ac:dyDescent="0.3">
      <c r="A406" s="3">
        <v>369</v>
      </c>
      <c r="B406" s="3" t="s">
        <v>1346</v>
      </c>
      <c r="C406" s="3" t="str">
        <f>VLOOKUP($A406,$Q$1:$W$916,COLUMNS($C$1:C405)+2,FALSE)</f>
        <v>Water</v>
      </c>
      <c r="D406" s="3" t="str">
        <f>VLOOKUP($A406,$Q$1:$W$916,COLUMNS($C$1:D405)+2,FALSE)</f>
        <v>Rock</v>
      </c>
      <c r="E406" s="3" t="str">
        <f>VLOOKUP($A406,$Q$1:$W$916,COLUMNS($C$1:E405)+2,FALSE)</f>
        <v>Swift Swim</v>
      </c>
      <c r="F406" s="3" t="str">
        <f>VLOOKUP($A406,$Q$1:$W$916,COLUMNS($C$1:F405)+2,FALSE)</f>
        <v>Rock Head</v>
      </c>
      <c r="G406" s="3" t="str">
        <f>VLOOKUP($A406,$Q$1:$W$916,COLUMNS($C$1:G405)+2,FALSE)</f>
        <v>Sturdy</v>
      </c>
      <c r="H406" s="3">
        <v>100</v>
      </c>
      <c r="I406" s="3">
        <v>90</v>
      </c>
      <c r="J406" s="3">
        <v>130</v>
      </c>
      <c r="K406" s="3">
        <v>45</v>
      </c>
      <c r="L406" s="3">
        <v>65</v>
      </c>
      <c r="M406" s="3">
        <v>55</v>
      </c>
      <c r="N406" s="3">
        <v>485</v>
      </c>
      <c r="O406" s="3">
        <v>80.83</v>
      </c>
      <c r="Q406" s="3">
        <v>353</v>
      </c>
      <c r="R406" s="3" t="s">
        <v>1332</v>
      </c>
      <c r="S406" s="3" t="s">
        <v>1021</v>
      </c>
      <c r="T406" s="3" t="s">
        <v>1037</v>
      </c>
      <c r="U406" s="3" t="s">
        <v>61</v>
      </c>
      <c r="V406" s="3" t="s">
        <v>40</v>
      </c>
      <c r="W406" s="3" t="s">
        <v>249</v>
      </c>
    </row>
    <row r="407" spans="1:23" x14ac:dyDescent="0.3">
      <c r="A407" s="3">
        <v>370</v>
      </c>
      <c r="B407" s="3" t="s">
        <v>1347</v>
      </c>
      <c r="C407" s="3" t="str">
        <f>VLOOKUP($A407,$Q$1:$W$916,COLUMNS($C$1:C406)+2,FALSE)</f>
        <v>Water</v>
      </c>
      <c r="D407" s="3" t="str">
        <f>VLOOKUP($A407,$Q$1:$W$916,COLUMNS($C$1:D406)+2,FALSE)</f>
        <v/>
      </c>
      <c r="E407" s="3" t="str">
        <f>VLOOKUP($A407,$Q$1:$W$916,COLUMNS($C$1:E406)+2,FALSE)</f>
        <v>Swift Swim</v>
      </c>
      <c r="F407" s="3" t="str">
        <f>VLOOKUP($A407,$Q$1:$W$916,COLUMNS($C$1:F406)+2,FALSE)</f>
        <v/>
      </c>
      <c r="G407" s="3" t="str">
        <f>VLOOKUP($A407,$Q$1:$W$916,COLUMNS($C$1:G406)+2,FALSE)</f>
        <v>Hydration</v>
      </c>
      <c r="H407" s="3">
        <v>43</v>
      </c>
      <c r="I407" s="3">
        <v>30</v>
      </c>
      <c r="J407" s="3">
        <v>55</v>
      </c>
      <c r="K407" s="3">
        <v>40</v>
      </c>
      <c r="L407" s="3">
        <v>65</v>
      </c>
      <c r="M407" s="3">
        <v>97</v>
      </c>
      <c r="N407" s="3">
        <v>330</v>
      </c>
      <c r="O407" s="3">
        <v>55</v>
      </c>
      <c r="Q407" s="3">
        <v>354</v>
      </c>
      <c r="R407" s="3" t="s">
        <v>1333</v>
      </c>
      <c r="S407" s="3" t="s">
        <v>1021</v>
      </c>
      <c r="T407" s="3" t="s">
        <v>1037</v>
      </c>
      <c r="U407" s="3" t="s">
        <v>61</v>
      </c>
      <c r="V407" s="3" t="s">
        <v>40</v>
      </c>
      <c r="W407" s="3" t="s">
        <v>249</v>
      </c>
    </row>
    <row r="408" spans="1:23" x14ac:dyDescent="0.3">
      <c r="A408" s="3">
        <v>371</v>
      </c>
      <c r="B408" s="3" t="s">
        <v>1348</v>
      </c>
      <c r="C408" s="3" t="str">
        <f>VLOOKUP($A408,$Q$1:$W$916,COLUMNS($C$1:C407)+2,FALSE)</f>
        <v>Dragon</v>
      </c>
      <c r="D408" s="3" t="str">
        <f>VLOOKUP($A408,$Q$1:$W$916,COLUMNS($C$1:D407)+2,FALSE)</f>
        <v/>
      </c>
      <c r="E408" s="3" t="str">
        <f>VLOOKUP($A408,$Q$1:$W$916,COLUMNS($C$1:E407)+2,FALSE)</f>
        <v>Rock Head</v>
      </c>
      <c r="F408" s="3" t="str">
        <f>VLOOKUP($A408,$Q$1:$W$916,COLUMNS($C$1:F407)+2,FALSE)</f>
        <v/>
      </c>
      <c r="G408" s="3" t="str">
        <f>VLOOKUP($A408,$Q$1:$W$916,COLUMNS($C$1:G407)+2,FALSE)</f>
        <v>Sheer Force</v>
      </c>
      <c r="H408" s="3">
        <v>45</v>
      </c>
      <c r="I408" s="3">
        <v>75</v>
      </c>
      <c r="J408" s="3">
        <v>60</v>
      </c>
      <c r="K408" s="3">
        <v>40</v>
      </c>
      <c r="L408" s="3">
        <v>30</v>
      </c>
      <c r="M408" s="3">
        <v>50</v>
      </c>
      <c r="N408" s="3">
        <v>300</v>
      </c>
      <c r="O408" s="3">
        <v>50</v>
      </c>
      <c r="Q408" s="3">
        <v>354</v>
      </c>
      <c r="R408" s="3" t="s">
        <v>1334</v>
      </c>
      <c r="S408" s="3" t="s">
        <v>1021</v>
      </c>
      <c r="T408" s="3" t="s">
        <v>1037</v>
      </c>
      <c r="U408" s="3" t="s">
        <v>61</v>
      </c>
      <c r="V408" s="3" t="s">
        <v>40</v>
      </c>
      <c r="W408" s="3" t="s">
        <v>249</v>
      </c>
    </row>
    <row r="409" spans="1:23" x14ac:dyDescent="0.3">
      <c r="A409" s="3">
        <v>372</v>
      </c>
      <c r="B409" s="3" t="s">
        <v>1349</v>
      </c>
      <c r="C409" s="3" t="str">
        <f>VLOOKUP($A409,$Q$1:$W$916,COLUMNS($C$1:C408)+2,FALSE)</f>
        <v>Dragon</v>
      </c>
      <c r="D409" s="3" t="str">
        <f>VLOOKUP($A409,$Q$1:$W$916,COLUMNS($C$1:D408)+2,FALSE)</f>
        <v/>
      </c>
      <c r="E409" s="3" t="str">
        <f>VLOOKUP($A409,$Q$1:$W$916,COLUMNS($C$1:E408)+2,FALSE)</f>
        <v>Rock Head</v>
      </c>
      <c r="F409" s="3" t="str">
        <f>VLOOKUP($A409,$Q$1:$W$916,COLUMNS($C$1:F408)+2,FALSE)</f>
        <v/>
      </c>
      <c r="G409" s="3" t="str">
        <f>VLOOKUP($A409,$Q$1:$W$916,COLUMNS($C$1:G408)+2,FALSE)</f>
        <v>Overcoat</v>
      </c>
      <c r="H409" s="3">
        <v>65</v>
      </c>
      <c r="I409" s="3">
        <v>95</v>
      </c>
      <c r="J409" s="3">
        <v>100</v>
      </c>
      <c r="K409" s="3">
        <v>60</v>
      </c>
      <c r="L409" s="3">
        <v>50</v>
      </c>
      <c r="M409" s="3">
        <v>50</v>
      </c>
      <c r="N409" s="3">
        <v>420</v>
      </c>
      <c r="O409" s="3">
        <v>70</v>
      </c>
      <c r="Q409" s="3">
        <v>355</v>
      </c>
      <c r="R409" s="3" t="s">
        <v>389</v>
      </c>
      <c r="S409" s="3" t="s">
        <v>1021</v>
      </c>
      <c r="T409" s="3" t="s">
        <v>1037</v>
      </c>
      <c r="U409" s="3" t="s">
        <v>58</v>
      </c>
      <c r="V409" s="3" t="s">
        <v>1037</v>
      </c>
      <c r="W409" s="3" t="s">
        <v>40</v>
      </c>
    </row>
    <row r="410" spans="1:23" x14ac:dyDescent="0.3">
      <c r="A410" s="3">
        <v>373</v>
      </c>
      <c r="B410" s="3" t="s">
        <v>1350</v>
      </c>
      <c r="C410" s="3" t="str">
        <f>VLOOKUP($A410,$Q$1:$W$916,COLUMNS($C$1:C409)+2,FALSE)</f>
        <v>Dragon</v>
      </c>
      <c r="D410" s="3" t="str">
        <f>VLOOKUP($A410,$Q$1:$W$916,COLUMNS($C$1:D409)+2,FALSE)</f>
        <v>Flying</v>
      </c>
      <c r="E410" s="3" t="str">
        <f>VLOOKUP($A410,$Q$1:$W$916,COLUMNS($C$1:E409)+2,FALSE)</f>
        <v>Intimidate</v>
      </c>
      <c r="F410" s="3" t="str">
        <f>VLOOKUP($A410,$Q$1:$W$916,COLUMNS($C$1:F409)+2,FALSE)</f>
        <v/>
      </c>
      <c r="G410" s="3" t="str">
        <f>VLOOKUP($A410,$Q$1:$W$916,COLUMNS($C$1:G409)+2,FALSE)</f>
        <v>Moxie</v>
      </c>
      <c r="H410" s="3">
        <v>95</v>
      </c>
      <c r="I410" s="3">
        <v>135</v>
      </c>
      <c r="J410" s="3">
        <v>80</v>
      </c>
      <c r="K410" s="3">
        <v>110</v>
      </c>
      <c r="L410" s="3">
        <v>80</v>
      </c>
      <c r="M410" s="3">
        <v>100</v>
      </c>
      <c r="N410" s="3">
        <v>600</v>
      </c>
      <c r="O410" s="3">
        <v>100</v>
      </c>
      <c r="Q410" s="3">
        <v>356</v>
      </c>
      <c r="R410" s="3" t="s">
        <v>391</v>
      </c>
      <c r="S410" s="3" t="s">
        <v>1021</v>
      </c>
      <c r="T410" s="3" t="s">
        <v>1037</v>
      </c>
      <c r="U410" s="3" t="s">
        <v>73</v>
      </c>
      <c r="V410" s="3" t="s">
        <v>1037</v>
      </c>
      <c r="W410" s="3" t="s">
        <v>40</v>
      </c>
    </row>
    <row r="411" spans="1:23" x14ac:dyDescent="0.3">
      <c r="A411" s="3">
        <v>373</v>
      </c>
      <c r="B411" s="3" t="s">
        <v>1351</v>
      </c>
      <c r="C411" s="3" t="str">
        <f>VLOOKUP($A411,$Q$1:$W$916,COLUMNS($C$1:C410)+2,FALSE)</f>
        <v>Dragon</v>
      </c>
      <c r="D411" s="3" t="str">
        <f>VLOOKUP($A411,$Q$1:$W$916,COLUMNS($C$1:D410)+2,FALSE)</f>
        <v>Flying</v>
      </c>
      <c r="E411" s="3" t="str">
        <f>VLOOKUP($A411,$Q$1:$W$916,COLUMNS($C$1:E410)+2,FALSE)</f>
        <v>Intimidate</v>
      </c>
      <c r="F411" s="3" t="str">
        <f>VLOOKUP($A411,$Q$1:$W$916,COLUMNS($C$1:F410)+2,FALSE)</f>
        <v/>
      </c>
      <c r="G411" s="3" t="str">
        <f>VLOOKUP($A411,$Q$1:$W$916,COLUMNS($C$1:G410)+2,FALSE)</f>
        <v>Moxie</v>
      </c>
      <c r="H411" s="3">
        <v>95</v>
      </c>
      <c r="I411" s="3">
        <v>145</v>
      </c>
      <c r="J411" s="3">
        <v>130</v>
      </c>
      <c r="K411" s="3">
        <v>120</v>
      </c>
      <c r="L411" s="3">
        <v>90</v>
      </c>
      <c r="M411" s="3">
        <v>120</v>
      </c>
      <c r="N411" s="3">
        <v>700</v>
      </c>
      <c r="O411" s="3">
        <v>116.67</v>
      </c>
      <c r="Q411" s="3">
        <v>357</v>
      </c>
      <c r="R411" s="3" t="s">
        <v>1335</v>
      </c>
      <c r="S411" s="3" t="s">
        <v>1007</v>
      </c>
      <c r="T411" s="3" t="s">
        <v>1012</v>
      </c>
      <c r="U411" s="3" t="s">
        <v>124</v>
      </c>
      <c r="V411" s="3" t="s">
        <v>812</v>
      </c>
      <c r="W411" s="3" t="s">
        <v>857</v>
      </c>
    </row>
    <row r="412" spans="1:23" x14ac:dyDescent="0.3">
      <c r="A412" s="3">
        <v>374</v>
      </c>
      <c r="B412" s="3" t="s">
        <v>1352</v>
      </c>
      <c r="C412" s="3" t="str">
        <f>VLOOKUP($A412,$Q$1:$W$916,COLUMNS($C$1:C411)+2,FALSE)</f>
        <v>Steel</v>
      </c>
      <c r="D412" s="3" t="str">
        <f>VLOOKUP($A412,$Q$1:$W$916,COLUMNS($C$1:D411)+2,FALSE)</f>
        <v>Psychic</v>
      </c>
      <c r="E412" s="3" t="str">
        <f>VLOOKUP($A412,$Q$1:$W$916,COLUMNS($C$1:E411)+2,FALSE)</f>
        <v>Clear Body</v>
      </c>
      <c r="F412" s="3" t="str">
        <f>VLOOKUP($A412,$Q$1:$W$916,COLUMNS($C$1:F411)+2,FALSE)</f>
        <v/>
      </c>
      <c r="G412" s="3" t="str">
        <f>VLOOKUP($A412,$Q$1:$W$916,COLUMNS($C$1:G411)+2,FALSE)</f>
        <v>Light Metal</v>
      </c>
      <c r="H412" s="3">
        <v>40</v>
      </c>
      <c r="I412" s="3">
        <v>55</v>
      </c>
      <c r="J412" s="3">
        <v>80</v>
      </c>
      <c r="K412" s="3">
        <v>35</v>
      </c>
      <c r="L412" s="3">
        <v>60</v>
      </c>
      <c r="M412" s="3">
        <v>30</v>
      </c>
      <c r="N412" s="3">
        <v>300</v>
      </c>
      <c r="O412" s="3">
        <v>50</v>
      </c>
      <c r="Q412" s="3">
        <v>358</v>
      </c>
      <c r="R412" s="3" t="s">
        <v>1336</v>
      </c>
      <c r="S412" s="3" t="s">
        <v>1011</v>
      </c>
      <c r="T412" s="3" t="s">
        <v>1037</v>
      </c>
      <c r="U412" s="3" t="s">
        <v>58</v>
      </c>
      <c r="V412" s="3" t="s">
        <v>1037</v>
      </c>
      <c r="W412" s="3" t="s">
        <v>1037</v>
      </c>
    </row>
    <row r="413" spans="1:23" x14ac:dyDescent="0.3">
      <c r="A413" s="3">
        <v>375</v>
      </c>
      <c r="B413" s="3" t="s">
        <v>1353</v>
      </c>
      <c r="C413" s="3" t="str">
        <f>VLOOKUP($A413,$Q$1:$W$916,COLUMNS($C$1:C412)+2,FALSE)</f>
        <v>Steel</v>
      </c>
      <c r="D413" s="3" t="str">
        <f>VLOOKUP($A413,$Q$1:$W$916,COLUMNS($C$1:D412)+2,FALSE)</f>
        <v>Psychic</v>
      </c>
      <c r="E413" s="3" t="str">
        <f>VLOOKUP($A413,$Q$1:$W$916,COLUMNS($C$1:E412)+2,FALSE)</f>
        <v>Clear Body</v>
      </c>
      <c r="F413" s="3" t="str">
        <f>VLOOKUP($A413,$Q$1:$W$916,COLUMNS($C$1:F412)+2,FALSE)</f>
        <v/>
      </c>
      <c r="G413" s="3" t="str">
        <f>VLOOKUP($A413,$Q$1:$W$916,COLUMNS($C$1:G412)+2,FALSE)</f>
        <v>Light Metal</v>
      </c>
      <c r="H413" s="3">
        <v>60</v>
      </c>
      <c r="I413" s="3">
        <v>75</v>
      </c>
      <c r="J413" s="3">
        <v>100</v>
      </c>
      <c r="K413" s="3">
        <v>55</v>
      </c>
      <c r="L413" s="3">
        <v>80</v>
      </c>
      <c r="M413" s="3">
        <v>50</v>
      </c>
      <c r="N413" s="3">
        <v>420</v>
      </c>
      <c r="O413" s="3">
        <v>70</v>
      </c>
      <c r="Q413" s="3">
        <v>359</v>
      </c>
      <c r="R413" s="3" t="s">
        <v>1337</v>
      </c>
      <c r="S413" s="3" t="s">
        <v>1016</v>
      </c>
      <c r="T413" s="3" t="s">
        <v>1037</v>
      </c>
      <c r="U413" s="3" t="s">
        <v>73</v>
      </c>
      <c r="V413" s="3" t="s">
        <v>83</v>
      </c>
      <c r="W413" s="3" t="s">
        <v>217</v>
      </c>
    </row>
    <row r="414" spans="1:23" x14ac:dyDescent="0.3">
      <c r="A414" s="3">
        <v>376</v>
      </c>
      <c r="B414" s="3" t="s">
        <v>1354</v>
      </c>
      <c r="C414" s="3" t="str">
        <f>VLOOKUP($A414,$Q$1:$W$916,COLUMNS($C$1:C413)+2,FALSE)</f>
        <v>Steel</v>
      </c>
      <c r="D414" s="3" t="str">
        <f>VLOOKUP($A414,$Q$1:$W$916,COLUMNS($C$1:D413)+2,FALSE)</f>
        <v>Psychic</v>
      </c>
      <c r="E414" s="3" t="str">
        <f>VLOOKUP($A414,$Q$1:$W$916,COLUMNS($C$1:E413)+2,FALSE)</f>
        <v>Clear Body</v>
      </c>
      <c r="F414" s="3" t="str">
        <f>VLOOKUP($A414,$Q$1:$W$916,COLUMNS($C$1:F413)+2,FALSE)</f>
        <v/>
      </c>
      <c r="G414" s="3" t="str">
        <f>VLOOKUP($A414,$Q$1:$W$916,COLUMNS($C$1:G413)+2,FALSE)</f>
        <v>Light Metal</v>
      </c>
      <c r="H414" s="3">
        <v>80</v>
      </c>
      <c r="I414" s="3">
        <v>135</v>
      </c>
      <c r="J414" s="3">
        <v>130</v>
      </c>
      <c r="K414" s="3">
        <v>95</v>
      </c>
      <c r="L414" s="3">
        <v>90</v>
      </c>
      <c r="M414" s="3">
        <v>70</v>
      </c>
      <c r="N414" s="3">
        <v>600</v>
      </c>
      <c r="O414" s="3">
        <v>100</v>
      </c>
      <c r="Q414" s="3">
        <v>359</v>
      </c>
      <c r="R414" s="3" t="s">
        <v>1338</v>
      </c>
      <c r="S414" s="3" t="s">
        <v>1016</v>
      </c>
      <c r="T414" s="3" t="s">
        <v>1037</v>
      </c>
      <c r="U414" s="3" t="s">
        <v>73</v>
      </c>
      <c r="V414" s="3" t="s">
        <v>83</v>
      </c>
      <c r="W414" s="3" t="s">
        <v>217</v>
      </c>
    </row>
    <row r="415" spans="1:23" x14ac:dyDescent="0.3">
      <c r="A415" s="3">
        <v>376</v>
      </c>
      <c r="B415" s="3" t="s">
        <v>1355</v>
      </c>
      <c r="C415" s="3" t="str">
        <f>VLOOKUP($A415,$Q$1:$W$916,COLUMNS($C$1:C414)+2,FALSE)</f>
        <v>Steel</v>
      </c>
      <c r="D415" s="3" t="str">
        <f>VLOOKUP($A415,$Q$1:$W$916,COLUMNS($C$1:D414)+2,FALSE)</f>
        <v>Psychic</v>
      </c>
      <c r="E415" s="3" t="str">
        <f>VLOOKUP($A415,$Q$1:$W$916,COLUMNS($C$1:E414)+2,FALSE)</f>
        <v>Clear Body</v>
      </c>
      <c r="F415" s="3" t="str">
        <f>VLOOKUP($A415,$Q$1:$W$916,COLUMNS($C$1:F414)+2,FALSE)</f>
        <v/>
      </c>
      <c r="G415" s="3" t="str">
        <f>VLOOKUP($A415,$Q$1:$W$916,COLUMNS($C$1:G414)+2,FALSE)</f>
        <v>Light Metal</v>
      </c>
      <c r="H415" s="3">
        <v>80</v>
      </c>
      <c r="I415" s="3">
        <v>145</v>
      </c>
      <c r="J415" s="3">
        <v>150</v>
      </c>
      <c r="K415" s="3">
        <v>105</v>
      </c>
      <c r="L415" s="3">
        <v>110</v>
      </c>
      <c r="M415" s="3">
        <v>110</v>
      </c>
      <c r="N415" s="3">
        <v>700</v>
      </c>
      <c r="O415" s="3">
        <v>116.67</v>
      </c>
      <c r="Q415" s="3">
        <v>360</v>
      </c>
      <c r="R415" s="3" t="s">
        <v>580</v>
      </c>
      <c r="S415" s="3" t="s">
        <v>1011</v>
      </c>
      <c r="T415" s="3" t="s">
        <v>1037</v>
      </c>
      <c r="U415" s="3" t="s">
        <v>581</v>
      </c>
      <c r="V415" s="3" t="s">
        <v>1037</v>
      </c>
      <c r="W415" s="3" t="s">
        <v>35</v>
      </c>
    </row>
    <row r="416" spans="1:23" x14ac:dyDescent="0.3">
      <c r="A416" s="3">
        <v>377</v>
      </c>
      <c r="B416" s="3" t="s">
        <v>1356</v>
      </c>
      <c r="C416" s="3" t="str">
        <f>VLOOKUP($A416,$Q$1:$W$916,COLUMNS($C$1:C415)+2,FALSE)</f>
        <v>Rock</v>
      </c>
      <c r="D416" s="3" t="str">
        <f>VLOOKUP($A416,$Q$1:$W$916,COLUMNS($C$1:D415)+2,FALSE)</f>
        <v/>
      </c>
      <c r="E416" s="3" t="str">
        <f>VLOOKUP($A416,$Q$1:$W$916,COLUMNS($C$1:E415)+2,FALSE)</f>
        <v>Clear Body</v>
      </c>
      <c r="F416" s="3" t="str">
        <f>VLOOKUP($A416,$Q$1:$W$916,COLUMNS($C$1:F415)+2,FALSE)</f>
        <v/>
      </c>
      <c r="G416" s="3" t="str">
        <f>VLOOKUP($A416,$Q$1:$W$916,COLUMNS($C$1:G415)+2,FALSE)</f>
        <v>Sturdy</v>
      </c>
      <c r="H416" s="3">
        <v>80</v>
      </c>
      <c r="I416" s="3">
        <v>100</v>
      </c>
      <c r="J416" s="3">
        <v>200</v>
      </c>
      <c r="K416" s="3">
        <v>50</v>
      </c>
      <c r="L416" s="3">
        <v>100</v>
      </c>
      <c r="M416" s="3">
        <v>50</v>
      </c>
      <c r="N416" s="3">
        <v>580</v>
      </c>
      <c r="O416" s="3">
        <v>96.67</v>
      </c>
      <c r="Q416" s="3">
        <v>361</v>
      </c>
      <c r="R416" s="3" t="s">
        <v>242</v>
      </c>
      <c r="S416" s="3" t="s">
        <v>1020</v>
      </c>
      <c r="T416" s="3" t="s">
        <v>1037</v>
      </c>
      <c r="U416" s="3" t="s">
        <v>243</v>
      </c>
      <c r="V416" s="3" t="s">
        <v>222</v>
      </c>
      <c r="W416" s="3" t="s">
        <v>244</v>
      </c>
    </row>
    <row r="417" spans="1:23" x14ac:dyDescent="0.3">
      <c r="A417" s="3">
        <v>378</v>
      </c>
      <c r="B417" s="3" t="s">
        <v>1357</v>
      </c>
      <c r="C417" s="3" t="str">
        <f>VLOOKUP($A417,$Q$1:$W$916,COLUMNS($C$1:C416)+2,FALSE)</f>
        <v>Ice</v>
      </c>
      <c r="D417" s="3" t="str">
        <f>VLOOKUP($A417,$Q$1:$W$916,COLUMNS($C$1:D416)+2,FALSE)</f>
        <v/>
      </c>
      <c r="E417" s="3" t="str">
        <f>VLOOKUP($A417,$Q$1:$W$916,COLUMNS($C$1:E416)+2,FALSE)</f>
        <v>Clear Body</v>
      </c>
      <c r="F417" s="3" t="str">
        <f>VLOOKUP($A417,$Q$1:$W$916,COLUMNS($C$1:F416)+2,FALSE)</f>
        <v/>
      </c>
      <c r="G417" s="3" t="str">
        <f>VLOOKUP($A417,$Q$1:$W$916,COLUMNS($C$1:G416)+2,FALSE)</f>
        <v>Ice Body</v>
      </c>
      <c r="H417" s="3">
        <v>80</v>
      </c>
      <c r="I417" s="3">
        <v>50</v>
      </c>
      <c r="J417" s="3">
        <v>100</v>
      </c>
      <c r="K417" s="3">
        <v>100</v>
      </c>
      <c r="L417" s="3">
        <v>200</v>
      </c>
      <c r="M417" s="3">
        <v>50</v>
      </c>
      <c r="N417" s="3">
        <v>580</v>
      </c>
      <c r="O417" s="3">
        <v>96.67</v>
      </c>
      <c r="Q417" s="3">
        <v>362</v>
      </c>
      <c r="R417" s="3" t="s">
        <v>246</v>
      </c>
      <c r="S417" s="3" t="s">
        <v>1020</v>
      </c>
      <c r="T417" s="3" t="s">
        <v>1037</v>
      </c>
      <c r="U417" s="3" t="s">
        <v>243</v>
      </c>
      <c r="V417" s="3" t="s">
        <v>222</v>
      </c>
      <c r="W417" s="3" t="s">
        <v>244</v>
      </c>
    </row>
    <row r="418" spans="1:23" x14ac:dyDescent="0.3">
      <c r="A418" s="3">
        <v>379</v>
      </c>
      <c r="B418" s="3" t="s">
        <v>1358</v>
      </c>
      <c r="C418" s="3" t="str">
        <f>VLOOKUP($A418,$Q$1:$W$916,COLUMNS($C$1:C417)+2,FALSE)</f>
        <v>Steel</v>
      </c>
      <c r="D418" s="3" t="str">
        <f>VLOOKUP($A418,$Q$1:$W$916,COLUMNS($C$1:D417)+2,FALSE)</f>
        <v/>
      </c>
      <c r="E418" s="3" t="str">
        <f>VLOOKUP($A418,$Q$1:$W$916,COLUMNS($C$1:E417)+2,FALSE)</f>
        <v>Clear Body</v>
      </c>
      <c r="F418" s="3" t="str">
        <f>VLOOKUP($A418,$Q$1:$W$916,COLUMNS($C$1:F417)+2,FALSE)</f>
        <v/>
      </c>
      <c r="G418" s="3" t="str">
        <f>VLOOKUP($A418,$Q$1:$W$916,COLUMNS($C$1:G417)+2,FALSE)</f>
        <v>Light Metal</v>
      </c>
      <c r="H418" s="3">
        <v>80</v>
      </c>
      <c r="I418" s="3">
        <v>75</v>
      </c>
      <c r="J418" s="3">
        <v>150</v>
      </c>
      <c r="K418" s="3">
        <v>75</v>
      </c>
      <c r="L418" s="3">
        <v>150</v>
      </c>
      <c r="M418" s="3">
        <v>50</v>
      </c>
      <c r="N418" s="3">
        <v>580</v>
      </c>
      <c r="O418" s="3">
        <v>96.67</v>
      </c>
      <c r="Q418" s="3">
        <v>362</v>
      </c>
      <c r="R418" s="3" t="s">
        <v>1339</v>
      </c>
      <c r="S418" s="3" t="s">
        <v>1020</v>
      </c>
      <c r="T418" s="3" t="s">
        <v>1037</v>
      </c>
      <c r="U418" s="3" t="s">
        <v>243</v>
      </c>
      <c r="V418" s="3" t="s">
        <v>222</v>
      </c>
      <c r="W418" s="3" t="s">
        <v>244</v>
      </c>
    </row>
    <row r="419" spans="1:23" x14ac:dyDescent="0.3">
      <c r="A419" s="3">
        <v>380</v>
      </c>
      <c r="B419" s="3" t="s">
        <v>1359</v>
      </c>
      <c r="C419" s="3" t="str">
        <f>VLOOKUP($A419,$Q$1:$W$916,COLUMNS($C$1:C418)+2,FALSE)</f>
        <v>Dragon</v>
      </c>
      <c r="D419" s="3" t="str">
        <f>VLOOKUP($A419,$Q$1:$W$916,COLUMNS($C$1:D418)+2,FALSE)</f>
        <v>Psychic</v>
      </c>
      <c r="E419" s="3" t="str">
        <f>VLOOKUP($A419,$Q$1:$W$916,COLUMNS($C$1:E418)+2,FALSE)</f>
        <v>Levitate</v>
      </c>
      <c r="F419" s="3" t="str">
        <f>VLOOKUP($A419,$Q$1:$W$916,COLUMNS($C$1:F418)+2,FALSE)</f>
        <v/>
      </c>
      <c r="G419" s="3" t="str">
        <f>VLOOKUP($A419,$Q$1:$W$916,COLUMNS($C$1:G418)+2,FALSE)</f>
        <v/>
      </c>
      <c r="H419" s="3">
        <v>80</v>
      </c>
      <c r="I419" s="3">
        <v>80</v>
      </c>
      <c r="J419" s="3">
        <v>90</v>
      </c>
      <c r="K419" s="3">
        <v>110</v>
      </c>
      <c r="L419" s="3">
        <v>130</v>
      </c>
      <c r="M419" s="3">
        <v>110</v>
      </c>
      <c r="N419" s="3">
        <v>600</v>
      </c>
      <c r="O419" s="3">
        <v>100</v>
      </c>
      <c r="Q419" s="3">
        <v>363</v>
      </c>
      <c r="R419" s="3" t="s">
        <v>1340</v>
      </c>
      <c r="S419" s="3" t="s">
        <v>1020</v>
      </c>
      <c r="T419" s="3" t="s">
        <v>1009</v>
      </c>
      <c r="U419" s="3" t="s">
        <v>232</v>
      </c>
      <c r="V419" s="3" t="s">
        <v>222</v>
      </c>
      <c r="W419" s="3" t="s">
        <v>165</v>
      </c>
    </row>
    <row r="420" spans="1:23" x14ac:dyDescent="0.3">
      <c r="A420" s="3">
        <v>380</v>
      </c>
      <c r="B420" s="3" t="s">
        <v>1360</v>
      </c>
      <c r="C420" s="3" t="str">
        <f>VLOOKUP($A420,$Q$1:$W$916,COLUMNS($C$1:C419)+2,FALSE)</f>
        <v>Dragon</v>
      </c>
      <c r="D420" s="3" t="str">
        <f>VLOOKUP($A420,$Q$1:$W$916,COLUMNS($C$1:D419)+2,FALSE)</f>
        <v>Psychic</v>
      </c>
      <c r="E420" s="3" t="str">
        <f>VLOOKUP($A420,$Q$1:$W$916,COLUMNS($C$1:E419)+2,FALSE)</f>
        <v>Levitate</v>
      </c>
      <c r="F420" s="3" t="str">
        <f>VLOOKUP($A420,$Q$1:$W$916,COLUMNS($C$1:F419)+2,FALSE)</f>
        <v/>
      </c>
      <c r="G420" s="3" t="str">
        <f>VLOOKUP($A420,$Q$1:$W$916,COLUMNS($C$1:G419)+2,FALSE)</f>
        <v/>
      </c>
      <c r="H420" s="3">
        <v>80</v>
      </c>
      <c r="I420" s="3">
        <v>100</v>
      </c>
      <c r="J420" s="3">
        <v>120</v>
      </c>
      <c r="K420" s="3">
        <v>140</v>
      </c>
      <c r="L420" s="3">
        <v>150</v>
      </c>
      <c r="M420" s="3">
        <v>110</v>
      </c>
      <c r="N420" s="3">
        <v>700</v>
      </c>
      <c r="O420" s="3">
        <v>116.67</v>
      </c>
      <c r="Q420" s="3">
        <v>364</v>
      </c>
      <c r="R420" s="3" t="s">
        <v>1341</v>
      </c>
      <c r="S420" s="3" t="s">
        <v>1020</v>
      </c>
      <c r="T420" s="3" t="s">
        <v>1009</v>
      </c>
      <c r="U420" s="3" t="s">
        <v>232</v>
      </c>
      <c r="V420" s="3" t="s">
        <v>222</v>
      </c>
      <c r="W420" s="3" t="s">
        <v>165</v>
      </c>
    </row>
    <row r="421" spans="1:23" x14ac:dyDescent="0.3">
      <c r="A421" s="3">
        <v>381</v>
      </c>
      <c r="B421" s="3" t="s">
        <v>1361</v>
      </c>
      <c r="C421" s="3" t="str">
        <f>VLOOKUP($A421,$Q$1:$W$916,COLUMNS($C$1:C420)+2,FALSE)</f>
        <v>Dragon</v>
      </c>
      <c r="D421" s="3" t="str">
        <f>VLOOKUP($A421,$Q$1:$W$916,COLUMNS($C$1:D420)+2,FALSE)</f>
        <v>Psychic</v>
      </c>
      <c r="E421" s="3" t="str">
        <f>VLOOKUP($A421,$Q$1:$W$916,COLUMNS($C$1:E420)+2,FALSE)</f>
        <v>Levitate</v>
      </c>
      <c r="F421" s="3" t="str">
        <f>VLOOKUP($A421,$Q$1:$W$916,COLUMNS($C$1:F420)+2,FALSE)</f>
        <v/>
      </c>
      <c r="G421" s="3" t="str">
        <f>VLOOKUP($A421,$Q$1:$W$916,COLUMNS($C$1:G420)+2,FALSE)</f>
        <v/>
      </c>
      <c r="H421" s="3">
        <v>80</v>
      </c>
      <c r="I421" s="3">
        <v>90</v>
      </c>
      <c r="J421" s="3">
        <v>80</v>
      </c>
      <c r="K421" s="3">
        <v>130</v>
      </c>
      <c r="L421" s="3">
        <v>110</v>
      </c>
      <c r="M421" s="3">
        <v>110</v>
      </c>
      <c r="N421" s="3">
        <v>600</v>
      </c>
      <c r="O421" s="3">
        <v>100</v>
      </c>
      <c r="Q421" s="3">
        <v>365</v>
      </c>
      <c r="R421" s="3" t="s">
        <v>1342</v>
      </c>
      <c r="S421" s="3" t="s">
        <v>1020</v>
      </c>
      <c r="T421" s="3" t="s">
        <v>1009</v>
      </c>
      <c r="U421" s="3" t="s">
        <v>232</v>
      </c>
      <c r="V421" s="3" t="s">
        <v>222</v>
      </c>
      <c r="W421" s="3" t="s">
        <v>165</v>
      </c>
    </row>
    <row r="422" spans="1:23" x14ac:dyDescent="0.3">
      <c r="A422" s="3">
        <v>381</v>
      </c>
      <c r="B422" s="3" t="s">
        <v>1362</v>
      </c>
      <c r="C422" s="3" t="str">
        <f>VLOOKUP($A422,$Q$1:$W$916,COLUMNS($C$1:C421)+2,FALSE)</f>
        <v>Dragon</v>
      </c>
      <c r="D422" s="3" t="str">
        <f>VLOOKUP($A422,$Q$1:$W$916,COLUMNS($C$1:D421)+2,FALSE)</f>
        <v>Psychic</v>
      </c>
      <c r="E422" s="3" t="str">
        <f>VLOOKUP($A422,$Q$1:$W$916,COLUMNS($C$1:E421)+2,FALSE)</f>
        <v>Levitate</v>
      </c>
      <c r="F422" s="3" t="str">
        <f>VLOOKUP($A422,$Q$1:$W$916,COLUMNS($C$1:F421)+2,FALSE)</f>
        <v/>
      </c>
      <c r="G422" s="3" t="str">
        <f>VLOOKUP($A422,$Q$1:$W$916,COLUMNS($C$1:G421)+2,FALSE)</f>
        <v/>
      </c>
      <c r="H422" s="3">
        <v>80</v>
      </c>
      <c r="I422" s="3">
        <v>130</v>
      </c>
      <c r="J422" s="3">
        <v>100</v>
      </c>
      <c r="K422" s="3">
        <v>160</v>
      </c>
      <c r="L422" s="3">
        <v>120</v>
      </c>
      <c r="M422" s="3">
        <v>110</v>
      </c>
      <c r="N422" s="3">
        <v>700</v>
      </c>
      <c r="O422" s="3">
        <v>116.67</v>
      </c>
      <c r="Q422" s="3">
        <v>366</v>
      </c>
      <c r="R422" s="3" t="s">
        <v>1343</v>
      </c>
      <c r="S422" s="3" t="s">
        <v>1009</v>
      </c>
      <c r="T422" s="3" t="s">
        <v>1037</v>
      </c>
      <c r="U422" s="3" t="s">
        <v>134</v>
      </c>
      <c r="V422" s="3" t="s">
        <v>1037</v>
      </c>
      <c r="W422" s="3" t="s">
        <v>146</v>
      </c>
    </row>
    <row r="423" spans="1:23" x14ac:dyDescent="0.3">
      <c r="A423" s="3">
        <v>382</v>
      </c>
      <c r="B423" s="3" t="s">
        <v>1363</v>
      </c>
      <c r="C423" s="3" t="str">
        <f>VLOOKUP($A423,$Q$1:$W$916,COLUMNS($C$1:C422)+2,FALSE)</f>
        <v>Water</v>
      </c>
      <c r="D423" s="3" t="str">
        <f>VLOOKUP($A423,$Q$1:$W$916,COLUMNS($C$1:D422)+2,FALSE)</f>
        <v/>
      </c>
      <c r="E423" s="3" t="str">
        <f>VLOOKUP($A423,$Q$1:$W$916,COLUMNS($C$1:E422)+2,FALSE)</f>
        <v>Drizzle</v>
      </c>
      <c r="F423" s="3" t="str">
        <f>VLOOKUP($A423,$Q$1:$W$916,COLUMNS($C$1:F422)+2,FALSE)</f>
        <v/>
      </c>
      <c r="G423" s="3" t="str">
        <f>VLOOKUP($A423,$Q$1:$W$916,COLUMNS($C$1:G422)+2,FALSE)</f>
        <v/>
      </c>
      <c r="H423" s="3">
        <v>100</v>
      </c>
      <c r="I423" s="3">
        <v>100</v>
      </c>
      <c r="J423" s="3">
        <v>90</v>
      </c>
      <c r="K423" s="3">
        <v>150</v>
      </c>
      <c r="L423" s="3">
        <v>140</v>
      </c>
      <c r="M423" s="3">
        <v>90</v>
      </c>
      <c r="N423" s="3">
        <v>670</v>
      </c>
      <c r="O423" s="3">
        <v>111.67</v>
      </c>
      <c r="Q423" s="3">
        <v>367</v>
      </c>
      <c r="R423" s="3" t="s">
        <v>1344</v>
      </c>
      <c r="S423" s="3" t="s">
        <v>1009</v>
      </c>
      <c r="T423" s="3" t="s">
        <v>1037</v>
      </c>
      <c r="U423" s="3" t="s">
        <v>115</v>
      </c>
      <c r="V423" s="3" t="s">
        <v>1037</v>
      </c>
      <c r="W423" s="3" t="s">
        <v>413</v>
      </c>
    </row>
    <row r="424" spans="1:23" x14ac:dyDescent="0.3">
      <c r="A424" s="3">
        <v>382</v>
      </c>
      <c r="B424" s="3" t="s">
        <v>1364</v>
      </c>
      <c r="C424" s="3" t="str">
        <f>VLOOKUP($A424,$Q$1:$W$916,COLUMNS($C$1:C423)+2,FALSE)</f>
        <v>Water</v>
      </c>
      <c r="D424" s="3" t="str">
        <f>VLOOKUP($A424,$Q$1:$W$916,COLUMNS($C$1:D423)+2,FALSE)</f>
        <v/>
      </c>
      <c r="E424" s="3" t="str">
        <f>VLOOKUP($A424,$Q$1:$W$916,COLUMNS($C$1:E423)+2,FALSE)</f>
        <v>Drizzle</v>
      </c>
      <c r="F424" s="3" t="str">
        <f>VLOOKUP($A424,$Q$1:$W$916,COLUMNS($C$1:F423)+2,FALSE)</f>
        <v/>
      </c>
      <c r="G424" s="3" t="str">
        <f>VLOOKUP($A424,$Q$1:$W$916,COLUMNS($C$1:G423)+2,FALSE)</f>
        <v/>
      </c>
      <c r="H424" s="3">
        <v>100</v>
      </c>
      <c r="I424" s="3">
        <v>150</v>
      </c>
      <c r="J424" s="3">
        <v>90</v>
      </c>
      <c r="K424" s="3">
        <v>180</v>
      </c>
      <c r="L424" s="3">
        <v>160</v>
      </c>
      <c r="M424" s="3">
        <v>90</v>
      </c>
      <c r="N424" s="3">
        <v>770</v>
      </c>
      <c r="O424" s="3">
        <v>128.33000000000001</v>
      </c>
      <c r="Q424" s="3">
        <v>368</v>
      </c>
      <c r="R424" s="3" t="s">
        <v>1345</v>
      </c>
      <c r="S424" s="3" t="s">
        <v>1009</v>
      </c>
      <c r="T424" s="3" t="s">
        <v>1037</v>
      </c>
      <c r="U424" s="3" t="s">
        <v>115</v>
      </c>
      <c r="V424" s="3" t="s">
        <v>1037</v>
      </c>
      <c r="W424" s="3" t="s">
        <v>193</v>
      </c>
    </row>
    <row r="425" spans="1:23" x14ac:dyDescent="0.3">
      <c r="A425" s="3">
        <v>383</v>
      </c>
      <c r="B425" s="3" t="s">
        <v>1365</v>
      </c>
      <c r="C425" s="3" t="str">
        <f>VLOOKUP($A425,$Q$1:$W$916,COLUMNS($C$1:C424)+2,FALSE)</f>
        <v>Ground</v>
      </c>
      <c r="D425" s="3" t="str">
        <f>VLOOKUP($A425,$Q$1:$W$916,COLUMNS($C$1:D424)+2,FALSE)</f>
        <v/>
      </c>
      <c r="E425" s="3" t="str">
        <f>VLOOKUP($A425,$Q$1:$W$916,COLUMNS($C$1:E424)+2,FALSE)</f>
        <v>Drought</v>
      </c>
      <c r="F425" s="3" t="str">
        <f>VLOOKUP($A425,$Q$1:$W$916,COLUMNS($C$1:F424)+2,FALSE)</f>
        <v/>
      </c>
      <c r="G425" s="3" t="str">
        <f>VLOOKUP($A425,$Q$1:$W$916,COLUMNS($C$1:G424)+2,FALSE)</f>
        <v/>
      </c>
      <c r="H425" s="3">
        <v>100</v>
      </c>
      <c r="I425" s="3">
        <v>150</v>
      </c>
      <c r="J425" s="3">
        <v>140</v>
      </c>
      <c r="K425" s="3">
        <v>100</v>
      </c>
      <c r="L425" s="3">
        <v>90</v>
      </c>
      <c r="M425" s="3">
        <v>90</v>
      </c>
      <c r="N425" s="3">
        <v>670</v>
      </c>
      <c r="O425" s="3">
        <v>111.67</v>
      </c>
      <c r="Q425" s="3">
        <v>369</v>
      </c>
      <c r="R425" s="3" t="s">
        <v>1346</v>
      </c>
      <c r="S425" s="3" t="s">
        <v>1009</v>
      </c>
      <c r="T425" s="3" t="s">
        <v>1017</v>
      </c>
      <c r="U425" s="3" t="s">
        <v>115</v>
      </c>
      <c r="V425" s="3" t="s">
        <v>493</v>
      </c>
      <c r="W425" s="3" t="s">
        <v>261</v>
      </c>
    </row>
    <row r="426" spans="1:23" x14ac:dyDescent="0.3">
      <c r="A426" s="3">
        <v>383</v>
      </c>
      <c r="B426" s="3" t="s">
        <v>1366</v>
      </c>
      <c r="C426" s="3" t="str">
        <f>VLOOKUP($A426,$Q$1:$W$916,COLUMNS($C$1:C425)+2,FALSE)</f>
        <v>Ground</v>
      </c>
      <c r="D426" s="3" t="str">
        <f>VLOOKUP($A426,$Q$1:$W$916,COLUMNS($C$1:D425)+2,FALSE)</f>
        <v/>
      </c>
      <c r="E426" s="3" t="str">
        <f>VLOOKUP($A426,$Q$1:$W$916,COLUMNS($C$1:E425)+2,FALSE)</f>
        <v>Drought</v>
      </c>
      <c r="F426" s="3" t="str">
        <f>VLOOKUP($A426,$Q$1:$W$916,COLUMNS($C$1:F425)+2,FALSE)</f>
        <v/>
      </c>
      <c r="G426" s="3" t="str">
        <f>VLOOKUP($A426,$Q$1:$W$916,COLUMNS($C$1:G425)+2,FALSE)</f>
        <v/>
      </c>
      <c r="H426" s="3">
        <v>100</v>
      </c>
      <c r="I426" s="3">
        <v>180</v>
      </c>
      <c r="J426" s="3">
        <v>160</v>
      </c>
      <c r="K426" s="3">
        <v>150</v>
      </c>
      <c r="L426" s="3">
        <v>90</v>
      </c>
      <c r="M426" s="3">
        <v>90</v>
      </c>
      <c r="N426" s="3">
        <v>770</v>
      </c>
      <c r="O426" s="3">
        <v>128.33000000000001</v>
      </c>
      <c r="Q426" s="3">
        <v>370</v>
      </c>
      <c r="R426" s="3" t="s">
        <v>1347</v>
      </c>
      <c r="S426" s="3" t="s">
        <v>1009</v>
      </c>
      <c r="T426" s="3" t="s">
        <v>1037</v>
      </c>
      <c r="U426" s="3" t="s">
        <v>115</v>
      </c>
      <c r="V426" s="3" t="s">
        <v>1037</v>
      </c>
      <c r="W426" s="3" t="s">
        <v>193</v>
      </c>
    </row>
    <row r="427" spans="1:23" x14ac:dyDescent="0.3">
      <c r="A427" s="3">
        <v>384</v>
      </c>
      <c r="B427" s="3" t="s">
        <v>1367</v>
      </c>
      <c r="C427" s="3" t="str">
        <f>VLOOKUP($A427,$Q$1:$W$916,COLUMNS($C$1:C426)+2,FALSE)</f>
        <v>Dragon</v>
      </c>
      <c r="D427" s="3" t="str">
        <f>VLOOKUP($A427,$Q$1:$W$916,COLUMNS($C$1:D426)+2,FALSE)</f>
        <v>Flying</v>
      </c>
      <c r="E427" s="3" t="str">
        <f>VLOOKUP($A427,$Q$1:$W$916,COLUMNS($C$1:E426)+2,FALSE)</f>
        <v>Air Lock</v>
      </c>
      <c r="F427" s="3" t="str">
        <f>VLOOKUP($A427,$Q$1:$W$916,COLUMNS($C$1:F426)+2,FALSE)</f>
        <v/>
      </c>
      <c r="G427" s="3" t="str">
        <f>VLOOKUP($A427,$Q$1:$W$916,COLUMNS($C$1:G426)+2,FALSE)</f>
        <v/>
      </c>
      <c r="H427" s="3">
        <v>105</v>
      </c>
      <c r="I427" s="3">
        <v>150</v>
      </c>
      <c r="J427" s="3">
        <v>90</v>
      </c>
      <c r="K427" s="3">
        <v>150</v>
      </c>
      <c r="L427" s="3">
        <v>90</v>
      </c>
      <c r="M427" s="3">
        <v>95</v>
      </c>
      <c r="N427" s="3">
        <v>680</v>
      </c>
      <c r="O427" s="3">
        <v>113.33</v>
      </c>
      <c r="Q427" s="3">
        <v>371</v>
      </c>
      <c r="R427" s="3" t="s">
        <v>1348</v>
      </c>
      <c r="S427" s="3" t="s">
        <v>1024</v>
      </c>
      <c r="T427" s="3" t="s">
        <v>1037</v>
      </c>
      <c r="U427" s="3" t="s">
        <v>493</v>
      </c>
      <c r="V427" s="3" t="s">
        <v>1037</v>
      </c>
      <c r="W427" s="3" t="s">
        <v>294</v>
      </c>
    </row>
    <row r="428" spans="1:23" x14ac:dyDescent="0.3">
      <c r="A428" s="3">
        <v>384</v>
      </c>
      <c r="B428" s="3" t="s">
        <v>1368</v>
      </c>
      <c r="C428" s="3" t="str">
        <f>VLOOKUP($A428,$Q$1:$W$916,COLUMNS($C$1:C427)+2,FALSE)</f>
        <v>Dragon</v>
      </c>
      <c r="D428" s="3" t="str">
        <f>VLOOKUP($A428,$Q$1:$W$916,COLUMNS($C$1:D427)+2,FALSE)</f>
        <v>Flying</v>
      </c>
      <c r="E428" s="3" t="str">
        <f>VLOOKUP($A428,$Q$1:$W$916,COLUMNS($C$1:E427)+2,FALSE)</f>
        <v>Air Lock</v>
      </c>
      <c r="F428" s="3" t="str">
        <f>VLOOKUP($A428,$Q$1:$W$916,COLUMNS($C$1:F427)+2,FALSE)</f>
        <v/>
      </c>
      <c r="G428" s="3" t="str">
        <f>VLOOKUP($A428,$Q$1:$W$916,COLUMNS($C$1:G427)+2,FALSE)</f>
        <v/>
      </c>
      <c r="H428" s="3">
        <v>105</v>
      </c>
      <c r="I428" s="3">
        <v>180</v>
      </c>
      <c r="J428" s="3">
        <v>100</v>
      </c>
      <c r="K428" s="3">
        <v>180</v>
      </c>
      <c r="L428" s="3">
        <v>100</v>
      </c>
      <c r="M428" s="3">
        <v>115</v>
      </c>
      <c r="N428" s="3">
        <v>780</v>
      </c>
      <c r="O428" s="3">
        <v>130</v>
      </c>
      <c r="Q428" s="3">
        <v>372</v>
      </c>
      <c r="R428" s="3" t="s">
        <v>1349</v>
      </c>
      <c r="S428" s="3" t="s">
        <v>1024</v>
      </c>
      <c r="T428" s="3" t="s">
        <v>1037</v>
      </c>
      <c r="U428" s="3" t="s">
        <v>493</v>
      </c>
      <c r="V428" s="3" t="s">
        <v>1037</v>
      </c>
      <c r="W428" s="3" t="s">
        <v>423</v>
      </c>
    </row>
    <row r="429" spans="1:23" x14ac:dyDescent="0.3">
      <c r="A429" s="3">
        <v>385</v>
      </c>
      <c r="B429" s="3" t="s">
        <v>1369</v>
      </c>
      <c r="C429" s="3" t="str">
        <f>VLOOKUP($A429,$Q$1:$W$916,COLUMNS($C$1:C428)+2,FALSE)</f>
        <v>Steel</v>
      </c>
      <c r="D429" s="3" t="str">
        <f>VLOOKUP($A429,$Q$1:$W$916,COLUMNS($C$1:D428)+2,FALSE)</f>
        <v>Psychic</v>
      </c>
      <c r="E429" s="3" t="str">
        <f>VLOOKUP($A429,$Q$1:$W$916,COLUMNS($C$1:E428)+2,FALSE)</f>
        <v>Serene Grace</v>
      </c>
      <c r="F429" s="3" t="str">
        <f>VLOOKUP($A429,$Q$1:$W$916,COLUMNS($C$1:F428)+2,FALSE)</f>
        <v/>
      </c>
      <c r="G429" s="3" t="str">
        <f>VLOOKUP($A429,$Q$1:$W$916,COLUMNS($C$1:G428)+2,FALSE)</f>
        <v/>
      </c>
      <c r="H429" s="3">
        <v>100</v>
      </c>
      <c r="I429" s="3">
        <v>100</v>
      </c>
      <c r="J429" s="3">
        <v>100</v>
      </c>
      <c r="K429" s="3">
        <v>100</v>
      </c>
      <c r="L429" s="3">
        <v>100</v>
      </c>
      <c r="M429" s="3">
        <v>100</v>
      </c>
      <c r="N429" s="3">
        <v>600</v>
      </c>
      <c r="O429" s="3">
        <v>100</v>
      </c>
      <c r="Q429" s="3">
        <v>373</v>
      </c>
      <c r="R429" s="3" t="s">
        <v>1350</v>
      </c>
      <c r="S429" s="3" t="s">
        <v>1024</v>
      </c>
      <c r="T429" s="3" t="s">
        <v>1012</v>
      </c>
      <c r="U429" s="3" t="s">
        <v>216</v>
      </c>
      <c r="V429" s="3" t="s">
        <v>1037</v>
      </c>
      <c r="W429" s="3" t="s">
        <v>410</v>
      </c>
    </row>
    <row r="430" spans="1:23" x14ac:dyDescent="0.3">
      <c r="A430" s="3">
        <v>386</v>
      </c>
      <c r="B430" s="3" t="s">
        <v>1370</v>
      </c>
      <c r="C430" s="3" t="str">
        <f>VLOOKUP($A430,$Q$1:$W$916,COLUMNS($C$1:C429)+2,FALSE)</f>
        <v>Psychic</v>
      </c>
      <c r="D430" s="3" t="str">
        <f>VLOOKUP($A430,$Q$1:$W$916,COLUMNS($C$1:D429)+2,FALSE)</f>
        <v/>
      </c>
      <c r="E430" s="3" t="str">
        <f>VLOOKUP($A430,$Q$1:$W$916,COLUMNS($C$1:E429)+2,FALSE)</f>
        <v>Pressure</v>
      </c>
      <c r="F430" s="3" t="str">
        <f>VLOOKUP($A430,$Q$1:$W$916,COLUMNS($C$1:F429)+2,FALSE)</f>
        <v/>
      </c>
      <c r="G430" s="3" t="str">
        <f>VLOOKUP($A430,$Q$1:$W$916,COLUMNS($C$1:G429)+2,FALSE)</f>
        <v/>
      </c>
      <c r="H430" s="3">
        <v>50</v>
      </c>
      <c r="I430" s="3">
        <v>150</v>
      </c>
      <c r="J430" s="3">
        <v>50</v>
      </c>
      <c r="K430" s="3">
        <v>150</v>
      </c>
      <c r="L430" s="3">
        <v>50</v>
      </c>
      <c r="M430" s="3">
        <v>150</v>
      </c>
      <c r="N430" s="3">
        <v>600</v>
      </c>
      <c r="O430" s="3">
        <v>100</v>
      </c>
      <c r="Q430" s="3">
        <v>373</v>
      </c>
      <c r="R430" s="3" t="s">
        <v>1351</v>
      </c>
      <c r="S430" s="3" t="s">
        <v>1024</v>
      </c>
      <c r="T430" s="3" t="s">
        <v>1012</v>
      </c>
      <c r="U430" s="3" t="s">
        <v>216</v>
      </c>
      <c r="V430" s="3" t="s">
        <v>1037</v>
      </c>
      <c r="W430" s="3" t="s">
        <v>410</v>
      </c>
    </row>
    <row r="431" spans="1:23" x14ac:dyDescent="0.3">
      <c r="A431" s="3">
        <v>386</v>
      </c>
      <c r="B431" s="3" t="s">
        <v>1371</v>
      </c>
      <c r="C431" s="3" t="str">
        <f>VLOOKUP($A431,$Q$1:$W$916,COLUMNS($C$1:C430)+2,FALSE)</f>
        <v>Psychic</v>
      </c>
      <c r="D431" s="3" t="str">
        <f>VLOOKUP($A431,$Q$1:$W$916,COLUMNS($C$1:D430)+2,FALSE)</f>
        <v/>
      </c>
      <c r="E431" s="3" t="str">
        <f>VLOOKUP($A431,$Q$1:$W$916,COLUMNS($C$1:E430)+2,FALSE)</f>
        <v>Pressure</v>
      </c>
      <c r="F431" s="3" t="str">
        <f>VLOOKUP($A431,$Q$1:$W$916,COLUMNS($C$1:F430)+2,FALSE)</f>
        <v/>
      </c>
      <c r="G431" s="3" t="str">
        <f>VLOOKUP($A431,$Q$1:$W$916,COLUMNS($C$1:G430)+2,FALSE)</f>
        <v/>
      </c>
      <c r="H431" s="3">
        <v>50</v>
      </c>
      <c r="I431" s="3">
        <v>180</v>
      </c>
      <c r="J431" s="3">
        <v>20</v>
      </c>
      <c r="K431" s="3">
        <v>180</v>
      </c>
      <c r="L431" s="3">
        <v>20</v>
      </c>
      <c r="M431" s="3">
        <v>150</v>
      </c>
      <c r="N431" s="3">
        <v>600</v>
      </c>
      <c r="O431" s="3">
        <v>100</v>
      </c>
      <c r="Q431" s="3">
        <v>374</v>
      </c>
      <c r="R431" s="3" t="s">
        <v>1352</v>
      </c>
      <c r="S431" s="3" t="s">
        <v>1015</v>
      </c>
      <c r="T431" s="3" t="s">
        <v>1011</v>
      </c>
      <c r="U431" s="3" t="s">
        <v>335</v>
      </c>
      <c r="V431" s="3" t="s">
        <v>1037</v>
      </c>
      <c r="W431" s="3" t="s">
        <v>940</v>
      </c>
    </row>
    <row r="432" spans="1:23" x14ac:dyDescent="0.3">
      <c r="A432" s="3">
        <v>386</v>
      </c>
      <c r="B432" s="3" t="s">
        <v>1372</v>
      </c>
      <c r="C432" s="3" t="str">
        <f>VLOOKUP($A432,$Q$1:$W$916,COLUMNS($C$1:C431)+2,FALSE)</f>
        <v>Psychic</v>
      </c>
      <c r="D432" s="3" t="str">
        <f>VLOOKUP($A432,$Q$1:$W$916,COLUMNS($C$1:D431)+2,FALSE)</f>
        <v/>
      </c>
      <c r="E432" s="3" t="str">
        <f>VLOOKUP($A432,$Q$1:$W$916,COLUMNS($C$1:E431)+2,FALSE)</f>
        <v>Pressure</v>
      </c>
      <c r="F432" s="3" t="str">
        <f>VLOOKUP($A432,$Q$1:$W$916,COLUMNS($C$1:F431)+2,FALSE)</f>
        <v/>
      </c>
      <c r="G432" s="3" t="str">
        <f>VLOOKUP($A432,$Q$1:$W$916,COLUMNS($C$1:G431)+2,FALSE)</f>
        <v/>
      </c>
      <c r="H432" s="3">
        <v>50</v>
      </c>
      <c r="I432" s="3">
        <v>70</v>
      </c>
      <c r="J432" s="3">
        <v>160</v>
      </c>
      <c r="K432" s="3">
        <v>70</v>
      </c>
      <c r="L432" s="3">
        <v>160</v>
      </c>
      <c r="M432" s="3">
        <v>90</v>
      </c>
      <c r="N432" s="3">
        <v>600</v>
      </c>
      <c r="O432" s="3">
        <v>100</v>
      </c>
      <c r="Q432" s="3">
        <v>375</v>
      </c>
      <c r="R432" s="3" t="s">
        <v>1353</v>
      </c>
      <c r="S432" s="3" t="s">
        <v>1015</v>
      </c>
      <c r="T432" s="3" t="s">
        <v>1011</v>
      </c>
      <c r="U432" s="3" t="s">
        <v>335</v>
      </c>
      <c r="V432" s="3" t="s">
        <v>1037</v>
      </c>
      <c r="W432" s="3" t="s">
        <v>940</v>
      </c>
    </row>
    <row r="433" spans="1:23" x14ac:dyDescent="0.3">
      <c r="A433" s="3">
        <v>386</v>
      </c>
      <c r="B433" s="3" t="s">
        <v>1373</v>
      </c>
      <c r="C433" s="3" t="str">
        <f>VLOOKUP($A433,$Q$1:$W$916,COLUMNS($C$1:C432)+2,FALSE)</f>
        <v>Psychic</v>
      </c>
      <c r="D433" s="3" t="str">
        <f>VLOOKUP($A433,$Q$1:$W$916,COLUMNS($C$1:D432)+2,FALSE)</f>
        <v/>
      </c>
      <c r="E433" s="3" t="str">
        <f>VLOOKUP($A433,$Q$1:$W$916,COLUMNS($C$1:E432)+2,FALSE)</f>
        <v>Pressure</v>
      </c>
      <c r="F433" s="3" t="str">
        <f>VLOOKUP($A433,$Q$1:$W$916,COLUMNS($C$1:F432)+2,FALSE)</f>
        <v/>
      </c>
      <c r="G433" s="3" t="str">
        <f>VLOOKUP($A433,$Q$1:$W$916,COLUMNS($C$1:G432)+2,FALSE)</f>
        <v/>
      </c>
      <c r="H433" s="3">
        <v>50</v>
      </c>
      <c r="I433" s="3">
        <v>95</v>
      </c>
      <c r="J433" s="3">
        <v>90</v>
      </c>
      <c r="K433" s="3">
        <v>95</v>
      </c>
      <c r="L433" s="3">
        <v>90</v>
      </c>
      <c r="M433" s="3">
        <v>180</v>
      </c>
      <c r="N433" s="3">
        <v>600</v>
      </c>
      <c r="O433" s="3">
        <v>100</v>
      </c>
      <c r="Q433" s="3">
        <v>376</v>
      </c>
      <c r="R433" s="3" t="s">
        <v>1354</v>
      </c>
      <c r="S433" s="3" t="s">
        <v>1015</v>
      </c>
      <c r="T433" s="3" t="s">
        <v>1011</v>
      </c>
      <c r="U433" s="3" t="s">
        <v>335</v>
      </c>
      <c r="V433" s="3" t="s">
        <v>1037</v>
      </c>
      <c r="W433" s="3" t="s">
        <v>940</v>
      </c>
    </row>
    <row r="434" spans="1:23" x14ac:dyDescent="0.3">
      <c r="A434" s="3">
        <v>387</v>
      </c>
      <c r="B434" s="3" t="s">
        <v>1374</v>
      </c>
      <c r="C434" s="3" t="str">
        <f>VLOOKUP($A434,$Q$1:$W$916,COLUMNS($C$1:C433)+2,FALSE)</f>
        <v>Grass</v>
      </c>
      <c r="D434" s="3" t="str">
        <f>VLOOKUP($A434,$Q$1:$W$916,COLUMNS($C$1:D433)+2,FALSE)</f>
        <v/>
      </c>
      <c r="E434" s="3" t="str">
        <f>VLOOKUP($A434,$Q$1:$W$916,COLUMNS($C$1:E433)+2,FALSE)</f>
        <v>Overgrow</v>
      </c>
      <c r="F434" s="3" t="str">
        <f>VLOOKUP($A434,$Q$1:$W$916,COLUMNS($C$1:F433)+2,FALSE)</f>
        <v/>
      </c>
      <c r="G434" s="3" t="str">
        <f>VLOOKUP($A434,$Q$1:$W$916,COLUMNS($C$1:G433)+2,FALSE)</f>
        <v>Shell Armor</v>
      </c>
      <c r="H434" s="3">
        <v>55</v>
      </c>
      <c r="I434" s="3">
        <v>68</v>
      </c>
      <c r="J434" s="3">
        <v>64</v>
      </c>
      <c r="K434" s="3">
        <v>45</v>
      </c>
      <c r="L434" s="3">
        <v>55</v>
      </c>
      <c r="M434" s="3">
        <v>31</v>
      </c>
      <c r="N434" s="3">
        <v>318</v>
      </c>
      <c r="O434" s="3">
        <v>53</v>
      </c>
      <c r="Q434" s="3">
        <v>376</v>
      </c>
      <c r="R434" s="3" t="s">
        <v>1355</v>
      </c>
      <c r="S434" s="3" t="s">
        <v>1015</v>
      </c>
      <c r="T434" s="3" t="s">
        <v>1011</v>
      </c>
      <c r="U434" s="3" t="s">
        <v>335</v>
      </c>
      <c r="V434" s="3" t="s">
        <v>1037</v>
      </c>
      <c r="W434" s="3" t="s">
        <v>940</v>
      </c>
    </row>
    <row r="435" spans="1:23" x14ac:dyDescent="0.3">
      <c r="A435" s="3">
        <v>388</v>
      </c>
      <c r="B435" s="3" t="s">
        <v>1375</v>
      </c>
      <c r="C435" s="3" t="str">
        <f>VLOOKUP($A435,$Q$1:$W$916,COLUMNS($C$1:C434)+2,FALSE)</f>
        <v>Grass</v>
      </c>
      <c r="D435" s="3" t="str">
        <f>VLOOKUP($A435,$Q$1:$W$916,COLUMNS($C$1:D434)+2,FALSE)</f>
        <v/>
      </c>
      <c r="E435" s="3" t="str">
        <f>VLOOKUP($A435,$Q$1:$W$916,COLUMNS($C$1:E434)+2,FALSE)</f>
        <v>Overgrow</v>
      </c>
      <c r="F435" s="3" t="str">
        <f>VLOOKUP($A435,$Q$1:$W$916,COLUMNS($C$1:F434)+2,FALSE)</f>
        <v/>
      </c>
      <c r="G435" s="3" t="str">
        <f>VLOOKUP($A435,$Q$1:$W$916,COLUMNS($C$1:G434)+2,FALSE)</f>
        <v>Shell Armor</v>
      </c>
      <c r="H435" s="3">
        <v>75</v>
      </c>
      <c r="I435" s="3">
        <v>89</v>
      </c>
      <c r="J435" s="3">
        <v>85</v>
      </c>
      <c r="K435" s="3">
        <v>55</v>
      </c>
      <c r="L435" s="3">
        <v>65</v>
      </c>
      <c r="M435" s="3">
        <v>36</v>
      </c>
      <c r="N435" s="3">
        <v>405</v>
      </c>
      <c r="O435" s="3">
        <v>67.5</v>
      </c>
      <c r="Q435" s="3">
        <v>377</v>
      </c>
      <c r="R435" s="3" t="s">
        <v>1356</v>
      </c>
      <c r="S435" s="3" t="s">
        <v>1017</v>
      </c>
      <c r="T435" s="3" t="s">
        <v>1037</v>
      </c>
      <c r="U435" s="3" t="s">
        <v>335</v>
      </c>
      <c r="V435" s="3" t="s">
        <v>1037</v>
      </c>
      <c r="W435" s="3" t="s">
        <v>261</v>
      </c>
    </row>
    <row r="436" spans="1:23" x14ac:dyDescent="0.3">
      <c r="A436" s="3">
        <v>389</v>
      </c>
      <c r="B436" s="3" t="s">
        <v>1376</v>
      </c>
      <c r="C436" s="3" t="str">
        <f>VLOOKUP($A436,$Q$1:$W$916,COLUMNS($C$1:C435)+2,FALSE)</f>
        <v>Grass</v>
      </c>
      <c r="D436" s="3" t="str">
        <f>VLOOKUP($A436,$Q$1:$W$916,COLUMNS($C$1:D435)+2,FALSE)</f>
        <v>Ground</v>
      </c>
      <c r="E436" s="3" t="str">
        <f>VLOOKUP($A436,$Q$1:$W$916,COLUMNS($C$1:E435)+2,FALSE)</f>
        <v>Overgrow</v>
      </c>
      <c r="F436" s="3" t="str">
        <f>VLOOKUP($A436,$Q$1:$W$916,COLUMNS($C$1:F435)+2,FALSE)</f>
        <v/>
      </c>
      <c r="G436" s="3" t="str">
        <f>VLOOKUP($A436,$Q$1:$W$916,COLUMNS($C$1:G435)+2,FALSE)</f>
        <v>Shell Armor</v>
      </c>
      <c r="H436" s="3">
        <v>95</v>
      </c>
      <c r="I436" s="3">
        <v>109</v>
      </c>
      <c r="J436" s="3">
        <v>105</v>
      </c>
      <c r="K436" s="3">
        <v>75</v>
      </c>
      <c r="L436" s="3">
        <v>85</v>
      </c>
      <c r="M436" s="3">
        <v>56</v>
      </c>
      <c r="N436" s="3">
        <v>525</v>
      </c>
      <c r="O436" s="3">
        <v>87.5</v>
      </c>
      <c r="Q436" s="3">
        <v>378</v>
      </c>
      <c r="R436" s="3" t="s">
        <v>1357</v>
      </c>
      <c r="S436" s="3" t="s">
        <v>1020</v>
      </c>
      <c r="T436" s="3" t="s">
        <v>1037</v>
      </c>
      <c r="U436" s="3" t="s">
        <v>335</v>
      </c>
      <c r="V436" s="3" t="s">
        <v>1037</v>
      </c>
      <c r="W436" s="3" t="s">
        <v>222</v>
      </c>
    </row>
    <row r="437" spans="1:23" x14ac:dyDescent="0.3">
      <c r="A437" s="3">
        <v>390</v>
      </c>
      <c r="B437" s="3" t="s">
        <v>1377</v>
      </c>
      <c r="C437" s="3" t="str">
        <f>VLOOKUP($A437,$Q$1:$W$916,COLUMNS($C$1:C436)+2,FALSE)</f>
        <v>Fire</v>
      </c>
      <c r="D437" s="3" t="str">
        <f>VLOOKUP($A437,$Q$1:$W$916,COLUMNS($C$1:D436)+2,FALSE)</f>
        <v/>
      </c>
      <c r="E437" s="3" t="str">
        <f>VLOOKUP($A437,$Q$1:$W$916,COLUMNS($C$1:E436)+2,FALSE)</f>
        <v>Blaze</v>
      </c>
      <c r="F437" s="3" t="str">
        <f>VLOOKUP($A437,$Q$1:$W$916,COLUMNS($C$1:F436)+2,FALSE)</f>
        <v/>
      </c>
      <c r="G437" s="3" t="str">
        <f>VLOOKUP($A437,$Q$1:$W$916,COLUMNS($C$1:G436)+2,FALSE)</f>
        <v>Iron Fist</v>
      </c>
      <c r="H437" s="3">
        <v>44</v>
      </c>
      <c r="I437" s="3">
        <v>58</v>
      </c>
      <c r="J437" s="3">
        <v>44</v>
      </c>
      <c r="K437" s="3">
        <v>58</v>
      </c>
      <c r="L437" s="3">
        <v>44</v>
      </c>
      <c r="M437" s="3">
        <v>61</v>
      </c>
      <c r="N437" s="3">
        <v>309</v>
      </c>
      <c r="O437" s="3">
        <v>51.5</v>
      </c>
      <c r="Q437" s="3">
        <v>379</v>
      </c>
      <c r="R437" s="3" t="s">
        <v>1358</v>
      </c>
      <c r="S437" s="3" t="s">
        <v>1015</v>
      </c>
      <c r="T437" s="3" t="s">
        <v>1037</v>
      </c>
      <c r="U437" s="3" t="s">
        <v>335</v>
      </c>
      <c r="V437" s="3" t="s">
        <v>1037</v>
      </c>
      <c r="W437" s="3" t="s">
        <v>940</v>
      </c>
    </row>
    <row r="438" spans="1:23" x14ac:dyDescent="0.3">
      <c r="A438" s="3">
        <v>391</v>
      </c>
      <c r="B438" s="3" t="s">
        <v>1378</v>
      </c>
      <c r="C438" s="3" t="str">
        <f>VLOOKUP($A438,$Q$1:$W$916,COLUMNS($C$1:C437)+2,FALSE)</f>
        <v>Fire</v>
      </c>
      <c r="D438" s="3" t="str">
        <f>VLOOKUP($A438,$Q$1:$W$916,COLUMNS($C$1:D437)+2,FALSE)</f>
        <v>Fighting</v>
      </c>
      <c r="E438" s="3" t="str">
        <f>VLOOKUP($A438,$Q$1:$W$916,COLUMNS($C$1:E437)+2,FALSE)</f>
        <v>Blaze</v>
      </c>
      <c r="F438" s="3" t="str">
        <f>VLOOKUP($A438,$Q$1:$W$916,COLUMNS($C$1:F437)+2,FALSE)</f>
        <v/>
      </c>
      <c r="G438" s="3" t="str">
        <f>VLOOKUP($A438,$Q$1:$W$916,COLUMNS($C$1:G437)+2,FALSE)</f>
        <v>Iron Fist</v>
      </c>
      <c r="H438" s="3">
        <v>64</v>
      </c>
      <c r="I438" s="3">
        <v>78</v>
      </c>
      <c r="J438" s="3">
        <v>52</v>
      </c>
      <c r="K438" s="3">
        <v>78</v>
      </c>
      <c r="L438" s="3">
        <v>52</v>
      </c>
      <c r="M438" s="3">
        <v>81</v>
      </c>
      <c r="N438" s="3">
        <v>405</v>
      </c>
      <c r="O438" s="3">
        <v>67.5</v>
      </c>
      <c r="Q438" s="3">
        <v>380</v>
      </c>
      <c r="R438" s="3" t="s">
        <v>1359</v>
      </c>
      <c r="S438" s="3" t="s">
        <v>1024</v>
      </c>
      <c r="T438" s="3" t="s">
        <v>1011</v>
      </c>
      <c r="U438" s="3" t="s">
        <v>58</v>
      </c>
      <c r="V438" s="3" t="s">
        <v>1037</v>
      </c>
      <c r="W438" s="3" t="s">
        <v>1037</v>
      </c>
    </row>
    <row r="439" spans="1:23" x14ac:dyDescent="0.3">
      <c r="A439" s="3">
        <v>392</v>
      </c>
      <c r="B439" s="3" t="s">
        <v>1379</v>
      </c>
      <c r="C439" s="3" t="str">
        <f>VLOOKUP($A439,$Q$1:$W$916,COLUMNS($C$1:C438)+2,FALSE)</f>
        <v>Fire</v>
      </c>
      <c r="D439" s="3" t="str">
        <f>VLOOKUP($A439,$Q$1:$W$916,COLUMNS($C$1:D438)+2,FALSE)</f>
        <v>Fighting</v>
      </c>
      <c r="E439" s="3" t="str">
        <f>VLOOKUP($A439,$Q$1:$W$916,COLUMNS($C$1:E438)+2,FALSE)</f>
        <v>Blaze</v>
      </c>
      <c r="F439" s="3" t="str">
        <f>VLOOKUP($A439,$Q$1:$W$916,COLUMNS($C$1:F438)+2,FALSE)</f>
        <v/>
      </c>
      <c r="G439" s="3" t="str">
        <f>VLOOKUP($A439,$Q$1:$W$916,COLUMNS($C$1:G438)+2,FALSE)</f>
        <v>Iron Fist</v>
      </c>
      <c r="H439" s="3">
        <v>76</v>
      </c>
      <c r="I439" s="3">
        <v>104</v>
      </c>
      <c r="J439" s="3">
        <v>71</v>
      </c>
      <c r="K439" s="3">
        <v>104</v>
      </c>
      <c r="L439" s="3">
        <v>71</v>
      </c>
      <c r="M439" s="3">
        <v>108</v>
      </c>
      <c r="N439" s="3">
        <v>534</v>
      </c>
      <c r="O439" s="3">
        <v>89</v>
      </c>
      <c r="Q439" s="3">
        <v>380</v>
      </c>
      <c r="R439" s="3" t="s">
        <v>1360</v>
      </c>
      <c r="S439" s="3" t="s">
        <v>1024</v>
      </c>
      <c r="T439" s="3" t="s">
        <v>1011</v>
      </c>
      <c r="U439" s="3" t="s">
        <v>58</v>
      </c>
      <c r="V439" s="3" t="s">
        <v>1037</v>
      </c>
      <c r="W439" s="3" t="s">
        <v>1037</v>
      </c>
    </row>
    <row r="440" spans="1:23" x14ac:dyDescent="0.3">
      <c r="A440" s="3">
        <v>393</v>
      </c>
      <c r="B440" s="3" t="s">
        <v>1380</v>
      </c>
      <c r="C440" s="3" t="str">
        <f>VLOOKUP($A440,$Q$1:$W$916,COLUMNS($C$1:C439)+2,FALSE)</f>
        <v>Water</v>
      </c>
      <c r="D440" s="3" t="str">
        <f>VLOOKUP($A440,$Q$1:$W$916,COLUMNS($C$1:D439)+2,FALSE)</f>
        <v/>
      </c>
      <c r="E440" s="3" t="str">
        <f>VLOOKUP($A440,$Q$1:$W$916,COLUMNS($C$1:E439)+2,FALSE)</f>
        <v>Torrent</v>
      </c>
      <c r="F440" s="3" t="str">
        <f>VLOOKUP($A440,$Q$1:$W$916,COLUMNS($C$1:F439)+2,FALSE)</f>
        <v/>
      </c>
      <c r="G440" s="3" t="str">
        <f>VLOOKUP($A440,$Q$1:$W$916,COLUMNS($C$1:G439)+2,FALSE)</f>
        <v>Defiant</v>
      </c>
      <c r="H440" s="3">
        <v>53</v>
      </c>
      <c r="I440" s="3">
        <v>51</v>
      </c>
      <c r="J440" s="3">
        <v>53</v>
      </c>
      <c r="K440" s="3">
        <v>61</v>
      </c>
      <c r="L440" s="3">
        <v>56</v>
      </c>
      <c r="M440" s="3">
        <v>40</v>
      </c>
      <c r="N440" s="3">
        <v>314</v>
      </c>
      <c r="O440" s="3">
        <v>52.33</v>
      </c>
      <c r="Q440" s="3">
        <v>381</v>
      </c>
      <c r="R440" s="3" t="s">
        <v>1361</v>
      </c>
      <c r="S440" s="3" t="s">
        <v>1024</v>
      </c>
      <c r="T440" s="3" t="s">
        <v>1011</v>
      </c>
      <c r="U440" s="3" t="s">
        <v>58</v>
      </c>
      <c r="V440" s="3" t="s">
        <v>1037</v>
      </c>
      <c r="W440" s="3" t="s">
        <v>1037</v>
      </c>
    </row>
    <row r="441" spans="1:23" x14ac:dyDescent="0.3">
      <c r="A441" s="3">
        <v>394</v>
      </c>
      <c r="B441" s="3" t="s">
        <v>1381</v>
      </c>
      <c r="C441" s="3" t="str">
        <f>VLOOKUP($A441,$Q$1:$W$916,COLUMNS($C$1:C440)+2,FALSE)</f>
        <v>Water</v>
      </c>
      <c r="D441" s="3" t="str">
        <f>VLOOKUP($A441,$Q$1:$W$916,COLUMNS($C$1:D440)+2,FALSE)</f>
        <v/>
      </c>
      <c r="E441" s="3" t="str">
        <f>VLOOKUP($A441,$Q$1:$W$916,COLUMNS($C$1:E440)+2,FALSE)</f>
        <v>Torrent</v>
      </c>
      <c r="F441" s="3" t="str">
        <f>VLOOKUP($A441,$Q$1:$W$916,COLUMNS($C$1:F440)+2,FALSE)</f>
        <v/>
      </c>
      <c r="G441" s="3" t="str">
        <f>VLOOKUP($A441,$Q$1:$W$916,COLUMNS($C$1:G440)+2,FALSE)</f>
        <v>Defiant</v>
      </c>
      <c r="H441" s="3">
        <v>64</v>
      </c>
      <c r="I441" s="3">
        <v>66</v>
      </c>
      <c r="J441" s="3">
        <v>68</v>
      </c>
      <c r="K441" s="3">
        <v>81</v>
      </c>
      <c r="L441" s="3">
        <v>76</v>
      </c>
      <c r="M441" s="3">
        <v>50</v>
      </c>
      <c r="N441" s="3">
        <v>405</v>
      </c>
      <c r="O441" s="3">
        <v>67.5</v>
      </c>
      <c r="Q441" s="3">
        <v>381</v>
      </c>
      <c r="R441" s="3" t="s">
        <v>1362</v>
      </c>
      <c r="S441" s="3" t="s">
        <v>1024</v>
      </c>
      <c r="T441" s="3" t="s">
        <v>1011</v>
      </c>
      <c r="U441" s="3" t="s">
        <v>58</v>
      </c>
      <c r="V441" s="3" t="s">
        <v>1037</v>
      </c>
      <c r="W441" s="3" t="s">
        <v>1037</v>
      </c>
    </row>
    <row r="442" spans="1:23" x14ac:dyDescent="0.3">
      <c r="A442" s="3">
        <v>395</v>
      </c>
      <c r="B442" s="3" t="s">
        <v>1382</v>
      </c>
      <c r="C442" s="3" t="str">
        <f>VLOOKUP($A442,$Q$1:$W$916,COLUMNS($C$1:C441)+2,FALSE)</f>
        <v>Water</v>
      </c>
      <c r="D442" s="3" t="str">
        <f>VLOOKUP($A442,$Q$1:$W$916,COLUMNS($C$1:D441)+2,FALSE)</f>
        <v>Steel</v>
      </c>
      <c r="E442" s="3" t="str">
        <f>VLOOKUP($A442,$Q$1:$W$916,COLUMNS($C$1:E441)+2,FALSE)</f>
        <v>Torrent</v>
      </c>
      <c r="F442" s="3" t="str">
        <f>VLOOKUP($A442,$Q$1:$W$916,COLUMNS($C$1:F441)+2,FALSE)</f>
        <v/>
      </c>
      <c r="G442" s="3" t="str">
        <f>VLOOKUP($A442,$Q$1:$W$916,COLUMNS($C$1:G441)+2,FALSE)</f>
        <v>Defiant</v>
      </c>
      <c r="H442" s="3">
        <v>84</v>
      </c>
      <c r="I442" s="3">
        <v>86</v>
      </c>
      <c r="J442" s="3">
        <v>88</v>
      </c>
      <c r="K442" s="3">
        <v>111</v>
      </c>
      <c r="L442" s="3">
        <v>101</v>
      </c>
      <c r="M442" s="3">
        <v>60</v>
      </c>
      <c r="N442" s="3">
        <v>530</v>
      </c>
      <c r="O442" s="3">
        <v>88.33</v>
      </c>
      <c r="Q442" s="3">
        <v>382</v>
      </c>
      <c r="R442" s="3" t="s">
        <v>1363</v>
      </c>
      <c r="S442" s="3" t="s">
        <v>1009</v>
      </c>
      <c r="T442" s="3" t="s">
        <v>1037</v>
      </c>
      <c r="U442" s="3" t="s">
        <v>196</v>
      </c>
      <c r="V442" s="3" t="s">
        <v>1037</v>
      </c>
      <c r="W442" s="3" t="s">
        <v>1037</v>
      </c>
    </row>
    <row r="443" spans="1:23" x14ac:dyDescent="0.3">
      <c r="A443" s="3">
        <v>396</v>
      </c>
      <c r="B443" s="3" t="s">
        <v>1383</v>
      </c>
      <c r="C443" s="3" t="str">
        <f>VLOOKUP($A443,$Q$1:$W$916,COLUMNS($C$1:C442)+2,FALSE)</f>
        <v>Normal</v>
      </c>
      <c r="D443" s="3" t="str">
        <f>VLOOKUP($A443,$Q$1:$W$916,COLUMNS($C$1:D442)+2,FALSE)</f>
        <v>Flying</v>
      </c>
      <c r="E443" s="3" t="str">
        <f>VLOOKUP($A443,$Q$1:$W$916,COLUMNS($C$1:E442)+2,FALSE)</f>
        <v>Keen Eye</v>
      </c>
      <c r="F443" s="3" t="str">
        <f>VLOOKUP($A443,$Q$1:$W$916,COLUMNS($C$1:F442)+2,FALSE)</f>
        <v/>
      </c>
      <c r="G443" s="3" t="str">
        <f>VLOOKUP($A443,$Q$1:$W$916,COLUMNS($C$1:G442)+2,FALSE)</f>
        <v>Reckless</v>
      </c>
      <c r="H443" s="3">
        <v>40</v>
      </c>
      <c r="I443" s="3">
        <v>55</v>
      </c>
      <c r="J443" s="3">
        <v>30</v>
      </c>
      <c r="K443" s="3">
        <v>30</v>
      </c>
      <c r="L443" s="3">
        <v>30</v>
      </c>
      <c r="M443" s="3">
        <v>60</v>
      </c>
      <c r="N443" s="3">
        <v>245</v>
      </c>
      <c r="O443" s="3">
        <v>40.83</v>
      </c>
      <c r="Q443" s="3">
        <v>382</v>
      </c>
      <c r="R443" s="3" t="s">
        <v>1364</v>
      </c>
      <c r="S443" s="3" t="s">
        <v>1009</v>
      </c>
      <c r="T443" s="3" t="s">
        <v>1037</v>
      </c>
      <c r="U443" s="3" t="s">
        <v>196</v>
      </c>
      <c r="V443" s="3" t="s">
        <v>1037</v>
      </c>
      <c r="W443" s="3" t="s">
        <v>1037</v>
      </c>
    </row>
    <row r="444" spans="1:23" x14ac:dyDescent="0.3">
      <c r="A444" s="3">
        <v>397</v>
      </c>
      <c r="B444" s="3" t="s">
        <v>1384</v>
      </c>
      <c r="C444" s="3" t="str">
        <f>VLOOKUP($A444,$Q$1:$W$916,COLUMNS($C$1:C443)+2,FALSE)</f>
        <v>Normal</v>
      </c>
      <c r="D444" s="3" t="str">
        <f>VLOOKUP($A444,$Q$1:$W$916,COLUMNS($C$1:D443)+2,FALSE)</f>
        <v>Flying</v>
      </c>
      <c r="E444" s="3" t="str">
        <f>VLOOKUP($A444,$Q$1:$W$916,COLUMNS($C$1:E443)+2,FALSE)</f>
        <v>Intimidate</v>
      </c>
      <c r="F444" s="3" t="str">
        <f>VLOOKUP($A444,$Q$1:$W$916,COLUMNS($C$1:F443)+2,FALSE)</f>
        <v/>
      </c>
      <c r="G444" s="3" t="str">
        <f>VLOOKUP($A444,$Q$1:$W$916,COLUMNS($C$1:G443)+2,FALSE)</f>
        <v>Reckless</v>
      </c>
      <c r="H444" s="3">
        <v>55</v>
      </c>
      <c r="I444" s="3">
        <v>75</v>
      </c>
      <c r="J444" s="3">
        <v>50</v>
      </c>
      <c r="K444" s="3">
        <v>40</v>
      </c>
      <c r="L444" s="3">
        <v>40</v>
      </c>
      <c r="M444" s="3">
        <v>80</v>
      </c>
      <c r="N444" s="3">
        <v>340</v>
      </c>
      <c r="O444" s="3">
        <v>56.67</v>
      </c>
      <c r="Q444" s="3">
        <v>383</v>
      </c>
      <c r="R444" s="3" t="s">
        <v>1365</v>
      </c>
      <c r="S444" s="3" t="s">
        <v>1018</v>
      </c>
      <c r="T444" s="3" t="s">
        <v>1037</v>
      </c>
      <c r="U444" s="3" t="s">
        <v>211</v>
      </c>
      <c r="V444" s="3" t="s">
        <v>1037</v>
      </c>
      <c r="W444" s="3" t="s">
        <v>1037</v>
      </c>
    </row>
    <row r="445" spans="1:23" x14ac:dyDescent="0.3">
      <c r="A445" s="3">
        <v>398</v>
      </c>
      <c r="B445" s="3" t="s">
        <v>1385</v>
      </c>
      <c r="C445" s="3" t="str">
        <f>VLOOKUP($A445,$Q$1:$W$916,COLUMNS($C$1:C444)+2,FALSE)</f>
        <v>Normal</v>
      </c>
      <c r="D445" s="3" t="str">
        <f>VLOOKUP($A445,$Q$1:$W$916,COLUMNS($C$1:D444)+2,FALSE)</f>
        <v>Flying</v>
      </c>
      <c r="E445" s="3" t="str">
        <f>VLOOKUP($A445,$Q$1:$W$916,COLUMNS($C$1:E444)+2,FALSE)</f>
        <v>Intimidate</v>
      </c>
      <c r="F445" s="3" t="str">
        <f>VLOOKUP($A445,$Q$1:$W$916,COLUMNS($C$1:F444)+2,FALSE)</f>
        <v/>
      </c>
      <c r="G445" s="3" t="str">
        <f>VLOOKUP($A445,$Q$1:$W$916,COLUMNS($C$1:G444)+2,FALSE)</f>
        <v>Reckless</v>
      </c>
      <c r="H445" s="3">
        <v>85</v>
      </c>
      <c r="I445" s="3">
        <v>120</v>
      </c>
      <c r="J445" s="3">
        <v>70</v>
      </c>
      <c r="K445" s="3">
        <v>50</v>
      </c>
      <c r="L445" s="3">
        <v>60</v>
      </c>
      <c r="M445" s="3">
        <v>100</v>
      </c>
      <c r="N445" s="3">
        <v>485</v>
      </c>
      <c r="O445" s="3">
        <v>80.83</v>
      </c>
      <c r="Q445" s="3">
        <v>383</v>
      </c>
      <c r="R445" s="3" t="s">
        <v>1366</v>
      </c>
      <c r="S445" s="3" t="s">
        <v>1018</v>
      </c>
      <c r="T445" s="3" t="s">
        <v>1008</v>
      </c>
      <c r="U445" s="3" t="s">
        <v>211</v>
      </c>
      <c r="V445" s="3" t="s">
        <v>1037</v>
      </c>
      <c r="W445" s="3" t="s">
        <v>1037</v>
      </c>
    </row>
    <row r="446" spans="1:23" x14ac:dyDescent="0.3">
      <c r="A446" s="3">
        <v>399</v>
      </c>
      <c r="B446" s="3" t="s">
        <v>1386</v>
      </c>
      <c r="C446" s="3" t="str">
        <f>VLOOKUP($A446,$Q$1:$W$916,COLUMNS($C$1:C445)+2,FALSE)</f>
        <v>Normal</v>
      </c>
      <c r="D446" s="3" t="str">
        <f>VLOOKUP($A446,$Q$1:$W$916,COLUMNS($C$1:D445)+2,FALSE)</f>
        <v/>
      </c>
      <c r="E446" s="3" t="str">
        <f>VLOOKUP($A446,$Q$1:$W$916,COLUMNS($C$1:E445)+2,FALSE)</f>
        <v>Simple</v>
      </c>
      <c r="F446" s="3" t="str">
        <f>VLOOKUP($A446,$Q$1:$W$916,COLUMNS($C$1:F445)+2,FALSE)</f>
        <v>Unaware</v>
      </c>
      <c r="G446" s="3" t="str">
        <f>VLOOKUP($A446,$Q$1:$W$916,COLUMNS($C$1:G445)+2,FALSE)</f>
        <v>Moody</v>
      </c>
      <c r="H446" s="3">
        <v>59</v>
      </c>
      <c r="I446" s="3">
        <v>45</v>
      </c>
      <c r="J446" s="3">
        <v>40</v>
      </c>
      <c r="K446" s="3">
        <v>35</v>
      </c>
      <c r="L446" s="3">
        <v>40</v>
      </c>
      <c r="M446" s="3">
        <v>31</v>
      </c>
      <c r="N446" s="3">
        <v>250</v>
      </c>
      <c r="O446" s="3">
        <v>41.67</v>
      </c>
      <c r="Q446" s="3">
        <v>384</v>
      </c>
      <c r="R446" s="3" t="s">
        <v>1367</v>
      </c>
      <c r="S446" s="3" t="s">
        <v>1024</v>
      </c>
      <c r="T446" s="3" t="s">
        <v>1012</v>
      </c>
      <c r="U446" s="3" t="s">
        <v>1817</v>
      </c>
      <c r="V446" s="3" t="s">
        <v>1037</v>
      </c>
      <c r="W446" s="3" t="s">
        <v>1037</v>
      </c>
    </row>
    <row r="447" spans="1:23" x14ac:dyDescent="0.3">
      <c r="A447" s="3">
        <v>400</v>
      </c>
      <c r="B447" s="3" t="s">
        <v>1387</v>
      </c>
      <c r="C447" s="3" t="str">
        <f>VLOOKUP($A447,$Q$1:$W$916,COLUMNS($C$1:C446)+2,FALSE)</f>
        <v>Normal</v>
      </c>
      <c r="D447" s="3" t="str">
        <f>VLOOKUP($A447,$Q$1:$W$916,COLUMNS($C$1:D446)+2,FALSE)</f>
        <v>Water</v>
      </c>
      <c r="E447" s="3" t="str">
        <f>VLOOKUP($A447,$Q$1:$W$916,COLUMNS($C$1:E446)+2,FALSE)</f>
        <v>Simple</v>
      </c>
      <c r="F447" s="3" t="str">
        <f>VLOOKUP($A447,$Q$1:$W$916,COLUMNS($C$1:F446)+2,FALSE)</f>
        <v>Unaware</v>
      </c>
      <c r="G447" s="3" t="str">
        <f>VLOOKUP($A447,$Q$1:$W$916,COLUMNS($C$1:G446)+2,FALSE)</f>
        <v>Moody</v>
      </c>
      <c r="H447" s="3">
        <v>79</v>
      </c>
      <c r="I447" s="3">
        <v>85</v>
      </c>
      <c r="J447" s="3">
        <v>60</v>
      </c>
      <c r="K447" s="3">
        <v>55</v>
      </c>
      <c r="L447" s="3">
        <v>60</v>
      </c>
      <c r="M447" s="3">
        <v>71</v>
      </c>
      <c r="N447" s="3">
        <v>410</v>
      </c>
      <c r="O447" s="3">
        <v>68.33</v>
      </c>
      <c r="Q447" s="3">
        <v>384</v>
      </c>
      <c r="R447" s="3" t="s">
        <v>1368</v>
      </c>
      <c r="S447" s="3" t="s">
        <v>1024</v>
      </c>
      <c r="T447" s="3" t="s">
        <v>1012</v>
      </c>
      <c r="U447" s="3" t="s">
        <v>1817</v>
      </c>
      <c r="V447" s="3" t="s">
        <v>1037</v>
      </c>
      <c r="W447" s="3" t="s">
        <v>1037</v>
      </c>
    </row>
    <row r="448" spans="1:23" x14ac:dyDescent="0.3">
      <c r="A448" s="3">
        <v>401</v>
      </c>
      <c r="B448" s="3" t="s">
        <v>1388</v>
      </c>
      <c r="C448" s="3" t="str">
        <f>VLOOKUP($A448,$Q$1:$W$916,COLUMNS($C$1:C447)+2,FALSE)</f>
        <v>Bug</v>
      </c>
      <c r="D448" s="3" t="str">
        <f>VLOOKUP($A448,$Q$1:$W$916,COLUMNS($C$1:D447)+2,FALSE)</f>
        <v/>
      </c>
      <c r="E448" s="3" t="str">
        <f>VLOOKUP($A448,$Q$1:$W$916,COLUMNS($C$1:E447)+2,FALSE)</f>
        <v>Shed Skin</v>
      </c>
      <c r="F448" s="3" t="str">
        <f>VLOOKUP($A448,$Q$1:$W$916,COLUMNS($C$1:F447)+2,FALSE)</f>
        <v/>
      </c>
      <c r="G448" s="3" t="str">
        <f>VLOOKUP($A448,$Q$1:$W$916,COLUMNS($C$1:G447)+2,FALSE)</f>
        <v>Run Away</v>
      </c>
      <c r="H448" s="3">
        <v>37</v>
      </c>
      <c r="I448" s="3">
        <v>25</v>
      </c>
      <c r="J448" s="3">
        <v>41</v>
      </c>
      <c r="K448" s="3">
        <v>25</v>
      </c>
      <c r="L448" s="3">
        <v>41</v>
      </c>
      <c r="M448" s="3">
        <v>25</v>
      </c>
      <c r="N448" s="3">
        <v>194</v>
      </c>
      <c r="O448" s="3">
        <v>32.33</v>
      </c>
      <c r="Q448" s="3">
        <v>385</v>
      </c>
      <c r="R448" s="3" t="s">
        <v>1369</v>
      </c>
      <c r="S448" s="3" t="s">
        <v>1015</v>
      </c>
      <c r="T448" s="3" t="s">
        <v>1011</v>
      </c>
      <c r="U448" s="3" t="s">
        <v>677</v>
      </c>
      <c r="V448" s="3" t="s">
        <v>1037</v>
      </c>
      <c r="W448" s="3" t="s">
        <v>1037</v>
      </c>
    </row>
    <row r="449" spans="1:23" x14ac:dyDescent="0.3">
      <c r="A449" s="3">
        <v>402</v>
      </c>
      <c r="B449" s="3" t="s">
        <v>1389</v>
      </c>
      <c r="C449" s="3" t="str">
        <f>VLOOKUP($A449,$Q$1:$W$916,COLUMNS($C$1:C448)+2,FALSE)</f>
        <v>Bug</v>
      </c>
      <c r="D449" s="3" t="str">
        <f>VLOOKUP($A449,$Q$1:$W$916,COLUMNS($C$1:D448)+2,FALSE)</f>
        <v/>
      </c>
      <c r="E449" s="3" t="str">
        <f>VLOOKUP($A449,$Q$1:$W$916,COLUMNS($C$1:E448)+2,FALSE)</f>
        <v>Swarm</v>
      </c>
      <c r="F449" s="3" t="str">
        <f>VLOOKUP($A449,$Q$1:$W$916,COLUMNS($C$1:F448)+2,FALSE)</f>
        <v/>
      </c>
      <c r="G449" s="3" t="str">
        <f>VLOOKUP($A449,$Q$1:$W$916,COLUMNS($C$1:G448)+2,FALSE)</f>
        <v>Technician</v>
      </c>
      <c r="H449" s="3">
        <v>77</v>
      </c>
      <c r="I449" s="3">
        <v>85</v>
      </c>
      <c r="J449" s="3">
        <v>51</v>
      </c>
      <c r="K449" s="3">
        <v>55</v>
      </c>
      <c r="L449" s="3">
        <v>51</v>
      </c>
      <c r="M449" s="3">
        <v>65</v>
      </c>
      <c r="N449" s="3">
        <v>384</v>
      </c>
      <c r="O449" s="3">
        <v>64</v>
      </c>
      <c r="Q449" s="3">
        <v>386</v>
      </c>
      <c r="R449" s="3" t="s">
        <v>1370</v>
      </c>
      <c r="S449" s="3" t="s">
        <v>1011</v>
      </c>
      <c r="T449" s="3" t="s">
        <v>1037</v>
      </c>
      <c r="U449" s="3" t="s">
        <v>73</v>
      </c>
      <c r="V449" s="3" t="s">
        <v>1037</v>
      </c>
      <c r="W449" s="3" t="s">
        <v>1037</v>
      </c>
    </row>
    <row r="450" spans="1:23" x14ac:dyDescent="0.3">
      <c r="A450" s="3">
        <v>403</v>
      </c>
      <c r="B450" s="3" t="s">
        <v>1390</v>
      </c>
      <c r="C450" s="3" t="str">
        <f>VLOOKUP($A450,$Q$1:$W$916,COLUMNS($C$1:C449)+2,FALSE)</f>
        <v>Electric</v>
      </c>
      <c r="D450" s="3" t="str">
        <f>VLOOKUP($A450,$Q$1:$W$916,COLUMNS($C$1:D449)+2,FALSE)</f>
        <v/>
      </c>
      <c r="E450" s="3" t="str">
        <f>VLOOKUP($A450,$Q$1:$W$916,COLUMNS($C$1:E449)+2,FALSE)</f>
        <v>Rivalry</v>
      </c>
      <c r="F450" s="3" t="str">
        <f>VLOOKUP($A450,$Q$1:$W$916,COLUMNS($C$1:F449)+2,FALSE)</f>
        <v>Intimidate</v>
      </c>
      <c r="G450" s="3" t="str">
        <f>VLOOKUP($A450,$Q$1:$W$916,COLUMNS($C$1:G449)+2,FALSE)</f>
        <v>Guts</v>
      </c>
      <c r="H450" s="3">
        <v>45</v>
      </c>
      <c r="I450" s="3">
        <v>65</v>
      </c>
      <c r="J450" s="3">
        <v>34</v>
      </c>
      <c r="K450" s="3">
        <v>40</v>
      </c>
      <c r="L450" s="3">
        <v>34</v>
      </c>
      <c r="M450" s="3">
        <v>45</v>
      </c>
      <c r="N450" s="3">
        <v>263</v>
      </c>
      <c r="O450" s="3">
        <v>43.83</v>
      </c>
      <c r="Q450" s="3">
        <v>386</v>
      </c>
      <c r="R450" s="3" t="s">
        <v>1371</v>
      </c>
      <c r="S450" s="3" t="s">
        <v>1011</v>
      </c>
      <c r="T450" s="3" t="s">
        <v>1037</v>
      </c>
      <c r="U450" s="3" t="s">
        <v>73</v>
      </c>
      <c r="V450" s="3" t="s">
        <v>1037</v>
      </c>
      <c r="W450" s="3" t="s">
        <v>1037</v>
      </c>
    </row>
    <row r="451" spans="1:23" x14ac:dyDescent="0.3">
      <c r="A451" s="3">
        <v>404</v>
      </c>
      <c r="B451" s="3" t="s">
        <v>1391</v>
      </c>
      <c r="C451" s="3" t="str">
        <f>VLOOKUP($A451,$Q$1:$W$916,COLUMNS($C$1:C450)+2,FALSE)</f>
        <v>Electric</v>
      </c>
      <c r="D451" s="3" t="str">
        <f>VLOOKUP($A451,$Q$1:$W$916,COLUMNS($C$1:D450)+2,FALSE)</f>
        <v/>
      </c>
      <c r="E451" s="3" t="str">
        <f>VLOOKUP($A451,$Q$1:$W$916,COLUMNS($C$1:E450)+2,FALSE)</f>
        <v>Rivalry</v>
      </c>
      <c r="F451" s="3" t="str">
        <f>VLOOKUP($A451,$Q$1:$W$916,COLUMNS($C$1:F450)+2,FALSE)</f>
        <v>Intimidate</v>
      </c>
      <c r="G451" s="3" t="str">
        <f>VLOOKUP($A451,$Q$1:$W$916,COLUMNS($C$1:G450)+2,FALSE)</f>
        <v>Guts</v>
      </c>
      <c r="H451" s="3">
        <v>60</v>
      </c>
      <c r="I451" s="3">
        <v>85</v>
      </c>
      <c r="J451" s="3">
        <v>49</v>
      </c>
      <c r="K451" s="3">
        <v>60</v>
      </c>
      <c r="L451" s="3">
        <v>49</v>
      </c>
      <c r="M451" s="3">
        <v>60</v>
      </c>
      <c r="N451" s="3">
        <v>363</v>
      </c>
      <c r="O451" s="3">
        <v>60.5</v>
      </c>
      <c r="Q451" s="3">
        <v>386</v>
      </c>
      <c r="R451" s="3" t="s">
        <v>1372</v>
      </c>
      <c r="S451" s="3" t="s">
        <v>1011</v>
      </c>
      <c r="T451" s="3" t="s">
        <v>1037</v>
      </c>
      <c r="U451" s="3" t="s">
        <v>73</v>
      </c>
      <c r="V451" s="3" t="s">
        <v>1037</v>
      </c>
      <c r="W451" s="3" t="s">
        <v>1037</v>
      </c>
    </row>
    <row r="452" spans="1:23" x14ac:dyDescent="0.3">
      <c r="A452" s="3">
        <v>405</v>
      </c>
      <c r="B452" s="3" t="s">
        <v>1392</v>
      </c>
      <c r="C452" s="3" t="str">
        <f>VLOOKUP($A452,$Q$1:$W$916,COLUMNS($C$1:C451)+2,FALSE)</f>
        <v>Electric</v>
      </c>
      <c r="D452" s="3" t="str">
        <f>VLOOKUP($A452,$Q$1:$W$916,COLUMNS($C$1:D451)+2,FALSE)</f>
        <v/>
      </c>
      <c r="E452" s="3" t="str">
        <f>VLOOKUP($A452,$Q$1:$W$916,COLUMNS($C$1:E451)+2,FALSE)</f>
        <v>Rivalry</v>
      </c>
      <c r="F452" s="3" t="str">
        <f>VLOOKUP($A452,$Q$1:$W$916,COLUMNS($C$1:F451)+2,FALSE)</f>
        <v>Intimidate</v>
      </c>
      <c r="G452" s="3" t="str">
        <f>VLOOKUP($A452,$Q$1:$W$916,COLUMNS($C$1:G451)+2,FALSE)</f>
        <v>Guts</v>
      </c>
      <c r="H452" s="3">
        <v>80</v>
      </c>
      <c r="I452" s="3">
        <v>120</v>
      </c>
      <c r="J452" s="3">
        <v>79</v>
      </c>
      <c r="K452" s="3">
        <v>95</v>
      </c>
      <c r="L452" s="3">
        <v>79</v>
      </c>
      <c r="M452" s="3">
        <v>70</v>
      </c>
      <c r="N452" s="3">
        <v>523</v>
      </c>
      <c r="O452" s="3">
        <v>87.17</v>
      </c>
      <c r="Q452" s="3">
        <v>386</v>
      </c>
      <c r="R452" s="3" t="s">
        <v>1373</v>
      </c>
      <c r="S452" s="3" t="s">
        <v>1011</v>
      </c>
      <c r="T452" s="3" t="s">
        <v>1037</v>
      </c>
      <c r="U452" s="3" t="s">
        <v>73</v>
      </c>
      <c r="V452" s="3" t="s">
        <v>1037</v>
      </c>
      <c r="W452" s="3" t="s">
        <v>1037</v>
      </c>
    </row>
    <row r="453" spans="1:23" x14ac:dyDescent="0.3">
      <c r="A453" s="3">
        <v>406</v>
      </c>
      <c r="B453" s="3" t="s">
        <v>184</v>
      </c>
      <c r="C453" s="3" t="str">
        <f>VLOOKUP($A453,$Q$1:$W$916,COLUMNS($C$1:C452)+2,FALSE)</f>
        <v>Grass</v>
      </c>
      <c r="D453" s="3" t="str">
        <f>VLOOKUP($A453,$Q$1:$W$916,COLUMNS($C$1:D452)+2,FALSE)</f>
        <v>Poison</v>
      </c>
      <c r="E453" s="3" t="str">
        <f>VLOOKUP($A453,$Q$1:$W$916,COLUMNS($C$1:E452)+2,FALSE)</f>
        <v>Natural Cure</v>
      </c>
      <c r="F453" s="3" t="str">
        <f>VLOOKUP($A453,$Q$1:$W$916,COLUMNS($C$1:F452)+2,FALSE)</f>
        <v>Poison Point</v>
      </c>
      <c r="G453" s="3" t="str">
        <f>VLOOKUP($A453,$Q$1:$W$916,COLUMNS($C$1:G452)+2,FALSE)</f>
        <v>Leaf Guard</v>
      </c>
      <c r="H453" s="3">
        <v>40</v>
      </c>
      <c r="I453" s="3">
        <v>30</v>
      </c>
      <c r="J453" s="3">
        <v>35</v>
      </c>
      <c r="K453" s="3">
        <v>50</v>
      </c>
      <c r="L453" s="3">
        <v>70</v>
      </c>
      <c r="M453" s="3">
        <v>55</v>
      </c>
      <c r="N453" s="3">
        <v>280</v>
      </c>
      <c r="O453" s="3">
        <v>46.67</v>
      </c>
      <c r="Q453" s="3">
        <v>387</v>
      </c>
      <c r="R453" s="3" t="s">
        <v>1374</v>
      </c>
      <c r="S453" s="3" t="s">
        <v>1007</v>
      </c>
      <c r="T453" s="3" t="s">
        <v>1037</v>
      </c>
      <c r="U453" s="3" t="s">
        <v>9</v>
      </c>
      <c r="V453" s="3" t="s">
        <v>1037</v>
      </c>
      <c r="W453" s="3" t="s">
        <v>134</v>
      </c>
    </row>
    <row r="454" spans="1:23" x14ac:dyDescent="0.3">
      <c r="A454" s="3">
        <v>407</v>
      </c>
      <c r="B454" s="3" t="s">
        <v>190</v>
      </c>
      <c r="C454" s="3" t="str">
        <f>VLOOKUP($A454,$Q$1:$W$916,COLUMNS($C$1:C453)+2,FALSE)</f>
        <v>Grass</v>
      </c>
      <c r="D454" s="3" t="str">
        <f>VLOOKUP($A454,$Q$1:$W$916,COLUMNS($C$1:D453)+2,FALSE)</f>
        <v>Poison</v>
      </c>
      <c r="E454" s="3" t="str">
        <f>VLOOKUP($A454,$Q$1:$W$916,COLUMNS($C$1:E453)+2,FALSE)</f>
        <v>Natural Cure</v>
      </c>
      <c r="F454" s="3" t="str">
        <f>VLOOKUP($A454,$Q$1:$W$916,COLUMNS($C$1:F453)+2,FALSE)</f>
        <v>Poison Point</v>
      </c>
      <c r="G454" s="3" t="str">
        <f>VLOOKUP($A454,$Q$1:$W$916,COLUMNS($C$1:G453)+2,FALSE)</f>
        <v>Technician</v>
      </c>
      <c r="H454" s="3">
        <v>60</v>
      </c>
      <c r="I454" s="3">
        <v>70</v>
      </c>
      <c r="J454" s="3">
        <v>65</v>
      </c>
      <c r="K454" s="3">
        <v>125</v>
      </c>
      <c r="L454" s="3">
        <v>105</v>
      </c>
      <c r="M454" s="3">
        <v>90</v>
      </c>
      <c r="N454" s="3">
        <v>515</v>
      </c>
      <c r="O454" s="3">
        <v>85.83</v>
      </c>
      <c r="Q454" s="3">
        <v>388</v>
      </c>
      <c r="R454" s="3" t="s">
        <v>1375</v>
      </c>
      <c r="S454" s="3" t="s">
        <v>1007</v>
      </c>
      <c r="T454" s="3" t="s">
        <v>1037</v>
      </c>
      <c r="U454" s="3" t="s">
        <v>9</v>
      </c>
      <c r="V454" s="3" t="s">
        <v>1037</v>
      </c>
      <c r="W454" s="3" t="s">
        <v>134</v>
      </c>
    </row>
    <row r="455" spans="1:23" x14ac:dyDescent="0.3">
      <c r="A455" s="3">
        <v>408</v>
      </c>
      <c r="B455" s="3" t="s">
        <v>1393</v>
      </c>
      <c r="C455" s="3" t="str">
        <f>VLOOKUP($A455,$Q$1:$W$916,COLUMNS($C$1:C454)+2,FALSE)</f>
        <v>Rock</v>
      </c>
      <c r="D455" s="3" t="str">
        <f>VLOOKUP($A455,$Q$1:$W$916,COLUMNS($C$1:D454)+2,FALSE)</f>
        <v/>
      </c>
      <c r="E455" s="3" t="str">
        <f>VLOOKUP($A455,$Q$1:$W$916,COLUMNS($C$1:E454)+2,FALSE)</f>
        <v>Mold Breaker</v>
      </c>
      <c r="F455" s="3" t="str">
        <f>VLOOKUP($A455,$Q$1:$W$916,COLUMNS($C$1:F454)+2,FALSE)</f>
        <v/>
      </c>
      <c r="G455" s="3" t="str">
        <f>VLOOKUP($A455,$Q$1:$W$916,COLUMNS($C$1:G454)+2,FALSE)</f>
        <v>Sheer Force</v>
      </c>
      <c r="H455" s="3">
        <v>67</v>
      </c>
      <c r="I455" s="3">
        <v>125</v>
      </c>
      <c r="J455" s="3">
        <v>40</v>
      </c>
      <c r="K455" s="3">
        <v>30</v>
      </c>
      <c r="L455" s="3">
        <v>30</v>
      </c>
      <c r="M455" s="3">
        <v>58</v>
      </c>
      <c r="N455" s="3">
        <v>350</v>
      </c>
      <c r="O455" s="3">
        <v>58.33</v>
      </c>
      <c r="Q455" s="3">
        <v>389</v>
      </c>
      <c r="R455" s="3" t="s">
        <v>1376</v>
      </c>
      <c r="S455" s="3" t="s">
        <v>1007</v>
      </c>
      <c r="T455" s="3" t="s">
        <v>1018</v>
      </c>
      <c r="U455" s="3" t="s">
        <v>9</v>
      </c>
      <c r="V455" s="3" t="s">
        <v>1037</v>
      </c>
      <c r="W455" s="3" t="s">
        <v>134</v>
      </c>
    </row>
    <row r="456" spans="1:23" x14ac:dyDescent="0.3">
      <c r="A456" s="3">
        <v>409</v>
      </c>
      <c r="B456" s="3" t="s">
        <v>1394</v>
      </c>
      <c r="C456" s="3" t="str">
        <f>VLOOKUP($A456,$Q$1:$W$916,COLUMNS($C$1:C455)+2,FALSE)</f>
        <v>Rock</v>
      </c>
      <c r="D456" s="3" t="str">
        <f>VLOOKUP($A456,$Q$1:$W$916,COLUMNS($C$1:D455)+2,FALSE)</f>
        <v/>
      </c>
      <c r="E456" s="3" t="str">
        <f>VLOOKUP($A456,$Q$1:$W$916,COLUMNS($C$1:E455)+2,FALSE)</f>
        <v>Mold Breaker</v>
      </c>
      <c r="F456" s="3" t="str">
        <f>VLOOKUP($A456,$Q$1:$W$916,COLUMNS($C$1:F455)+2,FALSE)</f>
        <v/>
      </c>
      <c r="G456" s="3" t="str">
        <f>VLOOKUP($A456,$Q$1:$W$916,COLUMNS($C$1:G455)+2,FALSE)</f>
        <v>Sheer Force</v>
      </c>
      <c r="H456" s="3">
        <v>97</v>
      </c>
      <c r="I456" s="3">
        <v>165</v>
      </c>
      <c r="J456" s="3">
        <v>60</v>
      </c>
      <c r="K456" s="3">
        <v>65</v>
      </c>
      <c r="L456" s="3">
        <v>50</v>
      </c>
      <c r="M456" s="3">
        <v>58</v>
      </c>
      <c r="N456" s="3">
        <v>495</v>
      </c>
      <c r="O456" s="3">
        <v>82.5</v>
      </c>
      <c r="Q456" s="3">
        <v>390</v>
      </c>
      <c r="R456" s="3" t="s">
        <v>1377</v>
      </c>
      <c r="S456" s="3" t="s">
        <v>1008</v>
      </c>
      <c r="T456" s="3" t="s">
        <v>1037</v>
      </c>
      <c r="U456" s="3" t="s">
        <v>17</v>
      </c>
      <c r="V456" s="3" t="s">
        <v>1037</v>
      </c>
      <c r="W456" s="3" t="s">
        <v>266</v>
      </c>
    </row>
    <row r="457" spans="1:23" x14ac:dyDescent="0.3">
      <c r="A457" s="3">
        <v>410</v>
      </c>
      <c r="B457" s="3" t="s">
        <v>1395</v>
      </c>
      <c r="C457" s="3" t="str">
        <f>VLOOKUP($A457,$Q$1:$W$916,COLUMNS($C$1:C456)+2,FALSE)</f>
        <v>Rock</v>
      </c>
      <c r="D457" s="3" t="str">
        <f>VLOOKUP($A457,$Q$1:$W$916,COLUMNS($C$1:D456)+2,FALSE)</f>
        <v>Steel</v>
      </c>
      <c r="E457" s="3" t="str">
        <f>VLOOKUP($A457,$Q$1:$W$916,COLUMNS($C$1:E456)+2,FALSE)</f>
        <v>Sturdy</v>
      </c>
      <c r="F457" s="3" t="str">
        <f>VLOOKUP($A457,$Q$1:$W$916,COLUMNS($C$1:F456)+2,FALSE)</f>
        <v/>
      </c>
      <c r="G457" s="3" t="str">
        <f>VLOOKUP($A457,$Q$1:$W$916,COLUMNS($C$1:G456)+2,FALSE)</f>
        <v>Soundproof</v>
      </c>
      <c r="H457" s="3">
        <v>30</v>
      </c>
      <c r="I457" s="3">
        <v>42</v>
      </c>
      <c r="J457" s="3">
        <v>118</v>
      </c>
      <c r="K457" s="3">
        <v>42</v>
      </c>
      <c r="L457" s="3">
        <v>88</v>
      </c>
      <c r="M457" s="3">
        <v>30</v>
      </c>
      <c r="N457" s="3">
        <v>350</v>
      </c>
      <c r="O457" s="3">
        <v>58.33</v>
      </c>
      <c r="Q457" s="3">
        <v>391</v>
      </c>
      <c r="R457" s="3" t="s">
        <v>1378</v>
      </c>
      <c r="S457" s="3" t="s">
        <v>1008</v>
      </c>
      <c r="T457" s="3" t="s">
        <v>1022</v>
      </c>
      <c r="U457" s="3" t="s">
        <v>17</v>
      </c>
      <c r="V457" s="3" t="s">
        <v>1037</v>
      </c>
      <c r="W457" s="3" t="s">
        <v>266</v>
      </c>
    </row>
    <row r="458" spans="1:23" x14ac:dyDescent="0.3">
      <c r="A458" s="3">
        <v>411</v>
      </c>
      <c r="B458" s="3" t="s">
        <v>1396</v>
      </c>
      <c r="C458" s="3" t="str">
        <f>VLOOKUP($A458,$Q$1:$W$916,COLUMNS($C$1:C457)+2,FALSE)</f>
        <v>Rock</v>
      </c>
      <c r="D458" s="3" t="str">
        <f>VLOOKUP($A458,$Q$1:$W$916,COLUMNS($C$1:D457)+2,FALSE)</f>
        <v>Steel</v>
      </c>
      <c r="E458" s="3" t="str">
        <f>VLOOKUP($A458,$Q$1:$W$916,COLUMNS($C$1:E457)+2,FALSE)</f>
        <v>Sturdy</v>
      </c>
      <c r="F458" s="3" t="str">
        <f>VLOOKUP($A458,$Q$1:$W$916,COLUMNS($C$1:F457)+2,FALSE)</f>
        <v/>
      </c>
      <c r="G458" s="3" t="str">
        <f>VLOOKUP($A458,$Q$1:$W$916,COLUMNS($C$1:G457)+2,FALSE)</f>
        <v>Soundproof</v>
      </c>
      <c r="H458" s="3">
        <v>60</v>
      </c>
      <c r="I458" s="3">
        <v>52</v>
      </c>
      <c r="J458" s="3">
        <v>168</v>
      </c>
      <c r="K458" s="3">
        <v>47</v>
      </c>
      <c r="L458" s="3">
        <v>138</v>
      </c>
      <c r="M458" s="3">
        <v>30</v>
      </c>
      <c r="N458" s="3">
        <v>495</v>
      </c>
      <c r="O458" s="3">
        <v>82.5</v>
      </c>
      <c r="Q458" s="3">
        <v>392</v>
      </c>
      <c r="R458" s="3" t="s">
        <v>1379</v>
      </c>
      <c r="S458" s="3" t="s">
        <v>1008</v>
      </c>
      <c r="T458" s="3" t="s">
        <v>1022</v>
      </c>
      <c r="U458" s="3" t="s">
        <v>17</v>
      </c>
      <c r="V458" s="3" t="s">
        <v>1037</v>
      </c>
      <c r="W458" s="3" t="s">
        <v>266</v>
      </c>
    </row>
    <row r="459" spans="1:23" x14ac:dyDescent="0.3">
      <c r="A459" s="3">
        <v>412</v>
      </c>
      <c r="B459" s="3" t="s">
        <v>1397</v>
      </c>
      <c r="C459" s="3" t="str">
        <f>VLOOKUP($A459,$Q$1:$W$916,COLUMNS($C$1:C458)+2,FALSE)</f>
        <v>Bug</v>
      </c>
      <c r="D459" s="3" t="str">
        <f>VLOOKUP($A459,$Q$1:$W$916,COLUMNS($C$1:D458)+2,FALSE)</f>
        <v/>
      </c>
      <c r="E459" s="3" t="str">
        <f>VLOOKUP($A459,$Q$1:$W$916,COLUMNS($C$1:E458)+2,FALSE)</f>
        <v>Shed Skin</v>
      </c>
      <c r="F459" s="3" t="str">
        <f>VLOOKUP($A459,$Q$1:$W$916,COLUMNS($C$1:F458)+2,FALSE)</f>
        <v/>
      </c>
      <c r="G459" s="3" t="str">
        <f>VLOOKUP($A459,$Q$1:$W$916,COLUMNS($C$1:G458)+2,FALSE)</f>
        <v>Overcoat</v>
      </c>
      <c r="H459" s="3">
        <v>40</v>
      </c>
      <c r="I459" s="3">
        <v>29</v>
      </c>
      <c r="J459" s="3">
        <v>45</v>
      </c>
      <c r="K459" s="3">
        <v>29</v>
      </c>
      <c r="L459" s="3">
        <v>45</v>
      </c>
      <c r="M459" s="3">
        <v>36</v>
      </c>
      <c r="N459" s="3">
        <v>224</v>
      </c>
      <c r="O459" s="3">
        <v>37.33</v>
      </c>
      <c r="Q459" s="3">
        <v>393</v>
      </c>
      <c r="R459" s="3" t="s">
        <v>1380</v>
      </c>
      <c r="S459" s="3" t="s">
        <v>1009</v>
      </c>
      <c r="T459" s="3" t="s">
        <v>1037</v>
      </c>
      <c r="U459" s="3" t="s">
        <v>25</v>
      </c>
      <c r="V459" s="3" t="s">
        <v>1037</v>
      </c>
      <c r="W459" s="3" t="s">
        <v>105</v>
      </c>
    </row>
    <row r="460" spans="1:23" x14ac:dyDescent="0.3">
      <c r="A460" s="3">
        <v>413</v>
      </c>
      <c r="B460" s="3" t="s">
        <v>1398</v>
      </c>
      <c r="C460" s="3" t="str">
        <f>VLOOKUP($A460,$Q$1:$W$916,COLUMNS($C$1:C459)+2,FALSE)</f>
        <v>Bug</v>
      </c>
      <c r="D460" s="3" t="str">
        <f>VLOOKUP($A460,$Q$1:$W$916,COLUMNS($C$1:D459)+2,FALSE)</f>
        <v>Steel</v>
      </c>
      <c r="E460" s="3" t="str">
        <f>VLOOKUP($A460,$Q$1:$W$916,COLUMNS($C$1:E459)+2,FALSE)</f>
        <v>Anticipation</v>
      </c>
      <c r="F460" s="3" t="str">
        <f>VLOOKUP($A460,$Q$1:$W$916,COLUMNS($C$1:F459)+2,FALSE)</f>
        <v/>
      </c>
      <c r="G460" s="3" t="str">
        <f>VLOOKUP($A460,$Q$1:$W$916,COLUMNS($C$1:G459)+2,FALSE)</f>
        <v>Overcoat</v>
      </c>
      <c r="H460" s="3">
        <v>60</v>
      </c>
      <c r="I460" s="3">
        <v>59</v>
      </c>
      <c r="J460" s="3">
        <v>85</v>
      </c>
      <c r="K460" s="3">
        <v>79</v>
      </c>
      <c r="L460" s="3">
        <v>105</v>
      </c>
      <c r="M460" s="3">
        <v>36</v>
      </c>
      <c r="N460" s="3">
        <v>424</v>
      </c>
      <c r="O460" s="3">
        <v>70.67</v>
      </c>
      <c r="Q460" s="3">
        <v>394</v>
      </c>
      <c r="R460" s="3" t="s">
        <v>1381</v>
      </c>
      <c r="S460" s="3" t="s">
        <v>1009</v>
      </c>
      <c r="T460" s="3" t="s">
        <v>1037</v>
      </c>
      <c r="U460" s="3" t="s">
        <v>25</v>
      </c>
      <c r="V460" s="3" t="s">
        <v>1037</v>
      </c>
      <c r="W460" s="3" t="s">
        <v>105</v>
      </c>
    </row>
    <row r="461" spans="1:23" x14ac:dyDescent="0.3">
      <c r="A461" s="3">
        <v>413</v>
      </c>
      <c r="B461" s="3" t="s">
        <v>1399</v>
      </c>
      <c r="C461" s="3" t="str">
        <f>VLOOKUP($A461,$Q$1:$W$916,COLUMNS($C$1:C460)+2,FALSE)</f>
        <v>Bug</v>
      </c>
      <c r="D461" s="3" t="str">
        <f>VLOOKUP($A461,$Q$1:$W$916,COLUMNS($C$1:D460)+2,FALSE)</f>
        <v>Steel</v>
      </c>
      <c r="E461" s="3" t="str">
        <f>VLOOKUP($A461,$Q$1:$W$916,COLUMNS($C$1:E460)+2,FALSE)</f>
        <v>Anticipation</v>
      </c>
      <c r="F461" s="3" t="str">
        <f>VLOOKUP($A461,$Q$1:$W$916,COLUMNS($C$1:F460)+2,FALSE)</f>
        <v/>
      </c>
      <c r="G461" s="3" t="str">
        <f>VLOOKUP($A461,$Q$1:$W$916,COLUMNS($C$1:G460)+2,FALSE)</f>
        <v>Overcoat</v>
      </c>
      <c r="H461" s="3">
        <v>60</v>
      </c>
      <c r="I461" s="3">
        <v>79</v>
      </c>
      <c r="J461" s="3">
        <v>105</v>
      </c>
      <c r="K461" s="3">
        <v>59</v>
      </c>
      <c r="L461" s="3">
        <v>85</v>
      </c>
      <c r="M461" s="3">
        <v>36</v>
      </c>
      <c r="N461" s="3">
        <v>424</v>
      </c>
      <c r="O461" s="3">
        <v>70.67</v>
      </c>
      <c r="Q461" s="3">
        <v>395</v>
      </c>
      <c r="R461" s="3" t="s">
        <v>1382</v>
      </c>
      <c r="S461" s="3" t="s">
        <v>1009</v>
      </c>
      <c r="T461" s="3" t="s">
        <v>1015</v>
      </c>
      <c r="U461" s="3" t="s">
        <v>25</v>
      </c>
      <c r="V461" s="3" t="s">
        <v>1037</v>
      </c>
      <c r="W461" s="3" t="s">
        <v>105</v>
      </c>
    </row>
    <row r="462" spans="1:23" x14ac:dyDescent="0.3">
      <c r="A462" s="3">
        <v>413</v>
      </c>
      <c r="B462" s="3" t="s">
        <v>1400</v>
      </c>
      <c r="C462" s="3" t="str">
        <f>VLOOKUP($A462,$Q$1:$W$916,COLUMNS($C$1:C461)+2,FALSE)</f>
        <v>Bug</v>
      </c>
      <c r="D462" s="3" t="str">
        <f>VLOOKUP($A462,$Q$1:$W$916,COLUMNS($C$1:D461)+2,FALSE)</f>
        <v>Steel</v>
      </c>
      <c r="E462" s="3" t="str">
        <f>VLOOKUP($A462,$Q$1:$W$916,COLUMNS($C$1:E461)+2,FALSE)</f>
        <v>Anticipation</v>
      </c>
      <c r="F462" s="3" t="str">
        <f>VLOOKUP($A462,$Q$1:$W$916,COLUMNS($C$1:F461)+2,FALSE)</f>
        <v/>
      </c>
      <c r="G462" s="3" t="str">
        <f>VLOOKUP($A462,$Q$1:$W$916,COLUMNS($C$1:G461)+2,FALSE)</f>
        <v>Overcoat</v>
      </c>
      <c r="H462" s="3">
        <v>60</v>
      </c>
      <c r="I462" s="3">
        <v>69</v>
      </c>
      <c r="J462" s="3">
        <v>95</v>
      </c>
      <c r="K462" s="3">
        <v>69</v>
      </c>
      <c r="L462" s="3">
        <v>95</v>
      </c>
      <c r="M462" s="3">
        <v>36</v>
      </c>
      <c r="N462" s="3">
        <v>424</v>
      </c>
      <c r="O462" s="3">
        <v>70.67</v>
      </c>
      <c r="Q462" s="3">
        <v>396</v>
      </c>
      <c r="R462" s="3" t="s">
        <v>1383</v>
      </c>
      <c r="S462" s="3" t="s">
        <v>1014</v>
      </c>
      <c r="T462" s="3" t="s">
        <v>1012</v>
      </c>
      <c r="U462" s="3" t="s">
        <v>62</v>
      </c>
      <c r="V462" s="3" t="s">
        <v>1037</v>
      </c>
      <c r="W462" s="3" t="s">
        <v>103</v>
      </c>
    </row>
    <row r="463" spans="1:23" x14ac:dyDescent="0.3">
      <c r="A463" s="3">
        <v>414</v>
      </c>
      <c r="B463" s="3" t="s">
        <v>1401</v>
      </c>
      <c r="C463" s="3" t="str">
        <f>VLOOKUP($A463,$Q$1:$W$916,COLUMNS($C$1:C462)+2,FALSE)</f>
        <v>Bug</v>
      </c>
      <c r="D463" s="3" t="str">
        <f>VLOOKUP($A463,$Q$1:$W$916,COLUMNS($C$1:D462)+2,FALSE)</f>
        <v>Flying</v>
      </c>
      <c r="E463" s="3" t="str">
        <f>VLOOKUP($A463,$Q$1:$W$916,COLUMNS($C$1:E462)+2,FALSE)</f>
        <v>Swarm</v>
      </c>
      <c r="F463" s="3" t="str">
        <f>VLOOKUP($A463,$Q$1:$W$916,COLUMNS($C$1:F462)+2,FALSE)</f>
        <v/>
      </c>
      <c r="G463" s="3" t="str">
        <f>VLOOKUP($A463,$Q$1:$W$916,COLUMNS($C$1:G462)+2,FALSE)</f>
        <v>Tinted Lens</v>
      </c>
      <c r="H463" s="3">
        <v>70</v>
      </c>
      <c r="I463" s="3">
        <v>94</v>
      </c>
      <c r="J463" s="3">
        <v>50</v>
      </c>
      <c r="K463" s="3">
        <v>94</v>
      </c>
      <c r="L463" s="3">
        <v>50</v>
      </c>
      <c r="M463" s="3">
        <v>66</v>
      </c>
      <c r="N463" s="3">
        <v>424</v>
      </c>
      <c r="O463" s="3">
        <v>70.67</v>
      </c>
      <c r="Q463" s="3">
        <v>397</v>
      </c>
      <c r="R463" s="3" t="s">
        <v>1384</v>
      </c>
      <c r="S463" s="3" t="s">
        <v>1014</v>
      </c>
      <c r="T463" s="3" t="s">
        <v>1012</v>
      </c>
      <c r="U463" s="3" t="s">
        <v>216</v>
      </c>
      <c r="V463" s="3" t="s">
        <v>1037</v>
      </c>
      <c r="W463" s="3" t="s">
        <v>103</v>
      </c>
    </row>
    <row r="464" spans="1:23" x14ac:dyDescent="0.3">
      <c r="A464" s="3">
        <v>415</v>
      </c>
      <c r="B464" s="3" t="s">
        <v>341</v>
      </c>
      <c r="C464" s="3" t="str">
        <f>VLOOKUP($A464,$Q$1:$W$916,COLUMNS($C$1:C463)+2,FALSE)</f>
        <v>Bug</v>
      </c>
      <c r="D464" s="3" t="str">
        <f>VLOOKUP($A464,$Q$1:$W$916,COLUMNS($C$1:D463)+2,FALSE)</f>
        <v>Flying</v>
      </c>
      <c r="E464" s="3" t="str">
        <f>VLOOKUP($A464,$Q$1:$W$916,COLUMNS($C$1:E463)+2,FALSE)</f>
        <v>Honey Gather</v>
      </c>
      <c r="F464" s="3" t="str">
        <f>VLOOKUP($A464,$Q$1:$W$916,COLUMNS($C$1:F463)+2,FALSE)</f>
        <v/>
      </c>
      <c r="G464" s="3" t="str">
        <f>VLOOKUP($A464,$Q$1:$W$916,COLUMNS($C$1:G463)+2,FALSE)</f>
        <v>Hustle</v>
      </c>
      <c r="H464" s="3">
        <v>30</v>
      </c>
      <c r="I464" s="3">
        <v>30</v>
      </c>
      <c r="J464" s="3">
        <v>42</v>
      </c>
      <c r="K464" s="3">
        <v>30</v>
      </c>
      <c r="L464" s="3">
        <v>42</v>
      </c>
      <c r="M464" s="3">
        <v>70</v>
      </c>
      <c r="N464" s="3">
        <v>244</v>
      </c>
      <c r="O464" s="3">
        <v>40.67</v>
      </c>
      <c r="Q464" s="3">
        <v>398</v>
      </c>
      <c r="R464" s="3" t="s">
        <v>1385</v>
      </c>
      <c r="S464" s="3" t="s">
        <v>1014</v>
      </c>
      <c r="T464" s="3" t="s">
        <v>1012</v>
      </c>
      <c r="U464" s="3" t="s">
        <v>216</v>
      </c>
      <c r="V464" s="3" t="s">
        <v>1037</v>
      </c>
      <c r="W464" s="3" t="s">
        <v>103</v>
      </c>
    </row>
    <row r="465" spans="1:23" x14ac:dyDescent="0.3">
      <c r="A465" s="3">
        <v>416</v>
      </c>
      <c r="B465" s="3" t="s">
        <v>344</v>
      </c>
      <c r="C465" s="3" t="str">
        <f>VLOOKUP($A465,$Q$1:$W$916,COLUMNS($C$1:C464)+2,FALSE)</f>
        <v>Bug</v>
      </c>
      <c r="D465" s="3" t="str">
        <f>VLOOKUP($A465,$Q$1:$W$916,COLUMNS($C$1:D464)+2,FALSE)</f>
        <v>Flying</v>
      </c>
      <c r="E465" s="3" t="str">
        <f>VLOOKUP($A465,$Q$1:$W$916,COLUMNS($C$1:E464)+2,FALSE)</f>
        <v>Pressure</v>
      </c>
      <c r="F465" s="3" t="str">
        <f>VLOOKUP($A465,$Q$1:$W$916,COLUMNS($C$1:F464)+2,FALSE)</f>
        <v/>
      </c>
      <c r="G465" s="3" t="str">
        <f>VLOOKUP($A465,$Q$1:$W$916,COLUMNS($C$1:G464)+2,FALSE)</f>
        <v>Unnerve</v>
      </c>
      <c r="H465" s="3">
        <v>70</v>
      </c>
      <c r="I465" s="3">
        <v>80</v>
      </c>
      <c r="J465" s="3">
        <v>102</v>
      </c>
      <c r="K465" s="3">
        <v>80</v>
      </c>
      <c r="L465" s="3">
        <v>102</v>
      </c>
      <c r="M465" s="3">
        <v>40</v>
      </c>
      <c r="N465" s="3">
        <v>474</v>
      </c>
      <c r="O465" s="3">
        <v>79</v>
      </c>
      <c r="Q465" s="3">
        <v>399</v>
      </c>
      <c r="R465" s="3" t="s">
        <v>1386</v>
      </c>
      <c r="S465" s="3" t="s">
        <v>1014</v>
      </c>
      <c r="T465" s="3" t="s">
        <v>1037</v>
      </c>
      <c r="U465" s="3" t="s">
        <v>484</v>
      </c>
      <c r="V465" s="3" t="s">
        <v>301</v>
      </c>
      <c r="W465" s="3" t="s">
        <v>244</v>
      </c>
    </row>
    <row r="466" spans="1:23" x14ac:dyDescent="0.3">
      <c r="A466" s="3">
        <v>417</v>
      </c>
      <c r="B466" s="3" t="s">
        <v>1402</v>
      </c>
      <c r="C466" s="3" t="str">
        <f>VLOOKUP($A466,$Q$1:$W$916,COLUMNS($C$1:C465)+2,FALSE)</f>
        <v>Electric</v>
      </c>
      <c r="D466" s="3" t="str">
        <f>VLOOKUP($A466,$Q$1:$W$916,COLUMNS($C$1:D465)+2,FALSE)</f>
        <v/>
      </c>
      <c r="E466" s="3" t="str">
        <f>VLOOKUP($A466,$Q$1:$W$916,COLUMNS($C$1:E465)+2,FALSE)</f>
        <v>Run Away</v>
      </c>
      <c r="F466" s="3" t="str">
        <f>VLOOKUP($A466,$Q$1:$W$916,COLUMNS($C$1:F465)+2,FALSE)</f>
        <v>Pickup</v>
      </c>
      <c r="G466" s="3" t="str">
        <f>VLOOKUP($A466,$Q$1:$W$916,COLUMNS($C$1:G465)+2,FALSE)</f>
        <v>Volt Absorb</v>
      </c>
      <c r="H466" s="3">
        <v>60</v>
      </c>
      <c r="I466" s="3">
        <v>45</v>
      </c>
      <c r="J466" s="3">
        <v>70</v>
      </c>
      <c r="K466" s="3">
        <v>45</v>
      </c>
      <c r="L466" s="3">
        <v>90</v>
      </c>
      <c r="M466" s="3">
        <v>95</v>
      </c>
      <c r="N466" s="3">
        <v>405</v>
      </c>
      <c r="O466" s="3">
        <v>67.5</v>
      </c>
      <c r="Q466" s="3">
        <v>400</v>
      </c>
      <c r="R466" s="3" t="s">
        <v>1387</v>
      </c>
      <c r="S466" s="3" t="s">
        <v>1014</v>
      </c>
      <c r="T466" s="3" t="s">
        <v>1009</v>
      </c>
      <c r="U466" s="3" t="s">
        <v>484</v>
      </c>
      <c r="V466" s="3" t="s">
        <v>301</v>
      </c>
      <c r="W466" s="3" t="s">
        <v>244</v>
      </c>
    </row>
    <row r="467" spans="1:23" x14ac:dyDescent="0.3">
      <c r="A467" s="3">
        <v>418</v>
      </c>
      <c r="B467" s="3" t="s">
        <v>1403</v>
      </c>
      <c r="C467" s="3" t="str">
        <f>VLOOKUP($A467,$Q$1:$W$916,COLUMNS($C$1:C466)+2,FALSE)</f>
        <v>Water</v>
      </c>
      <c r="D467" s="3" t="str">
        <f>VLOOKUP($A467,$Q$1:$W$916,COLUMNS($C$1:D466)+2,FALSE)</f>
        <v/>
      </c>
      <c r="E467" s="3" t="str">
        <f>VLOOKUP($A467,$Q$1:$W$916,COLUMNS($C$1:E466)+2,FALSE)</f>
        <v>Swift Swim</v>
      </c>
      <c r="F467" s="3" t="str">
        <f>VLOOKUP($A467,$Q$1:$W$916,COLUMNS($C$1:F466)+2,FALSE)</f>
        <v/>
      </c>
      <c r="G467" s="3" t="str">
        <f>VLOOKUP($A467,$Q$1:$W$916,COLUMNS($C$1:G466)+2,FALSE)</f>
        <v>Water Veil</v>
      </c>
      <c r="H467" s="3">
        <v>55</v>
      </c>
      <c r="I467" s="3">
        <v>65</v>
      </c>
      <c r="J467" s="3">
        <v>35</v>
      </c>
      <c r="K467" s="3">
        <v>60</v>
      </c>
      <c r="L467" s="3">
        <v>30</v>
      </c>
      <c r="M467" s="3">
        <v>85</v>
      </c>
      <c r="N467" s="3">
        <v>330</v>
      </c>
      <c r="O467" s="3">
        <v>55</v>
      </c>
      <c r="Q467" s="3">
        <v>401</v>
      </c>
      <c r="R467" s="3" t="s">
        <v>1388</v>
      </c>
      <c r="S467" s="3" t="s">
        <v>1010</v>
      </c>
      <c r="T467" s="3" t="s">
        <v>1037</v>
      </c>
      <c r="U467" s="3" t="s">
        <v>47</v>
      </c>
      <c r="V467" s="3" t="s">
        <v>1037</v>
      </c>
      <c r="W467" s="3" t="s">
        <v>44</v>
      </c>
    </row>
    <row r="468" spans="1:23" x14ac:dyDescent="0.3">
      <c r="A468" s="3">
        <v>419</v>
      </c>
      <c r="B468" s="3" t="s">
        <v>1404</v>
      </c>
      <c r="C468" s="3" t="str">
        <f>VLOOKUP($A468,$Q$1:$W$916,COLUMNS($C$1:C467)+2,FALSE)</f>
        <v>Water</v>
      </c>
      <c r="D468" s="3" t="str">
        <f>VLOOKUP($A468,$Q$1:$W$916,COLUMNS($C$1:D467)+2,FALSE)</f>
        <v/>
      </c>
      <c r="E468" s="3" t="str">
        <f>VLOOKUP($A468,$Q$1:$W$916,COLUMNS($C$1:E467)+2,FALSE)</f>
        <v>Swift Swim</v>
      </c>
      <c r="F468" s="3" t="str">
        <f>VLOOKUP($A468,$Q$1:$W$916,COLUMNS($C$1:F467)+2,FALSE)</f>
        <v/>
      </c>
      <c r="G468" s="3" t="str">
        <f>VLOOKUP($A468,$Q$1:$W$916,COLUMNS($C$1:G467)+2,FALSE)</f>
        <v>Water Veil</v>
      </c>
      <c r="H468" s="3">
        <v>85</v>
      </c>
      <c r="I468" s="3">
        <v>105</v>
      </c>
      <c r="J468" s="3">
        <v>55</v>
      </c>
      <c r="K468" s="3">
        <v>85</v>
      </c>
      <c r="L468" s="3">
        <v>50</v>
      </c>
      <c r="M468" s="3">
        <v>115</v>
      </c>
      <c r="N468" s="3">
        <v>495</v>
      </c>
      <c r="O468" s="3">
        <v>82.5</v>
      </c>
      <c r="Q468" s="3">
        <v>402</v>
      </c>
      <c r="R468" s="3" t="s">
        <v>1389</v>
      </c>
      <c r="S468" s="3" t="s">
        <v>1010</v>
      </c>
      <c r="T468" s="3" t="s">
        <v>1037</v>
      </c>
      <c r="U468" s="3" t="s">
        <v>33</v>
      </c>
      <c r="V468" s="3" t="s">
        <v>1037</v>
      </c>
      <c r="W468" s="3" t="s">
        <v>158</v>
      </c>
    </row>
    <row r="469" spans="1:23" x14ac:dyDescent="0.3">
      <c r="A469" s="3">
        <v>420</v>
      </c>
      <c r="B469" s="3" t="s">
        <v>373</v>
      </c>
      <c r="C469" s="3" t="str">
        <f>VLOOKUP($A469,$Q$1:$W$916,COLUMNS($C$1:C468)+2,FALSE)</f>
        <v>Grass</v>
      </c>
      <c r="D469" s="3" t="str">
        <f>VLOOKUP($A469,$Q$1:$W$916,COLUMNS($C$1:D468)+2,FALSE)</f>
        <v/>
      </c>
      <c r="E469" s="3" t="str">
        <f>VLOOKUP($A469,$Q$1:$W$916,COLUMNS($C$1:E468)+2,FALSE)</f>
        <v>Chlorophyll</v>
      </c>
      <c r="F469" s="3" t="str">
        <f>VLOOKUP($A469,$Q$1:$W$916,COLUMNS($C$1:F468)+2,FALSE)</f>
        <v/>
      </c>
      <c r="G469" s="3" t="str">
        <f>VLOOKUP($A469,$Q$1:$W$916,COLUMNS($C$1:G468)+2,FALSE)</f>
        <v/>
      </c>
      <c r="H469" s="3">
        <v>45</v>
      </c>
      <c r="I469" s="3">
        <v>35</v>
      </c>
      <c r="J469" s="3">
        <v>45</v>
      </c>
      <c r="K469" s="3">
        <v>62</v>
      </c>
      <c r="L469" s="3">
        <v>53</v>
      </c>
      <c r="M469" s="3">
        <v>35</v>
      </c>
      <c r="N469" s="3">
        <v>275</v>
      </c>
      <c r="O469" s="3">
        <v>45.83</v>
      </c>
      <c r="Q469" s="3">
        <v>403</v>
      </c>
      <c r="R469" s="3" t="s">
        <v>1390</v>
      </c>
      <c r="S469" s="3" t="s">
        <v>1013</v>
      </c>
      <c r="T469" s="3" t="s">
        <v>1037</v>
      </c>
      <c r="U469" s="3" t="s">
        <v>84</v>
      </c>
      <c r="V469" s="3" t="s">
        <v>216</v>
      </c>
      <c r="W469" s="3" t="s">
        <v>104</v>
      </c>
    </row>
    <row r="470" spans="1:23" x14ac:dyDescent="0.3">
      <c r="A470" s="3">
        <v>421</v>
      </c>
      <c r="B470" s="3" t="s">
        <v>375</v>
      </c>
      <c r="C470" s="3" t="str">
        <f>VLOOKUP($A470,$Q$1:$W$916,COLUMNS($C$1:C469)+2,FALSE)</f>
        <v>Grass</v>
      </c>
      <c r="D470" s="3" t="str">
        <f>VLOOKUP($A470,$Q$1:$W$916,COLUMNS($C$1:D469)+2,FALSE)</f>
        <v/>
      </c>
      <c r="E470" s="3" t="str">
        <f>VLOOKUP($A470,$Q$1:$W$916,COLUMNS($C$1:E469)+2,FALSE)</f>
        <v>Flower Gift</v>
      </c>
      <c r="F470" s="3" t="str">
        <f>VLOOKUP($A470,$Q$1:$W$916,COLUMNS($C$1:F469)+2,FALSE)</f>
        <v/>
      </c>
      <c r="G470" s="3" t="str">
        <f>VLOOKUP($A470,$Q$1:$W$916,COLUMNS($C$1:G469)+2,FALSE)</f>
        <v/>
      </c>
      <c r="H470" s="3">
        <v>70</v>
      </c>
      <c r="I470" s="3">
        <v>60</v>
      </c>
      <c r="J470" s="3">
        <v>70</v>
      </c>
      <c r="K470" s="3">
        <v>87</v>
      </c>
      <c r="L470" s="3">
        <v>78</v>
      </c>
      <c r="M470" s="3">
        <v>85</v>
      </c>
      <c r="N470" s="3">
        <v>450</v>
      </c>
      <c r="O470" s="3">
        <v>75</v>
      </c>
      <c r="Q470" s="3">
        <v>404</v>
      </c>
      <c r="R470" s="3" t="s">
        <v>1391</v>
      </c>
      <c r="S470" s="3" t="s">
        <v>1013</v>
      </c>
      <c r="T470" s="3" t="s">
        <v>1037</v>
      </c>
      <c r="U470" s="3" t="s">
        <v>84</v>
      </c>
      <c r="V470" s="3" t="s">
        <v>216</v>
      </c>
      <c r="W470" s="3" t="s">
        <v>104</v>
      </c>
    </row>
    <row r="471" spans="1:23" x14ac:dyDescent="0.3">
      <c r="A471" s="3">
        <v>422</v>
      </c>
      <c r="B471" s="3" t="s">
        <v>613</v>
      </c>
      <c r="C471" s="3" t="str">
        <f>VLOOKUP($A471,$Q$1:$W$916,COLUMNS($C$1:C470)+2,FALSE)</f>
        <v>Water</v>
      </c>
      <c r="D471" s="3" t="str">
        <f>VLOOKUP($A471,$Q$1:$W$916,COLUMNS($C$1:D470)+2,FALSE)</f>
        <v/>
      </c>
      <c r="E471" s="3" t="str">
        <f>VLOOKUP($A471,$Q$1:$W$916,COLUMNS($C$1:E470)+2,FALSE)</f>
        <v>Sticky Hold</v>
      </c>
      <c r="F471" s="3" t="str">
        <f>VLOOKUP($A471,$Q$1:$W$916,COLUMNS($C$1:F470)+2,FALSE)</f>
        <v>Storm Drain</v>
      </c>
      <c r="G471" s="3" t="str">
        <f>VLOOKUP($A471,$Q$1:$W$916,COLUMNS($C$1:G470)+2,FALSE)</f>
        <v>Sand Force</v>
      </c>
      <c r="H471" s="3">
        <v>76</v>
      </c>
      <c r="I471" s="3">
        <v>48</v>
      </c>
      <c r="J471" s="3">
        <v>48</v>
      </c>
      <c r="K471" s="3">
        <v>57</v>
      </c>
      <c r="L471" s="3">
        <v>62</v>
      </c>
      <c r="M471" s="3">
        <v>34</v>
      </c>
      <c r="N471" s="3">
        <v>325</v>
      </c>
      <c r="O471" s="3">
        <v>54.17</v>
      </c>
      <c r="Q471" s="3">
        <v>405</v>
      </c>
      <c r="R471" s="3" t="s">
        <v>1392</v>
      </c>
      <c r="S471" s="3" t="s">
        <v>1013</v>
      </c>
      <c r="T471" s="3" t="s">
        <v>1037</v>
      </c>
      <c r="U471" s="3" t="s">
        <v>84</v>
      </c>
      <c r="V471" s="3" t="s">
        <v>216</v>
      </c>
      <c r="W471" s="3" t="s">
        <v>104</v>
      </c>
    </row>
    <row r="472" spans="1:23" x14ac:dyDescent="0.3">
      <c r="A472" s="3">
        <v>423</v>
      </c>
      <c r="B472" s="3" t="s">
        <v>616</v>
      </c>
      <c r="C472" s="3" t="str">
        <f>VLOOKUP($A472,$Q$1:$W$916,COLUMNS($C$1:C471)+2,FALSE)</f>
        <v>Water</v>
      </c>
      <c r="D472" s="3" t="str">
        <f>VLOOKUP($A472,$Q$1:$W$916,COLUMNS($C$1:D471)+2,FALSE)</f>
        <v>Ground</v>
      </c>
      <c r="E472" s="3" t="str">
        <f>VLOOKUP($A472,$Q$1:$W$916,COLUMNS($C$1:E471)+2,FALSE)</f>
        <v>Sticky Hold</v>
      </c>
      <c r="F472" s="3" t="str">
        <f>VLOOKUP($A472,$Q$1:$W$916,COLUMNS($C$1:F471)+2,FALSE)</f>
        <v>Storm Drain</v>
      </c>
      <c r="G472" s="3" t="str">
        <f>VLOOKUP($A472,$Q$1:$W$916,COLUMNS($C$1:G471)+2,FALSE)</f>
        <v>Sand Force</v>
      </c>
      <c r="H472" s="3">
        <v>111</v>
      </c>
      <c r="I472" s="3">
        <v>83</v>
      </c>
      <c r="J472" s="3">
        <v>68</v>
      </c>
      <c r="K472" s="3">
        <v>92</v>
      </c>
      <c r="L472" s="3">
        <v>82</v>
      </c>
      <c r="M472" s="3">
        <v>39</v>
      </c>
      <c r="N472" s="3">
        <v>475</v>
      </c>
      <c r="O472" s="3">
        <v>79.17</v>
      </c>
      <c r="Q472" s="3">
        <v>406</v>
      </c>
      <c r="R472" s="3" t="s">
        <v>184</v>
      </c>
      <c r="S472" s="3" t="s">
        <v>1007</v>
      </c>
      <c r="T472" s="3" t="s">
        <v>1019</v>
      </c>
      <c r="U472" s="3" t="s">
        <v>185</v>
      </c>
      <c r="V472" s="3" t="s">
        <v>186</v>
      </c>
      <c r="W472" s="3" t="s">
        <v>164</v>
      </c>
    </row>
    <row r="473" spans="1:23" x14ac:dyDescent="0.3">
      <c r="A473" s="3">
        <v>424</v>
      </c>
      <c r="B473" s="3" t="s">
        <v>1405</v>
      </c>
      <c r="C473" s="3" t="str">
        <f>VLOOKUP($A473,$Q$1:$W$916,COLUMNS($C$1:C472)+2,FALSE)</f>
        <v>Normal</v>
      </c>
      <c r="D473" s="3" t="str">
        <f>VLOOKUP($A473,$Q$1:$W$916,COLUMNS($C$1:D472)+2,FALSE)</f>
        <v/>
      </c>
      <c r="E473" s="3" t="str">
        <f>VLOOKUP($A473,$Q$1:$W$916,COLUMNS($C$1:E472)+2,FALSE)</f>
        <v>Technician</v>
      </c>
      <c r="F473" s="3" t="str">
        <f>VLOOKUP($A473,$Q$1:$W$916,COLUMNS($C$1:F472)+2,FALSE)</f>
        <v>Pickup</v>
      </c>
      <c r="G473" s="3" t="str">
        <f>VLOOKUP($A473,$Q$1:$W$916,COLUMNS($C$1:G472)+2,FALSE)</f>
        <v>Skill Link</v>
      </c>
      <c r="H473" s="3">
        <v>75</v>
      </c>
      <c r="I473" s="3">
        <v>100</v>
      </c>
      <c r="J473" s="3">
        <v>66</v>
      </c>
      <c r="K473" s="3">
        <v>60</v>
      </c>
      <c r="L473" s="3">
        <v>66</v>
      </c>
      <c r="M473" s="3">
        <v>115</v>
      </c>
      <c r="N473" s="3">
        <v>482</v>
      </c>
      <c r="O473" s="3">
        <v>80.33</v>
      </c>
      <c r="Q473" s="3">
        <v>407</v>
      </c>
      <c r="R473" s="3" t="s">
        <v>190</v>
      </c>
      <c r="S473" s="3" t="s">
        <v>1007</v>
      </c>
      <c r="T473" s="3" t="s">
        <v>1019</v>
      </c>
      <c r="U473" s="3" t="s">
        <v>185</v>
      </c>
      <c r="V473" s="3" t="s">
        <v>186</v>
      </c>
      <c r="W473" s="3" t="s">
        <v>158</v>
      </c>
    </row>
    <row r="474" spans="1:23" x14ac:dyDescent="0.3">
      <c r="A474" s="3">
        <v>425</v>
      </c>
      <c r="B474" s="3" t="s">
        <v>361</v>
      </c>
      <c r="C474" s="3" t="str">
        <f>VLOOKUP($A474,$Q$1:$W$916,COLUMNS($C$1:C473)+2,FALSE)</f>
        <v>Ghost</v>
      </c>
      <c r="D474" s="3" t="str">
        <f>VLOOKUP($A474,$Q$1:$W$916,COLUMNS($C$1:D473)+2,FALSE)</f>
        <v>Flying</v>
      </c>
      <c r="E474" s="3" t="str">
        <f>VLOOKUP($A474,$Q$1:$W$916,COLUMNS($C$1:E473)+2,FALSE)</f>
        <v>Aftermath</v>
      </c>
      <c r="F474" s="3" t="str">
        <f>VLOOKUP($A474,$Q$1:$W$916,COLUMNS($C$1:F473)+2,FALSE)</f>
        <v>Unburden</v>
      </c>
      <c r="G474" s="3" t="str">
        <f>VLOOKUP($A474,$Q$1:$W$916,COLUMNS($C$1:G473)+2,FALSE)</f>
        <v>Flare Boost</v>
      </c>
      <c r="H474" s="3">
        <v>90</v>
      </c>
      <c r="I474" s="3">
        <v>50</v>
      </c>
      <c r="J474" s="3">
        <v>34</v>
      </c>
      <c r="K474" s="3">
        <v>60</v>
      </c>
      <c r="L474" s="3">
        <v>44</v>
      </c>
      <c r="M474" s="3">
        <v>70</v>
      </c>
      <c r="N474" s="3">
        <v>348</v>
      </c>
      <c r="O474" s="3">
        <v>58</v>
      </c>
      <c r="Q474" s="3">
        <v>408</v>
      </c>
      <c r="R474" s="3" t="s">
        <v>1393</v>
      </c>
      <c r="S474" s="3" t="s">
        <v>1017</v>
      </c>
      <c r="T474" s="3" t="s">
        <v>1037</v>
      </c>
      <c r="U474" s="3" t="s">
        <v>328</v>
      </c>
      <c r="V474" s="3" t="s">
        <v>1037</v>
      </c>
      <c r="W474" s="3" t="s">
        <v>294</v>
      </c>
    </row>
    <row r="475" spans="1:23" x14ac:dyDescent="0.3">
      <c r="A475" s="3">
        <v>426</v>
      </c>
      <c r="B475" s="3" t="s">
        <v>365</v>
      </c>
      <c r="C475" s="3" t="str">
        <f>VLOOKUP($A475,$Q$1:$W$916,COLUMNS($C$1:C474)+2,FALSE)</f>
        <v>Ghost</v>
      </c>
      <c r="D475" s="3" t="str">
        <f>VLOOKUP($A475,$Q$1:$W$916,COLUMNS($C$1:D474)+2,FALSE)</f>
        <v>Flying</v>
      </c>
      <c r="E475" s="3" t="str">
        <f>VLOOKUP($A475,$Q$1:$W$916,COLUMNS($C$1:E474)+2,FALSE)</f>
        <v>Aftermath</v>
      </c>
      <c r="F475" s="3" t="str">
        <f>VLOOKUP($A475,$Q$1:$W$916,COLUMNS($C$1:F474)+2,FALSE)</f>
        <v>Unburden</v>
      </c>
      <c r="G475" s="3" t="str">
        <f>VLOOKUP($A475,$Q$1:$W$916,COLUMNS($C$1:G474)+2,FALSE)</f>
        <v>Flare Boost</v>
      </c>
      <c r="H475" s="3">
        <v>150</v>
      </c>
      <c r="I475" s="3">
        <v>80</v>
      </c>
      <c r="J475" s="3">
        <v>44</v>
      </c>
      <c r="K475" s="3">
        <v>90</v>
      </c>
      <c r="L475" s="3">
        <v>54</v>
      </c>
      <c r="M475" s="3">
        <v>80</v>
      </c>
      <c r="N475" s="3">
        <v>498</v>
      </c>
      <c r="O475" s="3">
        <v>83</v>
      </c>
      <c r="Q475" s="3">
        <v>409</v>
      </c>
      <c r="R475" s="3" t="s">
        <v>1394</v>
      </c>
      <c r="S475" s="3" t="s">
        <v>1017</v>
      </c>
      <c r="T475" s="3" t="s">
        <v>1037</v>
      </c>
      <c r="U475" s="3" t="s">
        <v>328</v>
      </c>
      <c r="V475" s="3" t="s">
        <v>1037</v>
      </c>
      <c r="W475" s="3" t="s">
        <v>294</v>
      </c>
    </row>
    <row r="476" spans="1:23" x14ac:dyDescent="0.3">
      <c r="A476" s="3">
        <v>427</v>
      </c>
      <c r="B476" s="3" t="s">
        <v>1406</v>
      </c>
      <c r="C476" s="3" t="str">
        <f>VLOOKUP($A476,$Q$1:$W$916,COLUMNS($C$1:C475)+2,FALSE)</f>
        <v>Normal</v>
      </c>
      <c r="D476" s="3" t="str">
        <f>VLOOKUP($A476,$Q$1:$W$916,COLUMNS($C$1:D475)+2,FALSE)</f>
        <v/>
      </c>
      <c r="E476" s="3" t="str">
        <f>VLOOKUP($A476,$Q$1:$W$916,COLUMNS($C$1:E475)+2,FALSE)</f>
        <v>Run Away</v>
      </c>
      <c r="F476" s="3" t="str">
        <f>VLOOKUP($A476,$Q$1:$W$916,COLUMNS($C$1:F475)+2,FALSE)</f>
        <v>Klutz</v>
      </c>
      <c r="G476" s="3" t="str">
        <f>VLOOKUP($A476,$Q$1:$W$916,COLUMNS($C$1:G475)+2,FALSE)</f>
        <v>Limber</v>
      </c>
      <c r="H476" s="3">
        <v>55</v>
      </c>
      <c r="I476" s="3">
        <v>66</v>
      </c>
      <c r="J476" s="3">
        <v>44</v>
      </c>
      <c r="K476" s="3">
        <v>44</v>
      </c>
      <c r="L476" s="3">
        <v>56</v>
      </c>
      <c r="M476" s="3">
        <v>85</v>
      </c>
      <c r="N476" s="3">
        <v>350</v>
      </c>
      <c r="O476" s="3">
        <v>58.33</v>
      </c>
      <c r="Q476" s="3">
        <v>410</v>
      </c>
      <c r="R476" s="3" t="s">
        <v>1395</v>
      </c>
      <c r="S476" s="3" t="s">
        <v>1017</v>
      </c>
      <c r="T476" s="3" t="s">
        <v>1015</v>
      </c>
      <c r="U476" s="3" t="s">
        <v>261</v>
      </c>
      <c r="V476" s="3" t="s">
        <v>1037</v>
      </c>
      <c r="W476" s="3" t="s">
        <v>288</v>
      </c>
    </row>
    <row r="477" spans="1:23" x14ac:dyDescent="0.3">
      <c r="A477" s="3">
        <v>428</v>
      </c>
      <c r="B477" s="3" t="s">
        <v>1407</v>
      </c>
      <c r="C477" s="3" t="str">
        <f>VLOOKUP($A477,$Q$1:$W$916,COLUMNS($C$1:C476)+2,FALSE)</f>
        <v>Normal</v>
      </c>
      <c r="D477" s="3" t="str">
        <f>VLOOKUP($A477,$Q$1:$W$916,COLUMNS($C$1:D476)+2,FALSE)</f>
        <v/>
      </c>
      <c r="E477" s="3" t="str">
        <f>VLOOKUP($A477,$Q$1:$W$916,COLUMNS($C$1:E476)+2,FALSE)</f>
        <v>Cute Charm</v>
      </c>
      <c r="F477" s="3" t="str">
        <f>VLOOKUP($A477,$Q$1:$W$916,COLUMNS($C$1:F476)+2,FALSE)</f>
        <v>Klutz</v>
      </c>
      <c r="G477" s="3" t="str">
        <f>VLOOKUP($A477,$Q$1:$W$916,COLUMNS($C$1:G476)+2,FALSE)</f>
        <v>Limber</v>
      </c>
      <c r="H477" s="3">
        <v>65</v>
      </c>
      <c r="I477" s="3">
        <v>76</v>
      </c>
      <c r="J477" s="3">
        <v>84</v>
      </c>
      <c r="K477" s="3">
        <v>54</v>
      </c>
      <c r="L477" s="3">
        <v>96</v>
      </c>
      <c r="M477" s="3">
        <v>105</v>
      </c>
      <c r="N477" s="3">
        <v>480</v>
      </c>
      <c r="O477" s="3">
        <v>80</v>
      </c>
      <c r="Q477" s="3">
        <v>411</v>
      </c>
      <c r="R477" s="3" t="s">
        <v>1396</v>
      </c>
      <c r="S477" s="3" t="s">
        <v>1017</v>
      </c>
      <c r="T477" s="3" t="s">
        <v>1015</v>
      </c>
      <c r="U477" s="3" t="s">
        <v>261</v>
      </c>
      <c r="V477" s="3" t="s">
        <v>1037</v>
      </c>
      <c r="W477" s="3" t="s">
        <v>288</v>
      </c>
    </row>
    <row r="478" spans="1:23" x14ac:dyDescent="0.3">
      <c r="A478" s="3">
        <v>428</v>
      </c>
      <c r="B478" s="3" t="s">
        <v>1408</v>
      </c>
      <c r="C478" s="3" t="str">
        <f>VLOOKUP($A478,$Q$1:$W$916,COLUMNS($C$1:C477)+2,FALSE)</f>
        <v>Normal</v>
      </c>
      <c r="D478" s="3" t="str">
        <f>VLOOKUP($A478,$Q$1:$W$916,COLUMNS($C$1:D477)+2,FALSE)</f>
        <v/>
      </c>
      <c r="E478" s="3" t="str">
        <f>VLOOKUP($A478,$Q$1:$W$916,COLUMNS($C$1:E477)+2,FALSE)</f>
        <v>Cute Charm</v>
      </c>
      <c r="F478" s="3" t="str">
        <f>VLOOKUP($A478,$Q$1:$W$916,COLUMNS($C$1:F477)+2,FALSE)</f>
        <v>Klutz</v>
      </c>
      <c r="G478" s="3" t="str">
        <f>VLOOKUP($A478,$Q$1:$W$916,COLUMNS($C$1:G477)+2,FALSE)</f>
        <v>Limber</v>
      </c>
      <c r="H478" s="3">
        <v>65</v>
      </c>
      <c r="I478" s="3">
        <v>136</v>
      </c>
      <c r="J478" s="3">
        <v>94</v>
      </c>
      <c r="K478" s="3">
        <v>54</v>
      </c>
      <c r="L478" s="3">
        <v>96</v>
      </c>
      <c r="M478" s="3">
        <v>135</v>
      </c>
      <c r="N478" s="3">
        <v>580</v>
      </c>
      <c r="O478" s="3">
        <v>96.67</v>
      </c>
      <c r="Q478" s="3">
        <v>412</v>
      </c>
      <c r="R478" s="3" t="s">
        <v>1397</v>
      </c>
      <c r="S478" s="3" t="s">
        <v>1010</v>
      </c>
      <c r="T478" s="3" t="s">
        <v>1037</v>
      </c>
      <c r="U478" s="3" t="s">
        <v>47</v>
      </c>
      <c r="V478" s="3" t="s">
        <v>1037</v>
      </c>
      <c r="W478" s="3" t="s">
        <v>423</v>
      </c>
    </row>
    <row r="479" spans="1:23" x14ac:dyDescent="0.3">
      <c r="A479" s="3">
        <v>429</v>
      </c>
      <c r="B479" s="3" t="s">
        <v>1409</v>
      </c>
      <c r="C479" s="3" t="str">
        <f>VLOOKUP($A479,$Q$1:$W$916,COLUMNS($C$1:C478)+2,FALSE)</f>
        <v>Ghost</v>
      </c>
      <c r="D479" s="3" t="str">
        <f>VLOOKUP($A479,$Q$1:$W$916,COLUMNS($C$1:D478)+2,FALSE)</f>
        <v/>
      </c>
      <c r="E479" s="3" t="str">
        <f>VLOOKUP($A479,$Q$1:$W$916,COLUMNS($C$1:E478)+2,FALSE)</f>
        <v>Levitate</v>
      </c>
      <c r="F479" s="3" t="str">
        <f>VLOOKUP($A479,$Q$1:$W$916,COLUMNS($C$1:F478)+2,FALSE)</f>
        <v/>
      </c>
      <c r="G479" s="3" t="str">
        <f>VLOOKUP($A479,$Q$1:$W$916,COLUMNS($C$1:G478)+2,FALSE)</f>
        <v/>
      </c>
      <c r="H479" s="3">
        <v>60</v>
      </c>
      <c r="I479" s="3">
        <v>60</v>
      </c>
      <c r="J479" s="3">
        <v>60</v>
      </c>
      <c r="K479" s="3">
        <v>105</v>
      </c>
      <c r="L479" s="3">
        <v>105</v>
      </c>
      <c r="M479" s="3">
        <v>105</v>
      </c>
      <c r="N479" s="3">
        <v>495</v>
      </c>
      <c r="O479" s="3">
        <v>82.5</v>
      </c>
      <c r="Q479" s="3">
        <v>413</v>
      </c>
      <c r="R479" s="3" t="s">
        <v>1398</v>
      </c>
      <c r="S479" s="3" t="s">
        <v>1010</v>
      </c>
      <c r="T479" s="3" t="s">
        <v>1015</v>
      </c>
      <c r="U479" s="3" t="s">
        <v>524</v>
      </c>
      <c r="V479" s="3" t="s">
        <v>1037</v>
      </c>
      <c r="W479" s="3" t="s">
        <v>423</v>
      </c>
    </row>
    <row r="480" spans="1:23" x14ac:dyDescent="0.3">
      <c r="A480" s="3">
        <v>430</v>
      </c>
      <c r="B480" s="3" t="s">
        <v>1410</v>
      </c>
      <c r="C480" s="3" t="str">
        <f>VLOOKUP($A480,$Q$1:$W$916,COLUMNS($C$1:C479)+2,FALSE)</f>
        <v>Dark</v>
      </c>
      <c r="D480" s="3" t="str">
        <f>VLOOKUP($A480,$Q$1:$W$916,COLUMNS($C$1:D479)+2,FALSE)</f>
        <v>Flying</v>
      </c>
      <c r="E480" s="3" t="str">
        <f>VLOOKUP($A480,$Q$1:$W$916,COLUMNS($C$1:E479)+2,FALSE)</f>
        <v>Insomnia</v>
      </c>
      <c r="F480" s="3" t="str">
        <f>VLOOKUP($A480,$Q$1:$W$916,COLUMNS($C$1:F479)+2,FALSE)</f>
        <v>Super Luck</v>
      </c>
      <c r="G480" s="3" t="str">
        <f>VLOOKUP($A480,$Q$1:$W$916,COLUMNS($C$1:G479)+2,FALSE)</f>
        <v>Moxie</v>
      </c>
      <c r="H480" s="3">
        <v>100</v>
      </c>
      <c r="I480" s="3">
        <v>125</v>
      </c>
      <c r="J480" s="3">
        <v>52</v>
      </c>
      <c r="K480" s="3">
        <v>105</v>
      </c>
      <c r="L480" s="3">
        <v>52</v>
      </c>
      <c r="M480" s="3">
        <v>71</v>
      </c>
      <c r="N480" s="3">
        <v>505</v>
      </c>
      <c r="O480" s="3">
        <v>84.17</v>
      </c>
      <c r="Q480" s="3">
        <v>413</v>
      </c>
      <c r="R480" s="3" t="s">
        <v>1399</v>
      </c>
      <c r="S480" s="3" t="s">
        <v>1010</v>
      </c>
      <c r="T480" s="3" t="s">
        <v>1015</v>
      </c>
      <c r="U480" s="3" t="s">
        <v>524</v>
      </c>
      <c r="V480" s="3" t="s">
        <v>1037</v>
      </c>
      <c r="W480" s="3" t="s">
        <v>423</v>
      </c>
    </row>
    <row r="481" spans="1:23" x14ac:dyDescent="0.3">
      <c r="A481" s="3">
        <v>431</v>
      </c>
      <c r="B481" s="3" t="s">
        <v>1411</v>
      </c>
      <c r="C481" s="3" t="str">
        <f>VLOOKUP($A481,$Q$1:$W$916,COLUMNS($C$1:C480)+2,FALSE)</f>
        <v>Normal</v>
      </c>
      <c r="D481" s="3" t="str">
        <f>VLOOKUP($A481,$Q$1:$W$916,COLUMNS($C$1:D480)+2,FALSE)</f>
        <v/>
      </c>
      <c r="E481" s="3" t="str">
        <f>VLOOKUP($A481,$Q$1:$W$916,COLUMNS($C$1:E480)+2,FALSE)</f>
        <v>Limber</v>
      </c>
      <c r="F481" s="3" t="str">
        <f>VLOOKUP($A481,$Q$1:$W$916,COLUMNS($C$1:F480)+2,FALSE)</f>
        <v>Own Tempo</v>
      </c>
      <c r="G481" s="3" t="str">
        <f>VLOOKUP($A481,$Q$1:$W$916,COLUMNS($C$1:G480)+2,FALSE)</f>
        <v>Keen Eye</v>
      </c>
      <c r="H481" s="3">
        <v>49</v>
      </c>
      <c r="I481" s="3">
        <v>55</v>
      </c>
      <c r="J481" s="3">
        <v>42</v>
      </c>
      <c r="K481" s="3">
        <v>42</v>
      </c>
      <c r="L481" s="3">
        <v>37</v>
      </c>
      <c r="M481" s="3">
        <v>85</v>
      </c>
      <c r="N481" s="3">
        <v>310</v>
      </c>
      <c r="O481" s="3">
        <v>51.67</v>
      </c>
      <c r="Q481" s="3">
        <v>413</v>
      </c>
      <c r="R481" s="3" t="s">
        <v>1400</v>
      </c>
      <c r="S481" s="3" t="s">
        <v>1010</v>
      </c>
      <c r="T481" s="3" t="s">
        <v>1015</v>
      </c>
      <c r="U481" s="3" t="s">
        <v>524</v>
      </c>
      <c r="V481" s="3" t="s">
        <v>1037</v>
      </c>
      <c r="W481" s="3" t="s">
        <v>423</v>
      </c>
    </row>
    <row r="482" spans="1:23" x14ac:dyDescent="0.3">
      <c r="A482" s="3">
        <v>432</v>
      </c>
      <c r="B482" s="3" t="s">
        <v>1412</v>
      </c>
      <c r="C482" s="3" t="str">
        <f>VLOOKUP($A482,$Q$1:$W$916,COLUMNS($C$1:C481)+2,FALSE)</f>
        <v>Normal</v>
      </c>
      <c r="D482" s="3" t="str">
        <f>VLOOKUP($A482,$Q$1:$W$916,COLUMNS($C$1:D481)+2,FALSE)</f>
        <v/>
      </c>
      <c r="E482" s="3" t="str">
        <f>VLOOKUP($A482,$Q$1:$W$916,COLUMNS($C$1:E481)+2,FALSE)</f>
        <v>Thick Fat</v>
      </c>
      <c r="F482" s="3" t="str">
        <f>VLOOKUP($A482,$Q$1:$W$916,COLUMNS($C$1:F481)+2,FALSE)</f>
        <v>Own Tempo</v>
      </c>
      <c r="G482" s="3" t="str">
        <f>VLOOKUP($A482,$Q$1:$W$916,COLUMNS($C$1:G481)+2,FALSE)</f>
        <v>Defiant</v>
      </c>
      <c r="H482" s="3">
        <v>71</v>
      </c>
      <c r="I482" s="3">
        <v>82</v>
      </c>
      <c r="J482" s="3">
        <v>64</v>
      </c>
      <c r="K482" s="3">
        <v>64</v>
      </c>
      <c r="L482" s="3">
        <v>59</v>
      </c>
      <c r="M482" s="3">
        <v>112</v>
      </c>
      <c r="N482" s="3">
        <v>452</v>
      </c>
      <c r="O482" s="3">
        <v>75.33</v>
      </c>
      <c r="Q482" s="3">
        <v>414</v>
      </c>
      <c r="R482" s="3" t="s">
        <v>1401</v>
      </c>
      <c r="S482" s="3" t="s">
        <v>1010</v>
      </c>
      <c r="T482" s="3" t="s">
        <v>1012</v>
      </c>
      <c r="U482" s="3" t="s">
        <v>33</v>
      </c>
      <c r="V482" s="3" t="s">
        <v>1037</v>
      </c>
      <c r="W482" s="3" t="s">
        <v>50</v>
      </c>
    </row>
    <row r="483" spans="1:23" x14ac:dyDescent="0.3">
      <c r="A483" s="3">
        <v>433</v>
      </c>
      <c r="B483" s="3" t="s">
        <v>1413</v>
      </c>
      <c r="C483" s="3" t="str">
        <f>VLOOKUP($A483,$Q$1:$W$916,COLUMNS($C$1:C482)+2,FALSE)</f>
        <v>Psychic</v>
      </c>
      <c r="D483" s="3" t="str">
        <f>VLOOKUP($A483,$Q$1:$W$916,COLUMNS($C$1:D482)+2,FALSE)</f>
        <v/>
      </c>
      <c r="E483" s="3" t="str">
        <f>VLOOKUP($A483,$Q$1:$W$916,COLUMNS($C$1:E482)+2,FALSE)</f>
        <v>Levitate</v>
      </c>
      <c r="F483" s="3" t="str">
        <f>VLOOKUP($A483,$Q$1:$W$916,COLUMNS($C$1:F482)+2,FALSE)</f>
        <v/>
      </c>
      <c r="G483" s="3" t="str">
        <f>VLOOKUP($A483,$Q$1:$W$916,COLUMNS($C$1:G482)+2,FALSE)</f>
        <v/>
      </c>
      <c r="H483" s="3">
        <v>45</v>
      </c>
      <c r="I483" s="3">
        <v>30</v>
      </c>
      <c r="J483" s="3">
        <v>50</v>
      </c>
      <c r="K483" s="3">
        <v>65</v>
      </c>
      <c r="L483" s="3">
        <v>50</v>
      </c>
      <c r="M483" s="3">
        <v>45</v>
      </c>
      <c r="N483" s="3">
        <v>285</v>
      </c>
      <c r="O483" s="3">
        <v>47.5</v>
      </c>
      <c r="Q483" s="3">
        <v>415</v>
      </c>
      <c r="R483" s="3" t="s">
        <v>341</v>
      </c>
      <c r="S483" s="3" t="s">
        <v>1010</v>
      </c>
      <c r="T483" s="3" t="s">
        <v>1012</v>
      </c>
      <c r="U483" s="3" t="s">
        <v>342</v>
      </c>
      <c r="V483" s="3" t="s">
        <v>1037</v>
      </c>
      <c r="W483" s="3" t="s">
        <v>240</v>
      </c>
    </row>
    <row r="484" spans="1:23" x14ac:dyDescent="0.3">
      <c r="A484" s="3">
        <v>434</v>
      </c>
      <c r="B484" s="3" t="s">
        <v>378</v>
      </c>
      <c r="C484" s="3" t="str">
        <f>VLOOKUP($A484,$Q$1:$W$916,COLUMNS($C$1:C483)+2,FALSE)</f>
        <v>Poison</v>
      </c>
      <c r="D484" s="3" t="str">
        <f>VLOOKUP($A484,$Q$1:$W$916,COLUMNS($C$1:D483)+2,FALSE)</f>
        <v>Dark</v>
      </c>
      <c r="E484" s="3" t="str">
        <f>VLOOKUP($A484,$Q$1:$W$916,COLUMNS($C$1:E483)+2,FALSE)</f>
        <v>Stench</v>
      </c>
      <c r="F484" s="3" t="str">
        <f>VLOOKUP($A484,$Q$1:$W$916,COLUMNS($C$1:F483)+2,FALSE)</f>
        <v>Aftermath</v>
      </c>
      <c r="G484" s="3" t="str">
        <f>VLOOKUP($A484,$Q$1:$W$916,COLUMNS($C$1:G483)+2,FALSE)</f>
        <v>Keen Eye</v>
      </c>
      <c r="H484" s="3">
        <v>63</v>
      </c>
      <c r="I484" s="3">
        <v>63</v>
      </c>
      <c r="J484" s="3">
        <v>47</v>
      </c>
      <c r="K484" s="3">
        <v>41</v>
      </c>
      <c r="L484" s="3">
        <v>41</v>
      </c>
      <c r="M484" s="3">
        <v>74</v>
      </c>
      <c r="N484" s="3">
        <v>329</v>
      </c>
      <c r="O484" s="3">
        <v>54.83</v>
      </c>
      <c r="Q484" s="3">
        <v>416</v>
      </c>
      <c r="R484" s="3" t="s">
        <v>344</v>
      </c>
      <c r="S484" s="3" t="s">
        <v>1010</v>
      </c>
      <c r="T484" s="3" t="s">
        <v>1012</v>
      </c>
      <c r="U484" s="3" t="s">
        <v>73</v>
      </c>
      <c r="V484" s="3" t="s">
        <v>1037</v>
      </c>
      <c r="W484" s="3" t="s">
        <v>67</v>
      </c>
    </row>
    <row r="485" spans="1:23" x14ac:dyDescent="0.3">
      <c r="A485" s="3">
        <v>435</v>
      </c>
      <c r="B485" s="3" t="s">
        <v>380</v>
      </c>
      <c r="C485" s="3" t="str">
        <f>VLOOKUP($A485,$Q$1:$W$916,COLUMNS($C$1:C484)+2,FALSE)</f>
        <v>Poison</v>
      </c>
      <c r="D485" s="3" t="str">
        <f>VLOOKUP($A485,$Q$1:$W$916,COLUMNS($C$1:D484)+2,FALSE)</f>
        <v>Dark</v>
      </c>
      <c r="E485" s="3" t="str">
        <f>VLOOKUP($A485,$Q$1:$W$916,COLUMNS($C$1:E484)+2,FALSE)</f>
        <v>Stench</v>
      </c>
      <c r="F485" s="3" t="str">
        <f>VLOOKUP($A485,$Q$1:$W$916,COLUMNS($C$1:F484)+2,FALSE)</f>
        <v>Aftermath</v>
      </c>
      <c r="G485" s="3" t="str">
        <f>VLOOKUP($A485,$Q$1:$W$916,COLUMNS($C$1:G484)+2,FALSE)</f>
        <v>Keen Eye</v>
      </c>
      <c r="H485" s="3">
        <v>103</v>
      </c>
      <c r="I485" s="3">
        <v>93</v>
      </c>
      <c r="J485" s="3">
        <v>67</v>
      </c>
      <c r="K485" s="3">
        <v>71</v>
      </c>
      <c r="L485" s="3">
        <v>61</v>
      </c>
      <c r="M485" s="3">
        <v>84</v>
      </c>
      <c r="N485" s="3">
        <v>479</v>
      </c>
      <c r="O485" s="3">
        <v>79.83</v>
      </c>
      <c r="Q485" s="3">
        <v>417</v>
      </c>
      <c r="R485" s="3" t="s">
        <v>1402</v>
      </c>
      <c r="S485" s="3" t="s">
        <v>1013</v>
      </c>
      <c r="T485" s="3" t="s">
        <v>1037</v>
      </c>
      <c r="U485" s="3" t="s">
        <v>44</v>
      </c>
      <c r="V485" s="3" t="s">
        <v>97</v>
      </c>
      <c r="W485" s="3" t="s">
        <v>541</v>
      </c>
    </row>
    <row r="486" spans="1:23" x14ac:dyDescent="0.3">
      <c r="A486" s="3">
        <v>436</v>
      </c>
      <c r="B486" s="3" t="s">
        <v>346</v>
      </c>
      <c r="C486" s="3" t="str">
        <f>VLOOKUP($A486,$Q$1:$W$916,COLUMNS($C$1:C485)+2,FALSE)</f>
        <v>Steel</v>
      </c>
      <c r="D486" s="3" t="str">
        <f>VLOOKUP($A486,$Q$1:$W$916,COLUMNS($C$1:D485)+2,FALSE)</f>
        <v>Psychic</v>
      </c>
      <c r="E486" s="3" t="str">
        <f>VLOOKUP($A486,$Q$1:$W$916,COLUMNS($C$1:E485)+2,FALSE)</f>
        <v>Levitate</v>
      </c>
      <c r="F486" s="3" t="str">
        <f>VLOOKUP($A486,$Q$1:$W$916,COLUMNS($C$1:F485)+2,FALSE)</f>
        <v>Heatproof</v>
      </c>
      <c r="G486" s="3" t="str">
        <f>VLOOKUP($A486,$Q$1:$W$916,COLUMNS($C$1:G485)+2,FALSE)</f>
        <v>Heavy Metal</v>
      </c>
      <c r="H486" s="3">
        <v>57</v>
      </c>
      <c r="I486" s="3">
        <v>24</v>
      </c>
      <c r="J486" s="3">
        <v>86</v>
      </c>
      <c r="K486" s="3">
        <v>24</v>
      </c>
      <c r="L486" s="3">
        <v>86</v>
      </c>
      <c r="M486" s="3">
        <v>23</v>
      </c>
      <c r="N486" s="3">
        <v>300</v>
      </c>
      <c r="O486" s="3">
        <v>50</v>
      </c>
      <c r="Q486" s="3">
        <v>418</v>
      </c>
      <c r="R486" s="3" t="s">
        <v>1403</v>
      </c>
      <c r="S486" s="3" t="s">
        <v>1009</v>
      </c>
      <c r="T486" s="3" t="s">
        <v>1037</v>
      </c>
      <c r="U486" s="3" t="s">
        <v>115</v>
      </c>
      <c r="V486" s="3" t="s">
        <v>1037</v>
      </c>
      <c r="W486" s="3" t="s">
        <v>413</v>
      </c>
    </row>
    <row r="487" spans="1:23" x14ac:dyDescent="0.3">
      <c r="A487" s="3">
        <v>437</v>
      </c>
      <c r="B487" s="3" t="s">
        <v>350</v>
      </c>
      <c r="C487" s="3" t="str">
        <f>VLOOKUP($A487,$Q$1:$W$916,COLUMNS($C$1:C486)+2,FALSE)</f>
        <v>Steel</v>
      </c>
      <c r="D487" s="3" t="str">
        <f>VLOOKUP($A487,$Q$1:$W$916,COLUMNS($C$1:D486)+2,FALSE)</f>
        <v>Psychic</v>
      </c>
      <c r="E487" s="3" t="str">
        <f>VLOOKUP($A487,$Q$1:$W$916,COLUMNS($C$1:E486)+2,FALSE)</f>
        <v>Levitate</v>
      </c>
      <c r="F487" s="3" t="str">
        <f>VLOOKUP($A487,$Q$1:$W$916,COLUMNS($C$1:F486)+2,FALSE)</f>
        <v>Heatproof</v>
      </c>
      <c r="G487" s="3" t="str">
        <f>VLOOKUP($A487,$Q$1:$W$916,COLUMNS($C$1:G486)+2,FALSE)</f>
        <v>Heavy Metal</v>
      </c>
      <c r="H487" s="3">
        <v>67</v>
      </c>
      <c r="I487" s="3">
        <v>89</v>
      </c>
      <c r="J487" s="3">
        <v>116</v>
      </c>
      <c r="K487" s="3">
        <v>79</v>
      </c>
      <c r="L487" s="3">
        <v>116</v>
      </c>
      <c r="M487" s="3">
        <v>33</v>
      </c>
      <c r="N487" s="3">
        <v>500</v>
      </c>
      <c r="O487" s="3">
        <v>83.33</v>
      </c>
      <c r="Q487" s="3">
        <v>419</v>
      </c>
      <c r="R487" s="3" t="s">
        <v>1404</v>
      </c>
      <c r="S487" s="3" t="s">
        <v>1009</v>
      </c>
      <c r="T487" s="3" t="s">
        <v>1037</v>
      </c>
      <c r="U487" s="3" t="s">
        <v>115</v>
      </c>
      <c r="V487" s="3" t="s">
        <v>1037</v>
      </c>
      <c r="W487" s="3" t="s">
        <v>413</v>
      </c>
    </row>
    <row r="488" spans="1:23" x14ac:dyDescent="0.3">
      <c r="A488" s="3">
        <v>438</v>
      </c>
      <c r="B488" s="3" t="s">
        <v>664</v>
      </c>
      <c r="C488" s="3" t="str">
        <f>VLOOKUP($A488,$Q$1:$W$916,COLUMNS($C$1:C487)+2,FALSE)</f>
        <v>Rock</v>
      </c>
      <c r="D488" s="3" t="str">
        <f>VLOOKUP($A488,$Q$1:$W$916,COLUMNS($C$1:D487)+2,FALSE)</f>
        <v/>
      </c>
      <c r="E488" s="3" t="str">
        <f>VLOOKUP($A488,$Q$1:$W$916,COLUMNS($C$1:E487)+2,FALSE)</f>
        <v>Sturdy</v>
      </c>
      <c r="F488" s="3" t="str">
        <f>VLOOKUP($A488,$Q$1:$W$916,COLUMNS($C$1:F487)+2,FALSE)</f>
        <v>Rock Head</v>
      </c>
      <c r="G488" s="3" t="str">
        <f>VLOOKUP($A488,$Q$1:$W$916,COLUMNS($C$1:G487)+2,FALSE)</f>
        <v>Rattled</v>
      </c>
      <c r="H488" s="3">
        <v>50</v>
      </c>
      <c r="I488" s="3">
        <v>80</v>
      </c>
      <c r="J488" s="3">
        <v>95</v>
      </c>
      <c r="K488" s="3">
        <v>10</v>
      </c>
      <c r="L488" s="3">
        <v>45</v>
      </c>
      <c r="M488" s="3">
        <v>10</v>
      </c>
      <c r="N488" s="3">
        <v>290</v>
      </c>
      <c r="O488" s="3">
        <v>48.33</v>
      </c>
      <c r="Q488" s="3">
        <v>420</v>
      </c>
      <c r="R488" s="3" t="s">
        <v>373</v>
      </c>
      <c r="S488" s="3" t="s">
        <v>1007</v>
      </c>
      <c r="T488" s="3" t="s">
        <v>1037</v>
      </c>
      <c r="U488" s="3" t="s">
        <v>124</v>
      </c>
      <c r="V488" s="3" t="s">
        <v>1037</v>
      </c>
      <c r="W488" s="3" t="s">
        <v>1037</v>
      </c>
    </row>
    <row r="489" spans="1:23" x14ac:dyDescent="0.3">
      <c r="A489" s="3">
        <v>439</v>
      </c>
      <c r="B489" s="3" t="s">
        <v>918</v>
      </c>
      <c r="C489" s="3" t="str">
        <f>VLOOKUP($A489,$Q$1:$W$916,COLUMNS($C$1:C488)+2,FALSE)</f>
        <v>Psychic</v>
      </c>
      <c r="D489" s="3" t="str">
        <f>VLOOKUP($A489,$Q$1:$W$916,COLUMNS($C$1:D488)+2,FALSE)</f>
        <v>Fairy</v>
      </c>
      <c r="E489" s="3" t="str">
        <f>VLOOKUP($A489,$Q$1:$W$916,COLUMNS($C$1:E488)+2,FALSE)</f>
        <v>Soundproof</v>
      </c>
      <c r="F489" s="3" t="str">
        <f>VLOOKUP($A489,$Q$1:$W$916,COLUMNS($C$1:F488)+2,FALSE)</f>
        <v>Filter</v>
      </c>
      <c r="G489" s="3" t="str">
        <f>VLOOKUP($A489,$Q$1:$W$916,COLUMNS($C$1:G488)+2,FALSE)</f>
        <v>Technician</v>
      </c>
      <c r="H489" s="3">
        <v>20</v>
      </c>
      <c r="I489" s="3">
        <v>25</v>
      </c>
      <c r="J489" s="3">
        <v>45</v>
      </c>
      <c r="K489" s="3">
        <v>70</v>
      </c>
      <c r="L489" s="3">
        <v>90</v>
      </c>
      <c r="M489" s="3">
        <v>60</v>
      </c>
      <c r="N489" s="3">
        <v>310</v>
      </c>
      <c r="O489" s="3">
        <v>51.67</v>
      </c>
      <c r="Q489" s="3">
        <v>421</v>
      </c>
      <c r="R489" s="3" t="s">
        <v>375</v>
      </c>
      <c r="S489" s="3" t="s">
        <v>1007</v>
      </c>
      <c r="T489" s="3" t="s">
        <v>1037</v>
      </c>
      <c r="U489" s="3" t="s">
        <v>376</v>
      </c>
      <c r="V489" s="3" t="s">
        <v>1037</v>
      </c>
      <c r="W489" s="3" t="s">
        <v>1037</v>
      </c>
    </row>
    <row r="490" spans="1:23" x14ac:dyDescent="0.3">
      <c r="A490" s="3">
        <v>440</v>
      </c>
      <c r="B490" s="3" t="s">
        <v>1414</v>
      </c>
      <c r="C490" s="3" t="str">
        <f>VLOOKUP($A490,$Q$1:$W$916,COLUMNS($C$1:C489)+2,FALSE)</f>
        <v>Normal</v>
      </c>
      <c r="D490" s="3" t="str">
        <f>VLOOKUP($A490,$Q$1:$W$916,COLUMNS($C$1:D489)+2,FALSE)</f>
        <v/>
      </c>
      <c r="E490" s="3" t="str">
        <f>VLOOKUP($A490,$Q$1:$W$916,COLUMNS($C$1:E489)+2,FALSE)</f>
        <v>Natural Cure</v>
      </c>
      <c r="F490" s="3" t="str">
        <f>VLOOKUP($A490,$Q$1:$W$916,COLUMNS($C$1:F489)+2,FALSE)</f>
        <v>Serene Grace</v>
      </c>
      <c r="G490" s="3" t="str">
        <f>VLOOKUP($A490,$Q$1:$W$916,COLUMNS($C$1:G489)+2,FALSE)</f>
        <v>Friend Guard</v>
      </c>
      <c r="H490" s="3">
        <v>100</v>
      </c>
      <c r="I490" s="3">
        <v>5</v>
      </c>
      <c r="J490" s="3">
        <v>5</v>
      </c>
      <c r="K490" s="3">
        <v>15</v>
      </c>
      <c r="L490" s="3">
        <v>65</v>
      </c>
      <c r="M490" s="3">
        <v>30</v>
      </c>
      <c r="N490" s="3">
        <v>220</v>
      </c>
      <c r="O490" s="3">
        <v>36.67</v>
      </c>
      <c r="Q490" s="3">
        <v>422</v>
      </c>
      <c r="R490" s="3" t="s">
        <v>613</v>
      </c>
      <c r="S490" s="3" t="s">
        <v>1009</v>
      </c>
      <c r="T490" s="3" t="s">
        <v>1037</v>
      </c>
      <c r="U490" s="3" t="s">
        <v>441</v>
      </c>
      <c r="V490" s="3" t="s">
        <v>614</v>
      </c>
      <c r="W490" s="3" t="s">
        <v>461</v>
      </c>
    </row>
    <row r="491" spans="1:23" x14ac:dyDescent="0.3">
      <c r="A491" s="3">
        <v>441</v>
      </c>
      <c r="B491" s="3" t="s">
        <v>1415</v>
      </c>
      <c r="C491" s="3" t="str">
        <f>VLOOKUP($A491,$Q$1:$W$916,COLUMNS($C$1:C490)+2,FALSE)</f>
        <v>Normal</v>
      </c>
      <c r="D491" s="3" t="str">
        <f>VLOOKUP($A491,$Q$1:$W$916,COLUMNS($C$1:D490)+2,FALSE)</f>
        <v>Flying</v>
      </c>
      <c r="E491" s="3" t="str">
        <f>VLOOKUP($A491,$Q$1:$W$916,COLUMNS($C$1:E490)+2,FALSE)</f>
        <v>Keen Eye</v>
      </c>
      <c r="F491" s="3" t="str">
        <f>VLOOKUP($A491,$Q$1:$W$916,COLUMNS($C$1:F490)+2,FALSE)</f>
        <v>Tangled Feet</v>
      </c>
      <c r="G491" s="3" t="str">
        <f>VLOOKUP($A491,$Q$1:$W$916,COLUMNS($C$1:G490)+2,FALSE)</f>
        <v>Big Pecks</v>
      </c>
      <c r="H491" s="3">
        <v>76</v>
      </c>
      <c r="I491" s="3">
        <v>65</v>
      </c>
      <c r="J491" s="3">
        <v>45</v>
      </c>
      <c r="K491" s="3">
        <v>92</v>
      </c>
      <c r="L491" s="3">
        <v>42</v>
      </c>
      <c r="M491" s="3">
        <v>91</v>
      </c>
      <c r="N491" s="3">
        <v>411</v>
      </c>
      <c r="O491" s="3">
        <v>68.5</v>
      </c>
      <c r="Q491" s="3">
        <v>423</v>
      </c>
      <c r="R491" s="3" t="s">
        <v>616</v>
      </c>
      <c r="S491" s="3" t="s">
        <v>1009</v>
      </c>
      <c r="T491" s="3" t="s">
        <v>1018</v>
      </c>
      <c r="U491" s="3" t="s">
        <v>441</v>
      </c>
      <c r="V491" s="3" t="s">
        <v>614</v>
      </c>
      <c r="W491" s="3" t="s">
        <v>461</v>
      </c>
    </row>
    <row r="492" spans="1:23" x14ac:dyDescent="0.3">
      <c r="A492" s="3">
        <v>442</v>
      </c>
      <c r="B492" s="3" t="s">
        <v>1416</v>
      </c>
      <c r="C492" s="3" t="str">
        <f>VLOOKUP($A492,$Q$1:$W$916,COLUMNS($C$1:C491)+2,FALSE)</f>
        <v>Ghost</v>
      </c>
      <c r="D492" s="3" t="str">
        <f>VLOOKUP($A492,$Q$1:$W$916,COLUMNS($C$1:D491)+2,FALSE)</f>
        <v>Dark</v>
      </c>
      <c r="E492" s="3" t="str">
        <f>VLOOKUP($A492,$Q$1:$W$916,COLUMNS($C$1:E491)+2,FALSE)</f>
        <v>Pressure</v>
      </c>
      <c r="F492" s="3" t="str">
        <f>VLOOKUP($A492,$Q$1:$W$916,COLUMNS($C$1:F491)+2,FALSE)</f>
        <v/>
      </c>
      <c r="G492" s="3" t="str">
        <f>VLOOKUP($A492,$Q$1:$W$916,COLUMNS($C$1:G491)+2,FALSE)</f>
        <v>Infiltrator</v>
      </c>
      <c r="H492" s="3">
        <v>50</v>
      </c>
      <c r="I492" s="3">
        <v>92</v>
      </c>
      <c r="J492" s="3">
        <v>108</v>
      </c>
      <c r="K492" s="3">
        <v>92</v>
      </c>
      <c r="L492" s="3">
        <v>108</v>
      </c>
      <c r="M492" s="3">
        <v>35</v>
      </c>
      <c r="N492" s="3">
        <v>485</v>
      </c>
      <c r="O492" s="3">
        <v>80.83</v>
      </c>
      <c r="Q492" s="3">
        <v>424</v>
      </c>
      <c r="R492" s="3" t="s">
        <v>1405</v>
      </c>
      <c r="S492" s="3" t="s">
        <v>1014</v>
      </c>
      <c r="T492" s="3" t="s">
        <v>1037</v>
      </c>
      <c r="U492" s="3" t="s">
        <v>158</v>
      </c>
      <c r="V492" s="3" t="s">
        <v>97</v>
      </c>
      <c r="W492" s="3" t="s">
        <v>159</v>
      </c>
    </row>
    <row r="493" spans="1:23" x14ac:dyDescent="0.3">
      <c r="A493" s="3">
        <v>443</v>
      </c>
      <c r="B493" s="3" t="s">
        <v>1417</v>
      </c>
      <c r="C493" s="3" t="str">
        <f>VLOOKUP($A493,$Q$1:$W$916,COLUMNS($C$1:C492)+2,FALSE)</f>
        <v>Dragon</v>
      </c>
      <c r="D493" s="3" t="str">
        <f>VLOOKUP($A493,$Q$1:$W$916,COLUMNS($C$1:D492)+2,FALSE)</f>
        <v>Ground</v>
      </c>
      <c r="E493" s="3" t="str">
        <f>VLOOKUP($A493,$Q$1:$W$916,COLUMNS($C$1:E492)+2,FALSE)</f>
        <v>Sand Veil</v>
      </c>
      <c r="F493" s="3" t="str">
        <f>VLOOKUP($A493,$Q$1:$W$916,COLUMNS($C$1:F492)+2,FALSE)</f>
        <v/>
      </c>
      <c r="G493" s="3" t="str">
        <f>VLOOKUP($A493,$Q$1:$W$916,COLUMNS($C$1:G492)+2,FALSE)</f>
        <v>Rough Skin</v>
      </c>
      <c r="H493" s="3">
        <v>58</v>
      </c>
      <c r="I493" s="3">
        <v>70</v>
      </c>
      <c r="J493" s="3">
        <v>45</v>
      </c>
      <c r="K493" s="3">
        <v>40</v>
      </c>
      <c r="L493" s="3">
        <v>45</v>
      </c>
      <c r="M493" s="3">
        <v>42</v>
      </c>
      <c r="N493" s="3">
        <v>300</v>
      </c>
      <c r="O493" s="3">
        <v>50</v>
      </c>
      <c r="Q493" s="3">
        <v>425</v>
      </c>
      <c r="R493" s="3" t="s">
        <v>361</v>
      </c>
      <c r="S493" s="3" t="s">
        <v>1021</v>
      </c>
      <c r="T493" s="3" t="s">
        <v>1012</v>
      </c>
      <c r="U493" s="3" t="s">
        <v>362</v>
      </c>
      <c r="V493" s="3" t="s">
        <v>91</v>
      </c>
      <c r="W493" s="3" t="s">
        <v>363</v>
      </c>
    </row>
    <row r="494" spans="1:23" x14ac:dyDescent="0.3">
      <c r="A494" s="3">
        <v>444</v>
      </c>
      <c r="B494" s="3" t="s">
        <v>1418</v>
      </c>
      <c r="C494" s="3" t="str">
        <f>VLOOKUP($A494,$Q$1:$W$916,COLUMNS($C$1:C493)+2,FALSE)</f>
        <v>Dragon</v>
      </c>
      <c r="D494" s="3" t="str">
        <f>VLOOKUP($A494,$Q$1:$W$916,COLUMNS($C$1:D493)+2,FALSE)</f>
        <v>Ground</v>
      </c>
      <c r="E494" s="3" t="str">
        <f>VLOOKUP($A494,$Q$1:$W$916,COLUMNS($C$1:E493)+2,FALSE)</f>
        <v>Sand Veil</v>
      </c>
      <c r="F494" s="3" t="str">
        <f>VLOOKUP($A494,$Q$1:$W$916,COLUMNS($C$1:F493)+2,FALSE)</f>
        <v/>
      </c>
      <c r="G494" s="3" t="str">
        <f>VLOOKUP($A494,$Q$1:$W$916,COLUMNS($C$1:G493)+2,FALSE)</f>
        <v>Rough Skin</v>
      </c>
      <c r="H494" s="3">
        <v>68</v>
      </c>
      <c r="I494" s="3">
        <v>90</v>
      </c>
      <c r="J494" s="3">
        <v>65</v>
      </c>
      <c r="K494" s="3">
        <v>50</v>
      </c>
      <c r="L494" s="3">
        <v>55</v>
      </c>
      <c r="M494" s="3">
        <v>82</v>
      </c>
      <c r="N494" s="3">
        <v>410</v>
      </c>
      <c r="O494" s="3">
        <v>68.33</v>
      </c>
      <c r="Q494" s="3">
        <v>426</v>
      </c>
      <c r="R494" s="3" t="s">
        <v>365</v>
      </c>
      <c r="S494" s="3" t="s">
        <v>1021</v>
      </c>
      <c r="T494" s="3" t="s">
        <v>1012</v>
      </c>
      <c r="U494" s="3" t="s">
        <v>362</v>
      </c>
      <c r="V494" s="3" t="s">
        <v>91</v>
      </c>
      <c r="W494" s="3" t="s">
        <v>363</v>
      </c>
    </row>
    <row r="495" spans="1:23" x14ac:dyDescent="0.3">
      <c r="A495" s="3">
        <v>445</v>
      </c>
      <c r="B495" s="3" t="s">
        <v>1419</v>
      </c>
      <c r="C495" s="3" t="str">
        <f>VLOOKUP($A495,$Q$1:$W$916,COLUMNS($C$1:C494)+2,FALSE)</f>
        <v>Dragon</v>
      </c>
      <c r="D495" s="3" t="str">
        <f>VLOOKUP($A495,$Q$1:$W$916,COLUMNS($C$1:D494)+2,FALSE)</f>
        <v>Ground</v>
      </c>
      <c r="E495" s="3" t="str">
        <f>VLOOKUP($A495,$Q$1:$W$916,COLUMNS($C$1:E494)+2,FALSE)</f>
        <v>Sand Veil</v>
      </c>
      <c r="F495" s="3" t="str">
        <f>VLOOKUP($A495,$Q$1:$W$916,COLUMNS($C$1:F494)+2,FALSE)</f>
        <v/>
      </c>
      <c r="G495" s="3" t="str">
        <f>VLOOKUP($A495,$Q$1:$W$916,COLUMNS($C$1:G494)+2,FALSE)</f>
        <v>Rough Skin</v>
      </c>
      <c r="H495" s="3">
        <v>108</v>
      </c>
      <c r="I495" s="3">
        <v>130</v>
      </c>
      <c r="J495" s="3">
        <v>95</v>
      </c>
      <c r="K495" s="3">
        <v>80</v>
      </c>
      <c r="L495" s="3">
        <v>85</v>
      </c>
      <c r="M495" s="3">
        <v>102</v>
      </c>
      <c r="N495" s="3">
        <v>600</v>
      </c>
      <c r="O495" s="3">
        <v>100</v>
      </c>
      <c r="Q495" s="3">
        <v>427</v>
      </c>
      <c r="R495" s="3" t="s">
        <v>1406</v>
      </c>
      <c r="S495" s="3" t="s">
        <v>1014</v>
      </c>
      <c r="T495" s="3" t="s">
        <v>1037</v>
      </c>
      <c r="U495" s="3" t="s">
        <v>44</v>
      </c>
      <c r="V495" s="3" t="s">
        <v>267</v>
      </c>
      <c r="W495" s="3" t="s">
        <v>139</v>
      </c>
    </row>
    <row r="496" spans="1:23" x14ac:dyDescent="0.3">
      <c r="A496" s="3">
        <v>445</v>
      </c>
      <c r="B496" s="3" t="s">
        <v>1420</v>
      </c>
      <c r="C496" s="3" t="str">
        <f>VLOOKUP($A496,$Q$1:$W$916,COLUMNS($C$1:C495)+2,FALSE)</f>
        <v>Dragon</v>
      </c>
      <c r="D496" s="3" t="str">
        <f>VLOOKUP($A496,$Q$1:$W$916,COLUMNS($C$1:D495)+2,FALSE)</f>
        <v>Ground</v>
      </c>
      <c r="E496" s="3" t="str">
        <f>VLOOKUP($A496,$Q$1:$W$916,COLUMNS($C$1:E495)+2,FALSE)</f>
        <v>Sand Veil</v>
      </c>
      <c r="F496" s="3" t="str">
        <f>VLOOKUP($A496,$Q$1:$W$916,COLUMNS($C$1:F495)+2,FALSE)</f>
        <v/>
      </c>
      <c r="G496" s="3" t="str">
        <f>VLOOKUP($A496,$Q$1:$W$916,COLUMNS($C$1:G495)+2,FALSE)</f>
        <v>Rough Skin</v>
      </c>
      <c r="H496" s="3">
        <v>108</v>
      </c>
      <c r="I496" s="3">
        <v>170</v>
      </c>
      <c r="J496" s="3">
        <v>115</v>
      </c>
      <c r="K496" s="3">
        <v>120</v>
      </c>
      <c r="L496" s="3">
        <v>95</v>
      </c>
      <c r="M496" s="3">
        <v>92</v>
      </c>
      <c r="N496" s="3">
        <v>700</v>
      </c>
      <c r="O496" s="3">
        <v>116.67</v>
      </c>
      <c r="Q496" s="3">
        <v>428</v>
      </c>
      <c r="R496" s="3" t="s">
        <v>1407</v>
      </c>
      <c r="S496" s="3" t="s">
        <v>1014</v>
      </c>
      <c r="T496" s="3" t="s">
        <v>1037</v>
      </c>
      <c r="U496" s="3" t="s">
        <v>157</v>
      </c>
      <c r="V496" s="3" t="s">
        <v>267</v>
      </c>
      <c r="W496" s="3" t="s">
        <v>139</v>
      </c>
    </row>
    <row r="497" spans="1:23" x14ac:dyDescent="0.3">
      <c r="A497" s="3">
        <v>446</v>
      </c>
      <c r="B497" s="3" t="s">
        <v>683</v>
      </c>
      <c r="C497" s="3" t="str">
        <f>VLOOKUP($A497,$Q$1:$W$916,COLUMNS($C$1:C496)+2,FALSE)</f>
        <v>Normal</v>
      </c>
      <c r="D497" s="3" t="str">
        <f>VLOOKUP($A497,$Q$1:$W$916,COLUMNS($C$1:D496)+2,FALSE)</f>
        <v/>
      </c>
      <c r="E497" s="3" t="str">
        <f>VLOOKUP($A497,$Q$1:$W$916,COLUMNS($C$1:E496)+2,FALSE)</f>
        <v>Pickup</v>
      </c>
      <c r="F497" s="3" t="str">
        <f>VLOOKUP($A497,$Q$1:$W$916,COLUMNS($C$1:F496)+2,FALSE)</f>
        <v>Thick Fat</v>
      </c>
      <c r="G497" s="3" t="str">
        <f>VLOOKUP($A497,$Q$1:$W$916,COLUMNS($C$1:G496)+2,FALSE)</f>
        <v>Gluttony</v>
      </c>
      <c r="H497" s="3">
        <v>135</v>
      </c>
      <c r="I497" s="3">
        <v>85</v>
      </c>
      <c r="J497" s="3">
        <v>40</v>
      </c>
      <c r="K497" s="3">
        <v>40</v>
      </c>
      <c r="L497" s="3">
        <v>85</v>
      </c>
      <c r="M497" s="3">
        <v>5</v>
      </c>
      <c r="N497" s="3">
        <v>390</v>
      </c>
      <c r="O497" s="3">
        <v>65</v>
      </c>
      <c r="Q497" s="3">
        <v>428</v>
      </c>
      <c r="R497" s="3" t="s">
        <v>1408</v>
      </c>
      <c r="S497" s="3" t="s">
        <v>1014</v>
      </c>
      <c r="T497" s="3" t="s">
        <v>1022</v>
      </c>
      <c r="U497" s="3" t="s">
        <v>157</v>
      </c>
      <c r="V497" s="3" t="s">
        <v>267</v>
      </c>
      <c r="W497" s="3" t="s">
        <v>139</v>
      </c>
    </row>
    <row r="498" spans="1:23" x14ac:dyDescent="0.3">
      <c r="A498" s="3">
        <v>447</v>
      </c>
      <c r="B498" s="3" t="s">
        <v>765</v>
      </c>
      <c r="C498" s="3" t="str">
        <f>VLOOKUP($A498,$Q$1:$W$916,COLUMNS($C$1:C497)+2,FALSE)</f>
        <v>Fighting</v>
      </c>
      <c r="D498" s="3" t="str">
        <f>VLOOKUP($A498,$Q$1:$W$916,COLUMNS($C$1:D497)+2,FALSE)</f>
        <v/>
      </c>
      <c r="E498" s="3" t="str">
        <f>VLOOKUP($A498,$Q$1:$W$916,COLUMNS($C$1:E497)+2,FALSE)</f>
        <v>Steadfast</v>
      </c>
      <c r="F498" s="3" t="str">
        <f>VLOOKUP($A498,$Q$1:$W$916,COLUMNS($C$1:F497)+2,FALSE)</f>
        <v>Inner Focus</v>
      </c>
      <c r="G498" s="3" t="str">
        <f>VLOOKUP($A498,$Q$1:$W$916,COLUMNS($C$1:G497)+2,FALSE)</f>
        <v>Prankster</v>
      </c>
      <c r="H498" s="3">
        <v>40</v>
      </c>
      <c r="I498" s="3">
        <v>70</v>
      </c>
      <c r="J498" s="3">
        <v>40</v>
      </c>
      <c r="K498" s="3">
        <v>35</v>
      </c>
      <c r="L498" s="3">
        <v>40</v>
      </c>
      <c r="M498" s="3">
        <v>60</v>
      </c>
      <c r="N498" s="3">
        <v>285</v>
      </c>
      <c r="O498" s="3">
        <v>47.5</v>
      </c>
      <c r="Q498" s="3">
        <v>429</v>
      </c>
      <c r="R498" s="3" t="s">
        <v>1409</v>
      </c>
      <c r="S498" s="3" t="s">
        <v>1021</v>
      </c>
      <c r="T498" s="3" t="s">
        <v>1037</v>
      </c>
      <c r="U498" s="3" t="s">
        <v>58</v>
      </c>
      <c r="V498" s="3" t="s">
        <v>1037</v>
      </c>
      <c r="W498" s="3" t="s">
        <v>1037</v>
      </c>
    </row>
    <row r="499" spans="1:23" x14ac:dyDescent="0.3">
      <c r="A499" s="3">
        <v>448</v>
      </c>
      <c r="B499" s="3" t="s">
        <v>767</v>
      </c>
      <c r="C499" s="3" t="str">
        <f>VLOOKUP($A499,$Q$1:$W$916,COLUMNS($C$1:C498)+2,FALSE)</f>
        <v>Fighting</v>
      </c>
      <c r="D499" s="3" t="str">
        <f>VLOOKUP($A499,$Q$1:$W$916,COLUMNS($C$1:D498)+2,FALSE)</f>
        <v>Steel</v>
      </c>
      <c r="E499" s="3" t="str">
        <f>VLOOKUP($A499,$Q$1:$W$916,COLUMNS($C$1:E498)+2,FALSE)</f>
        <v>Steadfast</v>
      </c>
      <c r="F499" s="3" t="str">
        <f>VLOOKUP($A499,$Q$1:$W$916,COLUMNS($C$1:F498)+2,FALSE)</f>
        <v>Inner Focus</v>
      </c>
      <c r="G499" s="3" t="str">
        <f>VLOOKUP($A499,$Q$1:$W$916,COLUMNS($C$1:G498)+2,FALSE)</f>
        <v>Justified</v>
      </c>
      <c r="H499" s="3">
        <v>70</v>
      </c>
      <c r="I499" s="3">
        <v>110</v>
      </c>
      <c r="J499" s="3">
        <v>70</v>
      </c>
      <c r="K499" s="3">
        <v>115</v>
      </c>
      <c r="L499" s="3">
        <v>70</v>
      </c>
      <c r="M499" s="3">
        <v>90</v>
      </c>
      <c r="N499" s="3">
        <v>525</v>
      </c>
      <c r="O499" s="3">
        <v>87.5</v>
      </c>
      <c r="Q499" s="3">
        <v>430</v>
      </c>
      <c r="R499" s="3" t="s">
        <v>1410</v>
      </c>
      <c r="S499" s="3" t="s">
        <v>1016</v>
      </c>
      <c r="T499" s="3" t="s">
        <v>1012</v>
      </c>
      <c r="U499" s="3" t="s">
        <v>61</v>
      </c>
      <c r="V499" s="3" t="s">
        <v>83</v>
      </c>
      <c r="W499" s="3" t="s">
        <v>410</v>
      </c>
    </row>
    <row r="500" spans="1:23" x14ac:dyDescent="0.3">
      <c r="A500" s="3">
        <v>448</v>
      </c>
      <c r="B500" s="3" t="s">
        <v>1421</v>
      </c>
      <c r="C500" s="3" t="str">
        <f>VLOOKUP($A500,$Q$1:$W$916,COLUMNS($C$1:C499)+2,FALSE)</f>
        <v>Fighting</v>
      </c>
      <c r="D500" s="3" t="str">
        <f>VLOOKUP($A500,$Q$1:$W$916,COLUMNS($C$1:D499)+2,FALSE)</f>
        <v>Steel</v>
      </c>
      <c r="E500" s="3" t="str">
        <f>VLOOKUP($A500,$Q$1:$W$916,COLUMNS($C$1:E499)+2,FALSE)</f>
        <v>Steadfast</v>
      </c>
      <c r="F500" s="3" t="str">
        <f>VLOOKUP($A500,$Q$1:$W$916,COLUMNS($C$1:F499)+2,FALSE)</f>
        <v>Inner Focus</v>
      </c>
      <c r="G500" s="3" t="str">
        <f>VLOOKUP($A500,$Q$1:$W$916,COLUMNS($C$1:G499)+2,FALSE)</f>
        <v>Justified</v>
      </c>
      <c r="H500" s="3">
        <v>70</v>
      </c>
      <c r="I500" s="3">
        <v>145</v>
      </c>
      <c r="J500" s="3">
        <v>88</v>
      </c>
      <c r="K500" s="3">
        <v>140</v>
      </c>
      <c r="L500" s="3">
        <v>70</v>
      </c>
      <c r="M500" s="3">
        <v>112</v>
      </c>
      <c r="N500" s="3">
        <v>625</v>
      </c>
      <c r="O500" s="3">
        <v>104.17</v>
      </c>
      <c r="Q500" s="3">
        <v>431</v>
      </c>
      <c r="R500" s="3" t="s">
        <v>1411</v>
      </c>
      <c r="S500" s="3" t="s">
        <v>1014</v>
      </c>
      <c r="T500" s="3" t="s">
        <v>1037</v>
      </c>
      <c r="U500" s="3" t="s">
        <v>139</v>
      </c>
      <c r="V500" s="3" t="s">
        <v>117</v>
      </c>
      <c r="W500" s="3" t="s">
        <v>62</v>
      </c>
    </row>
    <row r="501" spans="1:23" x14ac:dyDescent="0.3">
      <c r="A501" s="3">
        <v>449</v>
      </c>
      <c r="B501" s="3" t="s">
        <v>802</v>
      </c>
      <c r="C501" s="3" t="str">
        <f>VLOOKUP($A501,$Q$1:$W$916,COLUMNS($C$1:C500)+2,FALSE)</f>
        <v>Ground</v>
      </c>
      <c r="D501" s="3" t="str">
        <f>VLOOKUP($A501,$Q$1:$W$916,COLUMNS($C$1:D500)+2,FALSE)</f>
        <v/>
      </c>
      <c r="E501" s="3" t="str">
        <f>VLOOKUP($A501,$Q$1:$W$916,COLUMNS($C$1:E500)+2,FALSE)</f>
        <v>Sand Stream</v>
      </c>
      <c r="F501" s="3" t="str">
        <f>VLOOKUP($A501,$Q$1:$W$916,COLUMNS($C$1:F500)+2,FALSE)</f>
        <v/>
      </c>
      <c r="G501" s="3" t="str">
        <f>VLOOKUP($A501,$Q$1:$W$916,COLUMNS($C$1:G500)+2,FALSE)</f>
        <v>Sand Force</v>
      </c>
      <c r="H501" s="3">
        <v>68</v>
      </c>
      <c r="I501" s="3">
        <v>72</v>
      </c>
      <c r="J501" s="3">
        <v>78</v>
      </c>
      <c r="K501" s="3">
        <v>38</v>
      </c>
      <c r="L501" s="3">
        <v>42</v>
      </c>
      <c r="M501" s="3">
        <v>32</v>
      </c>
      <c r="N501" s="3">
        <v>330</v>
      </c>
      <c r="O501" s="3">
        <v>55</v>
      </c>
      <c r="Q501" s="3">
        <v>432</v>
      </c>
      <c r="R501" s="3" t="s">
        <v>1412</v>
      </c>
      <c r="S501" s="3" t="s">
        <v>1014</v>
      </c>
      <c r="T501" s="3" t="s">
        <v>1037</v>
      </c>
      <c r="U501" s="3" t="s">
        <v>232</v>
      </c>
      <c r="V501" s="3" t="s">
        <v>117</v>
      </c>
      <c r="W501" s="3" t="s">
        <v>105</v>
      </c>
    </row>
    <row r="502" spans="1:23" x14ac:dyDescent="0.3">
      <c r="A502" s="3">
        <v>450</v>
      </c>
      <c r="B502" s="3" t="s">
        <v>804</v>
      </c>
      <c r="C502" s="3" t="str">
        <f>VLOOKUP($A502,$Q$1:$W$916,COLUMNS($C$1:C501)+2,FALSE)</f>
        <v>Ground</v>
      </c>
      <c r="D502" s="3" t="str">
        <f>VLOOKUP($A502,$Q$1:$W$916,COLUMNS($C$1:D501)+2,FALSE)</f>
        <v/>
      </c>
      <c r="E502" s="3" t="str">
        <f>VLOOKUP($A502,$Q$1:$W$916,COLUMNS($C$1:E501)+2,FALSE)</f>
        <v>Sand Stream</v>
      </c>
      <c r="F502" s="3" t="str">
        <f>VLOOKUP($A502,$Q$1:$W$916,COLUMNS($C$1:F501)+2,FALSE)</f>
        <v/>
      </c>
      <c r="G502" s="3" t="str">
        <f>VLOOKUP($A502,$Q$1:$W$916,COLUMNS($C$1:G501)+2,FALSE)</f>
        <v>Sand Force</v>
      </c>
      <c r="H502" s="3">
        <v>108</v>
      </c>
      <c r="I502" s="3">
        <v>112</v>
      </c>
      <c r="J502" s="3">
        <v>118</v>
      </c>
      <c r="K502" s="3">
        <v>68</v>
      </c>
      <c r="L502" s="3">
        <v>72</v>
      </c>
      <c r="M502" s="3">
        <v>47</v>
      </c>
      <c r="N502" s="3">
        <v>525</v>
      </c>
      <c r="O502" s="3">
        <v>87.5</v>
      </c>
      <c r="Q502" s="3">
        <v>433</v>
      </c>
      <c r="R502" s="3" t="s">
        <v>1413</v>
      </c>
      <c r="S502" s="3" t="s">
        <v>1011</v>
      </c>
      <c r="T502" s="3" t="s">
        <v>1037</v>
      </c>
      <c r="U502" s="3" t="s">
        <v>58</v>
      </c>
      <c r="V502" s="3" t="s">
        <v>1037</v>
      </c>
      <c r="W502" s="3" t="s">
        <v>1037</v>
      </c>
    </row>
    <row r="503" spans="1:23" x14ac:dyDescent="0.3">
      <c r="A503" s="3">
        <v>451</v>
      </c>
      <c r="B503" s="3" t="s">
        <v>737</v>
      </c>
      <c r="C503" s="3" t="str">
        <f>VLOOKUP($A503,$Q$1:$W$916,COLUMNS($C$1:C502)+2,FALSE)</f>
        <v>Poison</v>
      </c>
      <c r="D503" s="3" t="str">
        <f>VLOOKUP($A503,$Q$1:$W$916,COLUMNS($C$1:D502)+2,FALSE)</f>
        <v>Bug</v>
      </c>
      <c r="E503" s="3" t="str">
        <f>VLOOKUP($A503,$Q$1:$W$916,COLUMNS($C$1:E502)+2,FALSE)</f>
        <v>Battle Armor</v>
      </c>
      <c r="F503" s="3" t="str">
        <f>VLOOKUP($A503,$Q$1:$W$916,COLUMNS($C$1:F502)+2,FALSE)</f>
        <v>Sniper</v>
      </c>
      <c r="G503" s="3" t="str">
        <f>VLOOKUP($A503,$Q$1:$W$916,COLUMNS($C$1:G502)+2,FALSE)</f>
        <v>Keen Eye</v>
      </c>
      <c r="H503" s="3">
        <v>40</v>
      </c>
      <c r="I503" s="3">
        <v>50</v>
      </c>
      <c r="J503" s="3">
        <v>90</v>
      </c>
      <c r="K503" s="3">
        <v>30</v>
      </c>
      <c r="L503" s="3">
        <v>55</v>
      </c>
      <c r="M503" s="3">
        <v>65</v>
      </c>
      <c r="N503" s="3">
        <v>330</v>
      </c>
      <c r="O503" s="3">
        <v>55</v>
      </c>
      <c r="Q503" s="3">
        <v>434</v>
      </c>
      <c r="R503" s="3" t="s">
        <v>378</v>
      </c>
      <c r="S503" s="3" t="s">
        <v>1019</v>
      </c>
      <c r="T503" s="3" t="s">
        <v>1016</v>
      </c>
      <c r="U503" s="3" t="s">
        <v>176</v>
      </c>
      <c r="V503" s="3" t="s">
        <v>362</v>
      </c>
      <c r="W503" s="3" t="s">
        <v>62</v>
      </c>
    </row>
    <row r="504" spans="1:23" x14ac:dyDescent="0.3">
      <c r="A504" s="3">
        <v>452</v>
      </c>
      <c r="B504" s="3" t="s">
        <v>739</v>
      </c>
      <c r="C504" s="3" t="str">
        <f>VLOOKUP($A504,$Q$1:$W$916,COLUMNS($C$1:C503)+2,FALSE)</f>
        <v>Poison</v>
      </c>
      <c r="D504" s="3" t="str">
        <f>VLOOKUP($A504,$Q$1:$W$916,COLUMNS($C$1:D503)+2,FALSE)</f>
        <v>Dark</v>
      </c>
      <c r="E504" s="3" t="str">
        <f>VLOOKUP($A504,$Q$1:$W$916,COLUMNS($C$1:E503)+2,FALSE)</f>
        <v>Battle Armor</v>
      </c>
      <c r="F504" s="3" t="str">
        <f>VLOOKUP($A504,$Q$1:$W$916,COLUMNS($C$1:F503)+2,FALSE)</f>
        <v>Sniper</v>
      </c>
      <c r="G504" s="3" t="str">
        <f>VLOOKUP($A504,$Q$1:$W$916,COLUMNS($C$1:G503)+2,FALSE)</f>
        <v>Keen Eye</v>
      </c>
      <c r="H504" s="3">
        <v>70</v>
      </c>
      <c r="I504" s="3">
        <v>90</v>
      </c>
      <c r="J504" s="3">
        <v>110</v>
      </c>
      <c r="K504" s="3">
        <v>60</v>
      </c>
      <c r="L504" s="3">
        <v>75</v>
      </c>
      <c r="M504" s="3">
        <v>95</v>
      </c>
      <c r="N504" s="3">
        <v>500</v>
      </c>
      <c r="O504" s="3">
        <v>83.33</v>
      </c>
      <c r="Q504" s="3">
        <v>435</v>
      </c>
      <c r="R504" s="3" t="s">
        <v>380</v>
      </c>
      <c r="S504" s="3" t="s">
        <v>1019</v>
      </c>
      <c r="T504" s="3" t="s">
        <v>1016</v>
      </c>
      <c r="U504" s="3" t="s">
        <v>176</v>
      </c>
      <c r="V504" s="3" t="s">
        <v>362</v>
      </c>
      <c r="W504" s="3" t="s">
        <v>62</v>
      </c>
    </row>
    <row r="505" spans="1:23" x14ac:dyDescent="0.3">
      <c r="A505" s="3">
        <v>453</v>
      </c>
      <c r="B505" s="3" t="s">
        <v>594</v>
      </c>
      <c r="C505" s="3" t="str">
        <f>VLOOKUP($A505,$Q$1:$W$916,COLUMNS($C$1:C504)+2,FALSE)</f>
        <v>Poison</v>
      </c>
      <c r="D505" s="3" t="str">
        <f>VLOOKUP($A505,$Q$1:$W$916,COLUMNS($C$1:D504)+2,FALSE)</f>
        <v>Fighting</v>
      </c>
      <c r="E505" s="3" t="str">
        <f>VLOOKUP($A505,$Q$1:$W$916,COLUMNS($C$1:E504)+2,FALSE)</f>
        <v>Anticipation</v>
      </c>
      <c r="F505" s="3" t="str">
        <f>VLOOKUP($A505,$Q$1:$W$916,COLUMNS($C$1:F504)+2,FALSE)</f>
        <v>Dry Skin</v>
      </c>
      <c r="G505" s="3" t="str">
        <f>VLOOKUP($A505,$Q$1:$W$916,COLUMNS($C$1:G504)+2,FALSE)</f>
        <v>Poison Touch</v>
      </c>
      <c r="H505" s="3">
        <v>48</v>
      </c>
      <c r="I505" s="3">
        <v>61</v>
      </c>
      <c r="J505" s="3">
        <v>40</v>
      </c>
      <c r="K505" s="3">
        <v>61</v>
      </c>
      <c r="L505" s="3">
        <v>40</v>
      </c>
      <c r="M505" s="3">
        <v>50</v>
      </c>
      <c r="N505" s="3">
        <v>300</v>
      </c>
      <c r="O505" s="3">
        <v>50</v>
      </c>
      <c r="Q505" s="3">
        <v>436</v>
      </c>
      <c r="R505" s="3" t="s">
        <v>346</v>
      </c>
      <c r="S505" s="3" t="s">
        <v>1015</v>
      </c>
      <c r="T505" s="3" t="s">
        <v>1011</v>
      </c>
      <c r="U505" s="3" t="s">
        <v>58</v>
      </c>
      <c r="V505" s="3" t="s">
        <v>347</v>
      </c>
      <c r="W505" s="3" t="s">
        <v>348</v>
      </c>
    </row>
    <row r="506" spans="1:23" x14ac:dyDescent="0.3">
      <c r="A506" s="3">
        <v>454</v>
      </c>
      <c r="B506" s="3" t="s">
        <v>597</v>
      </c>
      <c r="C506" s="3" t="str">
        <f>VLOOKUP($A506,$Q$1:$W$916,COLUMNS($C$1:C505)+2,FALSE)</f>
        <v>Poison</v>
      </c>
      <c r="D506" s="3" t="str">
        <f>VLOOKUP($A506,$Q$1:$W$916,COLUMNS($C$1:D505)+2,FALSE)</f>
        <v>Fighting</v>
      </c>
      <c r="E506" s="3" t="str">
        <f>VLOOKUP($A506,$Q$1:$W$916,COLUMNS($C$1:E505)+2,FALSE)</f>
        <v>Anticipation</v>
      </c>
      <c r="F506" s="3" t="str">
        <f>VLOOKUP($A506,$Q$1:$W$916,COLUMNS($C$1:F505)+2,FALSE)</f>
        <v>Dry Skin</v>
      </c>
      <c r="G506" s="3" t="str">
        <f>VLOOKUP($A506,$Q$1:$W$916,COLUMNS($C$1:G505)+2,FALSE)</f>
        <v>Poison Touch</v>
      </c>
      <c r="H506" s="3">
        <v>83</v>
      </c>
      <c r="I506" s="3">
        <v>106</v>
      </c>
      <c r="J506" s="3">
        <v>65</v>
      </c>
      <c r="K506" s="3">
        <v>86</v>
      </c>
      <c r="L506" s="3">
        <v>65</v>
      </c>
      <c r="M506" s="3">
        <v>85</v>
      </c>
      <c r="N506" s="3">
        <v>490</v>
      </c>
      <c r="O506" s="3">
        <v>81.67</v>
      </c>
      <c r="Q506" s="3">
        <v>437</v>
      </c>
      <c r="R506" s="3" t="s">
        <v>350</v>
      </c>
      <c r="S506" s="3" t="s">
        <v>1015</v>
      </c>
      <c r="T506" s="3" t="s">
        <v>1011</v>
      </c>
      <c r="U506" s="3" t="s">
        <v>58</v>
      </c>
      <c r="V506" s="3" t="s">
        <v>347</v>
      </c>
      <c r="W506" s="3" t="s">
        <v>348</v>
      </c>
    </row>
    <row r="507" spans="1:23" x14ac:dyDescent="0.3">
      <c r="A507" s="3">
        <v>455</v>
      </c>
      <c r="B507" s="3" t="s">
        <v>1422</v>
      </c>
      <c r="C507" s="3" t="str">
        <f>VLOOKUP($A507,$Q$1:$W$916,COLUMNS($C$1:C506)+2,FALSE)</f>
        <v>Grass</v>
      </c>
      <c r="D507" s="3" t="str">
        <f>VLOOKUP($A507,$Q$1:$W$916,COLUMNS($C$1:D506)+2,FALSE)</f>
        <v/>
      </c>
      <c r="E507" s="3" t="str">
        <f>VLOOKUP($A507,$Q$1:$W$916,COLUMNS($C$1:E506)+2,FALSE)</f>
        <v>Levitate</v>
      </c>
      <c r="F507" s="3" t="str">
        <f>VLOOKUP($A507,$Q$1:$W$916,COLUMNS($C$1:F506)+2,FALSE)</f>
        <v/>
      </c>
      <c r="G507" s="3" t="str">
        <f>VLOOKUP($A507,$Q$1:$W$916,COLUMNS($C$1:G506)+2,FALSE)</f>
        <v/>
      </c>
      <c r="H507" s="3">
        <v>74</v>
      </c>
      <c r="I507" s="3">
        <v>100</v>
      </c>
      <c r="J507" s="3">
        <v>72</v>
      </c>
      <c r="K507" s="3">
        <v>90</v>
      </c>
      <c r="L507" s="3">
        <v>72</v>
      </c>
      <c r="M507" s="3">
        <v>46</v>
      </c>
      <c r="N507" s="3">
        <v>454</v>
      </c>
      <c r="O507" s="3">
        <v>75.67</v>
      </c>
      <c r="Q507" s="3">
        <v>438</v>
      </c>
      <c r="R507" s="3" t="s">
        <v>664</v>
      </c>
      <c r="S507" s="3" t="s">
        <v>1017</v>
      </c>
      <c r="T507" s="3" t="s">
        <v>1037</v>
      </c>
      <c r="U507" s="3" t="s">
        <v>261</v>
      </c>
      <c r="V507" s="3" t="s">
        <v>493</v>
      </c>
      <c r="W507" s="3" t="s">
        <v>146</v>
      </c>
    </row>
    <row r="508" spans="1:23" x14ac:dyDescent="0.3">
      <c r="A508" s="3">
        <v>456</v>
      </c>
      <c r="B508" s="3" t="s">
        <v>1423</v>
      </c>
      <c r="C508" s="3" t="str">
        <f>VLOOKUP($A508,$Q$1:$W$916,COLUMNS($C$1:C507)+2,FALSE)</f>
        <v>Water</v>
      </c>
      <c r="D508" s="3" t="str">
        <f>VLOOKUP($A508,$Q$1:$W$916,COLUMNS($C$1:D507)+2,FALSE)</f>
        <v/>
      </c>
      <c r="E508" s="3" t="str">
        <f>VLOOKUP($A508,$Q$1:$W$916,COLUMNS($C$1:E507)+2,FALSE)</f>
        <v>Swift Swim</v>
      </c>
      <c r="F508" s="3" t="str">
        <f>VLOOKUP($A508,$Q$1:$W$916,COLUMNS($C$1:F507)+2,FALSE)</f>
        <v>Storm Drain</v>
      </c>
      <c r="G508" s="3" t="str">
        <f>VLOOKUP($A508,$Q$1:$W$916,COLUMNS($C$1:G507)+2,FALSE)</f>
        <v>Water Veil</v>
      </c>
      <c r="H508" s="3">
        <v>49</v>
      </c>
      <c r="I508" s="3">
        <v>49</v>
      </c>
      <c r="J508" s="3">
        <v>56</v>
      </c>
      <c r="K508" s="3">
        <v>49</v>
      </c>
      <c r="L508" s="3">
        <v>61</v>
      </c>
      <c r="M508" s="3">
        <v>66</v>
      </c>
      <c r="N508" s="3">
        <v>330</v>
      </c>
      <c r="O508" s="3">
        <v>55</v>
      </c>
      <c r="Q508" s="3">
        <v>439</v>
      </c>
      <c r="R508" s="3" t="s">
        <v>918</v>
      </c>
      <c r="S508" s="3" t="s">
        <v>1011</v>
      </c>
      <c r="T508" s="3" t="s">
        <v>1023</v>
      </c>
      <c r="U508" s="3" t="s">
        <v>288</v>
      </c>
      <c r="V508" s="3" t="s">
        <v>919</v>
      </c>
      <c r="W508" s="3" t="s">
        <v>158</v>
      </c>
    </row>
    <row r="509" spans="1:23" x14ac:dyDescent="0.3">
      <c r="A509" s="3">
        <v>457</v>
      </c>
      <c r="B509" s="3" t="s">
        <v>1424</v>
      </c>
      <c r="C509" s="3" t="str">
        <f>VLOOKUP($A509,$Q$1:$W$916,COLUMNS($C$1:C508)+2,FALSE)</f>
        <v>Water</v>
      </c>
      <c r="D509" s="3" t="str">
        <f>VLOOKUP($A509,$Q$1:$W$916,COLUMNS($C$1:D508)+2,FALSE)</f>
        <v/>
      </c>
      <c r="E509" s="3" t="str">
        <f>VLOOKUP($A509,$Q$1:$W$916,COLUMNS($C$1:E508)+2,FALSE)</f>
        <v>Swift Swim</v>
      </c>
      <c r="F509" s="3" t="str">
        <f>VLOOKUP($A509,$Q$1:$W$916,COLUMNS($C$1:F508)+2,FALSE)</f>
        <v>Storm Drain</v>
      </c>
      <c r="G509" s="3" t="str">
        <f>VLOOKUP($A509,$Q$1:$W$916,COLUMNS($C$1:G508)+2,FALSE)</f>
        <v>Water Veil</v>
      </c>
      <c r="H509" s="3">
        <v>69</v>
      </c>
      <c r="I509" s="3">
        <v>69</v>
      </c>
      <c r="J509" s="3">
        <v>76</v>
      </c>
      <c r="K509" s="3">
        <v>69</v>
      </c>
      <c r="L509" s="3">
        <v>86</v>
      </c>
      <c r="M509" s="3">
        <v>91</v>
      </c>
      <c r="N509" s="3">
        <v>460</v>
      </c>
      <c r="O509" s="3">
        <v>76.67</v>
      </c>
      <c r="Q509" s="3">
        <v>440</v>
      </c>
      <c r="R509" s="3" t="s">
        <v>1414</v>
      </c>
      <c r="S509" s="3" t="s">
        <v>1014</v>
      </c>
      <c r="T509" s="3" t="s">
        <v>1037</v>
      </c>
      <c r="U509" s="3" t="s">
        <v>185</v>
      </c>
      <c r="V509" s="3" t="s">
        <v>677</v>
      </c>
      <c r="W509" s="3" t="s">
        <v>670</v>
      </c>
    </row>
    <row r="510" spans="1:23" x14ac:dyDescent="0.3">
      <c r="A510" s="3">
        <v>458</v>
      </c>
      <c r="B510" s="3" t="s">
        <v>897</v>
      </c>
      <c r="C510" s="3" t="str">
        <f>VLOOKUP($A510,$Q$1:$W$916,COLUMNS($C$1:C509)+2,FALSE)</f>
        <v>Water</v>
      </c>
      <c r="D510" s="3" t="str">
        <f>VLOOKUP($A510,$Q$1:$W$916,COLUMNS($C$1:D509)+2,FALSE)</f>
        <v>Flying</v>
      </c>
      <c r="E510" s="3" t="str">
        <f>VLOOKUP($A510,$Q$1:$W$916,COLUMNS($C$1:E509)+2,FALSE)</f>
        <v>Swift Swim</v>
      </c>
      <c r="F510" s="3" t="str">
        <f>VLOOKUP($A510,$Q$1:$W$916,COLUMNS($C$1:F509)+2,FALSE)</f>
        <v>Water Absorb</v>
      </c>
      <c r="G510" s="3" t="str">
        <f>VLOOKUP($A510,$Q$1:$W$916,COLUMNS($C$1:G509)+2,FALSE)</f>
        <v>Water Veil</v>
      </c>
      <c r="H510" s="3">
        <v>45</v>
      </c>
      <c r="I510" s="3">
        <v>20</v>
      </c>
      <c r="J510" s="3">
        <v>50</v>
      </c>
      <c r="K510" s="3">
        <v>60</v>
      </c>
      <c r="L510" s="3">
        <v>120</v>
      </c>
      <c r="M510" s="3">
        <v>50</v>
      </c>
      <c r="N510" s="3">
        <v>345</v>
      </c>
      <c r="O510" s="3">
        <v>57.5</v>
      </c>
      <c r="Q510" s="3">
        <v>441</v>
      </c>
      <c r="R510" s="3" t="s">
        <v>1415</v>
      </c>
      <c r="S510" s="3" t="s">
        <v>1014</v>
      </c>
      <c r="T510" s="3" t="s">
        <v>1012</v>
      </c>
      <c r="U510" s="3" t="s">
        <v>62</v>
      </c>
      <c r="V510" s="3" t="s">
        <v>925</v>
      </c>
      <c r="W510" s="3" t="s">
        <v>68</v>
      </c>
    </row>
    <row r="511" spans="1:23" x14ac:dyDescent="0.3">
      <c r="A511" s="3">
        <v>459</v>
      </c>
      <c r="B511" s="3" t="s">
        <v>287</v>
      </c>
      <c r="C511" s="3" t="str">
        <f>VLOOKUP($A511,$Q$1:$W$916,COLUMNS($C$1:C510)+2,FALSE)</f>
        <v>Grass</v>
      </c>
      <c r="D511" s="3" t="str">
        <f>VLOOKUP($A511,$Q$1:$W$916,COLUMNS($C$1:D510)+2,FALSE)</f>
        <v>Ice</v>
      </c>
      <c r="E511" s="3" t="str">
        <f>VLOOKUP($A511,$Q$1:$W$916,COLUMNS($C$1:E510)+2,FALSE)</f>
        <v>Snow Warning</v>
      </c>
      <c r="F511" s="3" t="str">
        <f>VLOOKUP($A511,$Q$1:$W$916,COLUMNS($C$1:F510)+2,FALSE)</f>
        <v/>
      </c>
      <c r="G511" s="3" t="str">
        <f>VLOOKUP($A511,$Q$1:$W$916,COLUMNS($C$1:G510)+2,FALSE)</f>
        <v>Soundproof</v>
      </c>
      <c r="H511" s="3">
        <v>60</v>
      </c>
      <c r="I511" s="3">
        <v>62</v>
      </c>
      <c r="J511" s="3">
        <v>50</v>
      </c>
      <c r="K511" s="3">
        <v>62</v>
      </c>
      <c r="L511" s="3">
        <v>60</v>
      </c>
      <c r="M511" s="3">
        <v>40</v>
      </c>
      <c r="N511" s="3">
        <v>334</v>
      </c>
      <c r="O511" s="3">
        <v>55.67</v>
      </c>
      <c r="Q511" s="3">
        <v>442</v>
      </c>
      <c r="R511" s="3" t="s">
        <v>1416</v>
      </c>
      <c r="S511" s="3" t="s">
        <v>1021</v>
      </c>
      <c r="T511" s="3" t="s">
        <v>1016</v>
      </c>
      <c r="U511" s="3" t="s">
        <v>73</v>
      </c>
      <c r="V511" s="3" t="s">
        <v>1037</v>
      </c>
      <c r="W511" s="3" t="s">
        <v>314</v>
      </c>
    </row>
    <row r="512" spans="1:23" x14ac:dyDescent="0.3">
      <c r="A512" s="3">
        <v>460</v>
      </c>
      <c r="B512" s="3" t="s">
        <v>290</v>
      </c>
      <c r="C512" s="3" t="str">
        <f>VLOOKUP($A512,$Q$1:$W$916,COLUMNS($C$1:C511)+2,FALSE)</f>
        <v>Grass</v>
      </c>
      <c r="D512" s="3" t="str">
        <f>VLOOKUP($A512,$Q$1:$W$916,COLUMNS($C$1:D511)+2,FALSE)</f>
        <v>Ice</v>
      </c>
      <c r="E512" s="3" t="str">
        <f>VLOOKUP($A512,$Q$1:$W$916,COLUMNS($C$1:E511)+2,FALSE)</f>
        <v>Snow Warning</v>
      </c>
      <c r="F512" s="3" t="str">
        <f>VLOOKUP($A512,$Q$1:$W$916,COLUMNS($C$1:F511)+2,FALSE)</f>
        <v/>
      </c>
      <c r="G512" s="3" t="str">
        <f>VLOOKUP($A512,$Q$1:$W$916,COLUMNS($C$1:G511)+2,FALSE)</f>
        <v>Soundproof</v>
      </c>
      <c r="H512" s="3">
        <v>90</v>
      </c>
      <c r="I512" s="3">
        <v>92</v>
      </c>
      <c r="J512" s="3">
        <v>75</v>
      </c>
      <c r="K512" s="3">
        <v>92</v>
      </c>
      <c r="L512" s="3">
        <v>85</v>
      </c>
      <c r="M512" s="3">
        <v>60</v>
      </c>
      <c r="N512" s="3">
        <v>494</v>
      </c>
      <c r="O512" s="3">
        <v>82.33</v>
      </c>
      <c r="Q512" s="3">
        <v>443</v>
      </c>
      <c r="R512" s="3" t="s">
        <v>1417</v>
      </c>
      <c r="S512" s="3" t="s">
        <v>1024</v>
      </c>
      <c r="T512" s="3" t="s">
        <v>1018</v>
      </c>
      <c r="U512" s="3" t="s">
        <v>459</v>
      </c>
      <c r="V512" s="3" t="s">
        <v>1037</v>
      </c>
      <c r="W512" s="3" t="s">
        <v>1790</v>
      </c>
    </row>
    <row r="513" spans="1:23" x14ac:dyDescent="0.3">
      <c r="A513" s="3">
        <v>460</v>
      </c>
      <c r="B513" s="3" t="s">
        <v>1425</v>
      </c>
      <c r="C513" s="3" t="str">
        <f>VLOOKUP($A513,$Q$1:$W$916,COLUMNS($C$1:C512)+2,FALSE)</f>
        <v>Grass</v>
      </c>
      <c r="D513" s="3" t="str">
        <f>VLOOKUP($A513,$Q$1:$W$916,COLUMNS($C$1:D512)+2,FALSE)</f>
        <v>Ice</v>
      </c>
      <c r="E513" s="3" t="str">
        <f>VLOOKUP($A513,$Q$1:$W$916,COLUMNS($C$1:E512)+2,FALSE)</f>
        <v>Snow Warning</v>
      </c>
      <c r="F513" s="3" t="str">
        <f>VLOOKUP($A513,$Q$1:$W$916,COLUMNS($C$1:F512)+2,FALSE)</f>
        <v/>
      </c>
      <c r="G513" s="3" t="str">
        <f>VLOOKUP($A513,$Q$1:$W$916,COLUMNS($C$1:G512)+2,FALSE)</f>
        <v>Soundproof</v>
      </c>
      <c r="H513" s="3">
        <v>90</v>
      </c>
      <c r="I513" s="3">
        <v>132</v>
      </c>
      <c r="J513" s="3">
        <v>105</v>
      </c>
      <c r="K513" s="3">
        <v>132</v>
      </c>
      <c r="L513" s="3">
        <v>105</v>
      </c>
      <c r="M513" s="3">
        <v>30</v>
      </c>
      <c r="N513" s="3">
        <v>594</v>
      </c>
      <c r="O513" s="3">
        <v>99</v>
      </c>
      <c r="Q513" s="3">
        <v>444</v>
      </c>
      <c r="R513" s="3" t="s">
        <v>1418</v>
      </c>
      <c r="S513" s="3" t="s">
        <v>1024</v>
      </c>
      <c r="T513" s="3" t="s">
        <v>1018</v>
      </c>
      <c r="U513" s="3" t="s">
        <v>459</v>
      </c>
      <c r="V513" s="3" t="s">
        <v>1037</v>
      </c>
      <c r="W513" s="3" t="s">
        <v>1790</v>
      </c>
    </row>
    <row r="514" spans="1:23" x14ac:dyDescent="0.3">
      <c r="A514" s="3">
        <v>461</v>
      </c>
      <c r="B514" s="3" t="s">
        <v>753</v>
      </c>
      <c r="C514" s="3" t="str">
        <f>VLOOKUP($A514,$Q$1:$W$916,COLUMNS($C$1:C513)+2,FALSE)</f>
        <v>Dark</v>
      </c>
      <c r="D514" s="3" t="str">
        <f>VLOOKUP($A514,$Q$1:$W$916,COLUMNS($C$1:D513)+2,FALSE)</f>
        <v>Ice</v>
      </c>
      <c r="E514" s="3" t="str">
        <f>VLOOKUP($A514,$Q$1:$W$916,COLUMNS($C$1:E513)+2,FALSE)</f>
        <v>Pressure</v>
      </c>
      <c r="F514" s="3" t="str">
        <f>VLOOKUP($A514,$Q$1:$W$916,COLUMNS($C$1:F513)+2,FALSE)</f>
        <v/>
      </c>
      <c r="G514" s="3" t="str">
        <f>VLOOKUP($A514,$Q$1:$W$916,COLUMNS($C$1:G513)+2,FALSE)</f>
        <v>Pickpocket</v>
      </c>
      <c r="H514" s="3">
        <v>70</v>
      </c>
      <c r="I514" s="3">
        <v>120</v>
      </c>
      <c r="J514" s="3">
        <v>65</v>
      </c>
      <c r="K514" s="3">
        <v>45</v>
      </c>
      <c r="L514" s="3">
        <v>85</v>
      </c>
      <c r="M514" s="3">
        <v>125</v>
      </c>
      <c r="N514" s="3">
        <v>510</v>
      </c>
      <c r="O514" s="3">
        <v>85</v>
      </c>
      <c r="Q514" s="3">
        <v>445</v>
      </c>
      <c r="R514" s="3" t="s">
        <v>1419</v>
      </c>
      <c r="S514" s="3" t="s">
        <v>1024</v>
      </c>
      <c r="T514" s="3" t="s">
        <v>1018</v>
      </c>
      <c r="U514" s="3" t="s">
        <v>459</v>
      </c>
      <c r="V514" s="3" t="s">
        <v>1037</v>
      </c>
      <c r="W514" s="3" t="s">
        <v>1790</v>
      </c>
    </row>
    <row r="515" spans="1:23" x14ac:dyDescent="0.3">
      <c r="A515" s="3">
        <v>462</v>
      </c>
      <c r="B515" s="3" t="s">
        <v>1426</v>
      </c>
      <c r="C515" s="3" t="str">
        <f>VLOOKUP($A515,$Q$1:$W$916,COLUMNS($C$1:C514)+2,FALSE)</f>
        <v>Electric</v>
      </c>
      <c r="D515" s="3" t="str">
        <f>VLOOKUP($A515,$Q$1:$W$916,COLUMNS($C$1:D514)+2,FALSE)</f>
        <v>Steel</v>
      </c>
      <c r="E515" s="3" t="str">
        <f>VLOOKUP($A515,$Q$1:$W$916,COLUMNS($C$1:E514)+2,FALSE)</f>
        <v>Magnet Pull</v>
      </c>
      <c r="F515" s="3" t="str">
        <f>VLOOKUP($A515,$Q$1:$W$916,COLUMNS($C$1:F514)+2,FALSE)</f>
        <v>Sturdy</v>
      </c>
      <c r="G515" s="3" t="str">
        <f>VLOOKUP($A515,$Q$1:$W$916,COLUMNS($C$1:G514)+2,FALSE)</f>
        <v>Analytic</v>
      </c>
      <c r="H515" s="3">
        <v>70</v>
      </c>
      <c r="I515" s="3">
        <v>70</v>
      </c>
      <c r="J515" s="3">
        <v>115</v>
      </c>
      <c r="K515" s="3">
        <v>130</v>
      </c>
      <c r="L515" s="3">
        <v>90</v>
      </c>
      <c r="M515" s="3">
        <v>60</v>
      </c>
      <c r="N515" s="3">
        <v>535</v>
      </c>
      <c r="O515" s="3">
        <v>89.17</v>
      </c>
      <c r="Q515" s="3">
        <v>445</v>
      </c>
      <c r="R515" s="3" t="s">
        <v>1420</v>
      </c>
      <c r="S515" s="3" t="s">
        <v>1024</v>
      </c>
      <c r="T515" s="3" t="s">
        <v>1018</v>
      </c>
      <c r="U515" s="3" t="s">
        <v>459</v>
      </c>
      <c r="V515" s="3" t="s">
        <v>1037</v>
      </c>
      <c r="W515" s="3" t="s">
        <v>1790</v>
      </c>
    </row>
    <row r="516" spans="1:23" x14ac:dyDescent="0.3">
      <c r="A516" s="3">
        <v>463</v>
      </c>
      <c r="B516" s="3" t="s">
        <v>1427</v>
      </c>
      <c r="C516" s="3" t="str">
        <f>VLOOKUP($A516,$Q$1:$W$916,COLUMNS($C$1:C515)+2,FALSE)</f>
        <v>Normal</v>
      </c>
      <c r="D516" s="3" t="str">
        <f>VLOOKUP($A516,$Q$1:$W$916,COLUMNS($C$1:D515)+2,FALSE)</f>
        <v/>
      </c>
      <c r="E516" s="3" t="str">
        <f>VLOOKUP($A516,$Q$1:$W$916,COLUMNS($C$1:E515)+2,FALSE)</f>
        <v>Own Tempo</v>
      </c>
      <c r="F516" s="3" t="str">
        <f>VLOOKUP($A516,$Q$1:$W$916,COLUMNS($C$1:F515)+2,FALSE)</f>
        <v>Oblivious</v>
      </c>
      <c r="G516" s="3" t="str">
        <f>VLOOKUP($A516,$Q$1:$W$916,COLUMNS($C$1:G515)+2,FALSE)</f>
        <v>Cloud Nine</v>
      </c>
      <c r="H516" s="3">
        <v>110</v>
      </c>
      <c r="I516" s="3">
        <v>85</v>
      </c>
      <c r="J516" s="3">
        <v>95</v>
      </c>
      <c r="K516" s="3">
        <v>80</v>
      </c>
      <c r="L516" s="3">
        <v>95</v>
      </c>
      <c r="M516" s="3">
        <v>50</v>
      </c>
      <c r="N516" s="3">
        <v>515</v>
      </c>
      <c r="O516" s="3">
        <v>85.83</v>
      </c>
      <c r="Q516" s="3">
        <v>446</v>
      </c>
      <c r="R516" s="3" t="s">
        <v>683</v>
      </c>
      <c r="S516" s="3" t="s">
        <v>1014</v>
      </c>
      <c r="T516" s="3" t="s">
        <v>1037</v>
      </c>
      <c r="U516" s="3" t="s">
        <v>97</v>
      </c>
      <c r="V516" s="3" t="s">
        <v>232</v>
      </c>
      <c r="W516" s="3" t="s">
        <v>78</v>
      </c>
    </row>
    <row r="517" spans="1:23" x14ac:dyDescent="0.3">
      <c r="A517" s="3">
        <v>464</v>
      </c>
      <c r="B517" s="3" t="s">
        <v>696</v>
      </c>
      <c r="C517" s="3" t="str">
        <f>VLOOKUP($A517,$Q$1:$W$916,COLUMNS($C$1:C516)+2,FALSE)</f>
        <v>Ground</v>
      </c>
      <c r="D517" s="3" t="str">
        <f>VLOOKUP($A517,$Q$1:$W$916,COLUMNS($C$1:D516)+2,FALSE)</f>
        <v>Rock</v>
      </c>
      <c r="E517" s="3" t="str">
        <f>VLOOKUP($A517,$Q$1:$W$916,COLUMNS($C$1:E516)+2,FALSE)</f>
        <v>Lightning Rod</v>
      </c>
      <c r="F517" s="3" t="str">
        <f>VLOOKUP($A517,$Q$1:$W$916,COLUMNS($C$1:F516)+2,FALSE)</f>
        <v>Solid Rock</v>
      </c>
      <c r="G517" s="3" t="str">
        <f>VLOOKUP($A517,$Q$1:$W$916,COLUMNS($C$1:G516)+2,FALSE)</f>
        <v>Reckless</v>
      </c>
      <c r="H517" s="3">
        <v>115</v>
      </c>
      <c r="I517" s="3">
        <v>140</v>
      </c>
      <c r="J517" s="3">
        <v>130</v>
      </c>
      <c r="K517" s="3">
        <v>55</v>
      </c>
      <c r="L517" s="3">
        <v>55</v>
      </c>
      <c r="M517" s="3">
        <v>40</v>
      </c>
      <c r="N517" s="3">
        <v>535</v>
      </c>
      <c r="O517" s="3">
        <v>89.17</v>
      </c>
      <c r="Q517" s="3">
        <v>447</v>
      </c>
      <c r="R517" s="3" t="s">
        <v>765</v>
      </c>
      <c r="S517" s="3" t="s">
        <v>1022</v>
      </c>
      <c r="T517" s="3" t="s">
        <v>1037</v>
      </c>
      <c r="U517" s="3" t="s">
        <v>112</v>
      </c>
      <c r="V517" s="3" t="s">
        <v>243</v>
      </c>
      <c r="W517" s="3" t="s">
        <v>140</v>
      </c>
    </row>
    <row r="518" spans="1:23" x14ac:dyDescent="0.3">
      <c r="A518" s="3">
        <v>465</v>
      </c>
      <c r="B518" s="3" t="s">
        <v>1428</v>
      </c>
      <c r="C518" s="3" t="str">
        <f>VLOOKUP($A518,$Q$1:$W$916,COLUMNS($C$1:C517)+2,FALSE)</f>
        <v>Grass</v>
      </c>
      <c r="D518" s="3" t="str">
        <f>VLOOKUP($A518,$Q$1:$W$916,COLUMNS($C$1:D517)+2,FALSE)</f>
        <v/>
      </c>
      <c r="E518" s="3" t="str">
        <f>VLOOKUP($A518,$Q$1:$W$916,COLUMNS($C$1:E517)+2,FALSE)</f>
        <v>Chlorophyll</v>
      </c>
      <c r="F518" s="3" t="str">
        <f>VLOOKUP($A518,$Q$1:$W$916,COLUMNS($C$1:F517)+2,FALSE)</f>
        <v>Leaf Guard</v>
      </c>
      <c r="G518" s="3" t="str">
        <f>VLOOKUP($A518,$Q$1:$W$916,COLUMNS($C$1:G517)+2,FALSE)</f>
        <v>Regenerator</v>
      </c>
      <c r="H518" s="3">
        <v>100</v>
      </c>
      <c r="I518" s="3">
        <v>100</v>
      </c>
      <c r="J518" s="3">
        <v>125</v>
      </c>
      <c r="K518" s="3">
        <v>110</v>
      </c>
      <c r="L518" s="3">
        <v>50</v>
      </c>
      <c r="M518" s="3">
        <v>50</v>
      </c>
      <c r="N518" s="3">
        <v>535</v>
      </c>
      <c r="O518" s="3">
        <v>89.17</v>
      </c>
      <c r="Q518" s="3">
        <v>448</v>
      </c>
      <c r="R518" s="3" t="s">
        <v>767</v>
      </c>
      <c r="S518" s="3" t="s">
        <v>1022</v>
      </c>
      <c r="T518" s="3" t="s">
        <v>1015</v>
      </c>
      <c r="U518" s="3" t="s">
        <v>112</v>
      </c>
      <c r="V518" s="3" t="s">
        <v>243</v>
      </c>
      <c r="W518" s="3" t="s">
        <v>217</v>
      </c>
    </row>
    <row r="519" spans="1:23" x14ac:dyDescent="0.3">
      <c r="A519" s="3">
        <v>466</v>
      </c>
      <c r="B519" s="3" t="s">
        <v>1429</v>
      </c>
      <c r="C519" s="3" t="str">
        <f>VLOOKUP($A519,$Q$1:$W$916,COLUMNS($C$1:C518)+2,FALSE)</f>
        <v>Electric</v>
      </c>
      <c r="D519" s="3" t="str">
        <f>VLOOKUP($A519,$Q$1:$W$916,COLUMNS($C$1:D518)+2,FALSE)</f>
        <v/>
      </c>
      <c r="E519" s="3" t="str">
        <f>VLOOKUP($A519,$Q$1:$W$916,COLUMNS($C$1:E518)+2,FALSE)</f>
        <v>Motor Drive</v>
      </c>
      <c r="F519" s="3" t="str">
        <f>VLOOKUP($A519,$Q$1:$W$916,COLUMNS($C$1:F518)+2,FALSE)</f>
        <v/>
      </c>
      <c r="G519" s="3" t="str">
        <f>VLOOKUP($A519,$Q$1:$W$916,COLUMNS($C$1:G518)+2,FALSE)</f>
        <v>Vital Spirit</v>
      </c>
      <c r="H519" s="3">
        <v>75</v>
      </c>
      <c r="I519" s="3">
        <v>123</v>
      </c>
      <c r="J519" s="3">
        <v>67</v>
      </c>
      <c r="K519" s="3">
        <v>95</v>
      </c>
      <c r="L519" s="3">
        <v>85</v>
      </c>
      <c r="M519" s="3">
        <v>95</v>
      </c>
      <c r="N519" s="3">
        <v>540</v>
      </c>
      <c r="O519" s="3">
        <v>90</v>
      </c>
      <c r="Q519" s="3">
        <v>448</v>
      </c>
      <c r="R519" s="3" t="s">
        <v>1421</v>
      </c>
      <c r="S519" s="3" t="s">
        <v>1022</v>
      </c>
      <c r="T519" s="3" t="s">
        <v>1015</v>
      </c>
      <c r="U519" s="3" t="s">
        <v>112</v>
      </c>
      <c r="V519" s="3" t="s">
        <v>243</v>
      </c>
      <c r="W519" s="3" t="s">
        <v>217</v>
      </c>
    </row>
    <row r="520" spans="1:23" x14ac:dyDescent="0.3">
      <c r="A520" s="3">
        <v>467</v>
      </c>
      <c r="B520" s="3" t="s">
        <v>1430</v>
      </c>
      <c r="C520" s="3" t="str">
        <f>VLOOKUP($A520,$Q$1:$W$916,COLUMNS($C$1:C519)+2,FALSE)</f>
        <v>Fire</v>
      </c>
      <c r="D520" s="3" t="str">
        <f>VLOOKUP($A520,$Q$1:$W$916,COLUMNS($C$1:D519)+2,FALSE)</f>
        <v/>
      </c>
      <c r="E520" s="3" t="str">
        <f>VLOOKUP($A520,$Q$1:$W$916,COLUMNS($C$1:E519)+2,FALSE)</f>
        <v>Flame Body</v>
      </c>
      <c r="F520" s="3" t="str">
        <f>VLOOKUP($A520,$Q$1:$W$916,COLUMNS($C$1:F519)+2,FALSE)</f>
        <v/>
      </c>
      <c r="G520" s="3" t="str">
        <f>VLOOKUP($A520,$Q$1:$W$916,COLUMNS($C$1:G519)+2,FALSE)</f>
        <v>Vital Spirit</v>
      </c>
      <c r="H520" s="3">
        <v>75</v>
      </c>
      <c r="I520" s="3">
        <v>95</v>
      </c>
      <c r="J520" s="3">
        <v>67</v>
      </c>
      <c r="K520" s="3">
        <v>125</v>
      </c>
      <c r="L520" s="3">
        <v>95</v>
      </c>
      <c r="M520" s="3">
        <v>83</v>
      </c>
      <c r="N520" s="3">
        <v>540</v>
      </c>
      <c r="O520" s="3">
        <v>90</v>
      </c>
      <c r="Q520" s="3">
        <v>449</v>
      </c>
      <c r="R520" s="3" t="s">
        <v>802</v>
      </c>
      <c r="S520" s="3" t="s">
        <v>1018</v>
      </c>
      <c r="T520" s="3" t="s">
        <v>1037</v>
      </c>
      <c r="U520" s="3" t="s">
        <v>475</v>
      </c>
      <c r="V520" s="3" t="s">
        <v>1037</v>
      </c>
      <c r="W520" s="3" t="s">
        <v>461</v>
      </c>
    </row>
    <row r="521" spans="1:23" x14ac:dyDescent="0.3">
      <c r="A521" s="3">
        <v>468</v>
      </c>
      <c r="B521" s="3" t="s">
        <v>681</v>
      </c>
      <c r="C521" s="3" t="str">
        <f>VLOOKUP($A521,$Q$1:$W$916,COLUMNS($C$1:C520)+2,FALSE)</f>
        <v>Fairy</v>
      </c>
      <c r="D521" s="3" t="str">
        <f>VLOOKUP($A521,$Q$1:$W$916,COLUMNS($C$1:D520)+2,FALSE)</f>
        <v>Flying</v>
      </c>
      <c r="E521" s="3" t="str">
        <f>VLOOKUP($A521,$Q$1:$W$916,COLUMNS($C$1:E520)+2,FALSE)</f>
        <v>Hustle</v>
      </c>
      <c r="F521" s="3" t="str">
        <f>VLOOKUP($A521,$Q$1:$W$916,COLUMNS($C$1:F520)+2,FALSE)</f>
        <v>Serene Grace</v>
      </c>
      <c r="G521" s="3" t="str">
        <f>VLOOKUP($A521,$Q$1:$W$916,COLUMNS($C$1:G520)+2,FALSE)</f>
        <v>Super Luck</v>
      </c>
      <c r="H521" s="3">
        <v>85</v>
      </c>
      <c r="I521" s="3">
        <v>50</v>
      </c>
      <c r="J521" s="3">
        <v>95</v>
      </c>
      <c r="K521" s="3">
        <v>120</v>
      </c>
      <c r="L521" s="3">
        <v>115</v>
      </c>
      <c r="M521" s="3">
        <v>80</v>
      </c>
      <c r="N521" s="3">
        <v>545</v>
      </c>
      <c r="O521" s="3">
        <v>90.83</v>
      </c>
      <c r="Q521" s="3">
        <v>450</v>
      </c>
      <c r="R521" s="3" t="s">
        <v>804</v>
      </c>
      <c r="S521" s="3" t="s">
        <v>1018</v>
      </c>
      <c r="T521" s="3" t="s">
        <v>1037</v>
      </c>
      <c r="U521" s="3" t="s">
        <v>475</v>
      </c>
      <c r="V521" s="3" t="s">
        <v>1037</v>
      </c>
      <c r="W521" s="3" t="s">
        <v>461</v>
      </c>
    </row>
    <row r="522" spans="1:23" x14ac:dyDescent="0.3">
      <c r="A522" s="3">
        <v>469</v>
      </c>
      <c r="B522" s="3" t="s">
        <v>1431</v>
      </c>
      <c r="C522" s="3" t="str">
        <f>VLOOKUP($A522,$Q$1:$W$916,COLUMNS($C$1:C521)+2,FALSE)</f>
        <v>Bug</v>
      </c>
      <c r="D522" s="3" t="str">
        <f>VLOOKUP($A522,$Q$1:$W$916,COLUMNS($C$1:D521)+2,FALSE)</f>
        <v>Flying</v>
      </c>
      <c r="E522" s="3" t="str">
        <f>VLOOKUP($A522,$Q$1:$W$916,COLUMNS($C$1:E521)+2,FALSE)</f>
        <v>Speed Boost</v>
      </c>
      <c r="F522" s="3" t="str">
        <f>VLOOKUP($A522,$Q$1:$W$916,COLUMNS($C$1:F521)+2,FALSE)</f>
        <v>Tinted Lens</v>
      </c>
      <c r="G522" s="3" t="str">
        <f>VLOOKUP($A522,$Q$1:$W$916,COLUMNS($C$1:G521)+2,FALSE)</f>
        <v>Frisk</v>
      </c>
      <c r="H522" s="3">
        <v>86</v>
      </c>
      <c r="I522" s="3">
        <v>76</v>
      </c>
      <c r="J522" s="3">
        <v>86</v>
      </c>
      <c r="K522" s="3">
        <v>116</v>
      </c>
      <c r="L522" s="3">
        <v>56</v>
      </c>
      <c r="M522" s="3">
        <v>95</v>
      </c>
      <c r="N522" s="3">
        <v>515</v>
      </c>
      <c r="O522" s="3">
        <v>85.83</v>
      </c>
      <c r="Q522" s="3">
        <v>451</v>
      </c>
      <c r="R522" s="3" t="s">
        <v>737</v>
      </c>
      <c r="S522" s="3" t="s">
        <v>1019</v>
      </c>
      <c r="T522" s="3" t="s">
        <v>1010</v>
      </c>
      <c r="U522" s="3" t="s">
        <v>506</v>
      </c>
      <c r="V522" s="3" t="s">
        <v>26</v>
      </c>
      <c r="W522" s="3" t="s">
        <v>62</v>
      </c>
    </row>
    <row r="523" spans="1:23" x14ac:dyDescent="0.3">
      <c r="A523" s="3">
        <v>470</v>
      </c>
      <c r="B523" s="3" t="s">
        <v>549</v>
      </c>
      <c r="C523" s="3" t="str">
        <f>VLOOKUP($A523,$Q$1:$W$916,COLUMNS($C$1:C522)+2,FALSE)</f>
        <v>Grass</v>
      </c>
      <c r="D523" s="3" t="str">
        <f>VLOOKUP($A523,$Q$1:$W$916,COLUMNS($C$1:D522)+2,FALSE)</f>
        <v/>
      </c>
      <c r="E523" s="3" t="str">
        <f>VLOOKUP($A523,$Q$1:$W$916,COLUMNS($C$1:E522)+2,FALSE)</f>
        <v>Leaf Guard</v>
      </c>
      <c r="F523" s="3" t="str">
        <f>VLOOKUP($A523,$Q$1:$W$916,COLUMNS($C$1:F522)+2,FALSE)</f>
        <v/>
      </c>
      <c r="G523" s="3" t="str">
        <f>VLOOKUP($A523,$Q$1:$W$916,COLUMNS($C$1:G522)+2,FALSE)</f>
        <v>Chlorophyll</v>
      </c>
      <c r="H523" s="3">
        <v>65</v>
      </c>
      <c r="I523" s="3">
        <v>110</v>
      </c>
      <c r="J523" s="3">
        <v>130</v>
      </c>
      <c r="K523" s="3">
        <v>60</v>
      </c>
      <c r="L523" s="3">
        <v>65</v>
      </c>
      <c r="M523" s="3">
        <v>95</v>
      </c>
      <c r="N523" s="3">
        <v>525</v>
      </c>
      <c r="O523" s="3">
        <v>87.5</v>
      </c>
      <c r="Q523" s="3">
        <v>452</v>
      </c>
      <c r="R523" s="3" t="s">
        <v>739</v>
      </c>
      <c r="S523" s="3" t="s">
        <v>1019</v>
      </c>
      <c r="T523" s="3" t="s">
        <v>1016</v>
      </c>
      <c r="U523" s="3" t="s">
        <v>506</v>
      </c>
      <c r="V523" s="3" t="s">
        <v>26</v>
      </c>
      <c r="W523" s="3" t="s">
        <v>62</v>
      </c>
    </row>
    <row r="524" spans="1:23" x14ac:dyDescent="0.3">
      <c r="A524" s="3">
        <v>471</v>
      </c>
      <c r="B524" s="3" t="s">
        <v>551</v>
      </c>
      <c r="C524" s="3" t="str">
        <f>VLOOKUP($A524,$Q$1:$W$916,COLUMNS($C$1:C523)+2,FALSE)</f>
        <v>Ice</v>
      </c>
      <c r="D524" s="3" t="str">
        <f>VLOOKUP($A524,$Q$1:$W$916,COLUMNS($C$1:D523)+2,FALSE)</f>
        <v/>
      </c>
      <c r="E524" s="3" t="str">
        <f>VLOOKUP($A524,$Q$1:$W$916,COLUMNS($C$1:E523)+2,FALSE)</f>
        <v>Snow Cloak</v>
      </c>
      <c r="F524" s="3" t="str">
        <f>VLOOKUP($A524,$Q$1:$W$916,COLUMNS($C$1:F523)+2,FALSE)</f>
        <v/>
      </c>
      <c r="G524" s="3" t="str">
        <f>VLOOKUP($A524,$Q$1:$W$916,COLUMNS($C$1:G523)+2,FALSE)</f>
        <v>Ice Body</v>
      </c>
      <c r="H524" s="3">
        <v>65</v>
      </c>
      <c r="I524" s="3">
        <v>60</v>
      </c>
      <c r="J524" s="3">
        <v>110</v>
      </c>
      <c r="K524" s="3">
        <v>130</v>
      </c>
      <c r="L524" s="3">
        <v>95</v>
      </c>
      <c r="M524" s="3">
        <v>65</v>
      </c>
      <c r="N524" s="3">
        <v>525</v>
      </c>
      <c r="O524" s="3">
        <v>87.5</v>
      </c>
      <c r="Q524" s="3">
        <v>453</v>
      </c>
      <c r="R524" s="3" t="s">
        <v>594</v>
      </c>
      <c r="S524" s="3" t="s">
        <v>1019</v>
      </c>
      <c r="T524" s="3" t="s">
        <v>1022</v>
      </c>
      <c r="U524" s="3" t="s">
        <v>524</v>
      </c>
      <c r="V524" s="3" t="s">
        <v>595</v>
      </c>
      <c r="W524" s="3" t="s">
        <v>387</v>
      </c>
    </row>
    <row r="525" spans="1:23" x14ac:dyDescent="0.3">
      <c r="A525" s="3">
        <v>472</v>
      </c>
      <c r="B525" s="3" t="s">
        <v>1432</v>
      </c>
      <c r="C525" s="3" t="str">
        <f>VLOOKUP($A525,$Q$1:$W$916,COLUMNS($C$1:C524)+2,FALSE)</f>
        <v>Ground</v>
      </c>
      <c r="D525" s="3" t="str">
        <f>VLOOKUP($A525,$Q$1:$W$916,COLUMNS($C$1:D524)+2,FALSE)</f>
        <v>Flying</v>
      </c>
      <c r="E525" s="3" t="str">
        <f>VLOOKUP($A525,$Q$1:$W$916,COLUMNS($C$1:E524)+2,FALSE)</f>
        <v>Hyper Cutter</v>
      </c>
      <c r="F525" s="3" t="str">
        <f>VLOOKUP($A525,$Q$1:$W$916,COLUMNS($C$1:F524)+2,FALSE)</f>
        <v>Sand Veil</v>
      </c>
      <c r="G525" s="3" t="str">
        <f>VLOOKUP($A525,$Q$1:$W$916,COLUMNS($C$1:G524)+2,FALSE)</f>
        <v>Poison Heal</v>
      </c>
      <c r="H525" s="3">
        <v>75</v>
      </c>
      <c r="I525" s="3">
        <v>95</v>
      </c>
      <c r="J525" s="3">
        <v>125</v>
      </c>
      <c r="K525" s="3">
        <v>45</v>
      </c>
      <c r="L525" s="3">
        <v>75</v>
      </c>
      <c r="M525" s="3">
        <v>95</v>
      </c>
      <c r="N525" s="3">
        <v>510</v>
      </c>
      <c r="O525" s="3">
        <v>85</v>
      </c>
      <c r="Q525" s="3">
        <v>454</v>
      </c>
      <c r="R525" s="3" t="s">
        <v>597</v>
      </c>
      <c r="S525" s="3" t="s">
        <v>1019</v>
      </c>
      <c r="T525" s="3" t="s">
        <v>1022</v>
      </c>
      <c r="U525" s="3" t="s">
        <v>524</v>
      </c>
      <c r="V525" s="3" t="s">
        <v>595</v>
      </c>
      <c r="W525" s="3" t="s">
        <v>387</v>
      </c>
    </row>
    <row r="526" spans="1:23" x14ac:dyDescent="0.3">
      <c r="A526" s="3">
        <v>473</v>
      </c>
      <c r="B526" s="3" t="s">
        <v>236</v>
      </c>
      <c r="C526" s="3" t="str">
        <f>VLOOKUP($A526,$Q$1:$W$916,COLUMNS($C$1:C525)+2,FALSE)</f>
        <v>Ice</v>
      </c>
      <c r="D526" s="3" t="str">
        <f>VLOOKUP($A526,$Q$1:$W$916,COLUMNS($C$1:D525)+2,FALSE)</f>
        <v>Ground</v>
      </c>
      <c r="E526" s="3" t="str">
        <f>VLOOKUP($A526,$Q$1:$W$916,COLUMNS($C$1:E525)+2,FALSE)</f>
        <v>Oblivious</v>
      </c>
      <c r="F526" s="3" t="str">
        <f>VLOOKUP($A526,$Q$1:$W$916,COLUMNS($C$1:F525)+2,FALSE)</f>
        <v>Snow Cloak</v>
      </c>
      <c r="G526" s="3" t="str">
        <f>VLOOKUP($A526,$Q$1:$W$916,COLUMNS($C$1:G525)+2,FALSE)</f>
        <v>Thick Fat</v>
      </c>
      <c r="H526" s="3">
        <v>110</v>
      </c>
      <c r="I526" s="3">
        <v>130</v>
      </c>
      <c r="J526" s="3">
        <v>80</v>
      </c>
      <c r="K526" s="3">
        <v>70</v>
      </c>
      <c r="L526" s="3">
        <v>60</v>
      </c>
      <c r="M526" s="3">
        <v>80</v>
      </c>
      <c r="N526" s="3">
        <v>530</v>
      </c>
      <c r="O526" s="3">
        <v>88.33</v>
      </c>
      <c r="Q526" s="3">
        <v>455</v>
      </c>
      <c r="R526" s="3" t="s">
        <v>1422</v>
      </c>
      <c r="S526" s="3" t="s">
        <v>1007</v>
      </c>
      <c r="T526" s="3" t="s">
        <v>1037</v>
      </c>
      <c r="U526" s="3" t="s">
        <v>58</v>
      </c>
      <c r="V526" s="3" t="s">
        <v>1037</v>
      </c>
      <c r="W526" s="3" t="s">
        <v>1037</v>
      </c>
    </row>
    <row r="527" spans="1:23" x14ac:dyDescent="0.3">
      <c r="A527" s="3">
        <v>474</v>
      </c>
      <c r="B527" s="3" t="s">
        <v>1433</v>
      </c>
      <c r="C527" s="3" t="str">
        <f>VLOOKUP($A527,$Q$1:$W$916,COLUMNS($C$1:C526)+2,FALSE)</f>
        <v>Normal</v>
      </c>
      <c r="D527" s="3" t="str">
        <f>VLOOKUP($A527,$Q$1:$W$916,COLUMNS($C$1:D526)+2,FALSE)</f>
        <v/>
      </c>
      <c r="E527" s="3" t="str">
        <f>VLOOKUP($A527,$Q$1:$W$916,COLUMNS($C$1:E526)+2,FALSE)</f>
        <v>Adaptability</v>
      </c>
      <c r="F527" s="3" t="str">
        <f>VLOOKUP($A527,$Q$1:$W$916,COLUMNS($C$1:F526)+2,FALSE)</f>
        <v>Download</v>
      </c>
      <c r="G527" s="3" t="str">
        <f>VLOOKUP($A527,$Q$1:$W$916,COLUMNS($C$1:G526)+2,FALSE)</f>
        <v>Analytic</v>
      </c>
      <c r="H527" s="3">
        <v>85</v>
      </c>
      <c r="I527" s="3">
        <v>80</v>
      </c>
      <c r="J527" s="3">
        <v>70</v>
      </c>
      <c r="K527" s="3">
        <v>135</v>
      </c>
      <c r="L527" s="3">
        <v>75</v>
      </c>
      <c r="M527" s="3">
        <v>90</v>
      </c>
      <c r="N527" s="3">
        <v>535</v>
      </c>
      <c r="O527" s="3">
        <v>89.17</v>
      </c>
      <c r="Q527" s="3">
        <v>456</v>
      </c>
      <c r="R527" s="3" t="s">
        <v>1423</v>
      </c>
      <c r="S527" s="3" t="s">
        <v>1009</v>
      </c>
      <c r="T527" s="3" t="s">
        <v>1037</v>
      </c>
      <c r="U527" s="3" t="s">
        <v>115</v>
      </c>
      <c r="V527" s="3" t="s">
        <v>614</v>
      </c>
      <c r="W527" s="3" t="s">
        <v>413</v>
      </c>
    </row>
    <row r="528" spans="1:23" x14ac:dyDescent="0.3">
      <c r="A528" s="3">
        <v>475</v>
      </c>
      <c r="B528" s="3" t="s">
        <v>359</v>
      </c>
      <c r="C528" s="3" t="str">
        <f>VLOOKUP($A528,$Q$1:$W$916,COLUMNS($C$1:C527)+2,FALSE)</f>
        <v>Psychic</v>
      </c>
      <c r="D528" s="3" t="str">
        <f>VLOOKUP($A528,$Q$1:$W$916,COLUMNS($C$1:D527)+2,FALSE)</f>
        <v>Fighting</v>
      </c>
      <c r="E528" s="3" t="str">
        <f>VLOOKUP($A528,$Q$1:$W$916,COLUMNS($C$1:E527)+2,FALSE)</f>
        <v>Steadfast</v>
      </c>
      <c r="F528" s="3" t="str">
        <f>VLOOKUP($A528,$Q$1:$W$916,COLUMNS($C$1:F527)+2,FALSE)</f>
        <v/>
      </c>
      <c r="G528" s="3" t="str">
        <f>VLOOKUP($A528,$Q$1:$W$916,COLUMNS($C$1:G527)+2,FALSE)</f>
        <v>Justified</v>
      </c>
      <c r="H528" s="3">
        <v>68</v>
      </c>
      <c r="I528" s="3">
        <v>125</v>
      </c>
      <c r="J528" s="3">
        <v>65</v>
      </c>
      <c r="K528" s="3">
        <v>65</v>
      </c>
      <c r="L528" s="3">
        <v>115</v>
      </c>
      <c r="M528" s="3">
        <v>80</v>
      </c>
      <c r="N528" s="3">
        <v>518</v>
      </c>
      <c r="O528" s="3">
        <v>86.33</v>
      </c>
      <c r="Q528" s="3">
        <v>457</v>
      </c>
      <c r="R528" s="3" t="s">
        <v>1424</v>
      </c>
      <c r="S528" s="3" t="s">
        <v>1009</v>
      </c>
      <c r="T528" s="3" t="s">
        <v>1037</v>
      </c>
      <c r="U528" s="3" t="s">
        <v>115</v>
      </c>
      <c r="V528" s="3" t="s">
        <v>614</v>
      </c>
      <c r="W528" s="3" t="s">
        <v>413</v>
      </c>
    </row>
    <row r="529" spans="1:23" x14ac:dyDescent="0.3">
      <c r="A529" s="3">
        <v>475</v>
      </c>
      <c r="B529" s="3" t="s">
        <v>1434</v>
      </c>
      <c r="C529" s="3" t="str">
        <f>VLOOKUP($A529,$Q$1:$W$916,COLUMNS($C$1:C528)+2,FALSE)</f>
        <v>Psychic</v>
      </c>
      <c r="D529" s="3" t="str">
        <f>VLOOKUP($A529,$Q$1:$W$916,COLUMNS($C$1:D528)+2,FALSE)</f>
        <v>Fighting</v>
      </c>
      <c r="E529" s="3" t="str">
        <f>VLOOKUP($A529,$Q$1:$W$916,COLUMNS($C$1:E528)+2,FALSE)</f>
        <v>Steadfast</v>
      </c>
      <c r="F529" s="3" t="str">
        <f>VLOOKUP($A529,$Q$1:$W$916,COLUMNS($C$1:F528)+2,FALSE)</f>
        <v/>
      </c>
      <c r="G529" s="3" t="str">
        <f>VLOOKUP($A529,$Q$1:$W$916,COLUMNS($C$1:G528)+2,FALSE)</f>
        <v>Justified</v>
      </c>
      <c r="H529" s="3">
        <v>68</v>
      </c>
      <c r="I529" s="3">
        <v>165</v>
      </c>
      <c r="J529" s="3">
        <v>95</v>
      </c>
      <c r="K529" s="3">
        <v>65</v>
      </c>
      <c r="L529" s="3">
        <v>115</v>
      </c>
      <c r="M529" s="3">
        <v>110</v>
      </c>
      <c r="N529" s="3">
        <v>618</v>
      </c>
      <c r="O529" s="3">
        <v>103</v>
      </c>
      <c r="Q529" s="3">
        <v>458</v>
      </c>
      <c r="R529" s="3" t="s">
        <v>897</v>
      </c>
      <c r="S529" s="3" t="s">
        <v>1009</v>
      </c>
      <c r="T529" s="3" t="s">
        <v>1012</v>
      </c>
      <c r="U529" s="3" t="s">
        <v>115</v>
      </c>
      <c r="V529" s="3" t="s">
        <v>300</v>
      </c>
      <c r="W529" s="3" t="s">
        <v>413</v>
      </c>
    </row>
    <row r="530" spans="1:23" x14ac:dyDescent="0.3">
      <c r="A530" s="3">
        <v>476</v>
      </c>
      <c r="B530" s="3" t="s">
        <v>1435</v>
      </c>
      <c r="C530" s="3" t="str">
        <f>VLOOKUP($A530,$Q$1:$W$916,COLUMNS($C$1:C529)+2,FALSE)</f>
        <v>Rock</v>
      </c>
      <c r="D530" s="3" t="str">
        <f>VLOOKUP($A530,$Q$1:$W$916,COLUMNS($C$1:D529)+2,FALSE)</f>
        <v>Steel</v>
      </c>
      <c r="E530" s="3" t="str">
        <f>VLOOKUP($A530,$Q$1:$W$916,COLUMNS($C$1:E529)+2,FALSE)</f>
        <v>Sturdy</v>
      </c>
      <c r="F530" s="3" t="str">
        <f>VLOOKUP($A530,$Q$1:$W$916,COLUMNS($C$1:F529)+2,FALSE)</f>
        <v>Magnet Pull</v>
      </c>
      <c r="G530" s="3" t="str">
        <f>VLOOKUP($A530,$Q$1:$W$916,COLUMNS($C$1:G529)+2,FALSE)</f>
        <v>Sand Force</v>
      </c>
      <c r="H530" s="3">
        <v>60</v>
      </c>
      <c r="I530" s="3">
        <v>55</v>
      </c>
      <c r="J530" s="3">
        <v>145</v>
      </c>
      <c r="K530" s="3">
        <v>75</v>
      </c>
      <c r="L530" s="3">
        <v>150</v>
      </c>
      <c r="M530" s="3">
        <v>40</v>
      </c>
      <c r="N530" s="3">
        <v>525</v>
      </c>
      <c r="O530" s="3">
        <v>87.5</v>
      </c>
      <c r="Q530" s="3">
        <v>459</v>
      </c>
      <c r="R530" s="3" t="s">
        <v>287</v>
      </c>
      <c r="S530" s="3" t="s">
        <v>1007</v>
      </c>
      <c r="T530" s="3" t="s">
        <v>1020</v>
      </c>
      <c r="U530" s="3" t="s">
        <v>229</v>
      </c>
      <c r="V530" s="3" t="s">
        <v>1037</v>
      </c>
      <c r="W530" s="3" t="s">
        <v>288</v>
      </c>
    </row>
    <row r="531" spans="1:23" x14ac:dyDescent="0.3">
      <c r="A531" s="3">
        <v>477</v>
      </c>
      <c r="B531" s="3" t="s">
        <v>393</v>
      </c>
      <c r="C531" s="3" t="str">
        <f>VLOOKUP($A531,$Q$1:$W$916,COLUMNS($C$1:C530)+2,FALSE)</f>
        <v>Ghost</v>
      </c>
      <c r="D531" s="3" t="str">
        <f>VLOOKUP($A531,$Q$1:$W$916,COLUMNS($C$1:D530)+2,FALSE)</f>
        <v/>
      </c>
      <c r="E531" s="3" t="str">
        <f>VLOOKUP($A531,$Q$1:$W$916,COLUMNS($C$1:E530)+2,FALSE)</f>
        <v>Pressure</v>
      </c>
      <c r="F531" s="3" t="str">
        <f>VLOOKUP($A531,$Q$1:$W$916,COLUMNS($C$1:F530)+2,FALSE)</f>
        <v/>
      </c>
      <c r="G531" s="3" t="str">
        <f>VLOOKUP($A531,$Q$1:$W$916,COLUMNS($C$1:G530)+2,FALSE)</f>
        <v>Frisk</v>
      </c>
      <c r="H531" s="3">
        <v>45</v>
      </c>
      <c r="I531" s="3">
        <v>100</v>
      </c>
      <c r="J531" s="3">
        <v>135</v>
      </c>
      <c r="K531" s="3">
        <v>65</v>
      </c>
      <c r="L531" s="3">
        <v>135</v>
      </c>
      <c r="M531" s="3">
        <v>45</v>
      </c>
      <c r="N531" s="3">
        <v>525</v>
      </c>
      <c r="O531" s="3">
        <v>87.5</v>
      </c>
      <c r="Q531" s="3">
        <v>460</v>
      </c>
      <c r="R531" s="3" t="s">
        <v>290</v>
      </c>
      <c r="S531" s="3" t="s">
        <v>1007</v>
      </c>
      <c r="T531" s="3" t="s">
        <v>1020</v>
      </c>
      <c r="U531" s="3" t="s">
        <v>229</v>
      </c>
      <c r="V531" s="3" t="s">
        <v>1037</v>
      </c>
      <c r="W531" s="3" t="s">
        <v>288</v>
      </c>
    </row>
    <row r="532" spans="1:23" x14ac:dyDescent="0.3">
      <c r="A532" s="3">
        <v>478</v>
      </c>
      <c r="B532" s="3" t="s">
        <v>248</v>
      </c>
      <c r="C532" s="3" t="str">
        <f>VLOOKUP($A532,$Q$1:$W$916,COLUMNS($C$1:C531)+2,FALSE)</f>
        <v>Ice</v>
      </c>
      <c r="D532" s="3" t="str">
        <f>VLOOKUP($A532,$Q$1:$W$916,COLUMNS($C$1:D531)+2,FALSE)</f>
        <v>Ghost</v>
      </c>
      <c r="E532" s="3" t="str">
        <f>VLOOKUP($A532,$Q$1:$W$916,COLUMNS($C$1:E531)+2,FALSE)</f>
        <v>Snow Cloak</v>
      </c>
      <c r="F532" s="3" t="str">
        <f>VLOOKUP($A532,$Q$1:$W$916,COLUMNS($C$1:F531)+2,FALSE)</f>
        <v/>
      </c>
      <c r="G532" s="3" t="str">
        <f>VLOOKUP($A532,$Q$1:$W$916,COLUMNS($C$1:G531)+2,FALSE)</f>
        <v>Cursed Body</v>
      </c>
      <c r="H532" s="3">
        <v>70</v>
      </c>
      <c r="I532" s="3">
        <v>80</v>
      </c>
      <c r="J532" s="3">
        <v>70</v>
      </c>
      <c r="K532" s="3">
        <v>80</v>
      </c>
      <c r="L532" s="3">
        <v>70</v>
      </c>
      <c r="M532" s="3">
        <v>110</v>
      </c>
      <c r="N532" s="3">
        <v>480</v>
      </c>
      <c r="O532" s="3">
        <v>80</v>
      </c>
      <c r="Q532" s="3">
        <v>460</v>
      </c>
      <c r="R532" s="3" t="s">
        <v>1425</v>
      </c>
      <c r="S532" s="3" t="s">
        <v>1007</v>
      </c>
      <c r="T532" s="3" t="s">
        <v>1020</v>
      </c>
      <c r="U532" s="3" t="s">
        <v>229</v>
      </c>
      <c r="V532" s="3" t="s">
        <v>1037</v>
      </c>
      <c r="W532" s="3" t="s">
        <v>288</v>
      </c>
    </row>
    <row r="533" spans="1:23" x14ac:dyDescent="0.3">
      <c r="A533" s="3">
        <v>479</v>
      </c>
      <c r="B533" s="3" t="s">
        <v>1902</v>
      </c>
      <c r="C533" s="3" t="str">
        <f>VLOOKUP($A533,$Q$1:$W$916,COLUMNS($C$1:C532)+2,FALSE)</f>
        <v>Electric</v>
      </c>
      <c r="D533" s="3" t="str">
        <f>VLOOKUP($A533,$Q$1:$W$916,COLUMNS($C$1:D532)+2,FALSE)</f>
        <v>Grass</v>
      </c>
      <c r="E533" s="3" t="str">
        <f>VLOOKUP($A533,$Q$1:$W$916,COLUMNS($C$1:E532)+2,FALSE)</f>
        <v>Levitate</v>
      </c>
      <c r="F533" s="3" t="str">
        <f>VLOOKUP($A533,$Q$1:$W$916,COLUMNS($C$1:F532)+2,FALSE)</f>
        <v/>
      </c>
      <c r="G533" s="3" t="str">
        <f>VLOOKUP($A533,$Q$1:$W$916,COLUMNS($C$1:G532)+2,FALSE)</f>
        <v/>
      </c>
      <c r="H533" s="3">
        <v>50</v>
      </c>
      <c r="I533" s="3">
        <v>50</v>
      </c>
      <c r="J533" s="3">
        <v>77</v>
      </c>
      <c r="K533" s="3">
        <v>95</v>
      </c>
      <c r="L533" s="3">
        <v>77</v>
      </c>
      <c r="M533" s="3">
        <v>91</v>
      </c>
      <c r="N533" s="3">
        <v>440</v>
      </c>
      <c r="O533" s="3">
        <v>73.33</v>
      </c>
      <c r="Q533" s="3">
        <v>461</v>
      </c>
      <c r="R533" s="3" t="s">
        <v>753</v>
      </c>
      <c r="S533" s="3" t="s">
        <v>1016</v>
      </c>
      <c r="T533" s="3" t="s">
        <v>1020</v>
      </c>
      <c r="U533" s="3" t="s">
        <v>73</v>
      </c>
      <c r="V533" s="3" t="s">
        <v>1037</v>
      </c>
      <c r="W533" s="3" t="s">
        <v>126</v>
      </c>
    </row>
    <row r="534" spans="1:23" x14ac:dyDescent="0.3">
      <c r="A534" s="3">
        <v>479</v>
      </c>
      <c r="B534" s="3" t="s">
        <v>1436</v>
      </c>
      <c r="C534" s="3" t="str">
        <f>VLOOKUP($A534,$Q$1:$W$916,COLUMNS($C$1:C533)+2,FALSE)</f>
        <v>Electric</v>
      </c>
      <c r="D534" s="3" t="str">
        <f>VLOOKUP($A534,$Q$1:$W$916,COLUMNS($C$1:D533)+2,FALSE)</f>
        <v>Grass</v>
      </c>
      <c r="E534" s="3" t="str">
        <f>VLOOKUP($A534,$Q$1:$W$916,COLUMNS($C$1:E533)+2,FALSE)</f>
        <v>Levitate</v>
      </c>
      <c r="F534" s="3" t="str">
        <f>VLOOKUP($A534,$Q$1:$W$916,COLUMNS($C$1:F533)+2,FALSE)</f>
        <v/>
      </c>
      <c r="G534" s="3" t="str">
        <f>VLOOKUP($A534,$Q$1:$W$916,COLUMNS($C$1:G533)+2,FALSE)</f>
        <v/>
      </c>
      <c r="H534" s="3">
        <v>50</v>
      </c>
      <c r="I534" s="3">
        <v>65</v>
      </c>
      <c r="J534" s="3">
        <v>107</v>
      </c>
      <c r="K534" s="3">
        <v>105</v>
      </c>
      <c r="L534" s="3">
        <v>107</v>
      </c>
      <c r="M534" s="3">
        <v>86</v>
      </c>
      <c r="N534" s="3">
        <v>520</v>
      </c>
      <c r="O534" s="3">
        <v>86.67</v>
      </c>
      <c r="Q534" s="3">
        <v>462</v>
      </c>
      <c r="R534" s="3" t="s">
        <v>1426</v>
      </c>
      <c r="S534" s="3" t="s">
        <v>1013</v>
      </c>
      <c r="T534" s="3" t="s">
        <v>1015</v>
      </c>
      <c r="U534" s="3" t="s">
        <v>1708</v>
      </c>
      <c r="V534" s="3" t="s">
        <v>261</v>
      </c>
      <c r="W534" s="3" t="s">
        <v>720</v>
      </c>
    </row>
    <row r="535" spans="1:23" x14ac:dyDescent="0.3">
      <c r="A535" s="3">
        <v>479</v>
      </c>
      <c r="B535" s="3" t="s">
        <v>1437</v>
      </c>
      <c r="C535" s="3" t="str">
        <f>VLOOKUP($A535,$Q$1:$W$916,COLUMNS($C$1:C534)+2,FALSE)</f>
        <v>Electric</v>
      </c>
      <c r="D535" s="3" t="str">
        <f>VLOOKUP($A535,$Q$1:$W$916,COLUMNS($C$1:D534)+2,FALSE)</f>
        <v>Grass</v>
      </c>
      <c r="E535" s="3" t="str">
        <f>VLOOKUP($A535,$Q$1:$W$916,COLUMNS($C$1:E534)+2,FALSE)</f>
        <v>Levitate</v>
      </c>
      <c r="F535" s="3" t="str">
        <f>VLOOKUP($A535,$Q$1:$W$916,COLUMNS($C$1:F534)+2,FALSE)</f>
        <v/>
      </c>
      <c r="G535" s="3" t="str">
        <f>VLOOKUP($A535,$Q$1:$W$916,COLUMNS($C$1:G534)+2,FALSE)</f>
        <v/>
      </c>
      <c r="H535" s="3">
        <v>50</v>
      </c>
      <c r="I535" s="3">
        <v>65</v>
      </c>
      <c r="J535" s="3">
        <v>107</v>
      </c>
      <c r="K535" s="3">
        <v>105</v>
      </c>
      <c r="L535" s="3">
        <v>107</v>
      </c>
      <c r="M535" s="3">
        <v>86</v>
      </c>
      <c r="N535" s="3">
        <v>520</v>
      </c>
      <c r="O535" s="3">
        <v>86.67</v>
      </c>
      <c r="Q535" s="3">
        <v>463</v>
      </c>
      <c r="R535" s="3" t="s">
        <v>1427</v>
      </c>
      <c r="S535" s="3" t="s">
        <v>1014</v>
      </c>
      <c r="T535" s="3" t="s">
        <v>1037</v>
      </c>
      <c r="U535" s="3" t="s">
        <v>117</v>
      </c>
      <c r="V535" s="3" t="s">
        <v>165</v>
      </c>
      <c r="W535" s="3" t="s">
        <v>879</v>
      </c>
    </row>
    <row r="536" spans="1:23" x14ac:dyDescent="0.3">
      <c r="A536" s="3">
        <v>479</v>
      </c>
      <c r="B536" s="3" t="s">
        <v>1438</v>
      </c>
      <c r="C536" s="3" t="str">
        <f>VLOOKUP($A536,$Q$1:$W$916,COLUMNS($C$1:C535)+2,FALSE)</f>
        <v>Electric</v>
      </c>
      <c r="D536" s="3" t="str">
        <f>VLOOKUP($A536,$Q$1:$W$916,COLUMNS($C$1:D535)+2,FALSE)</f>
        <v>Grass</v>
      </c>
      <c r="E536" s="3" t="str">
        <f>VLOOKUP($A536,$Q$1:$W$916,COLUMNS($C$1:E535)+2,FALSE)</f>
        <v>Levitate</v>
      </c>
      <c r="F536" s="3" t="str">
        <f>VLOOKUP($A536,$Q$1:$W$916,COLUMNS($C$1:F535)+2,FALSE)</f>
        <v/>
      </c>
      <c r="G536" s="3" t="str">
        <f>VLOOKUP($A536,$Q$1:$W$916,COLUMNS($C$1:G535)+2,FALSE)</f>
        <v/>
      </c>
      <c r="H536" s="3">
        <v>50</v>
      </c>
      <c r="I536" s="3">
        <v>65</v>
      </c>
      <c r="J536" s="3">
        <v>107</v>
      </c>
      <c r="K536" s="3">
        <v>105</v>
      </c>
      <c r="L536" s="3">
        <v>107</v>
      </c>
      <c r="M536" s="3">
        <v>86</v>
      </c>
      <c r="N536" s="3">
        <v>520</v>
      </c>
      <c r="O536" s="3">
        <v>86.67</v>
      </c>
      <c r="Q536" s="3">
        <v>464</v>
      </c>
      <c r="R536" s="3" t="s">
        <v>696</v>
      </c>
      <c r="S536" s="3" t="s">
        <v>1018</v>
      </c>
      <c r="T536" s="3" t="s">
        <v>1017</v>
      </c>
      <c r="U536" s="3" t="s">
        <v>204</v>
      </c>
      <c r="V536" s="3" t="s">
        <v>697</v>
      </c>
      <c r="W536" s="3" t="s">
        <v>103</v>
      </c>
    </row>
    <row r="537" spans="1:23" x14ac:dyDescent="0.3">
      <c r="A537" s="3">
        <v>479</v>
      </c>
      <c r="B537" s="3" t="s">
        <v>1439</v>
      </c>
      <c r="C537" s="3" t="str">
        <f>VLOOKUP($A537,$Q$1:$W$916,COLUMNS($C$1:C536)+2,FALSE)</f>
        <v>Electric</v>
      </c>
      <c r="D537" s="3" t="str">
        <f>VLOOKUP($A537,$Q$1:$W$916,COLUMNS($C$1:D536)+2,FALSE)</f>
        <v>Grass</v>
      </c>
      <c r="E537" s="3" t="str">
        <f>VLOOKUP($A537,$Q$1:$W$916,COLUMNS($C$1:E536)+2,FALSE)</f>
        <v>Levitate</v>
      </c>
      <c r="F537" s="3" t="str">
        <f>VLOOKUP($A537,$Q$1:$W$916,COLUMNS($C$1:F536)+2,FALSE)</f>
        <v/>
      </c>
      <c r="G537" s="3" t="str">
        <f>VLOOKUP($A537,$Q$1:$W$916,COLUMNS($C$1:G536)+2,FALSE)</f>
        <v/>
      </c>
      <c r="H537" s="3">
        <v>50</v>
      </c>
      <c r="I537" s="3">
        <v>65</v>
      </c>
      <c r="J537" s="3">
        <v>107</v>
      </c>
      <c r="K537" s="3">
        <v>105</v>
      </c>
      <c r="L537" s="3">
        <v>107</v>
      </c>
      <c r="M537" s="3">
        <v>86</v>
      </c>
      <c r="N537" s="3">
        <v>520</v>
      </c>
      <c r="O537" s="3">
        <v>86.67</v>
      </c>
      <c r="Q537" s="3">
        <v>465</v>
      </c>
      <c r="R537" s="3" t="s">
        <v>1428</v>
      </c>
      <c r="S537" s="3" t="s">
        <v>1007</v>
      </c>
      <c r="T537" s="3" t="s">
        <v>1037</v>
      </c>
      <c r="U537" s="3" t="s">
        <v>124</v>
      </c>
      <c r="V537" s="3" t="s">
        <v>164</v>
      </c>
      <c r="W537" s="3" t="s">
        <v>369</v>
      </c>
    </row>
    <row r="538" spans="1:23" x14ac:dyDescent="0.3">
      <c r="A538" s="3">
        <v>479</v>
      </c>
      <c r="B538" s="3" t="s">
        <v>1440</v>
      </c>
      <c r="C538" s="3" t="str">
        <f>VLOOKUP($A538,$Q$1:$W$916,COLUMNS($C$1:C537)+2,FALSE)</f>
        <v>Electric</v>
      </c>
      <c r="D538" s="3" t="str">
        <f>VLOOKUP($A538,$Q$1:$W$916,COLUMNS($C$1:D537)+2,FALSE)</f>
        <v>Grass</v>
      </c>
      <c r="E538" s="3" t="str">
        <f>VLOOKUP($A538,$Q$1:$W$916,COLUMNS($C$1:E537)+2,FALSE)</f>
        <v>Levitate</v>
      </c>
      <c r="F538" s="3" t="str">
        <f>VLOOKUP($A538,$Q$1:$W$916,COLUMNS($C$1:F537)+2,FALSE)</f>
        <v/>
      </c>
      <c r="G538" s="3" t="str">
        <f>VLOOKUP($A538,$Q$1:$W$916,COLUMNS($C$1:G537)+2,FALSE)</f>
        <v/>
      </c>
      <c r="H538" s="3">
        <v>50</v>
      </c>
      <c r="I538" s="3">
        <v>65</v>
      </c>
      <c r="J538" s="3">
        <v>107</v>
      </c>
      <c r="K538" s="3">
        <v>105</v>
      </c>
      <c r="L538" s="3">
        <v>107</v>
      </c>
      <c r="M538" s="3">
        <v>86</v>
      </c>
      <c r="N538" s="3">
        <v>520</v>
      </c>
      <c r="O538" s="3">
        <v>86.67</v>
      </c>
      <c r="Q538" s="3">
        <v>466</v>
      </c>
      <c r="R538" s="3" t="s">
        <v>1429</v>
      </c>
      <c r="S538" s="3" t="s">
        <v>1013</v>
      </c>
      <c r="T538" s="3" t="s">
        <v>1037</v>
      </c>
      <c r="U538" s="3" t="s">
        <v>1741</v>
      </c>
      <c r="V538" s="3" t="s">
        <v>1037</v>
      </c>
      <c r="W538" s="3" t="s">
        <v>239</v>
      </c>
    </row>
    <row r="539" spans="1:23" x14ac:dyDescent="0.3">
      <c r="A539" s="3">
        <v>480</v>
      </c>
      <c r="B539" s="3" t="s">
        <v>1441</v>
      </c>
      <c r="C539" s="3" t="str">
        <f>VLOOKUP($A539,$Q$1:$W$916,COLUMNS($C$1:C538)+2,FALSE)</f>
        <v>Psychic</v>
      </c>
      <c r="D539" s="3" t="str">
        <f>VLOOKUP($A539,$Q$1:$W$916,COLUMNS($C$1:D538)+2,FALSE)</f>
        <v/>
      </c>
      <c r="E539" s="3" t="str">
        <f>VLOOKUP($A539,$Q$1:$W$916,COLUMNS($C$1:E538)+2,FALSE)</f>
        <v>Levitate</v>
      </c>
      <c r="F539" s="3" t="str">
        <f>VLOOKUP($A539,$Q$1:$W$916,COLUMNS($C$1:F538)+2,FALSE)</f>
        <v/>
      </c>
      <c r="G539" s="3" t="str">
        <f>VLOOKUP($A539,$Q$1:$W$916,COLUMNS($C$1:G538)+2,FALSE)</f>
        <v/>
      </c>
      <c r="H539" s="3">
        <v>75</v>
      </c>
      <c r="I539" s="3">
        <v>75</v>
      </c>
      <c r="J539" s="3">
        <v>130</v>
      </c>
      <c r="K539" s="3">
        <v>75</v>
      </c>
      <c r="L539" s="3">
        <v>130</v>
      </c>
      <c r="M539" s="3">
        <v>95</v>
      </c>
      <c r="N539" s="3">
        <v>580</v>
      </c>
      <c r="O539" s="3">
        <v>96.67</v>
      </c>
      <c r="Q539" s="3">
        <v>467</v>
      </c>
      <c r="R539" s="3" t="s">
        <v>1430</v>
      </c>
      <c r="S539" s="3" t="s">
        <v>1008</v>
      </c>
      <c r="T539" s="3" t="s">
        <v>1037</v>
      </c>
      <c r="U539" s="3" t="s">
        <v>447</v>
      </c>
      <c r="V539" s="3" t="s">
        <v>1037</v>
      </c>
      <c r="W539" s="3" t="s">
        <v>239</v>
      </c>
    </row>
    <row r="540" spans="1:23" x14ac:dyDescent="0.3">
      <c r="A540" s="3">
        <v>481</v>
      </c>
      <c r="B540" s="3" t="s">
        <v>1442</v>
      </c>
      <c r="C540" s="3" t="str">
        <f>VLOOKUP($A540,$Q$1:$W$916,COLUMNS($C$1:C539)+2,FALSE)</f>
        <v>Psychic</v>
      </c>
      <c r="D540" s="3" t="str">
        <f>VLOOKUP($A540,$Q$1:$W$916,COLUMNS($C$1:D539)+2,FALSE)</f>
        <v/>
      </c>
      <c r="E540" s="3" t="str">
        <f>VLOOKUP($A540,$Q$1:$W$916,COLUMNS($C$1:E539)+2,FALSE)</f>
        <v>Levitate</v>
      </c>
      <c r="F540" s="3" t="str">
        <f>VLOOKUP($A540,$Q$1:$W$916,COLUMNS($C$1:F539)+2,FALSE)</f>
        <v/>
      </c>
      <c r="G540" s="3" t="str">
        <f>VLOOKUP($A540,$Q$1:$W$916,COLUMNS($C$1:G539)+2,FALSE)</f>
        <v/>
      </c>
      <c r="H540" s="3">
        <v>80</v>
      </c>
      <c r="I540" s="3">
        <v>105</v>
      </c>
      <c r="J540" s="3">
        <v>105</v>
      </c>
      <c r="K540" s="3">
        <v>105</v>
      </c>
      <c r="L540" s="3">
        <v>105</v>
      </c>
      <c r="M540" s="3">
        <v>80</v>
      </c>
      <c r="N540" s="3">
        <v>580</v>
      </c>
      <c r="O540" s="3">
        <v>96.67</v>
      </c>
      <c r="Q540" s="3">
        <v>468</v>
      </c>
      <c r="R540" s="3" t="s">
        <v>681</v>
      </c>
      <c r="S540" s="3" t="s">
        <v>1023</v>
      </c>
      <c r="T540" s="3" t="s">
        <v>1012</v>
      </c>
      <c r="U540" s="3" t="s">
        <v>240</v>
      </c>
      <c r="V540" s="3" t="s">
        <v>677</v>
      </c>
      <c r="W540" s="3" t="s">
        <v>83</v>
      </c>
    </row>
    <row r="541" spans="1:23" x14ac:dyDescent="0.3">
      <c r="A541" s="3">
        <v>482</v>
      </c>
      <c r="B541" s="3" t="s">
        <v>1443</v>
      </c>
      <c r="C541" s="3" t="str">
        <f>VLOOKUP($A541,$Q$1:$W$916,COLUMNS($C$1:C540)+2,FALSE)</f>
        <v>Psychic</v>
      </c>
      <c r="D541" s="3" t="str">
        <f>VLOOKUP($A541,$Q$1:$W$916,COLUMNS($C$1:D540)+2,FALSE)</f>
        <v/>
      </c>
      <c r="E541" s="3" t="str">
        <f>VLOOKUP($A541,$Q$1:$W$916,COLUMNS($C$1:E540)+2,FALSE)</f>
        <v>Levitate</v>
      </c>
      <c r="F541" s="3" t="str">
        <f>VLOOKUP($A541,$Q$1:$W$916,COLUMNS($C$1:F540)+2,FALSE)</f>
        <v/>
      </c>
      <c r="G541" s="3" t="str">
        <f>VLOOKUP($A541,$Q$1:$W$916,COLUMNS($C$1:G540)+2,FALSE)</f>
        <v/>
      </c>
      <c r="H541" s="3">
        <v>75</v>
      </c>
      <c r="I541" s="3">
        <v>125</v>
      </c>
      <c r="J541" s="3">
        <v>70</v>
      </c>
      <c r="K541" s="3">
        <v>125</v>
      </c>
      <c r="L541" s="3">
        <v>70</v>
      </c>
      <c r="M541" s="3">
        <v>115</v>
      </c>
      <c r="N541" s="3">
        <v>580</v>
      </c>
      <c r="O541" s="3">
        <v>96.67</v>
      </c>
      <c r="Q541" s="3">
        <v>469</v>
      </c>
      <c r="R541" s="3" t="s">
        <v>1431</v>
      </c>
      <c r="S541" s="3" t="s">
        <v>1010</v>
      </c>
      <c r="T541" s="3" t="s">
        <v>1012</v>
      </c>
      <c r="U541" s="3" t="s">
        <v>313</v>
      </c>
      <c r="V541" s="3" t="s">
        <v>50</v>
      </c>
      <c r="W541" s="3" t="s">
        <v>40</v>
      </c>
    </row>
    <row r="542" spans="1:23" x14ac:dyDescent="0.3">
      <c r="A542" s="3">
        <v>483</v>
      </c>
      <c r="B542" s="3" t="s">
        <v>1444</v>
      </c>
      <c r="C542" s="3" t="str">
        <f>VLOOKUP($A542,$Q$1:$W$916,COLUMNS($C$1:C541)+2,FALSE)</f>
        <v>Steel</v>
      </c>
      <c r="D542" s="3" t="str">
        <f>VLOOKUP($A542,$Q$1:$W$916,COLUMNS($C$1:D541)+2,FALSE)</f>
        <v>Dragon</v>
      </c>
      <c r="E542" s="3" t="str">
        <f>VLOOKUP($A542,$Q$1:$W$916,COLUMNS($C$1:E541)+2,FALSE)</f>
        <v>Pressure</v>
      </c>
      <c r="F542" s="3" t="str">
        <f>VLOOKUP($A542,$Q$1:$W$916,COLUMNS($C$1:F541)+2,FALSE)</f>
        <v/>
      </c>
      <c r="G542" s="3" t="str">
        <f>VLOOKUP($A542,$Q$1:$W$916,COLUMNS($C$1:G541)+2,FALSE)</f>
        <v>Telepathy</v>
      </c>
      <c r="H542" s="3">
        <v>100</v>
      </c>
      <c r="I542" s="3">
        <v>120</v>
      </c>
      <c r="J542" s="3">
        <v>120</v>
      </c>
      <c r="K542" s="3">
        <v>150</v>
      </c>
      <c r="L542" s="3">
        <v>100</v>
      </c>
      <c r="M542" s="3">
        <v>90</v>
      </c>
      <c r="N542" s="3">
        <v>680</v>
      </c>
      <c r="O542" s="3">
        <v>113.33</v>
      </c>
      <c r="Q542" s="3">
        <v>470</v>
      </c>
      <c r="R542" s="3" t="s">
        <v>549</v>
      </c>
      <c r="S542" s="3" t="s">
        <v>1007</v>
      </c>
      <c r="T542" s="3" t="s">
        <v>1037</v>
      </c>
      <c r="U542" s="3" t="s">
        <v>164</v>
      </c>
      <c r="V542" s="3" t="s">
        <v>1037</v>
      </c>
      <c r="W542" s="3" t="s">
        <v>124</v>
      </c>
    </row>
    <row r="543" spans="1:23" x14ac:dyDescent="0.3">
      <c r="A543" s="3">
        <v>484</v>
      </c>
      <c r="B543" s="3" t="s">
        <v>1445</v>
      </c>
      <c r="C543" s="3" t="str">
        <f>VLOOKUP($A543,$Q$1:$W$916,COLUMNS($C$1:C542)+2,FALSE)</f>
        <v>Water</v>
      </c>
      <c r="D543" s="3" t="str">
        <f>VLOOKUP($A543,$Q$1:$W$916,COLUMNS($C$1:D542)+2,FALSE)</f>
        <v>Dragon</v>
      </c>
      <c r="E543" s="3" t="str">
        <f>VLOOKUP($A543,$Q$1:$W$916,COLUMNS($C$1:E542)+2,FALSE)</f>
        <v>Pressure</v>
      </c>
      <c r="F543" s="3" t="str">
        <f>VLOOKUP($A543,$Q$1:$W$916,COLUMNS($C$1:F542)+2,FALSE)</f>
        <v/>
      </c>
      <c r="G543" s="3" t="str">
        <f>VLOOKUP($A543,$Q$1:$W$916,COLUMNS($C$1:G542)+2,FALSE)</f>
        <v>Telepathy</v>
      </c>
      <c r="H543" s="3">
        <v>90</v>
      </c>
      <c r="I543" s="3">
        <v>120</v>
      </c>
      <c r="J543" s="3">
        <v>100</v>
      </c>
      <c r="K543" s="3">
        <v>150</v>
      </c>
      <c r="L543" s="3">
        <v>120</v>
      </c>
      <c r="M543" s="3">
        <v>100</v>
      </c>
      <c r="N543" s="3">
        <v>680</v>
      </c>
      <c r="O543" s="3">
        <v>113.33</v>
      </c>
      <c r="Q543" s="3">
        <v>471</v>
      </c>
      <c r="R543" s="3" t="s">
        <v>551</v>
      </c>
      <c r="S543" s="3" t="s">
        <v>1020</v>
      </c>
      <c r="T543" s="3" t="s">
        <v>1037</v>
      </c>
      <c r="U543" s="3" t="s">
        <v>223</v>
      </c>
      <c r="V543" s="3" t="s">
        <v>1037</v>
      </c>
      <c r="W543" s="3" t="s">
        <v>222</v>
      </c>
    </row>
    <row r="544" spans="1:23" x14ac:dyDescent="0.3">
      <c r="A544" s="3">
        <v>485</v>
      </c>
      <c r="B544" s="3" t="s">
        <v>1446</v>
      </c>
      <c r="C544" s="3" t="str">
        <f>VLOOKUP($A544,$Q$1:$W$916,COLUMNS($C$1:C543)+2,FALSE)</f>
        <v>Fire</v>
      </c>
      <c r="D544" s="3" t="str">
        <f>VLOOKUP($A544,$Q$1:$W$916,COLUMNS($C$1:D543)+2,FALSE)</f>
        <v>Steel</v>
      </c>
      <c r="E544" s="3" t="str">
        <f>VLOOKUP($A544,$Q$1:$W$916,COLUMNS($C$1:E543)+2,FALSE)</f>
        <v>Flash Fire</v>
      </c>
      <c r="F544" s="3" t="str">
        <f>VLOOKUP($A544,$Q$1:$W$916,COLUMNS($C$1:F543)+2,FALSE)</f>
        <v/>
      </c>
      <c r="G544" s="3" t="str">
        <f>VLOOKUP($A544,$Q$1:$W$916,COLUMNS($C$1:G543)+2,FALSE)</f>
        <v>Flame Body</v>
      </c>
      <c r="H544" s="3">
        <v>91</v>
      </c>
      <c r="I544" s="3">
        <v>90</v>
      </c>
      <c r="J544" s="3">
        <v>106</v>
      </c>
      <c r="K544" s="3">
        <v>130</v>
      </c>
      <c r="L544" s="3">
        <v>106</v>
      </c>
      <c r="M544" s="3">
        <v>77</v>
      </c>
      <c r="N544" s="3">
        <v>600</v>
      </c>
      <c r="O544" s="3">
        <v>100</v>
      </c>
      <c r="Q544" s="3">
        <v>472</v>
      </c>
      <c r="R544" s="3" t="s">
        <v>1432</v>
      </c>
      <c r="S544" s="3" t="s">
        <v>1018</v>
      </c>
      <c r="T544" s="3" t="s">
        <v>1012</v>
      </c>
      <c r="U544" s="3" t="s">
        <v>293</v>
      </c>
      <c r="V544" s="3" t="s">
        <v>459</v>
      </c>
      <c r="W544" s="3" t="s">
        <v>1758</v>
      </c>
    </row>
    <row r="545" spans="1:23" x14ac:dyDescent="0.3">
      <c r="A545" s="3">
        <v>486</v>
      </c>
      <c r="B545" s="3" t="s">
        <v>1447</v>
      </c>
      <c r="C545" s="3" t="str">
        <f>VLOOKUP($A545,$Q$1:$W$916,COLUMNS($C$1:C544)+2,FALSE)</f>
        <v>Normal</v>
      </c>
      <c r="D545" s="3" t="str">
        <f>VLOOKUP($A545,$Q$1:$W$916,COLUMNS($C$1:D544)+2,FALSE)</f>
        <v/>
      </c>
      <c r="E545" s="3" t="str">
        <f>VLOOKUP($A545,$Q$1:$W$916,COLUMNS($C$1:E544)+2,FALSE)</f>
        <v>Slow Start</v>
      </c>
      <c r="F545" s="3" t="str">
        <f>VLOOKUP($A545,$Q$1:$W$916,COLUMNS($C$1:F544)+2,FALSE)</f>
        <v/>
      </c>
      <c r="G545" s="3" t="str">
        <f>VLOOKUP($A545,$Q$1:$W$916,COLUMNS($C$1:G544)+2,FALSE)</f>
        <v/>
      </c>
      <c r="H545" s="3">
        <v>110</v>
      </c>
      <c r="I545" s="3">
        <v>160</v>
      </c>
      <c r="J545" s="3">
        <v>110</v>
      </c>
      <c r="K545" s="3">
        <v>80</v>
      </c>
      <c r="L545" s="3">
        <v>110</v>
      </c>
      <c r="M545" s="3">
        <v>100</v>
      </c>
      <c r="N545" s="3">
        <v>670</v>
      </c>
      <c r="O545" s="3">
        <v>111.67</v>
      </c>
      <c r="Q545" s="3">
        <v>473</v>
      </c>
      <c r="R545" s="3" t="s">
        <v>236</v>
      </c>
      <c r="S545" s="3" t="s">
        <v>1020</v>
      </c>
      <c r="T545" s="3" t="s">
        <v>1018</v>
      </c>
      <c r="U545" s="3" t="s">
        <v>165</v>
      </c>
      <c r="V545" s="3" t="s">
        <v>223</v>
      </c>
      <c r="W545" s="3" t="s">
        <v>232</v>
      </c>
    </row>
    <row r="546" spans="1:23" x14ac:dyDescent="0.3">
      <c r="A546" s="3">
        <v>487</v>
      </c>
      <c r="B546" s="3" t="s">
        <v>1448</v>
      </c>
      <c r="C546" s="3" t="str">
        <f>VLOOKUP($A546,$Q$1:$W$916,COLUMNS($C$1:C545)+2,FALSE)</f>
        <v>Ghost</v>
      </c>
      <c r="D546" s="3" t="str">
        <f>VLOOKUP($A546,$Q$1:$W$916,COLUMNS($C$1:D545)+2,FALSE)</f>
        <v>Dragon</v>
      </c>
      <c r="E546" s="3" t="str">
        <f>VLOOKUP($A546,$Q$1:$W$916,COLUMNS($C$1:E545)+2,FALSE)</f>
        <v>Pressure</v>
      </c>
      <c r="F546" s="3" t="str">
        <f>VLOOKUP($A546,$Q$1:$W$916,COLUMNS($C$1:F545)+2,FALSE)</f>
        <v/>
      </c>
      <c r="G546" s="3" t="str">
        <f>VLOOKUP($A546,$Q$1:$W$916,COLUMNS($C$1:G545)+2,FALSE)</f>
        <v>Telepathy</v>
      </c>
      <c r="H546" s="3">
        <v>150</v>
      </c>
      <c r="I546" s="3">
        <v>100</v>
      </c>
      <c r="J546" s="3">
        <v>120</v>
      </c>
      <c r="K546" s="3">
        <v>100</v>
      </c>
      <c r="L546" s="3">
        <v>120</v>
      </c>
      <c r="M546" s="3">
        <v>90</v>
      </c>
      <c r="N546" s="3">
        <v>680</v>
      </c>
      <c r="O546" s="3">
        <v>113.33</v>
      </c>
      <c r="Q546" s="3">
        <v>474</v>
      </c>
      <c r="R546" s="3" t="s">
        <v>1433</v>
      </c>
      <c r="S546" s="3" t="s">
        <v>1014</v>
      </c>
      <c r="T546" s="3" t="s">
        <v>1037</v>
      </c>
      <c r="U546" s="3" t="s">
        <v>306</v>
      </c>
      <c r="V546" s="3" t="s">
        <v>1748</v>
      </c>
      <c r="W546" s="3" t="s">
        <v>720</v>
      </c>
    </row>
    <row r="547" spans="1:23" x14ac:dyDescent="0.3">
      <c r="A547" s="3">
        <v>487</v>
      </c>
      <c r="B547" s="3" t="s">
        <v>1449</v>
      </c>
      <c r="C547" s="3" t="str">
        <f>VLOOKUP($A547,$Q$1:$W$916,COLUMNS($C$1:C546)+2,FALSE)</f>
        <v>Ghost</v>
      </c>
      <c r="D547" s="3" t="str">
        <f>VLOOKUP($A547,$Q$1:$W$916,COLUMNS($C$1:D546)+2,FALSE)</f>
        <v>Dragon</v>
      </c>
      <c r="E547" s="3" t="str">
        <f>VLOOKUP($A547,$Q$1:$W$916,COLUMNS($C$1:E546)+2,FALSE)</f>
        <v>Pressure</v>
      </c>
      <c r="F547" s="3" t="str">
        <f>VLOOKUP($A547,$Q$1:$W$916,COLUMNS($C$1:F546)+2,FALSE)</f>
        <v/>
      </c>
      <c r="G547" s="3" t="str">
        <f>VLOOKUP($A547,$Q$1:$W$916,COLUMNS($C$1:G546)+2,FALSE)</f>
        <v>Telepathy</v>
      </c>
      <c r="H547" s="3">
        <v>150</v>
      </c>
      <c r="I547" s="3">
        <v>120</v>
      </c>
      <c r="J547" s="3">
        <v>100</v>
      </c>
      <c r="K547" s="3">
        <v>120</v>
      </c>
      <c r="L547" s="3">
        <v>100</v>
      </c>
      <c r="M547" s="3">
        <v>90</v>
      </c>
      <c r="N547" s="3">
        <v>680</v>
      </c>
      <c r="O547" s="3">
        <v>113.33</v>
      </c>
      <c r="Q547" s="3">
        <v>475</v>
      </c>
      <c r="R547" s="3" t="s">
        <v>359</v>
      </c>
      <c r="S547" s="3" t="s">
        <v>1011</v>
      </c>
      <c r="T547" s="3" t="s">
        <v>1022</v>
      </c>
      <c r="U547" s="3" t="s">
        <v>112</v>
      </c>
      <c r="V547" s="3" t="s">
        <v>1037</v>
      </c>
      <c r="W547" s="3" t="s">
        <v>217</v>
      </c>
    </row>
    <row r="548" spans="1:23" x14ac:dyDescent="0.3">
      <c r="A548" s="3">
        <v>488</v>
      </c>
      <c r="B548" s="3" t="s">
        <v>1450</v>
      </c>
      <c r="C548" s="3" t="str">
        <f>VLOOKUP($A548,$Q$1:$W$916,COLUMNS($C$1:C547)+2,FALSE)</f>
        <v>Psychic</v>
      </c>
      <c r="D548" s="3" t="str">
        <f>VLOOKUP($A548,$Q$1:$W$916,COLUMNS($C$1:D547)+2,FALSE)</f>
        <v/>
      </c>
      <c r="E548" s="3" t="str">
        <f>VLOOKUP($A548,$Q$1:$W$916,COLUMNS($C$1:E547)+2,FALSE)</f>
        <v>Levitate</v>
      </c>
      <c r="F548" s="3" t="str">
        <f>VLOOKUP($A548,$Q$1:$W$916,COLUMNS($C$1:F547)+2,FALSE)</f>
        <v/>
      </c>
      <c r="G548" s="3" t="str">
        <f>VLOOKUP($A548,$Q$1:$W$916,COLUMNS($C$1:G547)+2,FALSE)</f>
        <v/>
      </c>
      <c r="H548" s="3">
        <v>120</v>
      </c>
      <c r="I548" s="3">
        <v>70</v>
      </c>
      <c r="J548" s="3">
        <v>120</v>
      </c>
      <c r="K548" s="3">
        <v>75</v>
      </c>
      <c r="L548" s="3">
        <v>130</v>
      </c>
      <c r="M548" s="3">
        <v>85</v>
      </c>
      <c r="N548" s="3">
        <v>600</v>
      </c>
      <c r="O548" s="3">
        <v>100</v>
      </c>
      <c r="Q548" s="3">
        <v>475</v>
      </c>
      <c r="R548" s="3" t="s">
        <v>1434</v>
      </c>
      <c r="S548" s="3" t="s">
        <v>1011</v>
      </c>
      <c r="T548" s="3" t="s">
        <v>1022</v>
      </c>
      <c r="U548" s="3" t="s">
        <v>112</v>
      </c>
      <c r="V548" s="3" t="s">
        <v>1037</v>
      </c>
      <c r="W548" s="3" t="s">
        <v>217</v>
      </c>
    </row>
    <row r="549" spans="1:23" x14ac:dyDescent="0.3">
      <c r="A549" s="3">
        <v>489</v>
      </c>
      <c r="B549" s="3" t="s">
        <v>1451</v>
      </c>
      <c r="C549" s="3" t="str">
        <f>VLOOKUP($A549,$Q$1:$W$916,COLUMNS($C$1:C548)+2,FALSE)</f>
        <v>Water</v>
      </c>
      <c r="D549" s="3" t="str">
        <f>VLOOKUP($A549,$Q$1:$W$916,COLUMNS($C$1:D548)+2,FALSE)</f>
        <v/>
      </c>
      <c r="E549" s="3" t="str">
        <f>VLOOKUP($A549,$Q$1:$W$916,COLUMNS($C$1:E548)+2,FALSE)</f>
        <v>Hydration</v>
      </c>
      <c r="F549" s="3" t="str">
        <f>VLOOKUP($A549,$Q$1:$W$916,COLUMNS($C$1:F548)+2,FALSE)</f>
        <v/>
      </c>
      <c r="G549" s="3" t="str">
        <f>VLOOKUP($A549,$Q$1:$W$916,COLUMNS($C$1:G548)+2,FALSE)</f>
        <v/>
      </c>
      <c r="H549" s="3">
        <v>80</v>
      </c>
      <c r="I549" s="3">
        <v>80</v>
      </c>
      <c r="J549" s="3">
        <v>80</v>
      </c>
      <c r="K549" s="3">
        <v>80</v>
      </c>
      <c r="L549" s="3">
        <v>80</v>
      </c>
      <c r="M549" s="3">
        <v>80</v>
      </c>
      <c r="N549" s="3">
        <v>480</v>
      </c>
      <c r="O549" s="3">
        <v>80</v>
      </c>
      <c r="Q549" s="3">
        <v>476</v>
      </c>
      <c r="R549" s="3" t="s">
        <v>1435</v>
      </c>
      <c r="S549" s="3" t="s">
        <v>1017</v>
      </c>
      <c r="T549" s="3" t="s">
        <v>1015</v>
      </c>
      <c r="U549" s="3" t="s">
        <v>261</v>
      </c>
      <c r="V549" s="3" t="s">
        <v>1708</v>
      </c>
      <c r="W549" s="3" t="s">
        <v>461</v>
      </c>
    </row>
    <row r="550" spans="1:23" x14ac:dyDescent="0.3">
      <c r="A550" s="3">
        <v>490</v>
      </c>
      <c r="B550" s="3" t="s">
        <v>1452</v>
      </c>
      <c r="C550" s="3" t="str">
        <f>VLOOKUP($A550,$Q$1:$W$916,COLUMNS($C$1:C549)+2,FALSE)</f>
        <v>Water</v>
      </c>
      <c r="D550" s="3" t="str">
        <f>VLOOKUP($A550,$Q$1:$W$916,COLUMNS($C$1:D549)+2,FALSE)</f>
        <v/>
      </c>
      <c r="E550" s="3" t="str">
        <f>VLOOKUP($A550,$Q$1:$W$916,COLUMNS($C$1:E549)+2,FALSE)</f>
        <v>Hydration</v>
      </c>
      <c r="F550" s="3" t="str">
        <f>VLOOKUP($A550,$Q$1:$W$916,COLUMNS($C$1:F549)+2,FALSE)</f>
        <v/>
      </c>
      <c r="G550" s="3" t="str">
        <f>VLOOKUP($A550,$Q$1:$W$916,COLUMNS($C$1:G549)+2,FALSE)</f>
        <v/>
      </c>
      <c r="H550" s="3">
        <v>100</v>
      </c>
      <c r="I550" s="3">
        <v>100</v>
      </c>
      <c r="J550" s="3">
        <v>100</v>
      </c>
      <c r="K550" s="3">
        <v>100</v>
      </c>
      <c r="L550" s="3">
        <v>100</v>
      </c>
      <c r="M550" s="3">
        <v>100</v>
      </c>
      <c r="N550" s="3">
        <v>600</v>
      </c>
      <c r="O550" s="3">
        <v>100</v>
      </c>
      <c r="Q550" s="3">
        <v>477</v>
      </c>
      <c r="R550" s="3" t="s">
        <v>393</v>
      </c>
      <c r="S550" s="3" t="s">
        <v>1021</v>
      </c>
      <c r="T550" s="3" t="s">
        <v>1037</v>
      </c>
      <c r="U550" s="3" t="s">
        <v>73</v>
      </c>
      <c r="V550" s="3" t="s">
        <v>1037</v>
      </c>
      <c r="W550" s="3" t="s">
        <v>40</v>
      </c>
    </row>
    <row r="551" spans="1:23" x14ac:dyDescent="0.3">
      <c r="A551" s="3">
        <v>491</v>
      </c>
      <c r="B551" s="3" t="s">
        <v>1453</v>
      </c>
      <c r="C551" s="3" t="str">
        <f>VLOOKUP($A551,$Q$1:$W$916,COLUMNS($C$1:C550)+2,FALSE)</f>
        <v>Dark</v>
      </c>
      <c r="D551" s="3" t="str">
        <f>VLOOKUP($A551,$Q$1:$W$916,COLUMNS($C$1:D550)+2,FALSE)</f>
        <v/>
      </c>
      <c r="E551" s="3" t="str">
        <f>VLOOKUP($A551,$Q$1:$W$916,COLUMNS($C$1:E550)+2,FALSE)</f>
        <v>Bad Dreams</v>
      </c>
      <c r="F551" s="3" t="str">
        <f>VLOOKUP($A551,$Q$1:$W$916,COLUMNS($C$1:F550)+2,FALSE)</f>
        <v/>
      </c>
      <c r="G551" s="3" t="str">
        <f>VLOOKUP($A551,$Q$1:$W$916,COLUMNS($C$1:G550)+2,FALSE)</f>
        <v/>
      </c>
      <c r="H551" s="3">
        <v>70</v>
      </c>
      <c r="I551" s="3">
        <v>90</v>
      </c>
      <c r="J551" s="3">
        <v>90</v>
      </c>
      <c r="K551" s="3">
        <v>135</v>
      </c>
      <c r="L551" s="3">
        <v>90</v>
      </c>
      <c r="M551" s="3">
        <v>125</v>
      </c>
      <c r="N551" s="3">
        <v>600</v>
      </c>
      <c r="O551" s="3">
        <v>100</v>
      </c>
      <c r="Q551" s="3">
        <v>478</v>
      </c>
      <c r="R551" s="3" t="s">
        <v>248</v>
      </c>
      <c r="S551" s="3" t="s">
        <v>1020</v>
      </c>
      <c r="T551" s="3" t="s">
        <v>1021</v>
      </c>
      <c r="U551" s="3" t="s">
        <v>223</v>
      </c>
      <c r="V551" s="3" t="s">
        <v>1037</v>
      </c>
      <c r="W551" s="3" t="s">
        <v>249</v>
      </c>
    </row>
    <row r="552" spans="1:23" x14ac:dyDescent="0.3">
      <c r="A552" s="3">
        <v>492</v>
      </c>
      <c r="B552" s="3" t="s">
        <v>1454</v>
      </c>
      <c r="C552" s="3" t="str">
        <f>VLOOKUP($A552,$Q$1:$W$916,COLUMNS($C$1:C551)+2,FALSE)</f>
        <v>Grass</v>
      </c>
      <c r="D552" s="3" t="str">
        <f>VLOOKUP($A552,$Q$1:$W$916,COLUMNS($C$1:D551)+2,FALSE)</f>
        <v>Flying</v>
      </c>
      <c r="E552" s="3" t="str">
        <f>VLOOKUP($A552,$Q$1:$W$916,COLUMNS($C$1:E551)+2,FALSE)</f>
        <v>Natural Cure</v>
      </c>
      <c r="F552" s="3" t="str">
        <f>VLOOKUP($A552,$Q$1:$W$916,COLUMNS($C$1:F551)+2,FALSE)</f>
        <v/>
      </c>
      <c r="G552" s="3" t="str">
        <f>VLOOKUP($A552,$Q$1:$W$916,COLUMNS($C$1:G551)+2,FALSE)</f>
        <v/>
      </c>
      <c r="H552" s="3">
        <v>100</v>
      </c>
      <c r="I552" s="3">
        <v>100</v>
      </c>
      <c r="J552" s="3">
        <v>100</v>
      </c>
      <c r="K552" s="3">
        <v>100</v>
      </c>
      <c r="L552" s="3">
        <v>100</v>
      </c>
      <c r="M552" s="3">
        <v>100</v>
      </c>
      <c r="N552" s="3">
        <v>600</v>
      </c>
      <c r="O552" s="3">
        <v>100</v>
      </c>
      <c r="Q552" s="3">
        <v>479</v>
      </c>
      <c r="R552" s="3" t="s">
        <v>943</v>
      </c>
      <c r="S552" s="3" t="s">
        <v>1013</v>
      </c>
      <c r="T552" s="3" t="s">
        <v>1007</v>
      </c>
      <c r="U552" s="3" t="s">
        <v>58</v>
      </c>
      <c r="V552" s="3" t="s">
        <v>1037</v>
      </c>
      <c r="W552" s="3" t="s">
        <v>1037</v>
      </c>
    </row>
    <row r="553" spans="1:23" x14ac:dyDescent="0.3">
      <c r="A553" s="3">
        <v>492</v>
      </c>
      <c r="B553" s="3" t="s">
        <v>1455</v>
      </c>
      <c r="C553" s="3" t="str">
        <f>VLOOKUP($A553,$Q$1:$W$916,COLUMNS($C$1:C552)+2,FALSE)</f>
        <v>Grass</v>
      </c>
      <c r="D553" s="3" t="str">
        <f>VLOOKUP($A553,$Q$1:$W$916,COLUMNS($C$1:D552)+2,FALSE)</f>
        <v>Flying</v>
      </c>
      <c r="E553" s="3" t="str">
        <f>VLOOKUP($A553,$Q$1:$W$916,COLUMNS($C$1:E552)+2,FALSE)</f>
        <v>Natural Cure</v>
      </c>
      <c r="F553" s="3" t="str">
        <f>VLOOKUP($A553,$Q$1:$W$916,COLUMNS($C$1:F552)+2,FALSE)</f>
        <v/>
      </c>
      <c r="G553" s="3" t="str">
        <f>VLOOKUP($A553,$Q$1:$W$916,COLUMNS($C$1:G552)+2,FALSE)</f>
        <v/>
      </c>
      <c r="H553" s="3">
        <v>100</v>
      </c>
      <c r="I553" s="3">
        <v>103</v>
      </c>
      <c r="J553" s="3">
        <v>75</v>
      </c>
      <c r="K553" s="3">
        <v>120</v>
      </c>
      <c r="L553" s="3">
        <v>75</v>
      </c>
      <c r="M553" s="3">
        <v>127</v>
      </c>
      <c r="N553" s="3">
        <v>600</v>
      </c>
      <c r="O553" s="3">
        <v>100</v>
      </c>
      <c r="Q553" s="3">
        <v>479</v>
      </c>
      <c r="R553" s="3" t="s">
        <v>1436</v>
      </c>
      <c r="S553" s="3" t="s">
        <v>1013</v>
      </c>
      <c r="T553" s="3" t="s">
        <v>1007</v>
      </c>
      <c r="U553" s="3" t="s">
        <v>58</v>
      </c>
      <c r="V553" s="3" t="s">
        <v>1037</v>
      </c>
      <c r="W553" s="3" t="s">
        <v>1037</v>
      </c>
    </row>
    <row r="554" spans="1:23" x14ac:dyDescent="0.3">
      <c r="A554" s="3">
        <v>493</v>
      </c>
      <c r="B554" s="3" t="s">
        <v>1456</v>
      </c>
      <c r="C554" s="3" t="str">
        <f>VLOOKUP($A554,$Q$1:$W$916,COLUMNS($C$1:C553)+2,FALSE)</f>
        <v>Normal</v>
      </c>
      <c r="D554" s="3" t="str">
        <f>VLOOKUP($A554,$Q$1:$W$916,COLUMNS($C$1:D553)+2,FALSE)</f>
        <v/>
      </c>
      <c r="E554" s="3" t="str">
        <f>VLOOKUP($A554,$Q$1:$W$916,COLUMNS($C$1:E553)+2,FALSE)</f>
        <v>Multitype</v>
      </c>
      <c r="F554" s="3" t="str">
        <f>VLOOKUP($A554,$Q$1:$W$916,COLUMNS($C$1:F553)+2,FALSE)</f>
        <v/>
      </c>
      <c r="G554" s="3" t="str">
        <f>VLOOKUP($A554,$Q$1:$W$916,COLUMNS($C$1:G553)+2,FALSE)</f>
        <v/>
      </c>
      <c r="H554" s="3">
        <v>120</v>
      </c>
      <c r="I554" s="3">
        <v>120</v>
      </c>
      <c r="J554" s="3">
        <v>120</v>
      </c>
      <c r="K554" s="3">
        <v>120</v>
      </c>
      <c r="L554" s="3">
        <v>120</v>
      </c>
      <c r="M554" s="3">
        <v>120</v>
      </c>
      <c r="N554" s="3">
        <v>720</v>
      </c>
      <c r="O554" s="3">
        <v>120</v>
      </c>
      <c r="Q554" s="3">
        <v>479</v>
      </c>
      <c r="R554" s="3" t="s">
        <v>1437</v>
      </c>
      <c r="S554" s="3" t="s">
        <v>1013</v>
      </c>
      <c r="T554" s="3" t="s">
        <v>1007</v>
      </c>
      <c r="U554" s="3" t="s">
        <v>58</v>
      </c>
      <c r="V554" s="3" t="s">
        <v>1037</v>
      </c>
      <c r="W554" s="3" t="s">
        <v>1037</v>
      </c>
    </row>
    <row r="555" spans="1:23" x14ac:dyDescent="0.3">
      <c r="A555" s="3">
        <v>494</v>
      </c>
      <c r="B555" s="3" t="s">
        <v>1457</v>
      </c>
      <c r="C555" s="3" t="str">
        <f>VLOOKUP($A555,$Q$1:$W$916,COLUMNS($C$1:C554)+2,FALSE)</f>
        <v>Psychic</v>
      </c>
      <c r="D555" s="3" t="str">
        <f>VLOOKUP($A555,$Q$1:$W$916,COLUMNS($C$1:D554)+2,FALSE)</f>
        <v>Fire</v>
      </c>
      <c r="E555" s="3" t="str">
        <f>VLOOKUP($A555,$Q$1:$W$916,COLUMNS($C$1:E554)+2,FALSE)</f>
        <v>Victory Star</v>
      </c>
      <c r="F555" s="3" t="str">
        <f>VLOOKUP($A555,$Q$1:$W$916,COLUMNS($C$1:F554)+2,FALSE)</f>
        <v/>
      </c>
      <c r="G555" s="3" t="str">
        <f>VLOOKUP($A555,$Q$1:$W$916,COLUMNS($C$1:G554)+2,FALSE)</f>
        <v/>
      </c>
      <c r="H555" s="3">
        <v>100</v>
      </c>
      <c r="I555" s="3">
        <v>100</v>
      </c>
      <c r="J555" s="3">
        <v>100</v>
      </c>
      <c r="K555" s="3">
        <v>100</v>
      </c>
      <c r="L555" s="3">
        <v>100</v>
      </c>
      <c r="M555" s="3">
        <v>100</v>
      </c>
      <c r="N555" s="3">
        <v>600</v>
      </c>
      <c r="O555" s="3">
        <v>100</v>
      </c>
      <c r="Q555" s="3">
        <v>479</v>
      </c>
      <c r="R555" s="3" t="s">
        <v>1438</v>
      </c>
      <c r="S555" s="3" t="s">
        <v>1013</v>
      </c>
      <c r="T555" s="3" t="s">
        <v>1007</v>
      </c>
      <c r="U555" s="3" t="s">
        <v>58</v>
      </c>
      <c r="V555" s="3" t="s">
        <v>1037</v>
      </c>
      <c r="W555" s="3" t="s">
        <v>1037</v>
      </c>
    </row>
    <row r="556" spans="1:23" x14ac:dyDescent="0.3">
      <c r="A556" s="3">
        <v>495</v>
      </c>
      <c r="B556" s="3" t="s">
        <v>1458</v>
      </c>
      <c r="C556" s="3" t="str">
        <f>VLOOKUP($A556,$Q$1:$W$916,COLUMNS($C$1:C555)+2,FALSE)</f>
        <v>Grass</v>
      </c>
      <c r="D556" s="3" t="str">
        <f>VLOOKUP($A556,$Q$1:$W$916,COLUMNS($C$1:D555)+2,FALSE)</f>
        <v/>
      </c>
      <c r="E556" s="3" t="str">
        <f>VLOOKUP($A556,$Q$1:$W$916,COLUMNS($C$1:E555)+2,FALSE)</f>
        <v>Overgrow</v>
      </c>
      <c r="F556" s="3" t="str">
        <f>VLOOKUP($A556,$Q$1:$W$916,COLUMNS($C$1:F555)+2,FALSE)</f>
        <v/>
      </c>
      <c r="G556" s="3" t="str">
        <f>VLOOKUP($A556,$Q$1:$W$916,COLUMNS($C$1:G555)+2,FALSE)</f>
        <v>Contrary</v>
      </c>
      <c r="H556" s="3">
        <v>45</v>
      </c>
      <c r="I556" s="3">
        <v>45</v>
      </c>
      <c r="J556" s="3">
        <v>55</v>
      </c>
      <c r="K556" s="3">
        <v>45</v>
      </c>
      <c r="L556" s="3">
        <v>55</v>
      </c>
      <c r="M556" s="3">
        <v>63</v>
      </c>
      <c r="N556" s="3">
        <v>308</v>
      </c>
      <c r="O556" s="3">
        <v>51.33</v>
      </c>
      <c r="Q556" s="3">
        <v>479</v>
      </c>
      <c r="R556" s="3" t="s">
        <v>1439</v>
      </c>
      <c r="S556" s="3" t="s">
        <v>1013</v>
      </c>
      <c r="T556" s="3" t="s">
        <v>1007</v>
      </c>
      <c r="U556" s="3" t="s">
        <v>58</v>
      </c>
      <c r="V556" s="3" t="s">
        <v>1037</v>
      </c>
      <c r="W556" s="3" t="s">
        <v>1037</v>
      </c>
    </row>
    <row r="557" spans="1:23" x14ac:dyDescent="0.3">
      <c r="A557" s="3">
        <v>496</v>
      </c>
      <c r="B557" s="3" t="s">
        <v>1459</v>
      </c>
      <c r="C557" s="3" t="str">
        <f>VLOOKUP($A557,$Q$1:$W$916,COLUMNS($C$1:C556)+2,FALSE)</f>
        <v>Grass</v>
      </c>
      <c r="D557" s="3" t="str">
        <f>VLOOKUP($A557,$Q$1:$W$916,COLUMNS($C$1:D556)+2,FALSE)</f>
        <v/>
      </c>
      <c r="E557" s="3" t="str">
        <f>VLOOKUP($A557,$Q$1:$W$916,COLUMNS($C$1:E556)+2,FALSE)</f>
        <v>Overgrow</v>
      </c>
      <c r="F557" s="3" t="str">
        <f>VLOOKUP($A557,$Q$1:$W$916,COLUMNS($C$1:F556)+2,FALSE)</f>
        <v/>
      </c>
      <c r="G557" s="3" t="str">
        <f>VLOOKUP($A557,$Q$1:$W$916,COLUMNS($C$1:G556)+2,FALSE)</f>
        <v>Contrary</v>
      </c>
      <c r="H557" s="3">
        <v>60</v>
      </c>
      <c r="I557" s="3">
        <v>60</v>
      </c>
      <c r="J557" s="3">
        <v>75</v>
      </c>
      <c r="K557" s="3">
        <v>60</v>
      </c>
      <c r="L557" s="3">
        <v>75</v>
      </c>
      <c r="M557" s="3">
        <v>83</v>
      </c>
      <c r="N557" s="3">
        <v>413</v>
      </c>
      <c r="O557" s="3">
        <v>68.83</v>
      </c>
      <c r="Q557" s="3">
        <v>479</v>
      </c>
      <c r="R557" s="3" t="s">
        <v>1440</v>
      </c>
      <c r="S557" s="3" t="s">
        <v>1013</v>
      </c>
      <c r="T557" s="3" t="s">
        <v>1007</v>
      </c>
      <c r="U557" s="3" t="s">
        <v>58</v>
      </c>
      <c r="V557" s="3" t="s">
        <v>1037</v>
      </c>
      <c r="W557" s="3" t="s">
        <v>1037</v>
      </c>
    </row>
    <row r="558" spans="1:23" x14ac:dyDescent="0.3">
      <c r="A558" s="3">
        <v>497</v>
      </c>
      <c r="B558" s="3" t="s">
        <v>1460</v>
      </c>
      <c r="C558" s="3" t="str">
        <f>VLOOKUP($A558,$Q$1:$W$916,COLUMNS($C$1:C557)+2,FALSE)</f>
        <v>Grass</v>
      </c>
      <c r="D558" s="3" t="str">
        <f>VLOOKUP($A558,$Q$1:$W$916,COLUMNS($C$1:D557)+2,FALSE)</f>
        <v/>
      </c>
      <c r="E558" s="3" t="str">
        <f>VLOOKUP($A558,$Q$1:$W$916,COLUMNS($C$1:E557)+2,FALSE)</f>
        <v>Overgrow</v>
      </c>
      <c r="F558" s="3" t="str">
        <f>VLOOKUP($A558,$Q$1:$W$916,COLUMNS($C$1:F557)+2,FALSE)</f>
        <v/>
      </c>
      <c r="G558" s="3" t="str">
        <f>VLOOKUP($A558,$Q$1:$W$916,COLUMNS($C$1:G557)+2,FALSE)</f>
        <v>Contrary</v>
      </c>
      <c r="H558" s="3">
        <v>75</v>
      </c>
      <c r="I558" s="3">
        <v>75</v>
      </c>
      <c r="J558" s="3">
        <v>95</v>
      </c>
      <c r="K558" s="3">
        <v>75</v>
      </c>
      <c r="L558" s="3">
        <v>95</v>
      </c>
      <c r="M558" s="3">
        <v>113</v>
      </c>
      <c r="N558" s="3">
        <v>528</v>
      </c>
      <c r="O558" s="3">
        <v>88</v>
      </c>
      <c r="Q558" s="3">
        <v>480</v>
      </c>
      <c r="R558" s="3" t="s">
        <v>1441</v>
      </c>
      <c r="S558" s="3" t="s">
        <v>1011</v>
      </c>
      <c r="T558" s="3" t="s">
        <v>1037</v>
      </c>
      <c r="U558" s="3" t="s">
        <v>58</v>
      </c>
      <c r="V558" s="3" t="s">
        <v>1037</v>
      </c>
      <c r="W558" s="3" t="s">
        <v>1037</v>
      </c>
    </row>
    <row r="559" spans="1:23" x14ac:dyDescent="0.3">
      <c r="A559" s="3">
        <v>498</v>
      </c>
      <c r="B559" s="3" t="s">
        <v>1461</v>
      </c>
      <c r="C559" s="3" t="str">
        <f>VLOOKUP($A559,$Q$1:$W$916,COLUMNS($C$1:C558)+2,FALSE)</f>
        <v>Fire</v>
      </c>
      <c r="D559" s="3" t="str">
        <f>VLOOKUP($A559,$Q$1:$W$916,COLUMNS($C$1:D558)+2,FALSE)</f>
        <v/>
      </c>
      <c r="E559" s="3" t="str">
        <f>VLOOKUP($A559,$Q$1:$W$916,COLUMNS($C$1:E558)+2,FALSE)</f>
        <v>Blaze</v>
      </c>
      <c r="F559" s="3" t="str">
        <f>VLOOKUP($A559,$Q$1:$W$916,COLUMNS($C$1:F558)+2,FALSE)</f>
        <v/>
      </c>
      <c r="G559" s="3" t="str">
        <f>VLOOKUP($A559,$Q$1:$W$916,COLUMNS($C$1:G558)+2,FALSE)</f>
        <v>Thick Fat</v>
      </c>
      <c r="H559" s="3">
        <v>65</v>
      </c>
      <c r="I559" s="3">
        <v>63</v>
      </c>
      <c r="J559" s="3">
        <v>45</v>
      </c>
      <c r="K559" s="3">
        <v>45</v>
      </c>
      <c r="L559" s="3">
        <v>45</v>
      </c>
      <c r="M559" s="3">
        <v>45</v>
      </c>
      <c r="N559" s="3">
        <v>308</v>
      </c>
      <c r="O559" s="3">
        <v>51.33</v>
      </c>
      <c r="Q559" s="3">
        <v>481</v>
      </c>
      <c r="R559" s="3" t="s">
        <v>1442</v>
      </c>
      <c r="S559" s="3" t="s">
        <v>1011</v>
      </c>
      <c r="T559" s="3" t="s">
        <v>1037</v>
      </c>
      <c r="U559" s="3" t="s">
        <v>58</v>
      </c>
      <c r="V559" s="3" t="s">
        <v>1037</v>
      </c>
      <c r="W559" s="3" t="s">
        <v>1037</v>
      </c>
    </row>
    <row r="560" spans="1:23" x14ac:dyDescent="0.3">
      <c r="A560" s="3">
        <v>499</v>
      </c>
      <c r="B560" s="3" t="s">
        <v>1462</v>
      </c>
      <c r="C560" s="3" t="str">
        <f>VLOOKUP($A560,$Q$1:$W$916,COLUMNS($C$1:C559)+2,FALSE)</f>
        <v>Fire</v>
      </c>
      <c r="D560" s="3" t="str">
        <f>VLOOKUP($A560,$Q$1:$W$916,COLUMNS($C$1:D559)+2,FALSE)</f>
        <v>Fighting</v>
      </c>
      <c r="E560" s="3" t="str">
        <f>VLOOKUP($A560,$Q$1:$W$916,COLUMNS($C$1:E559)+2,FALSE)</f>
        <v>Blaze</v>
      </c>
      <c r="F560" s="3" t="str">
        <f>VLOOKUP($A560,$Q$1:$W$916,COLUMNS($C$1:F559)+2,FALSE)</f>
        <v/>
      </c>
      <c r="G560" s="3" t="str">
        <f>VLOOKUP($A560,$Q$1:$W$916,COLUMNS($C$1:G559)+2,FALSE)</f>
        <v>Thick Fat</v>
      </c>
      <c r="H560" s="3">
        <v>90</v>
      </c>
      <c r="I560" s="3">
        <v>93</v>
      </c>
      <c r="J560" s="3">
        <v>55</v>
      </c>
      <c r="K560" s="3">
        <v>70</v>
      </c>
      <c r="L560" s="3">
        <v>55</v>
      </c>
      <c r="M560" s="3">
        <v>55</v>
      </c>
      <c r="N560" s="3">
        <v>418</v>
      </c>
      <c r="O560" s="3">
        <v>69.67</v>
      </c>
      <c r="Q560" s="3">
        <v>482</v>
      </c>
      <c r="R560" s="3" t="s">
        <v>1443</v>
      </c>
      <c r="S560" s="3" t="s">
        <v>1011</v>
      </c>
      <c r="T560" s="3" t="s">
        <v>1037</v>
      </c>
      <c r="U560" s="3" t="s">
        <v>58</v>
      </c>
      <c r="V560" s="3" t="s">
        <v>1037</v>
      </c>
      <c r="W560" s="3" t="s">
        <v>1037</v>
      </c>
    </row>
    <row r="561" spans="1:23" x14ac:dyDescent="0.3">
      <c r="A561" s="3">
        <v>500</v>
      </c>
      <c r="B561" s="3" t="s">
        <v>1463</v>
      </c>
      <c r="C561" s="3" t="str">
        <f>VLOOKUP($A561,$Q$1:$W$916,COLUMNS($C$1:C560)+2,FALSE)</f>
        <v>Fire</v>
      </c>
      <c r="D561" s="3" t="str">
        <f>VLOOKUP($A561,$Q$1:$W$916,COLUMNS($C$1:D560)+2,FALSE)</f>
        <v>Fighting</v>
      </c>
      <c r="E561" s="3" t="str">
        <f>VLOOKUP($A561,$Q$1:$W$916,COLUMNS($C$1:E560)+2,FALSE)</f>
        <v>Blaze</v>
      </c>
      <c r="F561" s="3" t="str">
        <f>VLOOKUP($A561,$Q$1:$W$916,COLUMNS($C$1:F560)+2,FALSE)</f>
        <v/>
      </c>
      <c r="G561" s="3" t="str">
        <f>VLOOKUP($A561,$Q$1:$W$916,COLUMNS($C$1:G560)+2,FALSE)</f>
        <v>Reckless</v>
      </c>
      <c r="H561" s="3">
        <v>110</v>
      </c>
      <c r="I561" s="3">
        <v>123</v>
      </c>
      <c r="J561" s="3">
        <v>65</v>
      </c>
      <c r="K561" s="3">
        <v>100</v>
      </c>
      <c r="L561" s="3">
        <v>65</v>
      </c>
      <c r="M561" s="3">
        <v>65</v>
      </c>
      <c r="N561" s="3">
        <v>528</v>
      </c>
      <c r="O561" s="3">
        <v>88</v>
      </c>
      <c r="Q561" s="3">
        <v>483</v>
      </c>
      <c r="R561" s="3" t="s">
        <v>1444</v>
      </c>
      <c r="S561" s="3" t="s">
        <v>1015</v>
      </c>
      <c r="T561" s="3" t="s">
        <v>1024</v>
      </c>
      <c r="U561" s="3" t="s">
        <v>73</v>
      </c>
      <c r="V561" s="3" t="s">
        <v>1037</v>
      </c>
      <c r="W561" s="3" t="s">
        <v>35</v>
      </c>
    </row>
    <row r="562" spans="1:23" x14ac:dyDescent="0.3">
      <c r="A562" s="3">
        <v>501</v>
      </c>
      <c r="B562" s="3" t="s">
        <v>1464</v>
      </c>
      <c r="C562" s="3" t="str">
        <f>VLOOKUP($A562,$Q$1:$W$916,COLUMNS($C$1:C561)+2,FALSE)</f>
        <v>Water</v>
      </c>
      <c r="D562" s="3" t="str">
        <f>VLOOKUP($A562,$Q$1:$W$916,COLUMNS($C$1:D561)+2,FALSE)</f>
        <v/>
      </c>
      <c r="E562" s="3" t="str">
        <f>VLOOKUP($A562,$Q$1:$W$916,COLUMNS($C$1:E561)+2,FALSE)</f>
        <v>Torrent</v>
      </c>
      <c r="F562" s="3" t="str">
        <f>VLOOKUP($A562,$Q$1:$W$916,COLUMNS($C$1:F561)+2,FALSE)</f>
        <v/>
      </c>
      <c r="G562" s="3" t="str">
        <f>VLOOKUP($A562,$Q$1:$W$916,COLUMNS($C$1:G561)+2,FALSE)</f>
        <v>Shell Armor</v>
      </c>
      <c r="H562" s="3">
        <v>55</v>
      </c>
      <c r="I562" s="3">
        <v>55</v>
      </c>
      <c r="J562" s="3">
        <v>45</v>
      </c>
      <c r="K562" s="3">
        <v>63</v>
      </c>
      <c r="L562" s="3">
        <v>45</v>
      </c>
      <c r="M562" s="3">
        <v>45</v>
      </c>
      <c r="N562" s="3">
        <v>308</v>
      </c>
      <c r="O562" s="3">
        <v>51.33</v>
      </c>
      <c r="Q562" s="3">
        <v>484</v>
      </c>
      <c r="R562" s="3" t="s">
        <v>1445</v>
      </c>
      <c r="S562" s="3" t="s">
        <v>1009</v>
      </c>
      <c r="T562" s="3" t="s">
        <v>1024</v>
      </c>
      <c r="U562" s="3" t="s">
        <v>73</v>
      </c>
      <c r="V562" s="3" t="s">
        <v>1037</v>
      </c>
      <c r="W562" s="3" t="s">
        <v>35</v>
      </c>
    </row>
    <row r="563" spans="1:23" x14ac:dyDescent="0.3">
      <c r="A563" s="3">
        <v>502</v>
      </c>
      <c r="B563" s="3" t="s">
        <v>1465</v>
      </c>
      <c r="C563" s="3" t="str">
        <f>VLOOKUP($A563,$Q$1:$W$916,COLUMNS($C$1:C562)+2,FALSE)</f>
        <v>Water</v>
      </c>
      <c r="D563" s="3" t="str">
        <f>VLOOKUP($A563,$Q$1:$W$916,COLUMNS($C$1:D562)+2,FALSE)</f>
        <v/>
      </c>
      <c r="E563" s="3" t="str">
        <f>VLOOKUP($A563,$Q$1:$W$916,COLUMNS($C$1:E562)+2,FALSE)</f>
        <v>Torrent</v>
      </c>
      <c r="F563" s="3" t="str">
        <f>VLOOKUP($A563,$Q$1:$W$916,COLUMNS($C$1:F562)+2,FALSE)</f>
        <v/>
      </c>
      <c r="G563" s="3" t="str">
        <f>VLOOKUP($A563,$Q$1:$W$916,COLUMNS($C$1:G562)+2,FALSE)</f>
        <v>Shell Armor</v>
      </c>
      <c r="H563" s="3">
        <v>75</v>
      </c>
      <c r="I563" s="3">
        <v>75</v>
      </c>
      <c r="J563" s="3">
        <v>60</v>
      </c>
      <c r="K563" s="3">
        <v>83</v>
      </c>
      <c r="L563" s="3">
        <v>60</v>
      </c>
      <c r="M563" s="3">
        <v>60</v>
      </c>
      <c r="N563" s="3">
        <v>413</v>
      </c>
      <c r="O563" s="3">
        <v>68.83</v>
      </c>
      <c r="Q563" s="3">
        <v>485</v>
      </c>
      <c r="R563" s="3" t="s">
        <v>1446</v>
      </c>
      <c r="S563" s="3" t="s">
        <v>1008</v>
      </c>
      <c r="T563" s="3" t="s">
        <v>1015</v>
      </c>
      <c r="U563" s="3" t="s">
        <v>210</v>
      </c>
      <c r="V563" s="3" t="s">
        <v>1037</v>
      </c>
      <c r="W563" s="3" t="s">
        <v>447</v>
      </c>
    </row>
    <row r="564" spans="1:23" x14ac:dyDescent="0.3">
      <c r="A564" s="3">
        <v>503</v>
      </c>
      <c r="B564" s="3" t="s">
        <v>1466</v>
      </c>
      <c r="C564" s="3" t="str">
        <f>VLOOKUP($A564,$Q$1:$W$916,COLUMNS($C$1:C563)+2,FALSE)</f>
        <v>Water</v>
      </c>
      <c r="D564" s="3" t="str">
        <f>VLOOKUP($A564,$Q$1:$W$916,COLUMNS($C$1:D563)+2,FALSE)</f>
        <v/>
      </c>
      <c r="E564" s="3" t="str">
        <f>VLOOKUP($A564,$Q$1:$W$916,COLUMNS($C$1:E563)+2,FALSE)</f>
        <v>Torrent</v>
      </c>
      <c r="F564" s="3" t="str">
        <f>VLOOKUP($A564,$Q$1:$W$916,COLUMNS($C$1:F563)+2,FALSE)</f>
        <v/>
      </c>
      <c r="G564" s="3" t="str">
        <f>VLOOKUP($A564,$Q$1:$W$916,COLUMNS($C$1:G563)+2,FALSE)</f>
        <v>Shell Armor</v>
      </c>
      <c r="H564" s="3">
        <v>95</v>
      </c>
      <c r="I564" s="3">
        <v>100</v>
      </c>
      <c r="J564" s="3">
        <v>85</v>
      </c>
      <c r="K564" s="3">
        <v>108</v>
      </c>
      <c r="L564" s="3">
        <v>70</v>
      </c>
      <c r="M564" s="3">
        <v>70</v>
      </c>
      <c r="N564" s="3">
        <v>528</v>
      </c>
      <c r="O564" s="3">
        <v>88</v>
      </c>
      <c r="Q564" s="3">
        <v>486</v>
      </c>
      <c r="R564" s="3" t="s">
        <v>1447</v>
      </c>
      <c r="S564" s="3" t="s">
        <v>1014</v>
      </c>
      <c r="T564" s="3" t="s">
        <v>1037</v>
      </c>
      <c r="U564" s="3" t="s">
        <v>1829</v>
      </c>
      <c r="V564" s="3" t="s">
        <v>1037</v>
      </c>
      <c r="W564" s="3" t="s">
        <v>1037</v>
      </c>
    </row>
    <row r="565" spans="1:23" x14ac:dyDescent="0.3">
      <c r="A565" s="3">
        <v>504</v>
      </c>
      <c r="B565" s="3" t="s">
        <v>1467</v>
      </c>
      <c r="C565" s="3" t="str">
        <f>VLOOKUP($A565,$Q$1:$W$916,COLUMNS($C$1:C564)+2,FALSE)</f>
        <v>Normal</v>
      </c>
      <c r="D565" s="3" t="str">
        <f>VLOOKUP($A565,$Q$1:$W$916,COLUMNS($C$1:D564)+2,FALSE)</f>
        <v/>
      </c>
      <c r="E565" s="3" t="str">
        <f>VLOOKUP($A565,$Q$1:$W$916,COLUMNS($C$1:E564)+2,FALSE)</f>
        <v>Run Away</v>
      </c>
      <c r="F565" s="3" t="str">
        <f>VLOOKUP($A565,$Q$1:$W$916,COLUMNS($C$1:F564)+2,FALSE)</f>
        <v>Keen Eye</v>
      </c>
      <c r="G565" s="3" t="str">
        <f>VLOOKUP($A565,$Q$1:$W$916,COLUMNS($C$1:G564)+2,FALSE)</f>
        <v>Analytic</v>
      </c>
      <c r="H565" s="3">
        <v>45</v>
      </c>
      <c r="I565" s="3">
        <v>55</v>
      </c>
      <c r="J565" s="3">
        <v>39</v>
      </c>
      <c r="K565" s="3">
        <v>35</v>
      </c>
      <c r="L565" s="3">
        <v>39</v>
      </c>
      <c r="M565" s="3">
        <v>42</v>
      </c>
      <c r="N565" s="3">
        <v>255</v>
      </c>
      <c r="O565" s="3">
        <v>42.5</v>
      </c>
      <c r="Q565" s="3">
        <v>487</v>
      </c>
      <c r="R565" s="3" t="s">
        <v>1448</v>
      </c>
      <c r="S565" s="3" t="s">
        <v>1021</v>
      </c>
      <c r="T565" s="3" t="s">
        <v>1024</v>
      </c>
      <c r="U565" s="3" t="s">
        <v>73</v>
      </c>
      <c r="V565" s="3" t="s">
        <v>1037</v>
      </c>
      <c r="W565" s="3" t="s">
        <v>35</v>
      </c>
    </row>
    <row r="566" spans="1:23" x14ac:dyDescent="0.3">
      <c r="A566" s="3">
        <v>505</v>
      </c>
      <c r="B566" s="3" t="s">
        <v>1468</v>
      </c>
      <c r="C566" s="3" t="str">
        <f>VLOOKUP($A566,$Q$1:$W$916,COLUMNS($C$1:C565)+2,FALSE)</f>
        <v>Normal</v>
      </c>
      <c r="D566" s="3" t="str">
        <f>VLOOKUP($A566,$Q$1:$W$916,COLUMNS($C$1:D565)+2,FALSE)</f>
        <v/>
      </c>
      <c r="E566" s="3" t="str">
        <f>VLOOKUP($A566,$Q$1:$W$916,COLUMNS($C$1:E565)+2,FALSE)</f>
        <v>Illuminate</v>
      </c>
      <c r="F566" s="3" t="str">
        <f>VLOOKUP($A566,$Q$1:$W$916,COLUMNS($C$1:F565)+2,FALSE)</f>
        <v>Keen Eye</v>
      </c>
      <c r="G566" s="3" t="str">
        <f>VLOOKUP($A566,$Q$1:$W$916,COLUMNS($C$1:G565)+2,FALSE)</f>
        <v>Analytic</v>
      </c>
      <c r="H566" s="3">
        <v>60</v>
      </c>
      <c r="I566" s="3">
        <v>85</v>
      </c>
      <c r="J566" s="3">
        <v>69</v>
      </c>
      <c r="K566" s="3">
        <v>60</v>
      </c>
      <c r="L566" s="3">
        <v>69</v>
      </c>
      <c r="M566" s="3">
        <v>77</v>
      </c>
      <c r="N566" s="3">
        <v>420</v>
      </c>
      <c r="O566" s="3">
        <v>70</v>
      </c>
      <c r="Q566" s="3">
        <v>487</v>
      </c>
      <c r="R566" s="3" t="s">
        <v>1449</v>
      </c>
      <c r="S566" s="3" t="s">
        <v>1021</v>
      </c>
      <c r="T566" s="3" t="s">
        <v>1024</v>
      </c>
      <c r="U566" s="3" t="s">
        <v>73</v>
      </c>
      <c r="V566" s="3" t="s">
        <v>1037</v>
      </c>
      <c r="W566" s="3" t="s">
        <v>35</v>
      </c>
    </row>
    <row r="567" spans="1:23" x14ac:dyDescent="0.3">
      <c r="A567" s="3">
        <v>506</v>
      </c>
      <c r="B567" s="3" t="s">
        <v>1469</v>
      </c>
      <c r="C567" s="3" t="str">
        <f>VLOOKUP($A567,$Q$1:$W$916,COLUMNS($C$1:C566)+2,FALSE)</f>
        <v>Normal</v>
      </c>
      <c r="D567" s="3" t="str">
        <f>VLOOKUP($A567,$Q$1:$W$916,COLUMNS($C$1:D566)+2,FALSE)</f>
        <v/>
      </c>
      <c r="E567" s="3" t="str">
        <f>VLOOKUP($A567,$Q$1:$W$916,COLUMNS($C$1:E566)+2,FALSE)</f>
        <v>Vital Spirit</v>
      </c>
      <c r="F567" s="3" t="str">
        <f>VLOOKUP($A567,$Q$1:$W$916,COLUMNS($C$1:F566)+2,FALSE)</f>
        <v>Pickup</v>
      </c>
      <c r="G567" s="3" t="str">
        <f>VLOOKUP($A567,$Q$1:$W$916,COLUMNS($C$1:G566)+2,FALSE)</f>
        <v>Run Away</v>
      </c>
      <c r="H567" s="3">
        <v>45</v>
      </c>
      <c r="I567" s="3">
        <v>60</v>
      </c>
      <c r="J567" s="3">
        <v>45</v>
      </c>
      <c r="K567" s="3">
        <v>25</v>
      </c>
      <c r="L567" s="3">
        <v>45</v>
      </c>
      <c r="M567" s="3">
        <v>55</v>
      </c>
      <c r="N567" s="3">
        <v>275</v>
      </c>
      <c r="O567" s="3">
        <v>45.83</v>
      </c>
      <c r="Q567" s="3">
        <v>488</v>
      </c>
      <c r="R567" s="3" t="s">
        <v>1450</v>
      </c>
      <c r="S567" s="3" t="s">
        <v>1011</v>
      </c>
      <c r="T567" s="3" t="s">
        <v>1037</v>
      </c>
      <c r="U567" s="3" t="s">
        <v>58</v>
      </c>
      <c r="V567" s="3" t="s">
        <v>1037</v>
      </c>
      <c r="W567" s="3" t="s">
        <v>1037</v>
      </c>
    </row>
    <row r="568" spans="1:23" x14ac:dyDescent="0.3">
      <c r="A568" s="3">
        <v>507</v>
      </c>
      <c r="B568" s="3" t="s">
        <v>1470</v>
      </c>
      <c r="C568" s="3" t="str">
        <f>VLOOKUP($A568,$Q$1:$W$916,COLUMNS($C$1:C567)+2,FALSE)</f>
        <v>Normal</v>
      </c>
      <c r="D568" s="3" t="str">
        <f>VLOOKUP($A568,$Q$1:$W$916,COLUMNS($C$1:D567)+2,FALSE)</f>
        <v/>
      </c>
      <c r="E568" s="3" t="str">
        <f>VLOOKUP($A568,$Q$1:$W$916,COLUMNS($C$1:E567)+2,FALSE)</f>
        <v>Intimidate</v>
      </c>
      <c r="F568" s="3" t="str">
        <f>VLOOKUP($A568,$Q$1:$W$916,COLUMNS($C$1:F567)+2,FALSE)</f>
        <v>Sand Rush</v>
      </c>
      <c r="G568" s="3" t="str">
        <f>VLOOKUP($A568,$Q$1:$W$916,COLUMNS($C$1:G567)+2,FALSE)</f>
        <v>Scrappy</v>
      </c>
      <c r="H568" s="3">
        <v>65</v>
      </c>
      <c r="I568" s="3">
        <v>80</v>
      </c>
      <c r="J568" s="3">
        <v>65</v>
      </c>
      <c r="K568" s="3">
        <v>35</v>
      </c>
      <c r="L568" s="3">
        <v>65</v>
      </c>
      <c r="M568" s="3">
        <v>60</v>
      </c>
      <c r="N568" s="3">
        <v>370</v>
      </c>
      <c r="O568" s="3">
        <v>61.67</v>
      </c>
      <c r="Q568" s="3">
        <v>489</v>
      </c>
      <c r="R568" s="3" t="s">
        <v>1451</v>
      </c>
      <c r="S568" s="3" t="s">
        <v>1009</v>
      </c>
      <c r="T568" s="3" t="s">
        <v>1037</v>
      </c>
      <c r="U568" s="3" t="s">
        <v>193</v>
      </c>
      <c r="V568" s="3" t="s">
        <v>1037</v>
      </c>
      <c r="W568" s="3" t="s">
        <v>1037</v>
      </c>
    </row>
    <row r="569" spans="1:23" x14ac:dyDescent="0.3">
      <c r="A569" s="3">
        <v>508</v>
      </c>
      <c r="B569" s="3" t="s">
        <v>1471</v>
      </c>
      <c r="C569" s="3" t="str">
        <f>VLOOKUP($A569,$Q$1:$W$916,COLUMNS($C$1:C568)+2,FALSE)</f>
        <v>Normal</v>
      </c>
      <c r="D569" s="3" t="str">
        <f>VLOOKUP($A569,$Q$1:$W$916,COLUMNS($C$1:D568)+2,FALSE)</f>
        <v/>
      </c>
      <c r="E569" s="3" t="str">
        <f>VLOOKUP($A569,$Q$1:$W$916,COLUMNS($C$1:E568)+2,FALSE)</f>
        <v>Intimidate</v>
      </c>
      <c r="F569" s="3" t="str">
        <f>VLOOKUP($A569,$Q$1:$W$916,COLUMNS($C$1:F568)+2,FALSE)</f>
        <v>Sand Rush</v>
      </c>
      <c r="G569" s="3" t="str">
        <f>VLOOKUP($A569,$Q$1:$W$916,COLUMNS($C$1:G568)+2,FALSE)</f>
        <v>Scrappy</v>
      </c>
      <c r="H569" s="3">
        <v>85</v>
      </c>
      <c r="I569" s="3">
        <v>110</v>
      </c>
      <c r="J569" s="3">
        <v>90</v>
      </c>
      <c r="K569" s="3">
        <v>45</v>
      </c>
      <c r="L569" s="3">
        <v>90</v>
      </c>
      <c r="M569" s="3">
        <v>80</v>
      </c>
      <c r="N569" s="3">
        <v>500</v>
      </c>
      <c r="O569" s="3">
        <v>83.33</v>
      </c>
      <c r="Q569" s="3">
        <v>490</v>
      </c>
      <c r="R569" s="3" t="s">
        <v>1452</v>
      </c>
      <c r="S569" s="3" t="s">
        <v>1009</v>
      </c>
      <c r="T569" s="3" t="s">
        <v>1037</v>
      </c>
      <c r="U569" s="3" t="s">
        <v>193</v>
      </c>
      <c r="V569" s="3" t="s">
        <v>1037</v>
      </c>
      <c r="W569" s="3" t="s">
        <v>1037</v>
      </c>
    </row>
    <row r="570" spans="1:23" x14ac:dyDescent="0.3">
      <c r="A570" s="3">
        <v>509</v>
      </c>
      <c r="B570" s="3" t="s">
        <v>138</v>
      </c>
      <c r="C570" s="3" t="str">
        <f>VLOOKUP($A570,$Q$1:$W$916,COLUMNS($C$1:C569)+2,FALSE)</f>
        <v>Dark</v>
      </c>
      <c r="D570" s="3" t="str">
        <f>VLOOKUP($A570,$Q$1:$W$916,COLUMNS($C$1:D569)+2,FALSE)</f>
        <v/>
      </c>
      <c r="E570" s="3" t="str">
        <f>VLOOKUP($A570,$Q$1:$W$916,COLUMNS($C$1:E569)+2,FALSE)</f>
        <v>Limber</v>
      </c>
      <c r="F570" s="3" t="str">
        <f>VLOOKUP($A570,$Q$1:$W$916,COLUMNS($C$1:F569)+2,FALSE)</f>
        <v>Unburden</v>
      </c>
      <c r="G570" s="3" t="str">
        <f>VLOOKUP($A570,$Q$1:$W$916,COLUMNS($C$1:G569)+2,FALSE)</f>
        <v>Prankster</v>
      </c>
      <c r="H570" s="3">
        <v>41</v>
      </c>
      <c r="I570" s="3">
        <v>50</v>
      </c>
      <c r="J570" s="3">
        <v>37</v>
      </c>
      <c r="K570" s="3">
        <v>50</v>
      </c>
      <c r="L570" s="3">
        <v>37</v>
      </c>
      <c r="M570" s="3">
        <v>66</v>
      </c>
      <c r="N570" s="3">
        <v>281</v>
      </c>
      <c r="O570" s="3">
        <v>46.83</v>
      </c>
      <c r="Q570" s="3">
        <v>491</v>
      </c>
      <c r="R570" s="3" t="s">
        <v>1453</v>
      </c>
      <c r="S570" s="3" t="s">
        <v>1016</v>
      </c>
      <c r="T570" s="3" t="s">
        <v>1037</v>
      </c>
      <c r="U570" s="3" t="s">
        <v>1830</v>
      </c>
      <c r="V570" s="3" t="s">
        <v>1037</v>
      </c>
      <c r="W570" s="3" t="s">
        <v>1037</v>
      </c>
    </row>
    <row r="571" spans="1:23" x14ac:dyDescent="0.3">
      <c r="A571" s="3">
        <v>510</v>
      </c>
      <c r="B571" s="3" t="s">
        <v>142</v>
      </c>
      <c r="C571" s="3" t="str">
        <f>VLOOKUP($A571,$Q$1:$W$916,COLUMNS($C$1:C570)+2,FALSE)</f>
        <v>Dark</v>
      </c>
      <c r="D571" s="3" t="str">
        <f>VLOOKUP($A571,$Q$1:$W$916,COLUMNS($C$1:D570)+2,FALSE)</f>
        <v/>
      </c>
      <c r="E571" s="3" t="str">
        <f>VLOOKUP($A571,$Q$1:$W$916,COLUMNS($C$1:E570)+2,FALSE)</f>
        <v>Limber</v>
      </c>
      <c r="F571" s="3" t="str">
        <f>VLOOKUP($A571,$Q$1:$W$916,COLUMNS($C$1:F570)+2,FALSE)</f>
        <v>Unburden</v>
      </c>
      <c r="G571" s="3" t="str">
        <f>VLOOKUP($A571,$Q$1:$W$916,COLUMNS($C$1:G570)+2,FALSE)</f>
        <v>Prankster</v>
      </c>
      <c r="H571" s="3">
        <v>64</v>
      </c>
      <c r="I571" s="3">
        <v>88</v>
      </c>
      <c r="J571" s="3">
        <v>50</v>
      </c>
      <c r="K571" s="3">
        <v>88</v>
      </c>
      <c r="L571" s="3">
        <v>50</v>
      </c>
      <c r="M571" s="3">
        <v>106</v>
      </c>
      <c r="N571" s="3">
        <v>446</v>
      </c>
      <c r="O571" s="3">
        <v>74.33</v>
      </c>
      <c r="Q571" s="3">
        <v>492</v>
      </c>
      <c r="R571" s="3" t="s">
        <v>1454</v>
      </c>
      <c r="S571" s="3" t="s">
        <v>1007</v>
      </c>
      <c r="T571" s="3" t="s">
        <v>1012</v>
      </c>
      <c r="U571" s="3" t="s">
        <v>185</v>
      </c>
      <c r="V571" s="3" t="s">
        <v>1037</v>
      </c>
      <c r="W571" s="3" t="s">
        <v>1037</v>
      </c>
    </row>
    <row r="572" spans="1:23" x14ac:dyDescent="0.3">
      <c r="A572" s="3">
        <v>511</v>
      </c>
      <c r="B572" s="3" t="s">
        <v>1472</v>
      </c>
      <c r="C572" s="3" t="str">
        <f>VLOOKUP($A572,$Q$1:$W$916,COLUMNS($C$1:C571)+2,FALSE)</f>
        <v>Grass</v>
      </c>
      <c r="D572" s="3" t="str">
        <f>VLOOKUP($A572,$Q$1:$W$916,COLUMNS($C$1:D571)+2,FALSE)</f>
        <v/>
      </c>
      <c r="E572" s="3" t="str">
        <f>VLOOKUP($A572,$Q$1:$W$916,COLUMNS($C$1:E571)+2,FALSE)</f>
        <v>Gluttony</v>
      </c>
      <c r="F572" s="3" t="str">
        <f>VLOOKUP($A572,$Q$1:$W$916,COLUMNS($C$1:F571)+2,FALSE)</f>
        <v/>
      </c>
      <c r="G572" s="3" t="str">
        <f>VLOOKUP($A572,$Q$1:$W$916,COLUMNS($C$1:G571)+2,FALSE)</f>
        <v>Overgrow</v>
      </c>
      <c r="H572" s="3">
        <v>50</v>
      </c>
      <c r="I572" s="3">
        <v>53</v>
      </c>
      <c r="J572" s="3">
        <v>48</v>
      </c>
      <c r="K572" s="3">
        <v>53</v>
      </c>
      <c r="L572" s="3">
        <v>48</v>
      </c>
      <c r="M572" s="3">
        <v>64</v>
      </c>
      <c r="N572" s="3">
        <v>316</v>
      </c>
      <c r="O572" s="3">
        <v>52.67</v>
      </c>
      <c r="Q572" s="3">
        <v>492</v>
      </c>
      <c r="R572" s="3" t="s">
        <v>1455</v>
      </c>
      <c r="S572" s="3" t="s">
        <v>1007</v>
      </c>
      <c r="T572" s="3" t="s">
        <v>1012</v>
      </c>
      <c r="U572" s="3" t="s">
        <v>185</v>
      </c>
      <c r="V572" s="3" t="s">
        <v>1037</v>
      </c>
      <c r="W572" s="3" t="s">
        <v>1037</v>
      </c>
    </row>
    <row r="573" spans="1:23" x14ac:dyDescent="0.3">
      <c r="A573" s="3">
        <v>512</v>
      </c>
      <c r="B573" s="3" t="s">
        <v>1473</v>
      </c>
      <c r="C573" s="3" t="str">
        <f>VLOOKUP($A573,$Q$1:$W$916,COLUMNS($C$1:C572)+2,FALSE)</f>
        <v>Grass</v>
      </c>
      <c r="D573" s="3" t="str">
        <f>VLOOKUP($A573,$Q$1:$W$916,COLUMNS($C$1:D572)+2,FALSE)</f>
        <v/>
      </c>
      <c r="E573" s="3" t="str">
        <f>VLOOKUP($A573,$Q$1:$W$916,COLUMNS($C$1:E572)+2,FALSE)</f>
        <v>Gluttony</v>
      </c>
      <c r="F573" s="3" t="str">
        <f>VLOOKUP($A573,$Q$1:$W$916,COLUMNS($C$1:F572)+2,FALSE)</f>
        <v/>
      </c>
      <c r="G573" s="3" t="str">
        <f>VLOOKUP($A573,$Q$1:$W$916,COLUMNS($C$1:G572)+2,FALSE)</f>
        <v>Overgrow</v>
      </c>
      <c r="H573" s="3">
        <v>75</v>
      </c>
      <c r="I573" s="3">
        <v>98</v>
      </c>
      <c r="J573" s="3">
        <v>63</v>
      </c>
      <c r="K573" s="3">
        <v>98</v>
      </c>
      <c r="L573" s="3">
        <v>63</v>
      </c>
      <c r="M573" s="3">
        <v>101</v>
      </c>
      <c r="N573" s="3">
        <v>498</v>
      </c>
      <c r="O573" s="3">
        <v>83</v>
      </c>
      <c r="Q573" s="3">
        <v>493</v>
      </c>
      <c r="R573" s="3" t="s">
        <v>1456</v>
      </c>
      <c r="S573" s="3" t="s">
        <v>1014</v>
      </c>
      <c r="T573" s="3" t="s">
        <v>1037</v>
      </c>
      <c r="U573" s="3" t="s">
        <v>1831</v>
      </c>
      <c r="V573" s="3" t="s">
        <v>1037</v>
      </c>
      <c r="W573" s="3" t="s">
        <v>1037</v>
      </c>
    </row>
    <row r="574" spans="1:23" x14ac:dyDescent="0.3">
      <c r="A574" s="3">
        <v>513</v>
      </c>
      <c r="B574" s="3" t="s">
        <v>1474</v>
      </c>
      <c r="C574" s="3" t="str">
        <f>VLOOKUP($A574,$Q$1:$W$916,COLUMNS($C$1:C573)+2,FALSE)</f>
        <v>Fire</v>
      </c>
      <c r="D574" s="3" t="str">
        <f>VLOOKUP($A574,$Q$1:$W$916,COLUMNS($C$1:D573)+2,FALSE)</f>
        <v/>
      </c>
      <c r="E574" s="3" t="str">
        <f>VLOOKUP($A574,$Q$1:$W$916,COLUMNS($C$1:E573)+2,FALSE)</f>
        <v>Gluttony</v>
      </c>
      <c r="F574" s="3" t="str">
        <f>VLOOKUP($A574,$Q$1:$W$916,COLUMNS($C$1:F573)+2,FALSE)</f>
        <v/>
      </c>
      <c r="G574" s="3" t="str">
        <f>VLOOKUP($A574,$Q$1:$W$916,COLUMNS($C$1:G573)+2,FALSE)</f>
        <v>Blaze</v>
      </c>
      <c r="H574" s="3">
        <v>50</v>
      </c>
      <c r="I574" s="3">
        <v>53</v>
      </c>
      <c r="J574" s="3">
        <v>48</v>
      </c>
      <c r="K574" s="3">
        <v>53</v>
      </c>
      <c r="L574" s="3">
        <v>48</v>
      </c>
      <c r="M574" s="3">
        <v>64</v>
      </c>
      <c r="N574" s="3">
        <v>316</v>
      </c>
      <c r="O574" s="3">
        <v>52.67</v>
      </c>
      <c r="Q574" s="3">
        <v>494</v>
      </c>
      <c r="R574" s="3" t="s">
        <v>1457</v>
      </c>
      <c r="S574" s="3" t="s">
        <v>1011</v>
      </c>
      <c r="T574" s="3" t="s">
        <v>1008</v>
      </c>
      <c r="U574" s="3" t="s">
        <v>1832</v>
      </c>
      <c r="V574" s="3" t="s">
        <v>1037</v>
      </c>
      <c r="W574" s="3" t="s">
        <v>1037</v>
      </c>
    </row>
    <row r="575" spans="1:23" x14ac:dyDescent="0.3">
      <c r="A575" s="3">
        <v>514</v>
      </c>
      <c r="B575" s="3" t="s">
        <v>1475</v>
      </c>
      <c r="C575" s="3" t="str">
        <f>VLOOKUP($A575,$Q$1:$W$916,COLUMNS($C$1:C574)+2,FALSE)</f>
        <v>Fire</v>
      </c>
      <c r="D575" s="3" t="str">
        <f>VLOOKUP($A575,$Q$1:$W$916,COLUMNS($C$1:D574)+2,FALSE)</f>
        <v/>
      </c>
      <c r="E575" s="3" t="str">
        <f>VLOOKUP($A575,$Q$1:$W$916,COLUMNS($C$1:E574)+2,FALSE)</f>
        <v>Gluttony</v>
      </c>
      <c r="F575" s="3" t="str">
        <f>VLOOKUP($A575,$Q$1:$W$916,COLUMNS($C$1:F574)+2,FALSE)</f>
        <v/>
      </c>
      <c r="G575" s="3" t="str">
        <f>VLOOKUP($A575,$Q$1:$W$916,COLUMNS($C$1:G574)+2,FALSE)</f>
        <v>Blaze</v>
      </c>
      <c r="H575" s="3">
        <v>75</v>
      </c>
      <c r="I575" s="3">
        <v>98</v>
      </c>
      <c r="J575" s="3">
        <v>63</v>
      </c>
      <c r="K575" s="3">
        <v>98</v>
      </c>
      <c r="L575" s="3">
        <v>63</v>
      </c>
      <c r="M575" s="3">
        <v>101</v>
      </c>
      <c r="N575" s="3">
        <v>498</v>
      </c>
      <c r="O575" s="3">
        <v>83</v>
      </c>
      <c r="Q575" s="3">
        <v>495</v>
      </c>
      <c r="R575" s="3" t="s">
        <v>1458</v>
      </c>
      <c r="S575" s="3" t="s">
        <v>1007</v>
      </c>
      <c r="T575" s="3" t="s">
        <v>1037</v>
      </c>
      <c r="U575" s="3" t="s">
        <v>9</v>
      </c>
      <c r="V575" s="3" t="s">
        <v>1037</v>
      </c>
      <c r="W575" s="3" t="s">
        <v>607</v>
      </c>
    </row>
    <row r="576" spans="1:23" x14ac:dyDescent="0.3">
      <c r="A576" s="3">
        <v>515</v>
      </c>
      <c r="B576" s="3" t="s">
        <v>1476</v>
      </c>
      <c r="C576" s="3" t="str">
        <f>VLOOKUP($A576,$Q$1:$W$916,COLUMNS($C$1:C575)+2,FALSE)</f>
        <v>Water</v>
      </c>
      <c r="D576" s="3" t="str">
        <f>VLOOKUP($A576,$Q$1:$W$916,COLUMNS($C$1:D575)+2,FALSE)</f>
        <v/>
      </c>
      <c r="E576" s="3" t="str">
        <f>VLOOKUP($A576,$Q$1:$W$916,COLUMNS($C$1:E575)+2,FALSE)</f>
        <v>Gluttony</v>
      </c>
      <c r="F576" s="3" t="str">
        <f>VLOOKUP($A576,$Q$1:$W$916,COLUMNS($C$1:F575)+2,FALSE)</f>
        <v/>
      </c>
      <c r="G576" s="3" t="str">
        <f>VLOOKUP($A576,$Q$1:$W$916,COLUMNS($C$1:G575)+2,FALSE)</f>
        <v>Torrent</v>
      </c>
      <c r="H576" s="3">
        <v>50</v>
      </c>
      <c r="I576" s="3">
        <v>53</v>
      </c>
      <c r="J576" s="3">
        <v>48</v>
      </c>
      <c r="K576" s="3">
        <v>53</v>
      </c>
      <c r="L576" s="3">
        <v>48</v>
      </c>
      <c r="M576" s="3">
        <v>64</v>
      </c>
      <c r="N576" s="3">
        <v>316</v>
      </c>
      <c r="O576" s="3">
        <v>52.67</v>
      </c>
      <c r="Q576" s="3">
        <v>496</v>
      </c>
      <c r="R576" s="3" t="s">
        <v>1459</v>
      </c>
      <c r="S576" s="3" t="s">
        <v>1007</v>
      </c>
      <c r="T576" s="3" t="s">
        <v>1037</v>
      </c>
      <c r="U576" s="3" t="s">
        <v>9</v>
      </c>
      <c r="V576" s="3" t="s">
        <v>1037</v>
      </c>
      <c r="W576" s="3" t="s">
        <v>607</v>
      </c>
    </row>
    <row r="577" spans="1:23" x14ac:dyDescent="0.3">
      <c r="A577" s="3">
        <v>516</v>
      </c>
      <c r="B577" s="3" t="s">
        <v>1477</v>
      </c>
      <c r="C577" s="3" t="str">
        <f>VLOOKUP($A577,$Q$1:$W$916,COLUMNS($C$1:C576)+2,FALSE)</f>
        <v>Water</v>
      </c>
      <c r="D577" s="3" t="str">
        <f>VLOOKUP($A577,$Q$1:$W$916,COLUMNS($C$1:D576)+2,FALSE)</f>
        <v/>
      </c>
      <c r="E577" s="3" t="str">
        <f>VLOOKUP($A577,$Q$1:$W$916,COLUMNS($C$1:E576)+2,FALSE)</f>
        <v>Gluttony</v>
      </c>
      <c r="F577" s="3" t="str">
        <f>VLOOKUP($A577,$Q$1:$W$916,COLUMNS($C$1:F576)+2,FALSE)</f>
        <v/>
      </c>
      <c r="G577" s="3" t="str">
        <f>VLOOKUP($A577,$Q$1:$W$916,COLUMNS($C$1:G576)+2,FALSE)</f>
        <v>Torrent</v>
      </c>
      <c r="H577" s="3">
        <v>75</v>
      </c>
      <c r="I577" s="3">
        <v>98</v>
      </c>
      <c r="J577" s="3">
        <v>63</v>
      </c>
      <c r="K577" s="3">
        <v>98</v>
      </c>
      <c r="L577" s="3">
        <v>63</v>
      </c>
      <c r="M577" s="3">
        <v>101</v>
      </c>
      <c r="N577" s="3">
        <v>498</v>
      </c>
      <c r="O577" s="3">
        <v>83</v>
      </c>
      <c r="Q577" s="3">
        <v>497</v>
      </c>
      <c r="R577" s="3" t="s">
        <v>1460</v>
      </c>
      <c r="S577" s="3" t="s">
        <v>1007</v>
      </c>
      <c r="T577" s="3" t="s">
        <v>1037</v>
      </c>
      <c r="U577" s="3" t="s">
        <v>9</v>
      </c>
      <c r="V577" s="3" t="s">
        <v>1037</v>
      </c>
      <c r="W577" s="3" t="s">
        <v>607</v>
      </c>
    </row>
    <row r="578" spans="1:23" x14ac:dyDescent="0.3">
      <c r="A578" s="3">
        <v>517</v>
      </c>
      <c r="B578" s="3" t="s">
        <v>272</v>
      </c>
      <c r="C578" s="3" t="str">
        <f>VLOOKUP($A578,$Q$1:$W$916,COLUMNS($C$1:C577)+2,FALSE)</f>
        <v>Psychic</v>
      </c>
      <c r="D578" s="3" t="str">
        <f>VLOOKUP($A578,$Q$1:$W$916,COLUMNS($C$1:D577)+2,FALSE)</f>
        <v/>
      </c>
      <c r="E578" s="3" t="str">
        <f>VLOOKUP($A578,$Q$1:$W$916,COLUMNS($C$1:E577)+2,FALSE)</f>
        <v>Forewarn</v>
      </c>
      <c r="F578" s="3" t="str">
        <f>VLOOKUP($A578,$Q$1:$W$916,COLUMNS($C$1:F577)+2,FALSE)</f>
        <v>Synchronize</v>
      </c>
      <c r="G578" s="3" t="str">
        <f>VLOOKUP($A578,$Q$1:$W$916,COLUMNS($C$1:G577)+2,FALSE)</f>
        <v>Telepathy</v>
      </c>
      <c r="H578" s="3">
        <v>76</v>
      </c>
      <c r="I578" s="3">
        <v>25</v>
      </c>
      <c r="J578" s="3">
        <v>45</v>
      </c>
      <c r="K578" s="3">
        <v>67</v>
      </c>
      <c r="L578" s="3">
        <v>55</v>
      </c>
      <c r="M578" s="3">
        <v>24</v>
      </c>
      <c r="N578" s="3">
        <v>292</v>
      </c>
      <c r="O578" s="3">
        <v>48.67</v>
      </c>
      <c r="Q578" s="3">
        <v>498</v>
      </c>
      <c r="R578" s="3" t="s">
        <v>1461</v>
      </c>
      <c r="S578" s="3" t="s">
        <v>1008</v>
      </c>
      <c r="T578" s="3" t="s">
        <v>1037</v>
      </c>
      <c r="U578" s="3" t="s">
        <v>17</v>
      </c>
      <c r="V578" s="3" t="s">
        <v>1037</v>
      </c>
      <c r="W578" s="3" t="s">
        <v>232</v>
      </c>
    </row>
    <row r="579" spans="1:23" x14ac:dyDescent="0.3">
      <c r="A579" s="3">
        <v>518</v>
      </c>
      <c r="B579" s="3" t="s">
        <v>276</v>
      </c>
      <c r="C579" s="3" t="str">
        <f>VLOOKUP($A579,$Q$1:$W$916,COLUMNS($C$1:C578)+2,FALSE)</f>
        <v>Psychic</v>
      </c>
      <c r="D579" s="3" t="str">
        <f>VLOOKUP($A579,$Q$1:$W$916,COLUMNS($C$1:D578)+2,FALSE)</f>
        <v/>
      </c>
      <c r="E579" s="3" t="str">
        <f>VLOOKUP($A579,$Q$1:$W$916,COLUMNS($C$1:E578)+2,FALSE)</f>
        <v>Forewarn</v>
      </c>
      <c r="F579" s="3" t="str">
        <f>VLOOKUP($A579,$Q$1:$W$916,COLUMNS($C$1:F578)+2,FALSE)</f>
        <v>Synchronize</v>
      </c>
      <c r="G579" s="3" t="str">
        <f>VLOOKUP($A579,$Q$1:$W$916,COLUMNS($C$1:G578)+2,FALSE)</f>
        <v>Telepathy</v>
      </c>
      <c r="H579" s="3">
        <v>116</v>
      </c>
      <c r="I579" s="3">
        <v>55</v>
      </c>
      <c r="J579" s="3">
        <v>85</v>
      </c>
      <c r="K579" s="3">
        <v>107</v>
      </c>
      <c r="L579" s="3">
        <v>95</v>
      </c>
      <c r="M579" s="3">
        <v>29</v>
      </c>
      <c r="N579" s="3">
        <v>487</v>
      </c>
      <c r="O579" s="3">
        <v>81.17</v>
      </c>
      <c r="Q579" s="3">
        <v>499</v>
      </c>
      <c r="R579" s="3" t="s">
        <v>1462</v>
      </c>
      <c r="S579" s="3" t="s">
        <v>1008</v>
      </c>
      <c r="T579" s="3" t="s">
        <v>1022</v>
      </c>
      <c r="U579" s="3" t="s">
        <v>17</v>
      </c>
      <c r="V579" s="3" t="s">
        <v>1037</v>
      </c>
      <c r="W579" s="3" t="s">
        <v>232</v>
      </c>
    </row>
    <row r="580" spans="1:23" x14ac:dyDescent="0.3">
      <c r="A580" s="3">
        <v>519</v>
      </c>
      <c r="B580" s="3" t="s">
        <v>82</v>
      </c>
      <c r="C580" s="3" t="str">
        <f>VLOOKUP($A580,$Q$1:$W$916,COLUMNS($C$1:C579)+2,FALSE)</f>
        <v>Normal</v>
      </c>
      <c r="D580" s="3" t="str">
        <f>VLOOKUP($A580,$Q$1:$W$916,COLUMNS($C$1:D579)+2,FALSE)</f>
        <v>Flying</v>
      </c>
      <c r="E580" s="3" t="str">
        <f>VLOOKUP($A580,$Q$1:$W$916,COLUMNS($C$1:E579)+2,FALSE)</f>
        <v>Big Pecks</v>
      </c>
      <c r="F580" s="3" t="str">
        <f>VLOOKUP($A580,$Q$1:$W$916,COLUMNS($C$1:F579)+2,FALSE)</f>
        <v>Super Luck</v>
      </c>
      <c r="G580" s="3" t="str">
        <f>VLOOKUP($A580,$Q$1:$W$916,COLUMNS($C$1:G579)+2,FALSE)</f>
        <v>Rivalry</v>
      </c>
      <c r="H580" s="3">
        <v>50</v>
      </c>
      <c r="I580" s="3">
        <v>55</v>
      </c>
      <c r="J580" s="3">
        <v>50</v>
      </c>
      <c r="K580" s="3">
        <v>36</v>
      </c>
      <c r="L580" s="3">
        <v>30</v>
      </c>
      <c r="M580" s="3">
        <v>43</v>
      </c>
      <c r="N580" s="3">
        <v>264</v>
      </c>
      <c r="O580" s="3">
        <v>44</v>
      </c>
      <c r="Q580" s="3">
        <v>500</v>
      </c>
      <c r="R580" s="3" t="s">
        <v>1463</v>
      </c>
      <c r="S580" s="3" t="s">
        <v>1008</v>
      </c>
      <c r="T580" s="3" t="s">
        <v>1022</v>
      </c>
      <c r="U580" s="3" t="s">
        <v>17</v>
      </c>
      <c r="V580" s="3" t="s">
        <v>1037</v>
      </c>
      <c r="W580" s="3" t="s">
        <v>103</v>
      </c>
    </row>
    <row r="581" spans="1:23" x14ac:dyDescent="0.3">
      <c r="A581" s="3">
        <v>520</v>
      </c>
      <c r="B581" s="3" t="s">
        <v>86</v>
      </c>
      <c r="C581" s="3" t="str">
        <f>VLOOKUP($A581,$Q$1:$W$916,COLUMNS($C$1:C580)+2,FALSE)</f>
        <v>Normal</v>
      </c>
      <c r="D581" s="3" t="str">
        <f>VLOOKUP($A581,$Q$1:$W$916,COLUMNS($C$1:D580)+2,FALSE)</f>
        <v>Flying</v>
      </c>
      <c r="E581" s="3" t="str">
        <f>VLOOKUP($A581,$Q$1:$W$916,COLUMNS($C$1:E580)+2,FALSE)</f>
        <v>Big Pecks</v>
      </c>
      <c r="F581" s="3" t="str">
        <f>VLOOKUP($A581,$Q$1:$W$916,COLUMNS($C$1:F580)+2,FALSE)</f>
        <v>Super Luck</v>
      </c>
      <c r="G581" s="3" t="str">
        <f>VLOOKUP($A581,$Q$1:$W$916,COLUMNS($C$1:G580)+2,FALSE)</f>
        <v>Rivalry</v>
      </c>
      <c r="H581" s="3">
        <v>62</v>
      </c>
      <c r="I581" s="3">
        <v>77</v>
      </c>
      <c r="J581" s="3">
        <v>62</v>
      </c>
      <c r="K581" s="3">
        <v>50</v>
      </c>
      <c r="L581" s="3">
        <v>42</v>
      </c>
      <c r="M581" s="3">
        <v>65</v>
      </c>
      <c r="N581" s="3">
        <v>358</v>
      </c>
      <c r="O581" s="3">
        <v>59.67</v>
      </c>
      <c r="Q581" s="3">
        <v>501</v>
      </c>
      <c r="R581" s="3" t="s">
        <v>1464</v>
      </c>
      <c r="S581" s="3" t="s">
        <v>1009</v>
      </c>
      <c r="T581" s="3" t="s">
        <v>1037</v>
      </c>
      <c r="U581" s="3" t="s">
        <v>25</v>
      </c>
      <c r="V581" s="3" t="s">
        <v>1037</v>
      </c>
      <c r="W581" s="3" t="s">
        <v>134</v>
      </c>
    </row>
    <row r="582" spans="1:23" x14ac:dyDescent="0.3">
      <c r="A582" s="3">
        <v>521</v>
      </c>
      <c r="B582" s="3" t="s">
        <v>88</v>
      </c>
      <c r="C582" s="3" t="str">
        <f>VLOOKUP($A582,$Q$1:$W$916,COLUMNS($C$1:C581)+2,FALSE)</f>
        <v>Normal</v>
      </c>
      <c r="D582" s="3" t="str">
        <f>VLOOKUP($A582,$Q$1:$W$916,COLUMNS($C$1:D581)+2,FALSE)</f>
        <v>Flying</v>
      </c>
      <c r="E582" s="3" t="str">
        <f>VLOOKUP($A582,$Q$1:$W$916,COLUMNS($C$1:E581)+2,FALSE)</f>
        <v>Big Pecks</v>
      </c>
      <c r="F582" s="3" t="str">
        <f>VLOOKUP($A582,$Q$1:$W$916,COLUMNS($C$1:F581)+2,FALSE)</f>
        <v>Super Luck</v>
      </c>
      <c r="G582" s="3" t="str">
        <f>VLOOKUP($A582,$Q$1:$W$916,COLUMNS($C$1:G581)+2,FALSE)</f>
        <v>Rivalry</v>
      </c>
      <c r="H582" s="3">
        <v>80</v>
      </c>
      <c r="I582" s="3">
        <v>115</v>
      </c>
      <c r="J582" s="3">
        <v>80</v>
      </c>
      <c r="K582" s="3">
        <v>65</v>
      </c>
      <c r="L582" s="3">
        <v>55</v>
      </c>
      <c r="M582" s="3">
        <v>93</v>
      </c>
      <c r="N582" s="3">
        <v>488</v>
      </c>
      <c r="O582" s="3">
        <v>81.33</v>
      </c>
      <c r="Q582" s="3">
        <v>502</v>
      </c>
      <c r="R582" s="3" t="s">
        <v>1465</v>
      </c>
      <c r="S582" s="3" t="s">
        <v>1009</v>
      </c>
      <c r="T582" s="3" t="s">
        <v>1037</v>
      </c>
      <c r="U582" s="3" t="s">
        <v>25</v>
      </c>
      <c r="V582" s="3" t="s">
        <v>1037</v>
      </c>
      <c r="W582" s="3" t="s">
        <v>134</v>
      </c>
    </row>
    <row r="583" spans="1:23" x14ac:dyDescent="0.3">
      <c r="A583" s="3">
        <v>522</v>
      </c>
      <c r="B583" s="3" t="s">
        <v>1478</v>
      </c>
      <c r="C583" s="3" t="str">
        <f>VLOOKUP($A583,$Q$1:$W$916,COLUMNS($C$1:C582)+2,FALSE)</f>
        <v>Electric</v>
      </c>
      <c r="D583" s="3" t="str">
        <f>VLOOKUP($A583,$Q$1:$W$916,COLUMNS($C$1:D582)+2,FALSE)</f>
        <v/>
      </c>
      <c r="E583" s="3" t="str">
        <f>VLOOKUP($A583,$Q$1:$W$916,COLUMNS($C$1:E582)+2,FALSE)</f>
        <v>Lightning Rod</v>
      </c>
      <c r="F583" s="3" t="str">
        <f>VLOOKUP($A583,$Q$1:$W$916,COLUMNS($C$1:F582)+2,FALSE)</f>
        <v>Motor Drive</v>
      </c>
      <c r="G583" s="3" t="str">
        <f>VLOOKUP($A583,$Q$1:$W$916,COLUMNS($C$1:G582)+2,FALSE)</f>
        <v>Sap Sipper</v>
      </c>
      <c r="H583" s="3">
        <v>45</v>
      </c>
      <c r="I583" s="3">
        <v>60</v>
      </c>
      <c r="J583" s="3">
        <v>32</v>
      </c>
      <c r="K583" s="3">
        <v>50</v>
      </c>
      <c r="L583" s="3">
        <v>32</v>
      </c>
      <c r="M583" s="3">
        <v>76</v>
      </c>
      <c r="N583" s="3">
        <v>295</v>
      </c>
      <c r="O583" s="3">
        <v>49.17</v>
      </c>
      <c r="Q583" s="3">
        <v>503</v>
      </c>
      <c r="R583" s="3" t="s">
        <v>1466</v>
      </c>
      <c r="S583" s="3" t="s">
        <v>1009</v>
      </c>
      <c r="T583" s="3" t="s">
        <v>1037</v>
      </c>
      <c r="U583" s="3" t="s">
        <v>25</v>
      </c>
      <c r="V583" s="3" t="s">
        <v>1037</v>
      </c>
      <c r="W583" s="3" t="s">
        <v>134</v>
      </c>
    </row>
    <row r="584" spans="1:23" x14ac:dyDescent="0.3">
      <c r="A584" s="3">
        <v>523</v>
      </c>
      <c r="B584" s="3" t="s">
        <v>1479</v>
      </c>
      <c r="C584" s="3" t="str">
        <f>VLOOKUP($A584,$Q$1:$W$916,COLUMNS($C$1:C583)+2,FALSE)</f>
        <v>Electric</v>
      </c>
      <c r="D584" s="3" t="str">
        <f>VLOOKUP($A584,$Q$1:$W$916,COLUMNS($C$1:D583)+2,FALSE)</f>
        <v/>
      </c>
      <c r="E584" s="3" t="str">
        <f>VLOOKUP($A584,$Q$1:$W$916,COLUMNS($C$1:E583)+2,FALSE)</f>
        <v>Lightning Rod</v>
      </c>
      <c r="F584" s="3" t="str">
        <f>VLOOKUP($A584,$Q$1:$W$916,COLUMNS($C$1:F583)+2,FALSE)</f>
        <v>Motor Drive</v>
      </c>
      <c r="G584" s="3" t="str">
        <f>VLOOKUP($A584,$Q$1:$W$916,COLUMNS($C$1:G583)+2,FALSE)</f>
        <v>Sap Sipper</v>
      </c>
      <c r="H584" s="3">
        <v>75</v>
      </c>
      <c r="I584" s="3">
        <v>100</v>
      </c>
      <c r="J584" s="3">
        <v>63</v>
      </c>
      <c r="K584" s="3">
        <v>80</v>
      </c>
      <c r="L584" s="3">
        <v>63</v>
      </c>
      <c r="M584" s="3">
        <v>116</v>
      </c>
      <c r="N584" s="3">
        <v>497</v>
      </c>
      <c r="O584" s="3">
        <v>82.83</v>
      </c>
      <c r="Q584" s="3">
        <v>504</v>
      </c>
      <c r="R584" s="3" t="s">
        <v>1467</v>
      </c>
      <c r="S584" s="3" t="s">
        <v>1014</v>
      </c>
      <c r="T584" s="3" t="s">
        <v>1037</v>
      </c>
      <c r="U584" s="3" t="s">
        <v>44</v>
      </c>
      <c r="V584" s="3" t="s">
        <v>62</v>
      </c>
      <c r="W584" s="3" t="s">
        <v>720</v>
      </c>
    </row>
    <row r="585" spans="1:23" x14ac:dyDescent="0.3">
      <c r="A585" s="3">
        <v>524</v>
      </c>
      <c r="B585" s="3" t="s">
        <v>470</v>
      </c>
      <c r="C585" s="3" t="str">
        <f>VLOOKUP($A585,$Q$1:$W$916,COLUMNS($C$1:C584)+2,FALSE)</f>
        <v>Rock</v>
      </c>
      <c r="D585" s="3" t="str">
        <f>VLOOKUP($A585,$Q$1:$W$916,COLUMNS($C$1:D584)+2,FALSE)</f>
        <v/>
      </c>
      <c r="E585" s="3" t="str">
        <f>VLOOKUP($A585,$Q$1:$W$916,COLUMNS($C$1:E584)+2,FALSE)</f>
        <v>Sturdy</v>
      </c>
      <c r="F585" s="3" t="str">
        <f>VLOOKUP($A585,$Q$1:$W$916,COLUMNS($C$1:F584)+2,FALSE)</f>
        <v>Weak Armor</v>
      </c>
      <c r="G585" s="3" t="str">
        <f>VLOOKUP($A585,$Q$1:$W$916,COLUMNS($C$1:G584)+2,FALSE)</f>
        <v>Sand Force</v>
      </c>
      <c r="H585" s="3">
        <v>55</v>
      </c>
      <c r="I585" s="3">
        <v>75</v>
      </c>
      <c r="J585" s="3">
        <v>85</v>
      </c>
      <c r="K585" s="3">
        <v>25</v>
      </c>
      <c r="L585" s="3">
        <v>25</v>
      </c>
      <c r="M585" s="3">
        <v>15</v>
      </c>
      <c r="N585" s="3">
        <v>280</v>
      </c>
      <c r="O585" s="3">
        <v>46.67</v>
      </c>
      <c r="Q585" s="3">
        <v>505</v>
      </c>
      <c r="R585" s="3" t="s">
        <v>1468</v>
      </c>
      <c r="S585" s="3" t="s">
        <v>1014</v>
      </c>
      <c r="T585" s="3" t="s">
        <v>1037</v>
      </c>
      <c r="U585" s="3" t="s">
        <v>590</v>
      </c>
      <c r="V585" s="3" t="s">
        <v>62</v>
      </c>
      <c r="W585" s="3" t="s">
        <v>720</v>
      </c>
    </row>
    <row r="586" spans="1:23" x14ac:dyDescent="0.3">
      <c r="A586" s="3">
        <v>525</v>
      </c>
      <c r="B586" s="3" t="s">
        <v>472</v>
      </c>
      <c r="C586" s="3" t="str">
        <f>VLOOKUP($A586,$Q$1:$W$916,COLUMNS($C$1:C585)+2,FALSE)</f>
        <v>Rock</v>
      </c>
      <c r="D586" s="3" t="str">
        <f>VLOOKUP($A586,$Q$1:$W$916,COLUMNS($C$1:D585)+2,FALSE)</f>
        <v/>
      </c>
      <c r="E586" s="3" t="str">
        <f>VLOOKUP($A586,$Q$1:$W$916,COLUMNS($C$1:E585)+2,FALSE)</f>
        <v>Sturdy</v>
      </c>
      <c r="F586" s="3" t="str">
        <f>VLOOKUP($A586,$Q$1:$W$916,COLUMNS($C$1:F585)+2,FALSE)</f>
        <v>Weak Armor</v>
      </c>
      <c r="G586" s="3" t="str">
        <f>VLOOKUP($A586,$Q$1:$W$916,COLUMNS($C$1:G585)+2,FALSE)</f>
        <v>Sand Force</v>
      </c>
      <c r="H586" s="3">
        <v>70</v>
      </c>
      <c r="I586" s="3">
        <v>105</v>
      </c>
      <c r="J586" s="3">
        <v>105</v>
      </c>
      <c r="K586" s="3">
        <v>50</v>
      </c>
      <c r="L586" s="3">
        <v>40</v>
      </c>
      <c r="M586" s="3">
        <v>20</v>
      </c>
      <c r="N586" s="3">
        <v>390</v>
      </c>
      <c r="O586" s="3">
        <v>65</v>
      </c>
      <c r="Q586" s="3">
        <v>506</v>
      </c>
      <c r="R586" s="3" t="s">
        <v>1469</v>
      </c>
      <c r="S586" s="3" t="s">
        <v>1014</v>
      </c>
      <c r="T586" s="3" t="s">
        <v>1037</v>
      </c>
      <c r="U586" s="3" t="s">
        <v>239</v>
      </c>
      <c r="V586" s="3" t="s">
        <v>97</v>
      </c>
      <c r="W586" s="3" t="s">
        <v>44</v>
      </c>
    </row>
    <row r="587" spans="1:23" x14ac:dyDescent="0.3">
      <c r="A587" s="3">
        <v>526</v>
      </c>
      <c r="B587" s="3" t="s">
        <v>474</v>
      </c>
      <c r="C587" s="3" t="str">
        <f>VLOOKUP($A587,$Q$1:$W$916,COLUMNS($C$1:C586)+2,FALSE)</f>
        <v>Rock</v>
      </c>
      <c r="D587" s="3" t="str">
        <f>VLOOKUP($A587,$Q$1:$W$916,COLUMNS($C$1:D586)+2,FALSE)</f>
        <v/>
      </c>
      <c r="E587" s="3" t="str">
        <f>VLOOKUP($A587,$Q$1:$W$916,COLUMNS($C$1:E586)+2,FALSE)</f>
        <v>Sturdy</v>
      </c>
      <c r="F587" s="3" t="str">
        <f>VLOOKUP($A587,$Q$1:$W$916,COLUMNS($C$1:F586)+2,FALSE)</f>
        <v>Sand Stream</v>
      </c>
      <c r="G587" s="3" t="str">
        <f>VLOOKUP($A587,$Q$1:$W$916,COLUMNS($C$1:G586)+2,FALSE)</f>
        <v>Sand Force</v>
      </c>
      <c r="H587" s="3">
        <v>85</v>
      </c>
      <c r="I587" s="3">
        <v>135</v>
      </c>
      <c r="J587" s="3">
        <v>130</v>
      </c>
      <c r="K587" s="3">
        <v>60</v>
      </c>
      <c r="L587" s="3">
        <v>80</v>
      </c>
      <c r="M587" s="3">
        <v>25</v>
      </c>
      <c r="N587" s="3">
        <v>515</v>
      </c>
      <c r="O587" s="3">
        <v>85.83</v>
      </c>
      <c r="Q587" s="3">
        <v>507</v>
      </c>
      <c r="R587" s="3" t="s">
        <v>1470</v>
      </c>
      <c r="S587" s="3" t="s">
        <v>1014</v>
      </c>
      <c r="T587" s="3" t="s">
        <v>1037</v>
      </c>
      <c r="U587" s="3" t="s">
        <v>216</v>
      </c>
      <c r="V587" s="3" t="s">
        <v>466</v>
      </c>
      <c r="W587" s="3" t="s">
        <v>329</v>
      </c>
    </row>
    <row r="588" spans="1:23" x14ac:dyDescent="0.3">
      <c r="A588" s="3">
        <v>527</v>
      </c>
      <c r="B588" s="3" t="s">
        <v>483</v>
      </c>
      <c r="C588" s="3" t="str">
        <f>VLOOKUP($A588,$Q$1:$W$916,COLUMNS($C$1:C587)+2,FALSE)</f>
        <v>Psychic</v>
      </c>
      <c r="D588" s="3" t="str">
        <f>VLOOKUP($A588,$Q$1:$W$916,COLUMNS($C$1:D587)+2,FALSE)</f>
        <v>Flying</v>
      </c>
      <c r="E588" s="3" t="str">
        <f>VLOOKUP($A588,$Q$1:$W$916,COLUMNS($C$1:E587)+2,FALSE)</f>
        <v>Unaware</v>
      </c>
      <c r="F588" s="3" t="str">
        <f>VLOOKUP($A588,$Q$1:$W$916,COLUMNS($C$1:F587)+2,FALSE)</f>
        <v>Klutz</v>
      </c>
      <c r="G588" s="3" t="str">
        <f>VLOOKUP($A588,$Q$1:$W$916,COLUMNS($C$1:G587)+2,FALSE)</f>
        <v>Simple</v>
      </c>
      <c r="H588" s="3">
        <v>55</v>
      </c>
      <c r="I588" s="3">
        <v>45</v>
      </c>
      <c r="J588" s="3">
        <v>43</v>
      </c>
      <c r="K588" s="3">
        <v>55</v>
      </c>
      <c r="L588" s="3">
        <v>43</v>
      </c>
      <c r="M588" s="3">
        <v>72</v>
      </c>
      <c r="N588" s="3">
        <v>313</v>
      </c>
      <c r="O588" s="3">
        <v>52.17</v>
      </c>
      <c r="Q588" s="3">
        <v>508</v>
      </c>
      <c r="R588" s="3" t="s">
        <v>1471</v>
      </c>
      <c r="S588" s="3" t="s">
        <v>1014</v>
      </c>
      <c r="T588" s="3" t="s">
        <v>1037</v>
      </c>
      <c r="U588" s="3" t="s">
        <v>216</v>
      </c>
      <c r="V588" s="3" t="s">
        <v>466</v>
      </c>
      <c r="W588" s="3" t="s">
        <v>329</v>
      </c>
    </row>
    <row r="589" spans="1:23" x14ac:dyDescent="0.3">
      <c r="A589" s="3">
        <v>528</v>
      </c>
      <c r="B589" s="3" t="s">
        <v>486</v>
      </c>
      <c r="C589" s="3" t="str">
        <f>VLOOKUP($A589,$Q$1:$W$916,COLUMNS($C$1:C588)+2,FALSE)</f>
        <v>Psychic</v>
      </c>
      <c r="D589" s="3" t="str">
        <f>VLOOKUP($A589,$Q$1:$W$916,COLUMNS($C$1:D588)+2,FALSE)</f>
        <v>Flying</v>
      </c>
      <c r="E589" s="3" t="str">
        <f>VLOOKUP($A589,$Q$1:$W$916,COLUMNS($C$1:E588)+2,FALSE)</f>
        <v>Unaware</v>
      </c>
      <c r="F589" s="3" t="str">
        <f>VLOOKUP($A589,$Q$1:$W$916,COLUMNS($C$1:F588)+2,FALSE)</f>
        <v>Klutz</v>
      </c>
      <c r="G589" s="3" t="str">
        <f>VLOOKUP($A589,$Q$1:$W$916,COLUMNS($C$1:G588)+2,FALSE)</f>
        <v>Simple</v>
      </c>
      <c r="H589" s="3">
        <v>67</v>
      </c>
      <c r="I589" s="3">
        <v>57</v>
      </c>
      <c r="J589" s="3">
        <v>55</v>
      </c>
      <c r="K589" s="3">
        <v>77</v>
      </c>
      <c r="L589" s="3">
        <v>55</v>
      </c>
      <c r="M589" s="3">
        <v>114</v>
      </c>
      <c r="N589" s="3">
        <v>425</v>
      </c>
      <c r="O589" s="3">
        <v>70.83</v>
      </c>
      <c r="Q589" s="3">
        <v>509</v>
      </c>
      <c r="R589" s="3" t="s">
        <v>138</v>
      </c>
      <c r="S589" s="3" t="s">
        <v>1016</v>
      </c>
      <c r="T589" s="3" t="s">
        <v>1037</v>
      </c>
      <c r="U589" s="3" t="s">
        <v>139</v>
      </c>
      <c r="V589" s="3" t="s">
        <v>91</v>
      </c>
      <c r="W589" s="3" t="s">
        <v>140</v>
      </c>
    </row>
    <row r="590" spans="1:23" x14ac:dyDescent="0.3">
      <c r="A590" s="3">
        <v>529</v>
      </c>
      <c r="B590" s="3" t="s">
        <v>465</v>
      </c>
      <c r="C590" s="3" t="str">
        <f>VLOOKUP($A590,$Q$1:$W$916,COLUMNS($C$1:C589)+2,FALSE)</f>
        <v>Ground</v>
      </c>
      <c r="D590" s="3" t="str">
        <f>VLOOKUP($A590,$Q$1:$W$916,COLUMNS($C$1:D589)+2,FALSE)</f>
        <v/>
      </c>
      <c r="E590" s="3" t="str">
        <f>VLOOKUP($A590,$Q$1:$W$916,COLUMNS($C$1:E589)+2,FALSE)</f>
        <v>Sand Rush</v>
      </c>
      <c r="F590" s="3" t="str">
        <f>VLOOKUP($A590,$Q$1:$W$916,COLUMNS($C$1:F589)+2,FALSE)</f>
        <v>Sand Force</v>
      </c>
      <c r="G590" s="3" t="str">
        <f>VLOOKUP($A590,$Q$1:$W$916,COLUMNS($C$1:G589)+2,FALSE)</f>
        <v>Mold Breaker</v>
      </c>
      <c r="H590" s="3">
        <v>60</v>
      </c>
      <c r="I590" s="3">
        <v>85</v>
      </c>
      <c r="J590" s="3">
        <v>40</v>
      </c>
      <c r="K590" s="3">
        <v>30</v>
      </c>
      <c r="L590" s="3">
        <v>45</v>
      </c>
      <c r="M590" s="3">
        <v>68</v>
      </c>
      <c r="N590" s="3">
        <v>328</v>
      </c>
      <c r="O590" s="3">
        <v>54.67</v>
      </c>
      <c r="Q590" s="3">
        <v>510</v>
      </c>
      <c r="R590" s="3" t="s">
        <v>142</v>
      </c>
      <c r="S590" s="3" t="s">
        <v>1016</v>
      </c>
      <c r="T590" s="3" t="s">
        <v>1037</v>
      </c>
      <c r="U590" s="3" t="s">
        <v>139</v>
      </c>
      <c r="V590" s="3" t="s">
        <v>91</v>
      </c>
      <c r="W590" s="3" t="s">
        <v>140</v>
      </c>
    </row>
    <row r="591" spans="1:23" x14ac:dyDescent="0.3">
      <c r="A591" s="3">
        <v>530</v>
      </c>
      <c r="B591" s="3" t="s">
        <v>468</v>
      </c>
      <c r="C591" s="3" t="str">
        <f>VLOOKUP($A591,$Q$1:$W$916,COLUMNS($C$1:C590)+2,FALSE)</f>
        <v>Ground</v>
      </c>
      <c r="D591" s="3" t="str">
        <f>VLOOKUP($A591,$Q$1:$W$916,COLUMNS($C$1:D590)+2,FALSE)</f>
        <v>Steel</v>
      </c>
      <c r="E591" s="3" t="str">
        <f>VLOOKUP($A591,$Q$1:$W$916,COLUMNS($C$1:E590)+2,FALSE)</f>
        <v>Sand Rush</v>
      </c>
      <c r="F591" s="3" t="str">
        <f>VLOOKUP($A591,$Q$1:$W$916,COLUMNS($C$1:F590)+2,FALSE)</f>
        <v>Sand Force</v>
      </c>
      <c r="G591" s="3" t="str">
        <f>VLOOKUP($A591,$Q$1:$W$916,COLUMNS($C$1:G590)+2,FALSE)</f>
        <v>Mold Breaker</v>
      </c>
      <c r="H591" s="3">
        <v>110</v>
      </c>
      <c r="I591" s="3">
        <v>135</v>
      </c>
      <c r="J591" s="3">
        <v>60</v>
      </c>
      <c r="K591" s="3">
        <v>50</v>
      </c>
      <c r="L591" s="3">
        <v>65</v>
      </c>
      <c r="M591" s="3">
        <v>88</v>
      </c>
      <c r="N591" s="3">
        <v>508</v>
      </c>
      <c r="O591" s="3">
        <v>84.67</v>
      </c>
      <c r="Q591" s="3">
        <v>511</v>
      </c>
      <c r="R591" s="3" t="s">
        <v>1472</v>
      </c>
      <c r="S591" s="3" t="s">
        <v>1007</v>
      </c>
      <c r="T591" s="3" t="s">
        <v>1037</v>
      </c>
      <c r="U591" s="3" t="s">
        <v>78</v>
      </c>
      <c r="V591" s="3" t="s">
        <v>1037</v>
      </c>
      <c r="W591" s="3" t="s">
        <v>9</v>
      </c>
    </row>
    <row r="592" spans="1:23" x14ac:dyDescent="0.3">
      <c r="A592" s="3">
        <v>531</v>
      </c>
      <c r="B592" s="3" t="s">
        <v>1480</v>
      </c>
      <c r="C592" s="3" t="str">
        <f>VLOOKUP($A592,$Q$1:$W$916,COLUMNS($C$1:C591)+2,FALSE)</f>
        <v>Normal</v>
      </c>
      <c r="D592" s="3" t="str">
        <f>VLOOKUP($A592,$Q$1:$W$916,COLUMNS($C$1:D591)+2,FALSE)</f>
        <v/>
      </c>
      <c r="E592" s="3" t="str">
        <f>VLOOKUP($A592,$Q$1:$W$916,COLUMNS($C$1:E591)+2,FALSE)</f>
        <v>Healer</v>
      </c>
      <c r="F592" s="3" t="str">
        <f>VLOOKUP($A592,$Q$1:$W$916,COLUMNS($C$1:F591)+2,FALSE)</f>
        <v>Regenerator</v>
      </c>
      <c r="G592" s="3" t="str">
        <f>VLOOKUP($A592,$Q$1:$W$916,COLUMNS($C$1:G591)+2,FALSE)</f>
        <v>Klutz</v>
      </c>
      <c r="H592" s="3">
        <v>103</v>
      </c>
      <c r="I592" s="3">
        <v>60</v>
      </c>
      <c r="J592" s="3">
        <v>86</v>
      </c>
      <c r="K592" s="3">
        <v>60</v>
      </c>
      <c r="L592" s="3">
        <v>86</v>
      </c>
      <c r="M592" s="3">
        <v>50</v>
      </c>
      <c r="N592" s="3">
        <v>445</v>
      </c>
      <c r="O592" s="3">
        <v>74.17</v>
      </c>
      <c r="Q592" s="3">
        <v>512</v>
      </c>
      <c r="R592" s="3" t="s">
        <v>1473</v>
      </c>
      <c r="S592" s="3" t="s">
        <v>1007</v>
      </c>
      <c r="T592" s="3" t="s">
        <v>1037</v>
      </c>
      <c r="U592" s="3" t="s">
        <v>78</v>
      </c>
      <c r="V592" s="3" t="s">
        <v>1037</v>
      </c>
      <c r="W592" s="3" t="s">
        <v>9</v>
      </c>
    </row>
    <row r="593" spans="1:23" x14ac:dyDescent="0.3">
      <c r="A593" s="3">
        <v>531</v>
      </c>
      <c r="B593" s="3" t="s">
        <v>1481</v>
      </c>
      <c r="C593" s="3" t="str">
        <f>VLOOKUP($A593,$Q$1:$W$916,COLUMNS($C$1:C592)+2,FALSE)</f>
        <v>Normal</v>
      </c>
      <c r="D593" s="3" t="str">
        <f>VLOOKUP($A593,$Q$1:$W$916,COLUMNS($C$1:D592)+2,FALSE)</f>
        <v/>
      </c>
      <c r="E593" s="3" t="str">
        <f>VLOOKUP($A593,$Q$1:$W$916,COLUMNS($C$1:E592)+2,FALSE)</f>
        <v>Healer</v>
      </c>
      <c r="F593" s="3" t="str">
        <f>VLOOKUP($A593,$Q$1:$W$916,COLUMNS($C$1:F592)+2,FALSE)</f>
        <v>Regenerator</v>
      </c>
      <c r="G593" s="3" t="str">
        <f>VLOOKUP($A593,$Q$1:$W$916,COLUMNS($C$1:G592)+2,FALSE)</f>
        <v>Klutz</v>
      </c>
      <c r="H593" s="3">
        <v>103</v>
      </c>
      <c r="I593" s="3">
        <v>60</v>
      </c>
      <c r="J593" s="3">
        <v>126</v>
      </c>
      <c r="K593" s="3">
        <v>80</v>
      </c>
      <c r="L593" s="3">
        <v>126</v>
      </c>
      <c r="M593" s="3">
        <v>50</v>
      </c>
      <c r="N593" s="3">
        <v>545</v>
      </c>
      <c r="O593" s="3">
        <v>90.83</v>
      </c>
      <c r="Q593" s="3">
        <v>513</v>
      </c>
      <c r="R593" s="3" t="s">
        <v>1474</v>
      </c>
      <c r="S593" s="3" t="s">
        <v>1008</v>
      </c>
      <c r="T593" s="3" t="s">
        <v>1037</v>
      </c>
      <c r="U593" s="3" t="s">
        <v>78</v>
      </c>
      <c r="V593" s="3" t="s">
        <v>1037</v>
      </c>
      <c r="W593" s="3" t="s">
        <v>17</v>
      </c>
    </row>
    <row r="594" spans="1:23" x14ac:dyDescent="0.3">
      <c r="A594" s="3">
        <v>532</v>
      </c>
      <c r="B594" s="3" t="s">
        <v>477</v>
      </c>
      <c r="C594" s="3" t="str">
        <f>VLOOKUP($A594,$Q$1:$W$916,COLUMNS($C$1:C593)+2,FALSE)</f>
        <v>Fighting</v>
      </c>
      <c r="D594" s="3" t="str">
        <f>VLOOKUP($A594,$Q$1:$W$916,COLUMNS($C$1:D593)+2,FALSE)</f>
        <v/>
      </c>
      <c r="E594" s="3" t="str">
        <f>VLOOKUP($A594,$Q$1:$W$916,COLUMNS($C$1:E593)+2,FALSE)</f>
        <v>Guts</v>
      </c>
      <c r="F594" s="3" t="str">
        <f>VLOOKUP($A594,$Q$1:$W$916,COLUMNS($C$1:F593)+2,FALSE)</f>
        <v>Sheer Force</v>
      </c>
      <c r="G594" s="3" t="str">
        <f>VLOOKUP($A594,$Q$1:$W$916,COLUMNS($C$1:G593)+2,FALSE)</f>
        <v>Iron Fist</v>
      </c>
      <c r="H594" s="3">
        <v>75</v>
      </c>
      <c r="I594" s="3">
        <v>80</v>
      </c>
      <c r="J594" s="3">
        <v>55</v>
      </c>
      <c r="K594" s="3">
        <v>25</v>
      </c>
      <c r="L594" s="3">
        <v>35</v>
      </c>
      <c r="M594" s="3">
        <v>35</v>
      </c>
      <c r="N594" s="3">
        <v>305</v>
      </c>
      <c r="O594" s="3">
        <v>50.83</v>
      </c>
      <c r="Q594" s="3">
        <v>514</v>
      </c>
      <c r="R594" s="3" t="s">
        <v>1475</v>
      </c>
      <c r="S594" s="3" t="s">
        <v>1008</v>
      </c>
      <c r="T594" s="3" t="s">
        <v>1037</v>
      </c>
      <c r="U594" s="3" t="s">
        <v>78</v>
      </c>
      <c r="V594" s="3" t="s">
        <v>1037</v>
      </c>
      <c r="W594" s="3" t="s">
        <v>17</v>
      </c>
    </row>
    <row r="595" spans="1:23" x14ac:dyDescent="0.3">
      <c r="A595" s="3">
        <v>533</v>
      </c>
      <c r="B595" s="3" t="s">
        <v>479</v>
      </c>
      <c r="C595" s="3" t="str">
        <f>VLOOKUP($A595,$Q$1:$W$916,COLUMNS($C$1:C594)+2,FALSE)</f>
        <v>Fighting</v>
      </c>
      <c r="D595" s="3" t="str">
        <f>VLOOKUP($A595,$Q$1:$W$916,COLUMNS($C$1:D594)+2,FALSE)</f>
        <v/>
      </c>
      <c r="E595" s="3" t="str">
        <f>VLOOKUP($A595,$Q$1:$W$916,COLUMNS($C$1:E594)+2,FALSE)</f>
        <v>Guts</v>
      </c>
      <c r="F595" s="3" t="str">
        <f>VLOOKUP($A595,$Q$1:$W$916,COLUMNS($C$1:F594)+2,FALSE)</f>
        <v>Sheer Force</v>
      </c>
      <c r="G595" s="3" t="str">
        <f>VLOOKUP($A595,$Q$1:$W$916,COLUMNS($C$1:G594)+2,FALSE)</f>
        <v>Iron Fist</v>
      </c>
      <c r="H595" s="3">
        <v>85</v>
      </c>
      <c r="I595" s="3">
        <v>105</v>
      </c>
      <c r="J595" s="3">
        <v>85</v>
      </c>
      <c r="K595" s="3">
        <v>40</v>
      </c>
      <c r="L595" s="3">
        <v>50</v>
      </c>
      <c r="M595" s="3">
        <v>40</v>
      </c>
      <c r="N595" s="3">
        <v>405</v>
      </c>
      <c r="O595" s="3">
        <v>67.5</v>
      </c>
      <c r="Q595" s="3">
        <v>515</v>
      </c>
      <c r="R595" s="3" t="s">
        <v>1476</v>
      </c>
      <c r="S595" s="3" t="s">
        <v>1009</v>
      </c>
      <c r="T595" s="3" t="s">
        <v>1037</v>
      </c>
      <c r="U595" s="3" t="s">
        <v>78</v>
      </c>
      <c r="V595" s="3" t="s">
        <v>1037</v>
      </c>
      <c r="W595" s="3" t="s">
        <v>25</v>
      </c>
    </row>
    <row r="596" spans="1:23" x14ac:dyDescent="0.3">
      <c r="A596" s="3">
        <v>534</v>
      </c>
      <c r="B596" s="3" t="s">
        <v>481</v>
      </c>
      <c r="C596" s="3" t="str">
        <f>VLOOKUP($A596,$Q$1:$W$916,COLUMNS($C$1:C595)+2,FALSE)</f>
        <v>Fighting</v>
      </c>
      <c r="D596" s="3" t="str">
        <f>VLOOKUP($A596,$Q$1:$W$916,COLUMNS($C$1:D595)+2,FALSE)</f>
        <v/>
      </c>
      <c r="E596" s="3" t="str">
        <f>VLOOKUP($A596,$Q$1:$W$916,COLUMNS($C$1:E595)+2,FALSE)</f>
        <v>Guts</v>
      </c>
      <c r="F596" s="3" t="str">
        <f>VLOOKUP($A596,$Q$1:$W$916,COLUMNS($C$1:F595)+2,FALSE)</f>
        <v>Sheer Force</v>
      </c>
      <c r="G596" s="3" t="str">
        <f>VLOOKUP($A596,$Q$1:$W$916,COLUMNS($C$1:G595)+2,FALSE)</f>
        <v>Iron Fist</v>
      </c>
      <c r="H596" s="3">
        <v>105</v>
      </c>
      <c r="I596" s="3">
        <v>140</v>
      </c>
      <c r="J596" s="3">
        <v>95</v>
      </c>
      <c r="K596" s="3">
        <v>55</v>
      </c>
      <c r="L596" s="3">
        <v>65</v>
      </c>
      <c r="M596" s="3">
        <v>45</v>
      </c>
      <c r="N596" s="3">
        <v>505</v>
      </c>
      <c r="O596" s="3">
        <v>84.17</v>
      </c>
      <c r="Q596" s="3">
        <v>516</v>
      </c>
      <c r="R596" s="3" t="s">
        <v>1477</v>
      </c>
      <c r="S596" s="3" t="s">
        <v>1009</v>
      </c>
      <c r="T596" s="3" t="s">
        <v>1037</v>
      </c>
      <c r="U596" s="3" t="s">
        <v>78</v>
      </c>
      <c r="V596" s="3" t="s">
        <v>1037</v>
      </c>
      <c r="W596" s="3" t="s">
        <v>25</v>
      </c>
    </row>
    <row r="597" spans="1:23" x14ac:dyDescent="0.3">
      <c r="A597" s="3">
        <v>535</v>
      </c>
      <c r="B597" s="3" t="s">
        <v>382</v>
      </c>
      <c r="C597" s="3" t="str">
        <f>VLOOKUP($A597,$Q$1:$W$916,COLUMNS($C$1:C596)+2,FALSE)</f>
        <v>Water</v>
      </c>
      <c r="D597" s="3" t="str">
        <f>VLOOKUP($A597,$Q$1:$W$916,COLUMNS($C$1:D596)+2,FALSE)</f>
        <v/>
      </c>
      <c r="E597" s="3" t="str">
        <f>VLOOKUP($A597,$Q$1:$W$916,COLUMNS($C$1:E596)+2,FALSE)</f>
        <v>Swift Swim</v>
      </c>
      <c r="F597" s="3" t="str">
        <f>VLOOKUP($A597,$Q$1:$W$916,COLUMNS($C$1:F596)+2,FALSE)</f>
        <v>Hydration</v>
      </c>
      <c r="G597" s="3" t="str">
        <f>VLOOKUP($A597,$Q$1:$W$916,COLUMNS($C$1:G596)+2,FALSE)</f>
        <v>Water Absorb</v>
      </c>
      <c r="H597" s="3">
        <v>50</v>
      </c>
      <c r="I597" s="3">
        <v>50</v>
      </c>
      <c r="J597" s="3">
        <v>40</v>
      </c>
      <c r="K597" s="3">
        <v>50</v>
      </c>
      <c r="L597" s="3">
        <v>40</v>
      </c>
      <c r="M597" s="3">
        <v>64</v>
      </c>
      <c r="N597" s="3">
        <v>294</v>
      </c>
      <c r="O597" s="3">
        <v>49</v>
      </c>
      <c r="Q597" s="3">
        <v>517</v>
      </c>
      <c r="R597" s="3" t="s">
        <v>272</v>
      </c>
      <c r="S597" s="3" t="s">
        <v>1011</v>
      </c>
      <c r="T597" s="3" t="s">
        <v>1037</v>
      </c>
      <c r="U597" s="3" t="s">
        <v>273</v>
      </c>
      <c r="V597" s="3" t="s">
        <v>274</v>
      </c>
      <c r="W597" s="3" t="s">
        <v>35</v>
      </c>
    </row>
    <row r="598" spans="1:23" x14ac:dyDescent="0.3">
      <c r="A598" s="3">
        <v>536</v>
      </c>
      <c r="B598" s="3" t="s">
        <v>384</v>
      </c>
      <c r="C598" s="3" t="str">
        <f>VLOOKUP($A598,$Q$1:$W$916,COLUMNS($C$1:C597)+2,FALSE)</f>
        <v>Water</v>
      </c>
      <c r="D598" s="3" t="str">
        <f>VLOOKUP($A598,$Q$1:$W$916,COLUMNS($C$1:D597)+2,FALSE)</f>
        <v>Ground</v>
      </c>
      <c r="E598" s="3" t="str">
        <f>VLOOKUP($A598,$Q$1:$W$916,COLUMNS($C$1:E597)+2,FALSE)</f>
        <v>Swift Swim</v>
      </c>
      <c r="F598" s="3" t="str">
        <f>VLOOKUP($A598,$Q$1:$W$916,COLUMNS($C$1:F597)+2,FALSE)</f>
        <v>Hydration</v>
      </c>
      <c r="G598" s="3" t="str">
        <f>VLOOKUP($A598,$Q$1:$W$916,COLUMNS($C$1:G597)+2,FALSE)</f>
        <v>Water Absorb</v>
      </c>
      <c r="H598" s="3">
        <v>75</v>
      </c>
      <c r="I598" s="3">
        <v>65</v>
      </c>
      <c r="J598" s="3">
        <v>55</v>
      </c>
      <c r="K598" s="3">
        <v>65</v>
      </c>
      <c r="L598" s="3">
        <v>55</v>
      </c>
      <c r="M598" s="3">
        <v>69</v>
      </c>
      <c r="N598" s="3">
        <v>384</v>
      </c>
      <c r="O598" s="3">
        <v>64</v>
      </c>
      <c r="Q598" s="3">
        <v>518</v>
      </c>
      <c r="R598" s="3" t="s">
        <v>276</v>
      </c>
      <c r="S598" s="3" t="s">
        <v>1011</v>
      </c>
      <c r="T598" s="3" t="s">
        <v>1037</v>
      </c>
      <c r="U598" s="3" t="s">
        <v>273</v>
      </c>
      <c r="V598" s="3" t="s">
        <v>274</v>
      </c>
      <c r="W598" s="3" t="s">
        <v>35</v>
      </c>
    </row>
    <row r="599" spans="1:23" x14ac:dyDescent="0.3">
      <c r="A599" s="3">
        <v>537</v>
      </c>
      <c r="B599" s="3" t="s">
        <v>386</v>
      </c>
      <c r="C599" s="3" t="str">
        <f>VLOOKUP($A599,$Q$1:$W$916,COLUMNS($C$1:C598)+2,FALSE)</f>
        <v>Water</v>
      </c>
      <c r="D599" s="3" t="str">
        <f>VLOOKUP($A599,$Q$1:$W$916,COLUMNS($C$1:D598)+2,FALSE)</f>
        <v>Ground</v>
      </c>
      <c r="E599" s="3" t="str">
        <f>VLOOKUP($A599,$Q$1:$W$916,COLUMNS($C$1:E598)+2,FALSE)</f>
        <v>Swift Swim</v>
      </c>
      <c r="F599" s="3" t="str">
        <f>VLOOKUP($A599,$Q$1:$W$916,COLUMNS($C$1:F598)+2,FALSE)</f>
        <v>Poison Touch</v>
      </c>
      <c r="G599" s="3" t="str">
        <f>VLOOKUP($A599,$Q$1:$W$916,COLUMNS($C$1:G598)+2,FALSE)</f>
        <v>Water Absorb</v>
      </c>
      <c r="H599" s="3">
        <v>105</v>
      </c>
      <c r="I599" s="3">
        <v>95</v>
      </c>
      <c r="J599" s="3">
        <v>75</v>
      </c>
      <c r="K599" s="3">
        <v>85</v>
      </c>
      <c r="L599" s="3">
        <v>75</v>
      </c>
      <c r="M599" s="3">
        <v>74</v>
      </c>
      <c r="N599" s="3">
        <v>509</v>
      </c>
      <c r="O599" s="3">
        <v>84.83</v>
      </c>
      <c r="Q599" s="3">
        <v>519</v>
      </c>
      <c r="R599" s="3" t="s">
        <v>82</v>
      </c>
      <c r="S599" s="3" t="s">
        <v>1014</v>
      </c>
      <c r="T599" s="3" t="s">
        <v>1012</v>
      </c>
      <c r="U599" s="3" t="s">
        <v>68</v>
      </c>
      <c r="V599" s="3" t="s">
        <v>83</v>
      </c>
      <c r="W599" s="3" t="s">
        <v>84</v>
      </c>
    </row>
    <row r="600" spans="1:23" x14ac:dyDescent="0.3">
      <c r="A600" s="3">
        <v>538</v>
      </c>
      <c r="B600" s="3" t="s">
        <v>654</v>
      </c>
      <c r="C600" s="3" t="str">
        <f>VLOOKUP($A600,$Q$1:$W$916,COLUMNS($C$1:C599)+2,FALSE)</f>
        <v>Fighting</v>
      </c>
      <c r="D600" s="3" t="str">
        <f>VLOOKUP($A600,$Q$1:$W$916,COLUMNS($C$1:D599)+2,FALSE)</f>
        <v/>
      </c>
      <c r="E600" s="3" t="str">
        <f>VLOOKUP($A600,$Q$1:$W$916,COLUMNS($C$1:E599)+2,FALSE)</f>
        <v>Guts</v>
      </c>
      <c r="F600" s="3" t="str">
        <f>VLOOKUP($A600,$Q$1:$W$916,COLUMNS($C$1:F599)+2,FALSE)</f>
        <v>Inner Focus</v>
      </c>
      <c r="G600" s="3" t="str">
        <f>VLOOKUP($A600,$Q$1:$W$916,COLUMNS($C$1:G599)+2,FALSE)</f>
        <v>Mold Breaker</v>
      </c>
      <c r="H600" s="3">
        <v>120</v>
      </c>
      <c r="I600" s="3">
        <v>100</v>
      </c>
      <c r="J600" s="3">
        <v>85</v>
      </c>
      <c r="K600" s="3">
        <v>30</v>
      </c>
      <c r="L600" s="3">
        <v>85</v>
      </c>
      <c r="M600" s="3">
        <v>45</v>
      </c>
      <c r="N600" s="3">
        <v>465</v>
      </c>
      <c r="O600" s="3">
        <v>77.5</v>
      </c>
      <c r="Q600" s="3">
        <v>520</v>
      </c>
      <c r="R600" s="3" t="s">
        <v>86</v>
      </c>
      <c r="S600" s="3" t="s">
        <v>1014</v>
      </c>
      <c r="T600" s="3" t="s">
        <v>1012</v>
      </c>
      <c r="U600" s="3" t="s">
        <v>68</v>
      </c>
      <c r="V600" s="3" t="s">
        <v>83</v>
      </c>
      <c r="W600" s="3" t="s">
        <v>84</v>
      </c>
    </row>
    <row r="601" spans="1:23" x14ac:dyDescent="0.3">
      <c r="A601" s="3">
        <v>539</v>
      </c>
      <c r="B601" s="3" t="s">
        <v>656</v>
      </c>
      <c r="C601" s="3" t="str">
        <f>VLOOKUP($A601,$Q$1:$W$916,COLUMNS($C$1:C600)+2,FALSE)</f>
        <v>Fighting</v>
      </c>
      <c r="D601" s="3" t="str">
        <f>VLOOKUP($A601,$Q$1:$W$916,COLUMNS($C$1:D600)+2,FALSE)</f>
        <v/>
      </c>
      <c r="E601" s="3" t="str">
        <f>VLOOKUP($A601,$Q$1:$W$916,COLUMNS($C$1:E600)+2,FALSE)</f>
        <v>Sturdy</v>
      </c>
      <c r="F601" s="3" t="str">
        <f>VLOOKUP($A601,$Q$1:$W$916,COLUMNS($C$1:F600)+2,FALSE)</f>
        <v>Inner Focus</v>
      </c>
      <c r="G601" s="3" t="str">
        <f>VLOOKUP($A601,$Q$1:$W$916,COLUMNS($C$1:G600)+2,FALSE)</f>
        <v>Mold Breaker</v>
      </c>
      <c r="H601" s="3">
        <v>75</v>
      </c>
      <c r="I601" s="3">
        <v>125</v>
      </c>
      <c r="J601" s="3">
        <v>75</v>
      </c>
      <c r="K601" s="3">
        <v>30</v>
      </c>
      <c r="L601" s="3">
        <v>75</v>
      </c>
      <c r="M601" s="3">
        <v>85</v>
      </c>
      <c r="N601" s="3">
        <v>465</v>
      </c>
      <c r="O601" s="3">
        <v>77.5</v>
      </c>
      <c r="Q601" s="3">
        <v>521</v>
      </c>
      <c r="R601" s="3" t="s">
        <v>88</v>
      </c>
      <c r="S601" s="3" t="s">
        <v>1014</v>
      </c>
      <c r="T601" s="3" t="s">
        <v>1012</v>
      </c>
      <c r="U601" s="3" t="s">
        <v>68</v>
      </c>
      <c r="V601" s="3" t="s">
        <v>83</v>
      </c>
      <c r="W601" s="3" t="s">
        <v>84</v>
      </c>
    </row>
    <row r="602" spans="1:23" x14ac:dyDescent="0.3">
      <c r="A602" s="3">
        <v>540</v>
      </c>
      <c r="B602" s="3" t="s">
        <v>1482</v>
      </c>
      <c r="C602" s="3" t="str">
        <f>VLOOKUP($A602,$Q$1:$W$916,COLUMNS($C$1:C601)+2,FALSE)</f>
        <v>Bug</v>
      </c>
      <c r="D602" s="3" t="str">
        <f>VLOOKUP($A602,$Q$1:$W$916,COLUMNS($C$1:D601)+2,FALSE)</f>
        <v>Grass</v>
      </c>
      <c r="E602" s="3" t="str">
        <f>VLOOKUP($A602,$Q$1:$W$916,COLUMNS($C$1:E601)+2,FALSE)</f>
        <v>Swarm</v>
      </c>
      <c r="F602" s="3" t="str">
        <f>VLOOKUP($A602,$Q$1:$W$916,COLUMNS($C$1:F601)+2,FALSE)</f>
        <v>Chlorophyll</v>
      </c>
      <c r="G602" s="3" t="str">
        <f>VLOOKUP($A602,$Q$1:$W$916,COLUMNS($C$1:G601)+2,FALSE)</f>
        <v>Overcoat</v>
      </c>
      <c r="H602" s="3">
        <v>45</v>
      </c>
      <c r="I602" s="3">
        <v>53</v>
      </c>
      <c r="J602" s="3">
        <v>70</v>
      </c>
      <c r="K602" s="3">
        <v>40</v>
      </c>
      <c r="L602" s="3">
        <v>60</v>
      </c>
      <c r="M602" s="3">
        <v>42</v>
      </c>
      <c r="N602" s="3">
        <v>310</v>
      </c>
      <c r="O602" s="3">
        <v>51.67</v>
      </c>
      <c r="Q602" s="3">
        <v>522</v>
      </c>
      <c r="R602" s="3" t="s">
        <v>1478</v>
      </c>
      <c r="S602" s="3" t="s">
        <v>1013</v>
      </c>
      <c r="T602" s="3" t="s">
        <v>1037</v>
      </c>
      <c r="U602" s="3" t="s">
        <v>204</v>
      </c>
      <c r="V602" s="3" t="s">
        <v>1741</v>
      </c>
      <c r="W602" s="3" t="s">
        <v>878</v>
      </c>
    </row>
    <row r="603" spans="1:23" x14ac:dyDescent="0.3">
      <c r="A603" s="3">
        <v>541</v>
      </c>
      <c r="B603" s="3" t="s">
        <v>1483</v>
      </c>
      <c r="C603" s="3" t="str">
        <f>VLOOKUP($A603,$Q$1:$W$916,COLUMNS($C$1:C602)+2,FALSE)</f>
        <v>Bug</v>
      </c>
      <c r="D603" s="3" t="str">
        <f>VLOOKUP($A603,$Q$1:$W$916,COLUMNS($C$1:D602)+2,FALSE)</f>
        <v>Grass</v>
      </c>
      <c r="E603" s="3" t="str">
        <f>VLOOKUP($A603,$Q$1:$W$916,COLUMNS($C$1:E602)+2,FALSE)</f>
        <v>Leaf Guard</v>
      </c>
      <c r="F603" s="3" t="str">
        <f>VLOOKUP($A603,$Q$1:$W$916,COLUMNS($C$1:F602)+2,FALSE)</f>
        <v>Chlorophyll</v>
      </c>
      <c r="G603" s="3" t="str">
        <f>VLOOKUP($A603,$Q$1:$W$916,COLUMNS($C$1:G602)+2,FALSE)</f>
        <v>Overcoat</v>
      </c>
      <c r="H603" s="3">
        <v>55</v>
      </c>
      <c r="I603" s="3">
        <v>63</v>
      </c>
      <c r="J603" s="3">
        <v>90</v>
      </c>
      <c r="K603" s="3">
        <v>50</v>
      </c>
      <c r="L603" s="3">
        <v>80</v>
      </c>
      <c r="M603" s="3">
        <v>42</v>
      </c>
      <c r="N603" s="3">
        <v>380</v>
      </c>
      <c r="O603" s="3">
        <v>63.33</v>
      </c>
      <c r="Q603" s="3">
        <v>523</v>
      </c>
      <c r="R603" s="3" t="s">
        <v>1479</v>
      </c>
      <c r="S603" s="3" t="s">
        <v>1013</v>
      </c>
      <c r="T603" s="3" t="s">
        <v>1037</v>
      </c>
      <c r="U603" s="3" t="s">
        <v>204</v>
      </c>
      <c r="V603" s="3" t="s">
        <v>1741</v>
      </c>
      <c r="W603" s="3" t="s">
        <v>878</v>
      </c>
    </row>
    <row r="604" spans="1:23" x14ac:dyDescent="0.3">
      <c r="A604" s="3">
        <v>542</v>
      </c>
      <c r="B604" s="3" t="s">
        <v>1484</v>
      </c>
      <c r="C604" s="3" t="str">
        <f>VLOOKUP($A604,$Q$1:$W$916,COLUMNS($C$1:C603)+2,FALSE)</f>
        <v>Bug</v>
      </c>
      <c r="D604" s="3" t="str">
        <f>VLOOKUP($A604,$Q$1:$W$916,COLUMNS($C$1:D603)+2,FALSE)</f>
        <v>Grass</v>
      </c>
      <c r="E604" s="3" t="str">
        <f>VLOOKUP($A604,$Q$1:$W$916,COLUMNS($C$1:E603)+2,FALSE)</f>
        <v>Swarm</v>
      </c>
      <c r="F604" s="3" t="str">
        <f>VLOOKUP($A604,$Q$1:$W$916,COLUMNS($C$1:F603)+2,FALSE)</f>
        <v>Chlorophyll</v>
      </c>
      <c r="G604" s="3" t="str">
        <f>VLOOKUP($A604,$Q$1:$W$916,COLUMNS($C$1:G603)+2,FALSE)</f>
        <v>Overcoat</v>
      </c>
      <c r="H604" s="3">
        <v>75</v>
      </c>
      <c r="I604" s="3">
        <v>103</v>
      </c>
      <c r="J604" s="3">
        <v>80</v>
      </c>
      <c r="K604" s="3">
        <v>70</v>
      </c>
      <c r="L604" s="3">
        <v>80</v>
      </c>
      <c r="M604" s="3">
        <v>92</v>
      </c>
      <c r="N604" s="3">
        <v>500</v>
      </c>
      <c r="O604" s="3">
        <v>83.33</v>
      </c>
      <c r="Q604" s="3">
        <v>524</v>
      </c>
      <c r="R604" s="3" t="s">
        <v>470</v>
      </c>
      <c r="S604" s="3" t="s">
        <v>1017</v>
      </c>
      <c r="T604" s="3" t="s">
        <v>1037</v>
      </c>
      <c r="U604" s="3" t="s">
        <v>261</v>
      </c>
      <c r="V604" s="3" t="s">
        <v>224</v>
      </c>
      <c r="W604" s="3" t="s">
        <v>461</v>
      </c>
    </row>
    <row r="605" spans="1:23" x14ac:dyDescent="0.3">
      <c r="A605" s="3">
        <v>543</v>
      </c>
      <c r="B605" s="3" t="s">
        <v>1485</v>
      </c>
      <c r="C605" s="3" t="str">
        <f>VLOOKUP($A605,$Q$1:$W$916,COLUMNS($C$1:C604)+2,FALSE)</f>
        <v>Bug</v>
      </c>
      <c r="D605" s="3" t="str">
        <f>VLOOKUP($A605,$Q$1:$W$916,COLUMNS($C$1:D604)+2,FALSE)</f>
        <v>Poison</v>
      </c>
      <c r="E605" s="3" t="str">
        <f>VLOOKUP($A605,$Q$1:$W$916,COLUMNS($C$1:E604)+2,FALSE)</f>
        <v>Poison Point</v>
      </c>
      <c r="F605" s="3" t="str">
        <f>VLOOKUP($A605,$Q$1:$W$916,COLUMNS($C$1:F604)+2,FALSE)</f>
        <v>Swarm</v>
      </c>
      <c r="G605" s="3" t="str">
        <f>VLOOKUP($A605,$Q$1:$W$916,COLUMNS($C$1:G604)+2,FALSE)</f>
        <v>Speed Boost</v>
      </c>
      <c r="H605" s="3">
        <v>30</v>
      </c>
      <c r="I605" s="3">
        <v>45</v>
      </c>
      <c r="J605" s="3">
        <v>59</v>
      </c>
      <c r="K605" s="3">
        <v>30</v>
      </c>
      <c r="L605" s="3">
        <v>39</v>
      </c>
      <c r="M605" s="3">
        <v>57</v>
      </c>
      <c r="N605" s="3">
        <v>260</v>
      </c>
      <c r="O605" s="3">
        <v>43.33</v>
      </c>
      <c r="Q605" s="3">
        <v>525</v>
      </c>
      <c r="R605" s="3" t="s">
        <v>472</v>
      </c>
      <c r="S605" s="3" t="s">
        <v>1017</v>
      </c>
      <c r="T605" s="3" t="s">
        <v>1037</v>
      </c>
      <c r="U605" s="3" t="s">
        <v>261</v>
      </c>
      <c r="V605" s="3" t="s">
        <v>224</v>
      </c>
      <c r="W605" s="3" t="s">
        <v>461</v>
      </c>
    </row>
    <row r="606" spans="1:23" x14ac:dyDescent="0.3">
      <c r="A606" s="3">
        <v>544</v>
      </c>
      <c r="B606" s="3" t="s">
        <v>1486</v>
      </c>
      <c r="C606" s="3" t="str">
        <f>VLOOKUP($A606,$Q$1:$W$916,COLUMNS($C$1:C605)+2,FALSE)</f>
        <v>Bug</v>
      </c>
      <c r="D606" s="3" t="str">
        <f>VLOOKUP($A606,$Q$1:$W$916,COLUMNS($C$1:D605)+2,FALSE)</f>
        <v>Poison</v>
      </c>
      <c r="E606" s="3" t="str">
        <f>VLOOKUP($A606,$Q$1:$W$916,COLUMNS($C$1:E605)+2,FALSE)</f>
        <v>Poison Point</v>
      </c>
      <c r="F606" s="3" t="str">
        <f>VLOOKUP($A606,$Q$1:$W$916,COLUMNS($C$1:F605)+2,FALSE)</f>
        <v>Swarm</v>
      </c>
      <c r="G606" s="3" t="str">
        <f>VLOOKUP($A606,$Q$1:$W$916,COLUMNS($C$1:G605)+2,FALSE)</f>
        <v>Speed Boost</v>
      </c>
      <c r="H606" s="3">
        <v>40</v>
      </c>
      <c r="I606" s="3">
        <v>55</v>
      </c>
      <c r="J606" s="3">
        <v>99</v>
      </c>
      <c r="K606" s="3">
        <v>40</v>
      </c>
      <c r="L606" s="3">
        <v>79</v>
      </c>
      <c r="M606" s="3">
        <v>47</v>
      </c>
      <c r="N606" s="3">
        <v>360</v>
      </c>
      <c r="O606" s="3">
        <v>60</v>
      </c>
      <c r="Q606" s="3">
        <v>526</v>
      </c>
      <c r="R606" s="3" t="s">
        <v>474</v>
      </c>
      <c r="S606" s="3" t="s">
        <v>1017</v>
      </c>
      <c r="T606" s="3" t="s">
        <v>1037</v>
      </c>
      <c r="U606" s="3" t="s">
        <v>261</v>
      </c>
      <c r="V606" s="3" t="s">
        <v>475</v>
      </c>
      <c r="W606" s="3" t="s">
        <v>461</v>
      </c>
    </row>
    <row r="607" spans="1:23" x14ac:dyDescent="0.3">
      <c r="A607" s="3">
        <v>545</v>
      </c>
      <c r="B607" s="3" t="s">
        <v>1487</v>
      </c>
      <c r="C607" s="3" t="str">
        <f>VLOOKUP($A607,$Q$1:$W$916,COLUMNS($C$1:C606)+2,FALSE)</f>
        <v>Bug</v>
      </c>
      <c r="D607" s="3" t="str">
        <f>VLOOKUP($A607,$Q$1:$W$916,COLUMNS($C$1:D606)+2,FALSE)</f>
        <v>Poison</v>
      </c>
      <c r="E607" s="3" t="str">
        <f>VLOOKUP($A607,$Q$1:$W$916,COLUMNS($C$1:E606)+2,FALSE)</f>
        <v>Poison Point</v>
      </c>
      <c r="F607" s="3" t="str">
        <f>VLOOKUP($A607,$Q$1:$W$916,COLUMNS($C$1:F606)+2,FALSE)</f>
        <v>Swarm</v>
      </c>
      <c r="G607" s="3" t="str">
        <f>VLOOKUP($A607,$Q$1:$W$916,COLUMNS($C$1:G606)+2,FALSE)</f>
        <v>Speed Boost</v>
      </c>
      <c r="H607" s="3">
        <v>60</v>
      </c>
      <c r="I607" s="3">
        <v>100</v>
      </c>
      <c r="J607" s="3">
        <v>89</v>
      </c>
      <c r="K607" s="3">
        <v>55</v>
      </c>
      <c r="L607" s="3">
        <v>69</v>
      </c>
      <c r="M607" s="3">
        <v>112</v>
      </c>
      <c r="N607" s="3">
        <v>485</v>
      </c>
      <c r="O607" s="3">
        <v>80.83</v>
      </c>
      <c r="Q607" s="3">
        <v>527</v>
      </c>
      <c r="R607" s="3" t="s">
        <v>483</v>
      </c>
      <c r="S607" s="3" t="s">
        <v>1011</v>
      </c>
      <c r="T607" s="3" t="s">
        <v>1012</v>
      </c>
      <c r="U607" s="3" t="s">
        <v>301</v>
      </c>
      <c r="V607" s="3" t="s">
        <v>267</v>
      </c>
      <c r="W607" s="3" t="s">
        <v>484</v>
      </c>
    </row>
    <row r="608" spans="1:23" x14ac:dyDescent="0.3">
      <c r="A608" s="3">
        <v>546</v>
      </c>
      <c r="B608" s="3" t="s">
        <v>688</v>
      </c>
      <c r="C608" s="3" t="str">
        <f>VLOOKUP($A608,$Q$1:$W$916,COLUMNS($C$1:C607)+2,FALSE)</f>
        <v>Grass</v>
      </c>
      <c r="D608" s="3" t="str">
        <f>VLOOKUP($A608,$Q$1:$W$916,COLUMNS($C$1:D607)+2,FALSE)</f>
        <v>Fairy</v>
      </c>
      <c r="E608" s="3" t="str">
        <f>VLOOKUP($A608,$Q$1:$W$916,COLUMNS($C$1:E607)+2,FALSE)</f>
        <v>Prankster</v>
      </c>
      <c r="F608" s="3" t="str">
        <f>VLOOKUP($A608,$Q$1:$W$916,COLUMNS($C$1:F607)+2,FALSE)</f>
        <v>Infiltrator</v>
      </c>
      <c r="G608" s="3" t="str">
        <f>VLOOKUP($A608,$Q$1:$W$916,COLUMNS($C$1:G607)+2,FALSE)</f>
        <v>Chlorophyll</v>
      </c>
      <c r="H608" s="3">
        <v>40</v>
      </c>
      <c r="I608" s="3">
        <v>27</v>
      </c>
      <c r="J608" s="3">
        <v>60</v>
      </c>
      <c r="K608" s="3">
        <v>37</v>
      </c>
      <c r="L608" s="3">
        <v>50</v>
      </c>
      <c r="M608" s="3">
        <v>66</v>
      </c>
      <c r="N608" s="3">
        <v>280</v>
      </c>
      <c r="O608" s="3">
        <v>46.67</v>
      </c>
      <c r="Q608" s="3">
        <v>528</v>
      </c>
      <c r="R608" s="3" t="s">
        <v>486</v>
      </c>
      <c r="S608" s="3" t="s">
        <v>1011</v>
      </c>
      <c r="T608" s="3" t="s">
        <v>1012</v>
      </c>
      <c r="U608" s="3" t="s">
        <v>301</v>
      </c>
      <c r="V608" s="3" t="s">
        <v>267</v>
      </c>
      <c r="W608" s="3" t="s">
        <v>484</v>
      </c>
    </row>
    <row r="609" spans="1:23" x14ac:dyDescent="0.3">
      <c r="A609" s="3">
        <v>547</v>
      </c>
      <c r="B609" s="3" t="s">
        <v>690</v>
      </c>
      <c r="C609" s="3" t="str">
        <f>VLOOKUP($A609,$Q$1:$W$916,COLUMNS($C$1:C608)+2,FALSE)</f>
        <v>Grass</v>
      </c>
      <c r="D609" s="3" t="str">
        <f>VLOOKUP($A609,$Q$1:$W$916,COLUMNS($C$1:D608)+2,FALSE)</f>
        <v>Fairy</v>
      </c>
      <c r="E609" s="3" t="str">
        <f>VLOOKUP($A609,$Q$1:$W$916,COLUMNS($C$1:E608)+2,FALSE)</f>
        <v>Prankster</v>
      </c>
      <c r="F609" s="3" t="str">
        <f>VLOOKUP($A609,$Q$1:$W$916,COLUMNS($C$1:F608)+2,FALSE)</f>
        <v>Infiltrator</v>
      </c>
      <c r="G609" s="3" t="str">
        <f>VLOOKUP($A609,$Q$1:$W$916,COLUMNS($C$1:G608)+2,FALSE)</f>
        <v>Chlorophyll</v>
      </c>
      <c r="H609" s="3">
        <v>60</v>
      </c>
      <c r="I609" s="3">
        <v>67</v>
      </c>
      <c r="J609" s="3">
        <v>85</v>
      </c>
      <c r="K609" s="3">
        <v>77</v>
      </c>
      <c r="L609" s="3">
        <v>75</v>
      </c>
      <c r="M609" s="3">
        <v>116</v>
      </c>
      <c r="N609" s="3">
        <v>480</v>
      </c>
      <c r="O609" s="3">
        <v>80</v>
      </c>
      <c r="Q609" s="3">
        <v>529</v>
      </c>
      <c r="R609" s="3" t="s">
        <v>465</v>
      </c>
      <c r="S609" s="3" t="s">
        <v>1018</v>
      </c>
      <c r="T609" s="3" t="s">
        <v>1037</v>
      </c>
      <c r="U609" s="3" t="s">
        <v>466</v>
      </c>
      <c r="V609" s="3" t="s">
        <v>461</v>
      </c>
      <c r="W609" s="3" t="s">
        <v>328</v>
      </c>
    </row>
    <row r="610" spans="1:23" x14ac:dyDescent="0.3">
      <c r="A610" s="3">
        <v>548</v>
      </c>
      <c r="B610" s="3" t="s">
        <v>1488</v>
      </c>
      <c r="C610" s="3" t="str">
        <f>VLOOKUP($A610,$Q$1:$W$916,COLUMNS($C$1:C609)+2,FALSE)</f>
        <v>Grass</v>
      </c>
      <c r="D610" s="3" t="str">
        <f>VLOOKUP($A610,$Q$1:$W$916,COLUMNS($C$1:D609)+2,FALSE)</f>
        <v/>
      </c>
      <c r="E610" s="3" t="str">
        <f>VLOOKUP($A610,$Q$1:$W$916,COLUMNS($C$1:E609)+2,FALSE)</f>
        <v>Chlorophyll</v>
      </c>
      <c r="F610" s="3" t="str">
        <f>VLOOKUP($A610,$Q$1:$W$916,COLUMNS($C$1:F609)+2,FALSE)</f>
        <v>Own Tempo</v>
      </c>
      <c r="G610" s="3" t="str">
        <f>VLOOKUP($A610,$Q$1:$W$916,COLUMNS($C$1:G609)+2,FALSE)</f>
        <v>Leaf Guard</v>
      </c>
      <c r="H610" s="3">
        <v>45</v>
      </c>
      <c r="I610" s="3">
        <v>35</v>
      </c>
      <c r="J610" s="3">
        <v>50</v>
      </c>
      <c r="K610" s="3">
        <v>70</v>
      </c>
      <c r="L610" s="3">
        <v>50</v>
      </c>
      <c r="M610" s="3">
        <v>30</v>
      </c>
      <c r="N610" s="3">
        <v>280</v>
      </c>
      <c r="O610" s="3">
        <v>46.67</v>
      </c>
      <c r="Q610" s="3">
        <v>530</v>
      </c>
      <c r="R610" s="3" t="s">
        <v>468</v>
      </c>
      <c r="S610" s="3" t="s">
        <v>1018</v>
      </c>
      <c r="T610" s="3" t="s">
        <v>1015</v>
      </c>
      <c r="U610" s="3" t="s">
        <v>466</v>
      </c>
      <c r="V610" s="3" t="s">
        <v>461</v>
      </c>
      <c r="W610" s="3" t="s">
        <v>328</v>
      </c>
    </row>
    <row r="611" spans="1:23" x14ac:dyDescent="0.3">
      <c r="A611" s="3">
        <v>549</v>
      </c>
      <c r="B611" s="3" t="s">
        <v>1489</v>
      </c>
      <c r="C611" s="3" t="str">
        <f>VLOOKUP($A611,$Q$1:$W$916,COLUMNS($C$1:C610)+2,FALSE)</f>
        <v>Grass</v>
      </c>
      <c r="D611" s="3" t="str">
        <f>VLOOKUP($A611,$Q$1:$W$916,COLUMNS($C$1:D610)+2,FALSE)</f>
        <v/>
      </c>
      <c r="E611" s="3" t="str">
        <f>VLOOKUP($A611,$Q$1:$W$916,COLUMNS($C$1:E610)+2,FALSE)</f>
        <v>Chlorophyll</v>
      </c>
      <c r="F611" s="3" t="str">
        <f>VLOOKUP($A611,$Q$1:$W$916,COLUMNS($C$1:F610)+2,FALSE)</f>
        <v>Own Tempo</v>
      </c>
      <c r="G611" s="3" t="str">
        <f>VLOOKUP($A611,$Q$1:$W$916,COLUMNS($C$1:G610)+2,FALSE)</f>
        <v>Leaf Guard</v>
      </c>
      <c r="H611" s="3">
        <v>70</v>
      </c>
      <c r="I611" s="3">
        <v>60</v>
      </c>
      <c r="J611" s="3">
        <v>75</v>
      </c>
      <c r="K611" s="3">
        <v>110</v>
      </c>
      <c r="L611" s="3">
        <v>75</v>
      </c>
      <c r="M611" s="3">
        <v>90</v>
      </c>
      <c r="N611" s="3">
        <v>480</v>
      </c>
      <c r="O611" s="3">
        <v>80</v>
      </c>
      <c r="Q611" s="3">
        <v>531</v>
      </c>
      <c r="R611" s="3" t="s">
        <v>1480</v>
      </c>
      <c r="S611" s="3" t="s">
        <v>1014</v>
      </c>
      <c r="T611" s="3" t="s">
        <v>1037</v>
      </c>
      <c r="U611" s="3" t="s">
        <v>182</v>
      </c>
      <c r="V611" s="3" t="s">
        <v>369</v>
      </c>
      <c r="W611" s="3" t="s">
        <v>267</v>
      </c>
    </row>
    <row r="612" spans="1:23" x14ac:dyDescent="0.3">
      <c r="A612" s="3">
        <v>550</v>
      </c>
      <c r="B612" s="3" t="s">
        <v>432</v>
      </c>
      <c r="C612" s="3" t="str">
        <f>VLOOKUP($A612,$Q$1:$W$916,COLUMNS($C$1:C611)+2,FALSE)</f>
        <v>Water</v>
      </c>
      <c r="D612" s="3" t="str">
        <f>VLOOKUP($A612,$Q$1:$W$916,COLUMNS($C$1:D611)+2,FALSE)</f>
        <v/>
      </c>
      <c r="E612" s="3" t="str">
        <f>VLOOKUP($A612,$Q$1:$W$916,COLUMNS($C$1:E611)+2,FALSE)</f>
        <v>Reckless</v>
      </c>
      <c r="F612" s="3" t="str">
        <f>VLOOKUP($A612,$Q$1:$W$916,COLUMNS($C$1:F611)+2,FALSE)</f>
        <v>Adaptability</v>
      </c>
      <c r="G612" s="3" t="str">
        <f>VLOOKUP($A612,$Q$1:$W$916,COLUMNS($C$1:G611)+2,FALSE)</f>
        <v>Mold Breaker</v>
      </c>
      <c r="H612" s="3">
        <v>70</v>
      </c>
      <c r="I612" s="3">
        <v>92</v>
      </c>
      <c r="J612" s="3">
        <v>65</v>
      </c>
      <c r="K612" s="3">
        <v>80</v>
      </c>
      <c r="L612" s="3">
        <v>55</v>
      </c>
      <c r="M612" s="3">
        <v>98</v>
      </c>
      <c r="N612" s="3">
        <v>460</v>
      </c>
      <c r="O612" s="3">
        <v>76.67</v>
      </c>
      <c r="Q612" s="3">
        <v>531</v>
      </c>
      <c r="R612" s="3" t="s">
        <v>1481</v>
      </c>
      <c r="S612" s="3" t="s">
        <v>1014</v>
      </c>
      <c r="T612" s="3" t="s">
        <v>1023</v>
      </c>
      <c r="U612" s="3" t="s">
        <v>182</v>
      </c>
      <c r="V612" s="3" t="s">
        <v>369</v>
      </c>
      <c r="W612" s="3" t="s">
        <v>267</v>
      </c>
    </row>
    <row r="613" spans="1:23" x14ac:dyDescent="0.3">
      <c r="A613" s="3">
        <v>551</v>
      </c>
      <c r="B613" s="3" t="s">
        <v>1490</v>
      </c>
      <c r="C613" s="3" t="str">
        <f>VLOOKUP($A613,$Q$1:$W$916,COLUMNS($C$1:C612)+2,FALSE)</f>
        <v>Ground</v>
      </c>
      <c r="D613" s="3" t="str">
        <f>VLOOKUP($A613,$Q$1:$W$916,COLUMNS($C$1:D612)+2,FALSE)</f>
        <v>Dark</v>
      </c>
      <c r="E613" s="3" t="str">
        <f>VLOOKUP($A613,$Q$1:$W$916,COLUMNS($C$1:E612)+2,FALSE)</f>
        <v>Intimidate</v>
      </c>
      <c r="F613" s="3" t="str">
        <f>VLOOKUP($A613,$Q$1:$W$916,COLUMNS($C$1:F612)+2,FALSE)</f>
        <v>Moxie</v>
      </c>
      <c r="G613" s="3" t="str">
        <f>VLOOKUP($A613,$Q$1:$W$916,COLUMNS($C$1:G612)+2,FALSE)</f>
        <v>Anger Point</v>
      </c>
      <c r="H613" s="3">
        <v>50</v>
      </c>
      <c r="I613" s="3">
        <v>72</v>
      </c>
      <c r="J613" s="3">
        <v>35</v>
      </c>
      <c r="K613" s="3">
        <v>35</v>
      </c>
      <c r="L613" s="3">
        <v>35</v>
      </c>
      <c r="M613" s="3">
        <v>65</v>
      </c>
      <c r="N613" s="3">
        <v>292</v>
      </c>
      <c r="O613" s="3">
        <v>48.67</v>
      </c>
      <c r="Q613" s="3">
        <v>532</v>
      </c>
      <c r="R613" s="3" t="s">
        <v>477</v>
      </c>
      <c r="S613" s="3" t="s">
        <v>1022</v>
      </c>
      <c r="T613" s="3" t="s">
        <v>1037</v>
      </c>
      <c r="U613" s="3" t="s">
        <v>104</v>
      </c>
      <c r="V613" s="3" t="s">
        <v>294</v>
      </c>
      <c r="W613" s="3" t="s">
        <v>266</v>
      </c>
    </row>
    <row r="614" spans="1:23" x14ac:dyDescent="0.3">
      <c r="A614" s="3">
        <v>552</v>
      </c>
      <c r="B614" s="3" t="s">
        <v>1491</v>
      </c>
      <c r="C614" s="3" t="str">
        <f>VLOOKUP($A614,$Q$1:$W$916,COLUMNS($C$1:C613)+2,FALSE)</f>
        <v>Ground</v>
      </c>
      <c r="D614" s="3" t="str">
        <f>VLOOKUP($A614,$Q$1:$W$916,COLUMNS($C$1:D613)+2,FALSE)</f>
        <v>Dark</v>
      </c>
      <c r="E614" s="3" t="str">
        <f>VLOOKUP($A614,$Q$1:$W$916,COLUMNS($C$1:E613)+2,FALSE)</f>
        <v>Intimidate</v>
      </c>
      <c r="F614" s="3" t="str">
        <f>VLOOKUP($A614,$Q$1:$W$916,COLUMNS($C$1:F613)+2,FALSE)</f>
        <v>Moxie</v>
      </c>
      <c r="G614" s="3" t="str">
        <f>VLOOKUP($A614,$Q$1:$W$916,COLUMNS($C$1:G613)+2,FALSE)</f>
        <v>Anger Point</v>
      </c>
      <c r="H614" s="3">
        <v>60</v>
      </c>
      <c r="I614" s="3">
        <v>82</v>
      </c>
      <c r="J614" s="3">
        <v>45</v>
      </c>
      <c r="K614" s="3">
        <v>45</v>
      </c>
      <c r="L614" s="3">
        <v>45</v>
      </c>
      <c r="M614" s="3">
        <v>74</v>
      </c>
      <c r="N614" s="3">
        <v>351</v>
      </c>
      <c r="O614" s="3">
        <v>58.5</v>
      </c>
      <c r="Q614" s="3">
        <v>533</v>
      </c>
      <c r="R614" s="3" t="s">
        <v>479</v>
      </c>
      <c r="S614" s="3" t="s">
        <v>1022</v>
      </c>
      <c r="T614" s="3" t="s">
        <v>1037</v>
      </c>
      <c r="U614" s="3" t="s">
        <v>104</v>
      </c>
      <c r="V614" s="3" t="s">
        <v>294</v>
      </c>
      <c r="W614" s="3" t="s">
        <v>266</v>
      </c>
    </row>
    <row r="615" spans="1:23" x14ac:dyDescent="0.3">
      <c r="A615" s="3">
        <v>553</v>
      </c>
      <c r="B615" s="3" t="s">
        <v>1492</v>
      </c>
      <c r="C615" s="3" t="str">
        <f>VLOOKUP($A615,$Q$1:$W$916,COLUMNS($C$1:C614)+2,FALSE)</f>
        <v>Ground</v>
      </c>
      <c r="D615" s="3" t="str">
        <f>VLOOKUP($A615,$Q$1:$W$916,COLUMNS($C$1:D614)+2,FALSE)</f>
        <v>Dark</v>
      </c>
      <c r="E615" s="3" t="str">
        <f>VLOOKUP($A615,$Q$1:$W$916,COLUMNS($C$1:E614)+2,FALSE)</f>
        <v>Intimidate</v>
      </c>
      <c r="F615" s="3" t="str">
        <f>VLOOKUP($A615,$Q$1:$W$916,COLUMNS($C$1:F614)+2,FALSE)</f>
        <v>Moxie</v>
      </c>
      <c r="G615" s="3" t="str">
        <f>VLOOKUP($A615,$Q$1:$W$916,COLUMNS($C$1:G614)+2,FALSE)</f>
        <v>Anger Point</v>
      </c>
      <c r="H615" s="3">
        <v>95</v>
      </c>
      <c r="I615" s="3">
        <v>117</v>
      </c>
      <c r="J615" s="3">
        <v>80</v>
      </c>
      <c r="K615" s="3">
        <v>65</v>
      </c>
      <c r="L615" s="3">
        <v>70</v>
      </c>
      <c r="M615" s="3">
        <v>92</v>
      </c>
      <c r="N615" s="3">
        <v>519</v>
      </c>
      <c r="O615" s="3">
        <v>86.5</v>
      </c>
      <c r="Q615" s="3">
        <v>534</v>
      </c>
      <c r="R615" s="3" t="s">
        <v>481</v>
      </c>
      <c r="S615" s="3" t="s">
        <v>1022</v>
      </c>
      <c r="T615" s="3" t="s">
        <v>1037</v>
      </c>
      <c r="U615" s="3" t="s">
        <v>104</v>
      </c>
      <c r="V615" s="3" t="s">
        <v>294</v>
      </c>
      <c r="W615" s="3" t="s">
        <v>266</v>
      </c>
    </row>
    <row r="616" spans="1:23" x14ac:dyDescent="0.3">
      <c r="A616" s="3">
        <v>554</v>
      </c>
      <c r="B616" s="3" t="s">
        <v>927</v>
      </c>
      <c r="C616" s="3" t="str">
        <f>VLOOKUP($A616,$Q$1:$W$916,COLUMNS($C$1:C615)+2,FALSE)</f>
        <v>Fire</v>
      </c>
      <c r="D616" s="3" t="str">
        <f>VLOOKUP($A616,$Q$1:$W$916,COLUMNS($C$1:D615)+2,FALSE)</f>
        <v/>
      </c>
      <c r="E616" s="3" t="str">
        <f>VLOOKUP($A616,$Q$1:$W$916,COLUMNS($C$1:E615)+2,FALSE)</f>
        <v>Hustle</v>
      </c>
      <c r="F616" s="3" t="str">
        <f>VLOOKUP($A616,$Q$1:$W$916,COLUMNS($C$1:F615)+2,FALSE)</f>
        <v/>
      </c>
      <c r="G616" s="3" t="str">
        <f>VLOOKUP($A616,$Q$1:$W$916,COLUMNS($C$1:G615)+2,FALSE)</f>
        <v>Inner Focus</v>
      </c>
      <c r="H616" s="3">
        <v>70</v>
      </c>
      <c r="I616" s="3">
        <v>90</v>
      </c>
      <c r="J616" s="3">
        <v>45</v>
      </c>
      <c r="K616" s="3">
        <v>15</v>
      </c>
      <c r="L616" s="3">
        <v>45</v>
      </c>
      <c r="M616" s="3">
        <v>50</v>
      </c>
      <c r="N616" s="3">
        <v>315</v>
      </c>
      <c r="O616" s="3">
        <v>52.5</v>
      </c>
      <c r="Q616" s="3">
        <v>535</v>
      </c>
      <c r="R616" s="3" t="s">
        <v>382</v>
      </c>
      <c r="S616" s="3" t="s">
        <v>1009</v>
      </c>
      <c r="T616" s="3" t="s">
        <v>1037</v>
      </c>
      <c r="U616" s="3" t="s">
        <v>115</v>
      </c>
      <c r="V616" s="3" t="s">
        <v>193</v>
      </c>
      <c r="W616" s="3" t="s">
        <v>300</v>
      </c>
    </row>
    <row r="617" spans="1:23" x14ac:dyDescent="0.3">
      <c r="A617" s="3">
        <v>555</v>
      </c>
      <c r="B617" s="3" t="s">
        <v>1493</v>
      </c>
      <c r="C617" s="3" t="str">
        <f>VLOOKUP($A617,$Q$1:$W$916,COLUMNS($C$1:C616)+2,FALSE)</f>
        <v>Fire</v>
      </c>
      <c r="D617" s="3" t="str">
        <f>VLOOKUP($A617,$Q$1:$W$916,COLUMNS($C$1:D616)+2,FALSE)</f>
        <v>Psychic</v>
      </c>
      <c r="E617" s="3" t="str">
        <f>VLOOKUP($A617,$Q$1:$W$916,COLUMNS($C$1:E616)+2,FALSE)</f>
        <v>Sheer Force</v>
      </c>
      <c r="F617" s="3" t="str">
        <f>VLOOKUP($A617,$Q$1:$W$916,COLUMNS($C$1:F616)+2,FALSE)</f>
        <v/>
      </c>
      <c r="G617" s="3" t="str">
        <f>VLOOKUP($A617,$Q$1:$W$916,COLUMNS($C$1:G616)+2,FALSE)</f>
        <v>Zen Mode</v>
      </c>
      <c r="H617" s="3">
        <v>105</v>
      </c>
      <c r="I617" s="3">
        <v>140</v>
      </c>
      <c r="J617" s="3">
        <v>55</v>
      </c>
      <c r="K617" s="3">
        <v>30</v>
      </c>
      <c r="L617" s="3">
        <v>55</v>
      </c>
      <c r="M617" s="3">
        <v>95</v>
      </c>
      <c r="N617" s="3">
        <v>480</v>
      </c>
      <c r="O617" s="3">
        <v>80</v>
      </c>
      <c r="Q617" s="3">
        <v>536</v>
      </c>
      <c r="R617" s="3" t="s">
        <v>384</v>
      </c>
      <c r="S617" s="3" t="s">
        <v>1009</v>
      </c>
      <c r="T617" s="3" t="s">
        <v>1018</v>
      </c>
      <c r="U617" s="3" t="s">
        <v>115</v>
      </c>
      <c r="V617" s="3" t="s">
        <v>193</v>
      </c>
      <c r="W617" s="3" t="s">
        <v>300</v>
      </c>
    </row>
    <row r="618" spans="1:23" x14ac:dyDescent="0.3">
      <c r="A618" s="3">
        <v>555</v>
      </c>
      <c r="B618" s="3" t="s">
        <v>1494</v>
      </c>
      <c r="C618" s="3" t="str">
        <f>VLOOKUP($A618,$Q$1:$W$916,COLUMNS($C$1:C617)+2,FALSE)</f>
        <v>Fire</v>
      </c>
      <c r="D618" s="3" t="str">
        <f>VLOOKUP($A618,$Q$1:$W$916,COLUMNS($C$1:D617)+2,FALSE)</f>
        <v>Psychic</v>
      </c>
      <c r="E618" s="3" t="str">
        <f>VLOOKUP($A618,$Q$1:$W$916,COLUMNS($C$1:E617)+2,FALSE)</f>
        <v>Sheer Force</v>
      </c>
      <c r="F618" s="3" t="str">
        <f>VLOOKUP($A618,$Q$1:$W$916,COLUMNS($C$1:F617)+2,FALSE)</f>
        <v/>
      </c>
      <c r="G618" s="3" t="str">
        <f>VLOOKUP($A618,$Q$1:$W$916,COLUMNS($C$1:G617)+2,FALSE)</f>
        <v>Zen Mode</v>
      </c>
      <c r="H618" s="3">
        <v>105</v>
      </c>
      <c r="I618" s="3">
        <v>30</v>
      </c>
      <c r="J618" s="3">
        <v>105</v>
      </c>
      <c r="K618" s="3">
        <v>140</v>
      </c>
      <c r="L618" s="3">
        <v>105</v>
      </c>
      <c r="M618" s="3">
        <v>55</v>
      </c>
      <c r="N618" s="3">
        <v>540</v>
      </c>
      <c r="O618" s="3">
        <v>90</v>
      </c>
      <c r="Q618" s="3">
        <v>537</v>
      </c>
      <c r="R618" s="3" t="s">
        <v>386</v>
      </c>
      <c r="S618" s="3" t="s">
        <v>1009</v>
      </c>
      <c r="T618" s="3" t="s">
        <v>1018</v>
      </c>
      <c r="U618" s="3" t="s">
        <v>115</v>
      </c>
      <c r="V618" s="3" t="s">
        <v>387</v>
      </c>
      <c r="W618" s="3" t="s">
        <v>300</v>
      </c>
    </row>
    <row r="619" spans="1:23" x14ac:dyDescent="0.3">
      <c r="A619" s="3">
        <v>556</v>
      </c>
      <c r="B619" s="3" t="s">
        <v>760</v>
      </c>
      <c r="C619" s="3" t="str">
        <f>VLOOKUP($A619,$Q$1:$W$916,COLUMNS($C$1:C618)+2,FALSE)</f>
        <v>Grass</v>
      </c>
      <c r="D619" s="3" t="str">
        <f>VLOOKUP($A619,$Q$1:$W$916,COLUMNS($C$1:D618)+2,FALSE)</f>
        <v/>
      </c>
      <c r="E619" s="3" t="str">
        <f>VLOOKUP($A619,$Q$1:$W$916,COLUMNS($C$1:E618)+2,FALSE)</f>
        <v>Water Absorb</v>
      </c>
      <c r="F619" s="3" t="str">
        <f>VLOOKUP($A619,$Q$1:$W$916,COLUMNS($C$1:F618)+2,FALSE)</f>
        <v>Chlorophyll</v>
      </c>
      <c r="G619" s="3" t="str">
        <f>VLOOKUP($A619,$Q$1:$W$916,COLUMNS($C$1:G618)+2,FALSE)</f>
        <v>Storm Drain</v>
      </c>
      <c r="H619" s="3">
        <v>75</v>
      </c>
      <c r="I619" s="3">
        <v>86</v>
      </c>
      <c r="J619" s="3">
        <v>67</v>
      </c>
      <c r="K619" s="3">
        <v>106</v>
      </c>
      <c r="L619" s="3">
        <v>67</v>
      </c>
      <c r="M619" s="3">
        <v>60</v>
      </c>
      <c r="N619" s="3">
        <v>461</v>
      </c>
      <c r="O619" s="3">
        <v>76.83</v>
      </c>
      <c r="Q619" s="3">
        <v>538</v>
      </c>
      <c r="R619" s="3" t="s">
        <v>654</v>
      </c>
      <c r="S619" s="3" t="s">
        <v>1022</v>
      </c>
      <c r="T619" s="3" t="s">
        <v>1037</v>
      </c>
      <c r="U619" s="3" t="s">
        <v>104</v>
      </c>
      <c r="V619" s="3" t="s">
        <v>243</v>
      </c>
      <c r="W619" s="3" t="s">
        <v>328</v>
      </c>
    </row>
    <row r="620" spans="1:23" x14ac:dyDescent="0.3">
      <c r="A620" s="3">
        <v>557</v>
      </c>
      <c r="B620" s="3" t="s">
        <v>260</v>
      </c>
      <c r="C620" s="3" t="str">
        <f>VLOOKUP($A620,$Q$1:$W$916,COLUMNS($C$1:C619)+2,FALSE)</f>
        <v>Bug</v>
      </c>
      <c r="D620" s="3" t="str">
        <f>VLOOKUP($A620,$Q$1:$W$916,COLUMNS($C$1:D619)+2,FALSE)</f>
        <v>Rock</v>
      </c>
      <c r="E620" s="3" t="str">
        <f>VLOOKUP($A620,$Q$1:$W$916,COLUMNS($C$1:E619)+2,FALSE)</f>
        <v>Sturdy</v>
      </c>
      <c r="F620" s="3" t="str">
        <f>VLOOKUP($A620,$Q$1:$W$916,COLUMNS($C$1:F619)+2,FALSE)</f>
        <v>Shell Armor</v>
      </c>
      <c r="G620" s="3" t="str">
        <f>VLOOKUP($A620,$Q$1:$W$916,COLUMNS($C$1:G619)+2,FALSE)</f>
        <v>Weak Armor</v>
      </c>
      <c r="H620" s="3">
        <v>50</v>
      </c>
      <c r="I620" s="3">
        <v>65</v>
      </c>
      <c r="J620" s="3">
        <v>85</v>
      </c>
      <c r="K620" s="3">
        <v>35</v>
      </c>
      <c r="L620" s="3">
        <v>35</v>
      </c>
      <c r="M620" s="3">
        <v>55</v>
      </c>
      <c r="N620" s="3">
        <v>325</v>
      </c>
      <c r="O620" s="3">
        <v>54.17</v>
      </c>
      <c r="Q620" s="3">
        <v>539</v>
      </c>
      <c r="R620" s="3" t="s">
        <v>656</v>
      </c>
      <c r="S620" s="3" t="s">
        <v>1022</v>
      </c>
      <c r="T620" s="3" t="s">
        <v>1037</v>
      </c>
      <c r="U620" s="3" t="s">
        <v>261</v>
      </c>
      <c r="V620" s="3" t="s">
        <v>243</v>
      </c>
      <c r="W620" s="3" t="s">
        <v>328</v>
      </c>
    </row>
    <row r="621" spans="1:23" x14ac:dyDescent="0.3">
      <c r="A621" s="3">
        <v>558</v>
      </c>
      <c r="B621" s="3" t="s">
        <v>263</v>
      </c>
      <c r="C621" s="3" t="str">
        <f>VLOOKUP($A621,$Q$1:$W$916,COLUMNS($C$1:C620)+2,FALSE)</f>
        <v>Bug</v>
      </c>
      <c r="D621" s="3" t="str">
        <f>VLOOKUP($A621,$Q$1:$W$916,COLUMNS($C$1:D620)+2,FALSE)</f>
        <v>Rock</v>
      </c>
      <c r="E621" s="3" t="str">
        <f>VLOOKUP($A621,$Q$1:$W$916,COLUMNS($C$1:E620)+2,FALSE)</f>
        <v>Sturdy</v>
      </c>
      <c r="F621" s="3" t="str">
        <f>VLOOKUP($A621,$Q$1:$W$916,COLUMNS($C$1:F620)+2,FALSE)</f>
        <v>Shell Armor</v>
      </c>
      <c r="G621" s="3" t="str">
        <f>VLOOKUP($A621,$Q$1:$W$916,COLUMNS($C$1:G620)+2,FALSE)</f>
        <v>Weak Armor</v>
      </c>
      <c r="H621" s="3">
        <v>70</v>
      </c>
      <c r="I621" s="3">
        <v>95</v>
      </c>
      <c r="J621" s="3">
        <v>125</v>
      </c>
      <c r="K621" s="3">
        <v>65</v>
      </c>
      <c r="L621" s="3">
        <v>75</v>
      </c>
      <c r="M621" s="3">
        <v>45</v>
      </c>
      <c r="N621" s="3">
        <v>475</v>
      </c>
      <c r="O621" s="3">
        <v>79.17</v>
      </c>
      <c r="Q621" s="3">
        <v>540</v>
      </c>
      <c r="R621" s="3" t="s">
        <v>1482</v>
      </c>
      <c r="S621" s="3" t="s">
        <v>1010</v>
      </c>
      <c r="T621" s="3" t="s">
        <v>1007</v>
      </c>
      <c r="U621" s="3" t="s">
        <v>33</v>
      </c>
      <c r="V621" s="3" t="s">
        <v>124</v>
      </c>
      <c r="W621" s="3" t="s">
        <v>423</v>
      </c>
    </row>
    <row r="622" spans="1:23" x14ac:dyDescent="0.3">
      <c r="A622" s="3">
        <v>559</v>
      </c>
      <c r="B622" s="3" t="s">
        <v>599</v>
      </c>
      <c r="C622" s="3" t="str">
        <f>VLOOKUP($A622,$Q$1:$W$916,COLUMNS($C$1:C621)+2,FALSE)</f>
        <v>Dark</v>
      </c>
      <c r="D622" s="3" t="str">
        <f>VLOOKUP($A622,$Q$1:$W$916,COLUMNS($C$1:D621)+2,FALSE)</f>
        <v>Fighting</v>
      </c>
      <c r="E622" s="3" t="str">
        <f>VLOOKUP($A622,$Q$1:$W$916,COLUMNS($C$1:E621)+2,FALSE)</f>
        <v>Shed Skin</v>
      </c>
      <c r="F622" s="3" t="str">
        <f>VLOOKUP($A622,$Q$1:$W$916,COLUMNS($C$1:F621)+2,FALSE)</f>
        <v>Moxie</v>
      </c>
      <c r="G622" s="3" t="str">
        <f>VLOOKUP($A622,$Q$1:$W$916,COLUMNS($C$1:G621)+2,FALSE)</f>
        <v>Intimidate</v>
      </c>
      <c r="H622" s="3">
        <v>50</v>
      </c>
      <c r="I622" s="3">
        <v>75</v>
      </c>
      <c r="J622" s="3">
        <v>70</v>
      </c>
      <c r="K622" s="3">
        <v>35</v>
      </c>
      <c r="L622" s="3">
        <v>70</v>
      </c>
      <c r="M622" s="3">
        <v>48</v>
      </c>
      <c r="N622" s="3">
        <v>348</v>
      </c>
      <c r="O622" s="3">
        <v>58</v>
      </c>
      <c r="Q622" s="3">
        <v>541</v>
      </c>
      <c r="R622" s="3" t="s">
        <v>1483</v>
      </c>
      <c r="S622" s="3" t="s">
        <v>1010</v>
      </c>
      <c r="T622" s="3" t="s">
        <v>1007</v>
      </c>
      <c r="U622" s="3" t="s">
        <v>164</v>
      </c>
      <c r="V622" s="3" t="s">
        <v>124</v>
      </c>
      <c r="W622" s="3" t="s">
        <v>423</v>
      </c>
    </row>
    <row r="623" spans="1:23" x14ac:dyDescent="0.3">
      <c r="A623" s="3">
        <v>560</v>
      </c>
      <c r="B623" s="3" t="s">
        <v>601</v>
      </c>
      <c r="C623" s="3" t="str">
        <f>VLOOKUP($A623,$Q$1:$W$916,COLUMNS($C$1:C622)+2,FALSE)</f>
        <v>Dark</v>
      </c>
      <c r="D623" s="3" t="str">
        <f>VLOOKUP($A623,$Q$1:$W$916,COLUMNS($C$1:D622)+2,FALSE)</f>
        <v>Fighting</v>
      </c>
      <c r="E623" s="3" t="str">
        <f>VLOOKUP($A623,$Q$1:$W$916,COLUMNS($C$1:E622)+2,FALSE)</f>
        <v>Shed Skin</v>
      </c>
      <c r="F623" s="3" t="str">
        <f>VLOOKUP($A623,$Q$1:$W$916,COLUMNS($C$1:F622)+2,FALSE)</f>
        <v>Moxie</v>
      </c>
      <c r="G623" s="3" t="str">
        <f>VLOOKUP($A623,$Q$1:$W$916,COLUMNS($C$1:G622)+2,FALSE)</f>
        <v>Intimidate</v>
      </c>
      <c r="H623" s="3">
        <v>65</v>
      </c>
      <c r="I623" s="3">
        <v>90</v>
      </c>
      <c r="J623" s="3">
        <v>115</v>
      </c>
      <c r="K623" s="3">
        <v>45</v>
      </c>
      <c r="L623" s="3">
        <v>115</v>
      </c>
      <c r="M623" s="3">
        <v>58</v>
      </c>
      <c r="N623" s="3">
        <v>488</v>
      </c>
      <c r="O623" s="3">
        <v>81.33</v>
      </c>
      <c r="Q623" s="3">
        <v>542</v>
      </c>
      <c r="R623" s="3" t="s">
        <v>1484</v>
      </c>
      <c r="S623" s="3" t="s">
        <v>1010</v>
      </c>
      <c r="T623" s="3" t="s">
        <v>1007</v>
      </c>
      <c r="U623" s="3" t="s">
        <v>33</v>
      </c>
      <c r="V623" s="3" t="s">
        <v>124</v>
      </c>
      <c r="W623" s="3" t="s">
        <v>423</v>
      </c>
    </row>
    <row r="624" spans="1:23" x14ac:dyDescent="0.3">
      <c r="A624" s="3">
        <v>561</v>
      </c>
      <c r="B624" s="3" t="s">
        <v>762</v>
      </c>
      <c r="C624" s="3" t="str">
        <f>VLOOKUP($A624,$Q$1:$W$916,COLUMNS($C$1:C623)+2,FALSE)</f>
        <v>Psychic</v>
      </c>
      <c r="D624" s="3" t="str">
        <f>VLOOKUP($A624,$Q$1:$W$916,COLUMNS($C$1:D623)+2,FALSE)</f>
        <v>Flying</v>
      </c>
      <c r="E624" s="3" t="str">
        <f>VLOOKUP($A624,$Q$1:$W$916,COLUMNS($C$1:E623)+2,FALSE)</f>
        <v>Wonder Skin</v>
      </c>
      <c r="F624" s="3" t="str">
        <f>VLOOKUP($A624,$Q$1:$W$916,COLUMNS($C$1:F623)+2,FALSE)</f>
        <v>Magic Guard</v>
      </c>
      <c r="G624" s="3" t="str">
        <f>VLOOKUP($A624,$Q$1:$W$916,COLUMNS($C$1:G623)+2,FALSE)</f>
        <v>Tinted Lens</v>
      </c>
      <c r="H624" s="3">
        <v>72</v>
      </c>
      <c r="I624" s="3">
        <v>58</v>
      </c>
      <c r="J624" s="3">
        <v>80</v>
      </c>
      <c r="K624" s="3">
        <v>103</v>
      </c>
      <c r="L624" s="3">
        <v>80</v>
      </c>
      <c r="M624" s="3">
        <v>97</v>
      </c>
      <c r="N624" s="3">
        <v>490</v>
      </c>
      <c r="O624" s="3">
        <v>81.67</v>
      </c>
      <c r="Q624" s="3">
        <v>543</v>
      </c>
      <c r="R624" s="3" t="s">
        <v>1485</v>
      </c>
      <c r="S624" s="3" t="s">
        <v>1010</v>
      </c>
      <c r="T624" s="3" t="s">
        <v>1019</v>
      </c>
      <c r="U624" s="3" t="s">
        <v>186</v>
      </c>
      <c r="V624" s="3" t="s">
        <v>33</v>
      </c>
      <c r="W624" s="3" t="s">
        <v>313</v>
      </c>
    </row>
    <row r="625" spans="1:23" x14ac:dyDescent="0.3">
      <c r="A625" s="3">
        <v>562</v>
      </c>
      <c r="B625" s="3" t="s">
        <v>830</v>
      </c>
      <c r="C625" s="3" t="str">
        <f>VLOOKUP($A625,$Q$1:$W$916,COLUMNS($C$1:C624)+2,FALSE)</f>
        <v>Ghost</v>
      </c>
      <c r="D625" s="3" t="str">
        <f>VLOOKUP($A625,$Q$1:$W$916,COLUMNS($C$1:D624)+2,FALSE)</f>
        <v/>
      </c>
      <c r="E625" s="3" t="str">
        <f>VLOOKUP($A625,$Q$1:$W$916,COLUMNS($C$1:E624)+2,FALSE)</f>
        <v>Mummy</v>
      </c>
      <c r="F625" s="3" t="str">
        <f>VLOOKUP($A625,$Q$1:$W$916,COLUMNS($C$1:F624)+2,FALSE)</f>
        <v/>
      </c>
      <c r="G625" s="3" t="str">
        <f>VLOOKUP($A625,$Q$1:$W$916,COLUMNS($C$1:G624)+2,FALSE)</f>
        <v/>
      </c>
      <c r="H625" s="3">
        <v>38</v>
      </c>
      <c r="I625" s="3">
        <v>30</v>
      </c>
      <c r="J625" s="3">
        <v>85</v>
      </c>
      <c r="K625" s="3">
        <v>55</v>
      </c>
      <c r="L625" s="3">
        <v>65</v>
      </c>
      <c r="M625" s="3">
        <v>30</v>
      </c>
      <c r="N625" s="3">
        <v>303</v>
      </c>
      <c r="O625" s="3">
        <v>50.5</v>
      </c>
      <c r="Q625" s="3">
        <v>544</v>
      </c>
      <c r="R625" s="3" t="s">
        <v>1486</v>
      </c>
      <c r="S625" s="3" t="s">
        <v>1010</v>
      </c>
      <c r="T625" s="3" t="s">
        <v>1019</v>
      </c>
      <c r="U625" s="3" t="s">
        <v>186</v>
      </c>
      <c r="V625" s="3" t="s">
        <v>33</v>
      </c>
      <c r="W625" s="3" t="s">
        <v>313</v>
      </c>
    </row>
    <row r="626" spans="1:23" x14ac:dyDescent="0.3">
      <c r="A626" s="3">
        <v>563</v>
      </c>
      <c r="B626" s="3" t="s">
        <v>835</v>
      </c>
      <c r="C626" s="3" t="str">
        <f>VLOOKUP($A626,$Q$1:$W$916,COLUMNS($C$1:C625)+2,FALSE)</f>
        <v>Ghost</v>
      </c>
      <c r="D626" s="3" t="str">
        <f>VLOOKUP($A626,$Q$1:$W$916,COLUMNS($C$1:D625)+2,FALSE)</f>
        <v/>
      </c>
      <c r="E626" s="3" t="str">
        <f>VLOOKUP($A626,$Q$1:$W$916,COLUMNS($C$1:E625)+2,FALSE)</f>
        <v>Mummy</v>
      </c>
      <c r="F626" s="3" t="str">
        <f>VLOOKUP($A626,$Q$1:$W$916,COLUMNS($C$1:F625)+2,FALSE)</f>
        <v/>
      </c>
      <c r="G626" s="3" t="str">
        <f>VLOOKUP($A626,$Q$1:$W$916,COLUMNS($C$1:G625)+2,FALSE)</f>
        <v/>
      </c>
      <c r="H626" s="3">
        <v>58</v>
      </c>
      <c r="I626" s="3">
        <v>50</v>
      </c>
      <c r="J626" s="3">
        <v>145</v>
      </c>
      <c r="K626" s="3">
        <v>95</v>
      </c>
      <c r="L626" s="3">
        <v>105</v>
      </c>
      <c r="M626" s="3">
        <v>30</v>
      </c>
      <c r="N626" s="3">
        <v>483</v>
      </c>
      <c r="O626" s="3">
        <v>80.5</v>
      </c>
      <c r="Q626" s="3">
        <v>545</v>
      </c>
      <c r="R626" s="3" t="s">
        <v>1487</v>
      </c>
      <c r="S626" s="3" t="s">
        <v>1010</v>
      </c>
      <c r="T626" s="3" t="s">
        <v>1019</v>
      </c>
      <c r="U626" s="3" t="s">
        <v>186</v>
      </c>
      <c r="V626" s="3" t="s">
        <v>33</v>
      </c>
      <c r="W626" s="3" t="s">
        <v>313</v>
      </c>
    </row>
    <row r="627" spans="1:23" x14ac:dyDescent="0.3">
      <c r="A627" s="3">
        <v>564</v>
      </c>
      <c r="B627" s="3" t="s">
        <v>1495</v>
      </c>
      <c r="C627" s="3" t="str">
        <f>VLOOKUP($A627,$Q$1:$W$916,COLUMNS($C$1:C626)+2,FALSE)</f>
        <v>Water</v>
      </c>
      <c r="D627" s="3" t="str">
        <f>VLOOKUP($A627,$Q$1:$W$916,COLUMNS($C$1:D626)+2,FALSE)</f>
        <v>Rock</v>
      </c>
      <c r="E627" s="3" t="str">
        <f>VLOOKUP($A627,$Q$1:$W$916,COLUMNS($C$1:E626)+2,FALSE)</f>
        <v>Solid Rock</v>
      </c>
      <c r="F627" s="3" t="str">
        <f>VLOOKUP($A627,$Q$1:$W$916,COLUMNS($C$1:F626)+2,FALSE)</f>
        <v>Sturdy</v>
      </c>
      <c r="G627" s="3" t="str">
        <f>VLOOKUP($A627,$Q$1:$W$916,COLUMNS($C$1:G626)+2,FALSE)</f>
        <v>Swift Swim</v>
      </c>
      <c r="H627" s="3">
        <v>54</v>
      </c>
      <c r="I627" s="3">
        <v>78</v>
      </c>
      <c r="J627" s="3">
        <v>103</v>
      </c>
      <c r="K627" s="3">
        <v>53</v>
      </c>
      <c r="L627" s="3">
        <v>45</v>
      </c>
      <c r="M627" s="3">
        <v>22</v>
      </c>
      <c r="N627" s="3">
        <v>355</v>
      </c>
      <c r="O627" s="3">
        <v>59.17</v>
      </c>
      <c r="Q627" s="3">
        <v>546</v>
      </c>
      <c r="R627" s="3" t="s">
        <v>688</v>
      </c>
      <c r="S627" s="3" t="s">
        <v>1007</v>
      </c>
      <c r="T627" s="3" t="s">
        <v>1023</v>
      </c>
      <c r="U627" s="3" t="s">
        <v>140</v>
      </c>
      <c r="V627" s="3" t="s">
        <v>314</v>
      </c>
      <c r="W627" s="3" t="s">
        <v>124</v>
      </c>
    </row>
    <row r="628" spans="1:23" x14ac:dyDescent="0.3">
      <c r="A628" s="3">
        <v>565</v>
      </c>
      <c r="B628" s="3" t="s">
        <v>1496</v>
      </c>
      <c r="C628" s="3" t="str">
        <f>VLOOKUP($A628,$Q$1:$W$916,COLUMNS($C$1:C627)+2,FALSE)</f>
        <v>Water</v>
      </c>
      <c r="D628" s="3" t="str">
        <f>VLOOKUP($A628,$Q$1:$W$916,COLUMNS($C$1:D627)+2,FALSE)</f>
        <v>Rock</v>
      </c>
      <c r="E628" s="3" t="str">
        <f>VLOOKUP($A628,$Q$1:$W$916,COLUMNS($C$1:E627)+2,FALSE)</f>
        <v>Solid Rock</v>
      </c>
      <c r="F628" s="3" t="str">
        <f>VLOOKUP($A628,$Q$1:$W$916,COLUMNS($C$1:F627)+2,FALSE)</f>
        <v>Sturdy</v>
      </c>
      <c r="G628" s="3" t="str">
        <f>VLOOKUP($A628,$Q$1:$W$916,COLUMNS($C$1:G627)+2,FALSE)</f>
        <v>Swift Swim</v>
      </c>
      <c r="H628" s="3">
        <v>74</v>
      </c>
      <c r="I628" s="3">
        <v>108</v>
      </c>
      <c r="J628" s="3">
        <v>133</v>
      </c>
      <c r="K628" s="3">
        <v>83</v>
      </c>
      <c r="L628" s="3">
        <v>65</v>
      </c>
      <c r="M628" s="3">
        <v>32</v>
      </c>
      <c r="N628" s="3">
        <v>495</v>
      </c>
      <c r="O628" s="3">
        <v>82.5</v>
      </c>
      <c r="Q628" s="3">
        <v>547</v>
      </c>
      <c r="R628" s="3" t="s">
        <v>690</v>
      </c>
      <c r="S628" s="3" t="s">
        <v>1007</v>
      </c>
      <c r="T628" s="3" t="s">
        <v>1023</v>
      </c>
      <c r="U628" s="3" t="s">
        <v>140</v>
      </c>
      <c r="V628" s="3" t="s">
        <v>314</v>
      </c>
      <c r="W628" s="3" t="s">
        <v>124</v>
      </c>
    </row>
    <row r="629" spans="1:23" x14ac:dyDescent="0.3">
      <c r="A629" s="3">
        <v>566</v>
      </c>
      <c r="B629" s="3" t="s">
        <v>1497</v>
      </c>
      <c r="C629" s="3" t="str">
        <f>VLOOKUP($A629,$Q$1:$W$916,COLUMNS($C$1:C628)+2,FALSE)</f>
        <v>Rock</v>
      </c>
      <c r="D629" s="3" t="str">
        <f>VLOOKUP($A629,$Q$1:$W$916,COLUMNS($C$1:D628)+2,FALSE)</f>
        <v>Flying</v>
      </c>
      <c r="E629" s="3" t="str">
        <f>VLOOKUP($A629,$Q$1:$W$916,COLUMNS($C$1:E628)+2,FALSE)</f>
        <v>Defeatist</v>
      </c>
      <c r="F629" s="3" t="str">
        <f>VLOOKUP($A629,$Q$1:$W$916,COLUMNS($C$1:F628)+2,FALSE)</f>
        <v/>
      </c>
      <c r="G629" s="3" t="str">
        <f>VLOOKUP($A629,$Q$1:$W$916,COLUMNS($C$1:G628)+2,FALSE)</f>
        <v/>
      </c>
      <c r="H629" s="3">
        <v>55</v>
      </c>
      <c r="I629" s="3">
        <v>112</v>
      </c>
      <c r="J629" s="3">
        <v>45</v>
      </c>
      <c r="K629" s="3">
        <v>74</v>
      </c>
      <c r="L629" s="3">
        <v>45</v>
      </c>
      <c r="M629" s="3">
        <v>70</v>
      </c>
      <c r="N629" s="3">
        <v>401</v>
      </c>
      <c r="O629" s="3">
        <v>66.83</v>
      </c>
      <c r="Q629" s="3">
        <v>548</v>
      </c>
      <c r="R629" s="3" t="s">
        <v>1488</v>
      </c>
      <c r="S629" s="3" t="s">
        <v>1007</v>
      </c>
      <c r="T629" s="3" t="s">
        <v>1037</v>
      </c>
      <c r="U629" s="3" t="s">
        <v>124</v>
      </c>
      <c r="V629" s="3" t="s">
        <v>117</v>
      </c>
      <c r="W629" s="3" t="s">
        <v>164</v>
      </c>
    </row>
    <row r="630" spans="1:23" x14ac:dyDescent="0.3">
      <c r="A630" s="3">
        <v>567</v>
      </c>
      <c r="B630" s="3" t="s">
        <v>1498</v>
      </c>
      <c r="C630" s="3" t="str">
        <f>VLOOKUP($A630,$Q$1:$W$916,COLUMNS($C$1:C629)+2,FALSE)</f>
        <v>Rock</v>
      </c>
      <c r="D630" s="3" t="str">
        <f>VLOOKUP($A630,$Q$1:$W$916,COLUMNS($C$1:D629)+2,FALSE)</f>
        <v>Flying</v>
      </c>
      <c r="E630" s="3" t="str">
        <f>VLOOKUP($A630,$Q$1:$W$916,COLUMNS($C$1:E629)+2,FALSE)</f>
        <v>Defeatist</v>
      </c>
      <c r="F630" s="3" t="str">
        <f>VLOOKUP($A630,$Q$1:$W$916,COLUMNS($C$1:F629)+2,FALSE)</f>
        <v/>
      </c>
      <c r="G630" s="3" t="str">
        <f>VLOOKUP($A630,$Q$1:$W$916,COLUMNS($C$1:G629)+2,FALSE)</f>
        <v/>
      </c>
      <c r="H630" s="3">
        <v>75</v>
      </c>
      <c r="I630" s="3">
        <v>140</v>
      </c>
      <c r="J630" s="3">
        <v>65</v>
      </c>
      <c r="K630" s="3">
        <v>112</v>
      </c>
      <c r="L630" s="3">
        <v>65</v>
      </c>
      <c r="M630" s="3">
        <v>110</v>
      </c>
      <c r="N630" s="3">
        <v>567</v>
      </c>
      <c r="O630" s="3">
        <v>94.5</v>
      </c>
      <c r="Q630" s="3">
        <v>549</v>
      </c>
      <c r="R630" s="3" t="s">
        <v>1489</v>
      </c>
      <c r="S630" s="3" t="s">
        <v>1007</v>
      </c>
      <c r="T630" s="3" t="s">
        <v>1037</v>
      </c>
      <c r="U630" s="3" t="s">
        <v>124</v>
      </c>
      <c r="V630" s="3" t="s">
        <v>117</v>
      </c>
      <c r="W630" s="3" t="s">
        <v>164</v>
      </c>
    </row>
    <row r="631" spans="1:23" x14ac:dyDescent="0.3">
      <c r="A631" s="3">
        <v>568</v>
      </c>
      <c r="B631" s="3" t="s">
        <v>440</v>
      </c>
      <c r="C631" s="3" t="str">
        <f>VLOOKUP($A631,$Q$1:$W$916,COLUMNS($C$1:C630)+2,FALSE)</f>
        <v>Poison</v>
      </c>
      <c r="D631" s="3" t="str">
        <f>VLOOKUP($A631,$Q$1:$W$916,COLUMNS($C$1:D630)+2,FALSE)</f>
        <v/>
      </c>
      <c r="E631" s="3" t="str">
        <f>VLOOKUP($A631,$Q$1:$W$916,COLUMNS($C$1:E630)+2,FALSE)</f>
        <v>Stench</v>
      </c>
      <c r="F631" s="3" t="str">
        <f>VLOOKUP($A631,$Q$1:$W$916,COLUMNS($C$1:F630)+2,FALSE)</f>
        <v>Sticky Hold</v>
      </c>
      <c r="G631" s="3" t="str">
        <f>VLOOKUP($A631,$Q$1:$W$916,COLUMNS($C$1:G630)+2,FALSE)</f>
        <v>Aftermath</v>
      </c>
      <c r="H631" s="3">
        <v>50</v>
      </c>
      <c r="I631" s="3">
        <v>50</v>
      </c>
      <c r="J631" s="3">
        <v>62</v>
      </c>
      <c r="K631" s="3">
        <v>40</v>
      </c>
      <c r="L631" s="3">
        <v>62</v>
      </c>
      <c r="M631" s="3">
        <v>65</v>
      </c>
      <c r="N631" s="3">
        <v>329</v>
      </c>
      <c r="O631" s="3">
        <v>54.83</v>
      </c>
      <c r="Q631" s="3">
        <v>550</v>
      </c>
      <c r="R631" s="3" t="s">
        <v>432</v>
      </c>
      <c r="S631" s="3" t="s">
        <v>1009</v>
      </c>
      <c r="T631" s="3" t="s">
        <v>1037</v>
      </c>
      <c r="U631" s="3" t="s">
        <v>103</v>
      </c>
      <c r="V631" s="3" t="s">
        <v>306</v>
      </c>
      <c r="W631" s="3" t="s">
        <v>328</v>
      </c>
    </row>
    <row r="632" spans="1:23" x14ac:dyDescent="0.3">
      <c r="A632" s="3">
        <v>569</v>
      </c>
      <c r="B632" s="3" t="s">
        <v>443</v>
      </c>
      <c r="C632" s="3" t="str">
        <f>VLOOKUP($A632,$Q$1:$W$916,COLUMNS($C$1:C631)+2,FALSE)</f>
        <v>Poison</v>
      </c>
      <c r="D632" s="3" t="str">
        <f>VLOOKUP($A632,$Q$1:$W$916,COLUMNS($C$1:D631)+2,FALSE)</f>
        <v/>
      </c>
      <c r="E632" s="3" t="str">
        <f>VLOOKUP($A632,$Q$1:$W$916,COLUMNS($C$1:E631)+2,FALSE)</f>
        <v>Stench</v>
      </c>
      <c r="F632" s="3" t="str">
        <f>VLOOKUP($A632,$Q$1:$W$916,COLUMNS($C$1:F631)+2,FALSE)</f>
        <v>Weak Armor</v>
      </c>
      <c r="G632" s="3" t="str">
        <f>VLOOKUP($A632,$Q$1:$W$916,COLUMNS($C$1:G631)+2,FALSE)</f>
        <v>Aftermath</v>
      </c>
      <c r="H632" s="3">
        <v>80</v>
      </c>
      <c r="I632" s="3">
        <v>95</v>
      </c>
      <c r="J632" s="3">
        <v>82</v>
      </c>
      <c r="K632" s="3">
        <v>60</v>
      </c>
      <c r="L632" s="3">
        <v>82</v>
      </c>
      <c r="M632" s="3">
        <v>75</v>
      </c>
      <c r="N632" s="3">
        <v>474</v>
      </c>
      <c r="O632" s="3">
        <v>79</v>
      </c>
      <c r="Q632" s="3">
        <v>551</v>
      </c>
      <c r="R632" s="3" t="s">
        <v>1490</v>
      </c>
      <c r="S632" s="3" t="s">
        <v>1018</v>
      </c>
      <c r="T632" s="3" t="s">
        <v>1016</v>
      </c>
      <c r="U632" s="3" t="s">
        <v>216</v>
      </c>
      <c r="V632" s="3" t="s">
        <v>410</v>
      </c>
      <c r="W632" s="3" t="s">
        <v>1794</v>
      </c>
    </row>
    <row r="633" spans="1:23" x14ac:dyDescent="0.3">
      <c r="A633" s="3">
        <v>570</v>
      </c>
      <c r="B633" s="3" t="s">
        <v>1499</v>
      </c>
      <c r="C633" s="3" t="str">
        <f>VLOOKUP($A633,$Q$1:$W$916,COLUMNS($C$1:C632)+2,FALSE)</f>
        <v>Dark</v>
      </c>
      <c r="D633" s="3" t="str">
        <f>VLOOKUP($A633,$Q$1:$W$916,COLUMNS($C$1:D632)+2,FALSE)</f>
        <v/>
      </c>
      <c r="E633" s="3" t="str">
        <f>VLOOKUP($A633,$Q$1:$W$916,COLUMNS($C$1:E632)+2,FALSE)</f>
        <v>Illusion</v>
      </c>
      <c r="F633" s="3" t="str">
        <f>VLOOKUP($A633,$Q$1:$W$916,COLUMNS($C$1:F632)+2,FALSE)</f>
        <v/>
      </c>
      <c r="G633" s="3" t="str">
        <f>VLOOKUP($A633,$Q$1:$W$916,COLUMNS($C$1:G632)+2,FALSE)</f>
        <v/>
      </c>
      <c r="H633" s="3">
        <v>40</v>
      </c>
      <c r="I633" s="3">
        <v>65</v>
      </c>
      <c r="J633" s="3">
        <v>40</v>
      </c>
      <c r="K633" s="3">
        <v>80</v>
      </c>
      <c r="L633" s="3">
        <v>40</v>
      </c>
      <c r="M633" s="3">
        <v>65</v>
      </c>
      <c r="N633" s="3">
        <v>330</v>
      </c>
      <c r="O633" s="3">
        <v>55</v>
      </c>
      <c r="Q633" s="3">
        <v>552</v>
      </c>
      <c r="R633" s="3" t="s">
        <v>1491</v>
      </c>
      <c r="S633" s="3" t="s">
        <v>1018</v>
      </c>
      <c r="T633" s="3" t="s">
        <v>1016</v>
      </c>
      <c r="U633" s="3" t="s">
        <v>216</v>
      </c>
      <c r="V633" s="3" t="s">
        <v>410</v>
      </c>
      <c r="W633" s="3" t="s">
        <v>1794</v>
      </c>
    </row>
    <row r="634" spans="1:23" x14ac:dyDescent="0.3">
      <c r="A634" s="3">
        <v>571</v>
      </c>
      <c r="B634" s="3" t="s">
        <v>1500</v>
      </c>
      <c r="C634" s="3" t="str">
        <f>VLOOKUP($A634,$Q$1:$W$916,COLUMNS($C$1:C633)+2,FALSE)</f>
        <v>Dark</v>
      </c>
      <c r="D634" s="3" t="str">
        <f>VLOOKUP($A634,$Q$1:$W$916,COLUMNS($C$1:D633)+2,FALSE)</f>
        <v/>
      </c>
      <c r="E634" s="3" t="str">
        <f>VLOOKUP($A634,$Q$1:$W$916,COLUMNS($C$1:E633)+2,FALSE)</f>
        <v>Illusion</v>
      </c>
      <c r="F634" s="3" t="str">
        <f>VLOOKUP($A634,$Q$1:$W$916,COLUMNS($C$1:F633)+2,FALSE)</f>
        <v/>
      </c>
      <c r="G634" s="3" t="str">
        <f>VLOOKUP($A634,$Q$1:$W$916,COLUMNS($C$1:G633)+2,FALSE)</f>
        <v/>
      </c>
      <c r="H634" s="3">
        <v>60</v>
      </c>
      <c r="I634" s="3">
        <v>105</v>
      </c>
      <c r="J634" s="3">
        <v>60</v>
      </c>
      <c r="K634" s="3">
        <v>120</v>
      </c>
      <c r="L634" s="3">
        <v>60</v>
      </c>
      <c r="M634" s="3">
        <v>105</v>
      </c>
      <c r="N634" s="3">
        <v>510</v>
      </c>
      <c r="O634" s="3">
        <v>85</v>
      </c>
      <c r="Q634" s="3">
        <v>553</v>
      </c>
      <c r="R634" s="3" t="s">
        <v>1492</v>
      </c>
      <c r="S634" s="3" t="s">
        <v>1018</v>
      </c>
      <c r="T634" s="3" t="s">
        <v>1016</v>
      </c>
      <c r="U634" s="3" t="s">
        <v>216</v>
      </c>
      <c r="V634" s="3" t="s">
        <v>410</v>
      </c>
      <c r="W634" s="3" t="s">
        <v>1794</v>
      </c>
    </row>
    <row r="635" spans="1:23" x14ac:dyDescent="0.3">
      <c r="A635" s="3">
        <v>572</v>
      </c>
      <c r="B635" s="3" t="s">
        <v>156</v>
      </c>
      <c r="C635" s="3" t="str">
        <f>VLOOKUP($A635,$Q$1:$W$916,COLUMNS($C$1:C634)+2,FALSE)</f>
        <v>Normal</v>
      </c>
      <c r="D635" s="3" t="str">
        <f>VLOOKUP($A635,$Q$1:$W$916,COLUMNS($C$1:D634)+2,FALSE)</f>
        <v/>
      </c>
      <c r="E635" s="3" t="str">
        <f>VLOOKUP($A635,$Q$1:$W$916,COLUMNS($C$1:E634)+2,FALSE)</f>
        <v>Cute Charm</v>
      </c>
      <c r="F635" s="3" t="str">
        <f>VLOOKUP($A635,$Q$1:$W$916,COLUMNS($C$1:F634)+2,FALSE)</f>
        <v>Technician</v>
      </c>
      <c r="G635" s="3" t="str">
        <f>VLOOKUP($A635,$Q$1:$W$916,COLUMNS($C$1:G634)+2,FALSE)</f>
        <v>Skill Link</v>
      </c>
      <c r="H635" s="3">
        <v>55</v>
      </c>
      <c r="I635" s="3">
        <v>50</v>
      </c>
      <c r="J635" s="3">
        <v>40</v>
      </c>
      <c r="K635" s="3">
        <v>40</v>
      </c>
      <c r="L635" s="3">
        <v>40</v>
      </c>
      <c r="M635" s="3">
        <v>75</v>
      </c>
      <c r="N635" s="3">
        <v>300</v>
      </c>
      <c r="O635" s="3">
        <v>50</v>
      </c>
      <c r="Q635" s="3">
        <v>554</v>
      </c>
      <c r="R635" s="3" t="s">
        <v>927</v>
      </c>
      <c r="S635" s="3" t="s">
        <v>1008</v>
      </c>
      <c r="T635" s="3" t="s">
        <v>1037</v>
      </c>
      <c r="U635" s="3" t="s">
        <v>240</v>
      </c>
      <c r="V635" s="3" t="s">
        <v>1037</v>
      </c>
      <c r="W635" s="3" t="s">
        <v>243</v>
      </c>
    </row>
    <row r="636" spans="1:23" x14ac:dyDescent="0.3">
      <c r="A636" s="3">
        <v>573</v>
      </c>
      <c r="B636" s="3" t="s">
        <v>161</v>
      </c>
      <c r="C636" s="3" t="str">
        <f>VLOOKUP($A636,$Q$1:$W$916,COLUMNS($C$1:C635)+2,FALSE)</f>
        <v>Normal</v>
      </c>
      <c r="D636" s="3" t="str">
        <f>VLOOKUP($A636,$Q$1:$W$916,COLUMNS($C$1:D635)+2,FALSE)</f>
        <v/>
      </c>
      <c r="E636" s="3" t="str">
        <f>VLOOKUP($A636,$Q$1:$W$916,COLUMNS($C$1:E635)+2,FALSE)</f>
        <v>Cute Charm</v>
      </c>
      <c r="F636" s="3" t="str">
        <f>VLOOKUP($A636,$Q$1:$W$916,COLUMNS($C$1:F635)+2,FALSE)</f>
        <v>Technician</v>
      </c>
      <c r="G636" s="3" t="str">
        <f>VLOOKUP($A636,$Q$1:$W$916,COLUMNS($C$1:G635)+2,FALSE)</f>
        <v>Skill Link</v>
      </c>
      <c r="H636" s="3">
        <v>75</v>
      </c>
      <c r="I636" s="3">
        <v>95</v>
      </c>
      <c r="J636" s="3">
        <v>60</v>
      </c>
      <c r="K636" s="3">
        <v>65</v>
      </c>
      <c r="L636" s="3">
        <v>60</v>
      </c>
      <c r="M636" s="3">
        <v>115</v>
      </c>
      <c r="N636" s="3">
        <v>470</v>
      </c>
      <c r="O636" s="3">
        <v>78.33</v>
      </c>
      <c r="Q636" s="3">
        <v>555</v>
      </c>
      <c r="R636" s="3" t="s">
        <v>1493</v>
      </c>
      <c r="S636" s="3" t="s">
        <v>1008</v>
      </c>
      <c r="T636" s="3" t="s">
        <v>1011</v>
      </c>
      <c r="U636" s="3" t="s">
        <v>294</v>
      </c>
      <c r="V636" s="3" t="s">
        <v>1037</v>
      </c>
      <c r="W636" s="3" t="s">
        <v>931</v>
      </c>
    </row>
    <row r="637" spans="1:23" x14ac:dyDescent="0.3">
      <c r="A637" s="3">
        <v>574</v>
      </c>
      <c r="B637" s="3" t="s">
        <v>699</v>
      </c>
      <c r="C637" s="3" t="str">
        <f>VLOOKUP($A637,$Q$1:$W$916,COLUMNS($C$1:C636)+2,FALSE)</f>
        <v>Psychic</v>
      </c>
      <c r="D637" s="3" t="str">
        <f>VLOOKUP($A637,$Q$1:$W$916,COLUMNS($C$1:D636)+2,FALSE)</f>
        <v/>
      </c>
      <c r="E637" s="3" t="str">
        <f>VLOOKUP($A637,$Q$1:$W$916,COLUMNS($C$1:E636)+2,FALSE)</f>
        <v>Frisk</v>
      </c>
      <c r="F637" s="3" t="str">
        <f>VLOOKUP($A637,$Q$1:$W$916,COLUMNS($C$1:F636)+2,FALSE)</f>
        <v>Competitive</v>
      </c>
      <c r="G637" s="3" t="str">
        <f>VLOOKUP($A637,$Q$1:$W$916,COLUMNS($C$1:G636)+2,FALSE)</f>
        <v>Shadow Tag</v>
      </c>
      <c r="H637" s="3">
        <v>45</v>
      </c>
      <c r="I637" s="3">
        <v>30</v>
      </c>
      <c r="J637" s="3">
        <v>50</v>
      </c>
      <c r="K637" s="3">
        <v>55</v>
      </c>
      <c r="L637" s="3">
        <v>65</v>
      </c>
      <c r="M637" s="3">
        <v>45</v>
      </c>
      <c r="N637" s="3">
        <v>290</v>
      </c>
      <c r="O637" s="3">
        <v>48.33</v>
      </c>
      <c r="Q637" s="3">
        <v>555</v>
      </c>
      <c r="R637" s="3" t="s">
        <v>1494</v>
      </c>
      <c r="S637" s="3" t="s">
        <v>1008</v>
      </c>
      <c r="T637" s="3" t="s">
        <v>1011</v>
      </c>
      <c r="U637" s="3" t="s">
        <v>294</v>
      </c>
      <c r="V637" s="3" t="s">
        <v>1037</v>
      </c>
      <c r="W637" s="3" t="s">
        <v>931</v>
      </c>
    </row>
    <row r="638" spans="1:23" x14ac:dyDescent="0.3">
      <c r="A638" s="3">
        <v>575</v>
      </c>
      <c r="B638" s="3" t="s">
        <v>701</v>
      </c>
      <c r="C638" s="3" t="str">
        <f>VLOOKUP($A638,$Q$1:$W$916,COLUMNS($C$1:C637)+2,FALSE)</f>
        <v>Psychic</v>
      </c>
      <c r="D638" s="3" t="str">
        <f>VLOOKUP($A638,$Q$1:$W$916,COLUMNS($C$1:D637)+2,FALSE)</f>
        <v/>
      </c>
      <c r="E638" s="3" t="str">
        <f>VLOOKUP($A638,$Q$1:$W$916,COLUMNS($C$1:E637)+2,FALSE)</f>
        <v>Frisk</v>
      </c>
      <c r="F638" s="3" t="str">
        <f>VLOOKUP($A638,$Q$1:$W$916,COLUMNS($C$1:F637)+2,FALSE)</f>
        <v>Competitive</v>
      </c>
      <c r="G638" s="3" t="str">
        <f>VLOOKUP($A638,$Q$1:$W$916,COLUMNS($C$1:G637)+2,FALSE)</f>
        <v>Shadow Tag</v>
      </c>
      <c r="H638" s="3">
        <v>60</v>
      </c>
      <c r="I638" s="3">
        <v>45</v>
      </c>
      <c r="J638" s="3">
        <v>70</v>
      </c>
      <c r="K638" s="3">
        <v>75</v>
      </c>
      <c r="L638" s="3">
        <v>85</v>
      </c>
      <c r="M638" s="3">
        <v>55</v>
      </c>
      <c r="N638" s="3">
        <v>390</v>
      </c>
      <c r="O638" s="3">
        <v>65</v>
      </c>
      <c r="Q638" s="3">
        <v>556</v>
      </c>
      <c r="R638" s="3" t="s">
        <v>760</v>
      </c>
      <c r="S638" s="3" t="s">
        <v>1007</v>
      </c>
      <c r="T638" s="3" t="s">
        <v>1037</v>
      </c>
      <c r="U638" s="3" t="s">
        <v>300</v>
      </c>
      <c r="V638" s="3" t="s">
        <v>124</v>
      </c>
      <c r="W638" s="3" t="s">
        <v>614</v>
      </c>
    </row>
    <row r="639" spans="1:23" x14ac:dyDescent="0.3">
      <c r="A639" s="3">
        <v>576</v>
      </c>
      <c r="B639" s="3" t="s">
        <v>703</v>
      </c>
      <c r="C639" s="3" t="str">
        <f>VLOOKUP($A639,$Q$1:$W$916,COLUMNS($C$1:C638)+2,FALSE)</f>
        <v>Psychic</v>
      </c>
      <c r="D639" s="3" t="str">
        <f>VLOOKUP($A639,$Q$1:$W$916,COLUMNS($C$1:D638)+2,FALSE)</f>
        <v/>
      </c>
      <c r="E639" s="3" t="str">
        <f>VLOOKUP($A639,$Q$1:$W$916,COLUMNS($C$1:E638)+2,FALSE)</f>
        <v>Frisk</v>
      </c>
      <c r="F639" s="3" t="str">
        <f>VLOOKUP($A639,$Q$1:$W$916,COLUMNS($C$1:F638)+2,FALSE)</f>
        <v>Competitive</v>
      </c>
      <c r="G639" s="3" t="str">
        <f>VLOOKUP($A639,$Q$1:$W$916,COLUMNS($C$1:G638)+2,FALSE)</f>
        <v>Shadow Tag</v>
      </c>
      <c r="H639" s="3">
        <v>70</v>
      </c>
      <c r="I639" s="3">
        <v>55</v>
      </c>
      <c r="J639" s="3">
        <v>95</v>
      </c>
      <c r="K639" s="3">
        <v>95</v>
      </c>
      <c r="L639" s="3">
        <v>110</v>
      </c>
      <c r="M639" s="3">
        <v>65</v>
      </c>
      <c r="N639" s="3">
        <v>490</v>
      </c>
      <c r="O639" s="3">
        <v>81.67</v>
      </c>
      <c r="Q639" s="3">
        <v>557</v>
      </c>
      <c r="R639" s="3" t="s">
        <v>260</v>
      </c>
      <c r="S639" s="3" t="s">
        <v>1010</v>
      </c>
      <c r="T639" s="3" t="s">
        <v>1017</v>
      </c>
      <c r="U639" s="3" t="s">
        <v>261</v>
      </c>
      <c r="V639" s="3" t="s">
        <v>134</v>
      </c>
      <c r="W639" s="3" t="s">
        <v>224</v>
      </c>
    </row>
    <row r="640" spans="1:23" x14ac:dyDescent="0.3">
      <c r="A640" s="3">
        <v>577</v>
      </c>
      <c r="B640" s="3" t="s">
        <v>705</v>
      </c>
      <c r="C640" s="3" t="str">
        <f>VLOOKUP($A640,$Q$1:$W$916,COLUMNS($C$1:C639)+2,FALSE)</f>
        <v>Psychic</v>
      </c>
      <c r="D640" s="3" t="str">
        <f>VLOOKUP($A640,$Q$1:$W$916,COLUMNS($C$1:D639)+2,FALSE)</f>
        <v/>
      </c>
      <c r="E640" s="3" t="str">
        <f>VLOOKUP($A640,$Q$1:$W$916,COLUMNS($C$1:E639)+2,FALSE)</f>
        <v>Overcoat</v>
      </c>
      <c r="F640" s="3" t="str">
        <f>VLOOKUP($A640,$Q$1:$W$916,COLUMNS($C$1:F639)+2,FALSE)</f>
        <v>Magic Guard</v>
      </c>
      <c r="G640" s="3" t="str">
        <f>VLOOKUP($A640,$Q$1:$W$916,COLUMNS($C$1:G639)+2,FALSE)</f>
        <v>Regenerator</v>
      </c>
      <c r="H640" s="3">
        <v>45</v>
      </c>
      <c r="I640" s="3">
        <v>30</v>
      </c>
      <c r="J640" s="3">
        <v>40</v>
      </c>
      <c r="K640" s="3">
        <v>105</v>
      </c>
      <c r="L640" s="3">
        <v>50</v>
      </c>
      <c r="M640" s="3">
        <v>20</v>
      </c>
      <c r="N640" s="3">
        <v>290</v>
      </c>
      <c r="O640" s="3">
        <v>48.33</v>
      </c>
      <c r="Q640" s="3">
        <v>558</v>
      </c>
      <c r="R640" s="3" t="s">
        <v>263</v>
      </c>
      <c r="S640" s="3" t="s">
        <v>1010</v>
      </c>
      <c r="T640" s="3" t="s">
        <v>1017</v>
      </c>
      <c r="U640" s="3" t="s">
        <v>261</v>
      </c>
      <c r="V640" s="3" t="s">
        <v>134</v>
      </c>
      <c r="W640" s="3" t="s">
        <v>224</v>
      </c>
    </row>
    <row r="641" spans="1:23" x14ac:dyDescent="0.3">
      <c r="A641" s="3">
        <v>578</v>
      </c>
      <c r="B641" s="3" t="s">
        <v>707</v>
      </c>
      <c r="C641" s="3" t="str">
        <f>VLOOKUP($A641,$Q$1:$W$916,COLUMNS($C$1:C640)+2,FALSE)</f>
        <v>Psychic</v>
      </c>
      <c r="D641" s="3" t="str">
        <f>VLOOKUP($A641,$Q$1:$W$916,COLUMNS($C$1:D640)+2,FALSE)</f>
        <v/>
      </c>
      <c r="E641" s="3" t="str">
        <f>VLOOKUP($A641,$Q$1:$W$916,COLUMNS($C$1:E640)+2,FALSE)</f>
        <v>Overcoat</v>
      </c>
      <c r="F641" s="3" t="str">
        <f>VLOOKUP($A641,$Q$1:$W$916,COLUMNS($C$1:F640)+2,FALSE)</f>
        <v>Magic Guard</v>
      </c>
      <c r="G641" s="3" t="str">
        <f>VLOOKUP($A641,$Q$1:$W$916,COLUMNS($C$1:G640)+2,FALSE)</f>
        <v>Regenerator</v>
      </c>
      <c r="H641" s="3">
        <v>65</v>
      </c>
      <c r="I641" s="3">
        <v>40</v>
      </c>
      <c r="J641" s="3">
        <v>50</v>
      </c>
      <c r="K641" s="3">
        <v>125</v>
      </c>
      <c r="L641" s="3">
        <v>60</v>
      </c>
      <c r="M641" s="3">
        <v>30</v>
      </c>
      <c r="N641" s="3">
        <v>370</v>
      </c>
      <c r="O641" s="3">
        <v>61.67</v>
      </c>
      <c r="Q641" s="3">
        <v>559</v>
      </c>
      <c r="R641" s="3" t="s">
        <v>599</v>
      </c>
      <c r="S641" s="3" t="s">
        <v>1016</v>
      </c>
      <c r="T641" s="3" t="s">
        <v>1022</v>
      </c>
      <c r="U641" s="3" t="s">
        <v>47</v>
      </c>
      <c r="V641" s="3" t="s">
        <v>410</v>
      </c>
      <c r="W641" s="3" t="s">
        <v>216</v>
      </c>
    </row>
    <row r="642" spans="1:23" x14ac:dyDescent="0.3">
      <c r="A642" s="3">
        <v>579</v>
      </c>
      <c r="B642" s="3" t="s">
        <v>709</v>
      </c>
      <c r="C642" s="3" t="str">
        <f>VLOOKUP($A642,$Q$1:$W$916,COLUMNS($C$1:C641)+2,FALSE)</f>
        <v>Psychic</v>
      </c>
      <c r="D642" s="3" t="str">
        <f>VLOOKUP($A642,$Q$1:$W$916,COLUMNS($C$1:D641)+2,FALSE)</f>
        <v/>
      </c>
      <c r="E642" s="3" t="str">
        <f>VLOOKUP($A642,$Q$1:$W$916,COLUMNS($C$1:E641)+2,FALSE)</f>
        <v>Overcoat</v>
      </c>
      <c r="F642" s="3" t="str">
        <f>VLOOKUP($A642,$Q$1:$W$916,COLUMNS($C$1:F641)+2,FALSE)</f>
        <v>Magic Guard</v>
      </c>
      <c r="G642" s="3" t="str">
        <f>VLOOKUP($A642,$Q$1:$W$916,COLUMNS($C$1:G641)+2,FALSE)</f>
        <v>Regenerator</v>
      </c>
      <c r="H642" s="3">
        <v>110</v>
      </c>
      <c r="I642" s="3">
        <v>65</v>
      </c>
      <c r="J642" s="3">
        <v>75</v>
      </c>
      <c r="K642" s="3">
        <v>125</v>
      </c>
      <c r="L642" s="3">
        <v>85</v>
      </c>
      <c r="M642" s="3">
        <v>30</v>
      </c>
      <c r="N642" s="3">
        <v>490</v>
      </c>
      <c r="O642" s="3">
        <v>81.67</v>
      </c>
      <c r="Q642" s="3">
        <v>560</v>
      </c>
      <c r="R642" s="3" t="s">
        <v>601</v>
      </c>
      <c r="S642" s="3" t="s">
        <v>1016</v>
      </c>
      <c r="T642" s="3" t="s">
        <v>1022</v>
      </c>
      <c r="U642" s="3" t="s">
        <v>47</v>
      </c>
      <c r="V642" s="3" t="s">
        <v>410</v>
      </c>
      <c r="W642" s="3" t="s">
        <v>216</v>
      </c>
    </row>
    <row r="643" spans="1:23" x14ac:dyDescent="0.3">
      <c r="A643" s="3">
        <v>580</v>
      </c>
      <c r="B643" s="3" t="s">
        <v>1501</v>
      </c>
      <c r="C643" s="3" t="str">
        <f>VLOOKUP($A643,$Q$1:$W$916,COLUMNS($C$1:C642)+2,FALSE)</f>
        <v>Water</v>
      </c>
      <c r="D643" s="3" t="str">
        <f>VLOOKUP($A643,$Q$1:$W$916,COLUMNS($C$1:D642)+2,FALSE)</f>
        <v>Flying</v>
      </c>
      <c r="E643" s="3" t="str">
        <f>VLOOKUP($A643,$Q$1:$W$916,COLUMNS($C$1:E642)+2,FALSE)</f>
        <v>Keen Eye</v>
      </c>
      <c r="F643" s="3" t="str">
        <f>VLOOKUP($A643,$Q$1:$W$916,COLUMNS($C$1:F642)+2,FALSE)</f>
        <v>Big Pecks</v>
      </c>
      <c r="G643" s="3" t="str">
        <f>VLOOKUP($A643,$Q$1:$W$916,COLUMNS($C$1:G642)+2,FALSE)</f>
        <v>Hydration</v>
      </c>
      <c r="H643" s="3">
        <v>62</v>
      </c>
      <c r="I643" s="3">
        <v>44</v>
      </c>
      <c r="J643" s="3">
        <v>50</v>
      </c>
      <c r="K643" s="3">
        <v>44</v>
      </c>
      <c r="L643" s="3">
        <v>50</v>
      </c>
      <c r="M643" s="3">
        <v>55</v>
      </c>
      <c r="N643" s="3">
        <v>305</v>
      </c>
      <c r="O643" s="3">
        <v>50.83</v>
      </c>
      <c r="Q643" s="3">
        <v>561</v>
      </c>
      <c r="R643" s="3" t="s">
        <v>762</v>
      </c>
      <c r="S643" s="3" t="s">
        <v>1011</v>
      </c>
      <c r="T643" s="3" t="s">
        <v>1012</v>
      </c>
      <c r="U643" s="3" t="s">
        <v>1694</v>
      </c>
      <c r="V643" s="3" t="s">
        <v>669</v>
      </c>
      <c r="W643" s="3" t="s">
        <v>50</v>
      </c>
    </row>
    <row r="644" spans="1:23" x14ac:dyDescent="0.3">
      <c r="A644" s="3">
        <v>581</v>
      </c>
      <c r="B644" s="3" t="s">
        <v>1502</v>
      </c>
      <c r="C644" s="3" t="str">
        <f>VLOOKUP($A644,$Q$1:$W$916,COLUMNS($C$1:C643)+2,FALSE)</f>
        <v>Water</v>
      </c>
      <c r="D644" s="3" t="str">
        <f>VLOOKUP($A644,$Q$1:$W$916,COLUMNS($C$1:D643)+2,FALSE)</f>
        <v>Flying</v>
      </c>
      <c r="E644" s="3" t="str">
        <f>VLOOKUP($A644,$Q$1:$W$916,COLUMNS($C$1:E643)+2,FALSE)</f>
        <v>Keen Eye</v>
      </c>
      <c r="F644" s="3" t="str">
        <f>VLOOKUP($A644,$Q$1:$W$916,COLUMNS($C$1:F643)+2,FALSE)</f>
        <v>Big Pecks</v>
      </c>
      <c r="G644" s="3" t="str">
        <f>VLOOKUP($A644,$Q$1:$W$916,COLUMNS($C$1:G643)+2,FALSE)</f>
        <v>Hydration</v>
      </c>
      <c r="H644" s="3">
        <v>75</v>
      </c>
      <c r="I644" s="3">
        <v>87</v>
      </c>
      <c r="J644" s="3">
        <v>63</v>
      </c>
      <c r="K644" s="3">
        <v>87</v>
      </c>
      <c r="L644" s="3">
        <v>63</v>
      </c>
      <c r="M644" s="3">
        <v>98</v>
      </c>
      <c r="N644" s="3">
        <v>473</v>
      </c>
      <c r="O644" s="3">
        <v>78.83</v>
      </c>
      <c r="Q644" s="3">
        <v>562</v>
      </c>
      <c r="R644" s="3" t="s">
        <v>830</v>
      </c>
      <c r="S644" s="3" t="s">
        <v>1021</v>
      </c>
      <c r="T644" s="3" t="s">
        <v>1037</v>
      </c>
      <c r="U644" s="3" t="s">
        <v>836</v>
      </c>
      <c r="V644" s="3" t="s">
        <v>1037</v>
      </c>
      <c r="W644" s="3" t="s">
        <v>1037</v>
      </c>
    </row>
    <row r="645" spans="1:23" x14ac:dyDescent="0.3">
      <c r="A645" s="3">
        <v>582</v>
      </c>
      <c r="B645" s="3" t="s">
        <v>221</v>
      </c>
      <c r="C645" s="3" t="str">
        <f>VLOOKUP($A645,$Q$1:$W$916,COLUMNS($C$1:C644)+2,FALSE)</f>
        <v>Ice</v>
      </c>
      <c r="D645" s="3" t="str">
        <f>VLOOKUP($A645,$Q$1:$W$916,COLUMNS($C$1:D644)+2,FALSE)</f>
        <v/>
      </c>
      <c r="E645" s="3" t="str">
        <f>VLOOKUP($A645,$Q$1:$W$916,COLUMNS($C$1:E644)+2,FALSE)</f>
        <v>Ice Body</v>
      </c>
      <c r="F645" s="3" t="str">
        <f>VLOOKUP($A645,$Q$1:$W$916,COLUMNS($C$1:F644)+2,FALSE)</f>
        <v>Snow Cloak</v>
      </c>
      <c r="G645" s="3" t="str">
        <f>VLOOKUP($A645,$Q$1:$W$916,COLUMNS($C$1:G644)+2,FALSE)</f>
        <v>Weak Armor</v>
      </c>
      <c r="H645" s="3">
        <v>36</v>
      </c>
      <c r="I645" s="3">
        <v>50</v>
      </c>
      <c r="J645" s="3">
        <v>50</v>
      </c>
      <c r="K645" s="3">
        <v>65</v>
      </c>
      <c r="L645" s="3">
        <v>60</v>
      </c>
      <c r="M645" s="3">
        <v>44</v>
      </c>
      <c r="N645" s="3">
        <v>305</v>
      </c>
      <c r="O645" s="3">
        <v>50.83</v>
      </c>
      <c r="Q645" s="3">
        <v>563</v>
      </c>
      <c r="R645" s="3" t="s">
        <v>835</v>
      </c>
      <c r="S645" s="3" t="s">
        <v>1021</v>
      </c>
      <c r="T645" s="3" t="s">
        <v>1037</v>
      </c>
      <c r="U645" s="3" t="s">
        <v>836</v>
      </c>
      <c r="V645" s="3" t="s">
        <v>1037</v>
      </c>
      <c r="W645" s="3" t="s">
        <v>1037</v>
      </c>
    </row>
    <row r="646" spans="1:23" x14ac:dyDescent="0.3">
      <c r="A646" s="3">
        <v>583</v>
      </c>
      <c r="B646" s="3" t="s">
        <v>226</v>
      </c>
      <c r="C646" s="3" t="str">
        <f>VLOOKUP($A646,$Q$1:$W$916,COLUMNS($C$1:C645)+2,FALSE)</f>
        <v>Ice</v>
      </c>
      <c r="D646" s="3" t="str">
        <f>VLOOKUP($A646,$Q$1:$W$916,COLUMNS($C$1:D645)+2,FALSE)</f>
        <v/>
      </c>
      <c r="E646" s="3" t="str">
        <f>VLOOKUP($A646,$Q$1:$W$916,COLUMNS($C$1:E645)+2,FALSE)</f>
        <v>Ice Body</v>
      </c>
      <c r="F646" s="3" t="str">
        <f>VLOOKUP($A646,$Q$1:$W$916,COLUMNS($C$1:F645)+2,FALSE)</f>
        <v>Snow Cloak</v>
      </c>
      <c r="G646" s="3" t="str">
        <f>VLOOKUP($A646,$Q$1:$W$916,COLUMNS($C$1:G645)+2,FALSE)</f>
        <v>Weak Armor</v>
      </c>
      <c r="H646" s="3">
        <v>51</v>
      </c>
      <c r="I646" s="3">
        <v>65</v>
      </c>
      <c r="J646" s="3">
        <v>65</v>
      </c>
      <c r="K646" s="3">
        <v>80</v>
      </c>
      <c r="L646" s="3">
        <v>75</v>
      </c>
      <c r="M646" s="3">
        <v>59</v>
      </c>
      <c r="N646" s="3">
        <v>395</v>
      </c>
      <c r="O646" s="3">
        <v>65.83</v>
      </c>
      <c r="Q646" s="3">
        <v>564</v>
      </c>
      <c r="R646" s="3" t="s">
        <v>1495</v>
      </c>
      <c r="S646" s="3" t="s">
        <v>1009</v>
      </c>
      <c r="T646" s="3" t="s">
        <v>1017</v>
      </c>
      <c r="U646" s="3" t="s">
        <v>697</v>
      </c>
      <c r="V646" s="3" t="s">
        <v>261</v>
      </c>
      <c r="W646" s="3" t="s">
        <v>115</v>
      </c>
    </row>
    <row r="647" spans="1:23" x14ac:dyDescent="0.3">
      <c r="A647" s="3">
        <v>584</v>
      </c>
      <c r="B647" s="3" t="s">
        <v>228</v>
      </c>
      <c r="C647" s="3" t="str">
        <f>VLOOKUP($A647,$Q$1:$W$916,COLUMNS($C$1:C646)+2,FALSE)</f>
        <v>Ice</v>
      </c>
      <c r="D647" s="3" t="str">
        <f>VLOOKUP($A647,$Q$1:$W$916,COLUMNS($C$1:D646)+2,FALSE)</f>
        <v/>
      </c>
      <c r="E647" s="3" t="str">
        <f>VLOOKUP($A647,$Q$1:$W$916,COLUMNS($C$1:E646)+2,FALSE)</f>
        <v>Ice Body</v>
      </c>
      <c r="F647" s="3" t="str">
        <f>VLOOKUP($A647,$Q$1:$W$916,COLUMNS($C$1:F646)+2,FALSE)</f>
        <v>Snow Warning</v>
      </c>
      <c r="G647" s="3" t="str">
        <f>VLOOKUP($A647,$Q$1:$W$916,COLUMNS($C$1:G646)+2,FALSE)</f>
        <v>Weak Armor</v>
      </c>
      <c r="H647" s="3">
        <v>71</v>
      </c>
      <c r="I647" s="3">
        <v>95</v>
      </c>
      <c r="J647" s="3">
        <v>85</v>
      </c>
      <c r="K647" s="3">
        <v>110</v>
      </c>
      <c r="L647" s="3">
        <v>95</v>
      </c>
      <c r="M647" s="3">
        <v>79</v>
      </c>
      <c r="N647" s="3">
        <v>535</v>
      </c>
      <c r="O647" s="3">
        <v>89.17</v>
      </c>
      <c r="Q647" s="3">
        <v>565</v>
      </c>
      <c r="R647" s="3" t="s">
        <v>1496</v>
      </c>
      <c r="S647" s="3" t="s">
        <v>1009</v>
      </c>
      <c r="T647" s="3" t="s">
        <v>1017</v>
      </c>
      <c r="U647" s="3" t="s">
        <v>697</v>
      </c>
      <c r="V647" s="3" t="s">
        <v>261</v>
      </c>
      <c r="W647" s="3" t="s">
        <v>115</v>
      </c>
    </row>
    <row r="648" spans="1:23" x14ac:dyDescent="0.3">
      <c r="A648" s="3">
        <v>585</v>
      </c>
      <c r="B648" s="3" t="s">
        <v>1503</v>
      </c>
      <c r="C648" s="3" t="str">
        <f>VLOOKUP($A648,$Q$1:$W$916,COLUMNS($C$1:C647)+2,FALSE)</f>
        <v>Normal</v>
      </c>
      <c r="D648" s="3" t="str">
        <f>VLOOKUP($A648,$Q$1:$W$916,COLUMNS($C$1:D647)+2,FALSE)</f>
        <v>Grass</v>
      </c>
      <c r="E648" s="3" t="str">
        <f>VLOOKUP($A648,$Q$1:$W$916,COLUMNS($C$1:E647)+2,FALSE)</f>
        <v>Chlorophyll</v>
      </c>
      <c r="F648" s="3" t="str">
        <f>VLOOKUP($A648,$Q$1:$W$916,COLUMNS($C$1:F647)+2,FALSE)</f>
        <v>Sap Sipper</v>
      </c>
      <c r="G648" s="3" t="str">
        <f>VLOOKUP($A648,$Q$1:$W$916,COLUMNS($C$1:G647)+2,FALSE)</f>
        <v>Serene Grace</v>
      </c>
      <c r="H648" s="3">
        <v>60</v>
      </c>
      <c r="I648" s="3">
        <v>60</v>
      </c>
      <c r="J648" s="3">
        <v>50</v>
      </c>
      <c r="K648" s="3">
        <v>40</v>
      </c>
      <c r="L648" s="3">
        <v>50</v>
      </c>
      <c r="M648" s="3">
        <v>75</v>
      </c>
      <c r="N648" s="3">
        <v>335</v>
      </c>
      <c r="O648" s="3">
        <v>55.83</v>
      </c>
      <c r="Q648" s="3">
        <v>566</v>
      </c>
      <c r="R648" s="3" t="s">
        <v>1497</v>
      </c>
      <c r="S648" s="3" t="s">
        <v>1017</v>
      </c>
      <c r="T648" s="3" t="s">
        <v>1012</v>
      </c>
      <c r="U648" s="3" t="s">
        <v>1845</v>
      </c>
      <c r="V648" s="3" t="s">
        <v>1037</v>
      </c>
      <c r="W648" s="3" t="s">
        <v>1037</v>
      </c>
    </row>
    <row r="649" spans="1:23" x14ac:dyDescent="0.3">
      <c r="A649" s="3">
        <v>586</v>
      </c>
      <c r="B649" s="3" t="s">
        <v>1504</v>
      </c>
      <c r="C649" s="3" t="str">
        <f>VLOOKUP($A649,$Q$1:$W$916,COLUMNS($C$1:C648)+2,FALSE)</f>
        <v>Normal</v>
      </c>
      <c r="D649" s="3" t="str">
        <f>VLOOKUP($A649,$Q$1:$W$916,COLUMNS($C$1:D648)+2,FALSE)</f>
        <v>Grass</v>
      </c>
      <c r="E649" s="3" t="str">
        <f>VLOOKUP($A649,$Q$1:$W$916,COLUMNS($C$1:E648)+2,FALSE)</f>
        <v>Chlorophyll</v>
      </c>
      <c r="F649" s="3" t="str">
        <f>VLOOKUP($A649,$Q$1:$W$916,COLUMNS($C$1:F648)+2,FALSE)</f>
        <v>Sap Sipper</v>
      </c>
      <c r="G649" s="3" t="str">
        <f>VLOOKUP($A649,$Q$1:$W$916,COLUMNS($C$1:G648)+2,FALSE)</f>
        <v>Serene Grace</v>
      </c>
      <c r="H649" s="3">
        <v>80</v>
      </c>
      <c r="I649" s="3">
        <v>100</v>
      </c>
      <c r="J649" s="3">
        <v>70</v>
      </c>
      <c r="K649" s="3">
        <v>60</v>
      </c>
      <c r="L649" s="3">
        <v>70</v>
      </c>
      <c r="M649" s="3">
        <v>95</v>
      </c>
      <c r="N649" s="3">
        <v>475</v>
      </c>
      <c r="O649" s="3">
        <v>79.17</v>
      </c>
      <c r="Q649" s="3">
        <v>567</v>
      </c>
      <c r="R649" s="3" t="s">
        <v>1498</v>
      </c>
      <c r="S649" s="3" t="s">
        <v>1017</v>
      </c>
      <c r="T649" s="3" t="s">
        <v>1012</v>
      </c>
      <c r="U649" s="3" t="s">
        <v>1845</v>
      </c>
      <c r="V649" s="3" t="s">
        <v>1037</v>
      </c>
      <c r="W649" s="3" t="s">
        <v>1037</v>
      </c>
    </row>
    <row r="650" spans="1:23" x14ac:dyDescent="0.3">
      <c r="A650" s="3">
        <v>587</v>
      </c>
      <c r="B650" s="3" t="s">
        <v>1505</v>
      </c>
      <c r="C650" s="3" t="str">
        <f>VLOOKUP($A650,$Q$1:$W$916,COLUMNS($C$1:C649)+2,FALSE)</f>
        <v>Electric</v>
      </c>
      <c r="D650" s="3" t="str">
        <f>VLOOKUP($A650,$Q$1:$W$916,COLUMNS($C$1:D649)+2,FALSE)</f>
        <v>Flying</v>
      </c>
      <c r="E650" s="3" t="str">
        <f>VLOOKUP($A650,$Q$1:$W$916,COLUMNS($C$1:E649)+2,FALSE)</f>
        <v>Static</v>
      </c>
      <c r="F650" s="3" t="str">
        <f>VLOOKUP($A650,$Q$1:$W$916,COLUMNS($C$1:F649)+2,FALSE)</f>
        <v/>
      </c>
      <c r="G650" s="3" t="str">
        <f>VLOOKUP($A650,$Q$1:$W$916,COLUMNS($C$1:G649)+2,FALSE)</f>
        <v>Motor Drive</v>
      </c>
      <c r="H650" s="3">
        <v>55</v>
      </c>
      <c r="I650" s="3">
        <v>75</v>
      </c>
      <c r="J650" s="3">
        <v>60</v>
      </c>
      <c r="K650" s="3">
        <v>75</v>
      </c>
      <c r="L650" s="3">
        <v>60</v>
      </c>
      <c r="M650" s="3">
        <v>103</v>
      </c>
      <c r="N650" s="3">
        <v>428</v>
      </c>
      <c r="O650" s="3">
        <v>71.33</v>
      </c>
      <c r="Q650" s="3">
        <v>568</v>
      </c>
      <c r="R650" s="3" t="s">
        <v>440</v>
      </c>
      <c r="S650" s="3" t="s">
        <v>1019</v>
      </c>
      <c r="T650" s="3" t="s">
        <v>1037</v>
      </c>
      <c r="U650" s="3" t="s">
        <v>176</v>
      </c>
      <c r="V650" s="3" t="s">
        <v>441</v>
      </c>
      <c r="W650" s="3" t="s">
        <v>362</v>
      </c>
    </row>
    <row r="651" spans="1:23" x14ac:dyDescent="0.3">
      <c r="A651" s="3">
        <v>588</v>
      </c>
      <c r="B651" s="3" t="s">
        <v>711</v>
      </c>
      <c r="C651" s="3" t="str">
        <f>VLOOKUP($A651,$Q$1:$W$916,COLUMNS($C$1:C650)+2,FALSE)</f>
        <v>Bug</v>
      </c>
      <c r="D651" s="3" t="str">
        <f>VLOOKUP($A651,$Q$1:$W$916,COLUMNS($C$1:D650)+2,FALSE)</f>
        <v/>
      </c>
      <c r="E651" s="3" t="str">
        <f>VLOOKUP($A651,$Q$1:$W$916,COLUMNS($C$1:E650)+2,FALSE)</f>
        <v>Swarm</v>
      </c>
      <c r="F651" s="3" t="str">
        <f>VLOOKUP($A651,$Q$1:$W$916,COLUMNS($C$1:F650)+2,FALSE)</f>
        <v>Shed Skin</v>
      </c>
      <c r="G651" s="3" t="str">
        <f>VLOOKUP($A651,$Q$1:$W$916,COLUMNS($C$1:G650)+2,FALSE)</f>
        <v>No Guard</v>
      </c>
      <c r="H651" s="3">
        <v>50</v>
      </c>
      <c r="I651" s="3">
        <v>75</v>
      </c>
      <c r="J651" s="3">
        <v>45</v>
      </c>
      <c r="K651" s="3">
        <v>40</v>
      </c>
      <c r="L651" s="3">
        <v>45</v>
      </c>
      <c r="M651" s="3">
        <v>60</v>
      </c>
      <c r="N651" s="3">
        <v>315</v>
      </c>
      <c r="O651" s="3">
        <v>52.5</v>
      </c>
      <c r="Q651" s="3">
        <v>569</v>
      </c>
      <c r="R651" s="3" t="s">
        <v>443</v>
      </c>
      <c r="S651" s="3" t="s">
        <v>1019</v>
      </c>
      <c r="T651" s="3" t="s">
        <v>1037</v>
      </c>
      <c r="U651" s="3" t="s">
        <v>176</v>
      </c>
      <c r="V651" s="3" t="s">
        <v>224</v>
      </c>
      <c r="W651" s="3" t="s">
        <v>362</v>
      </c>
    </row>
    <row r="652" spans="1:23" x14ac:dyDescent="0.3">
      <c r="A652" s="3">
        <v>589</v>
      </c>
      <c r="B652" s="3" t="s">
        <v>713</v>
      </c>
      <c r="C652" s="3" t="str">
        <f>VLOOKUP($A652,$Q$1:$W$916,COLUMNS($C$1:C651)+2,FALSE)</f>
        <v>Bug</v>
      </c>
      <c r="D652" s="3" t="str">
        <f>VLOOKUP($A652,$Q$1:$W$916,COLUMNS($C$1:D651)+2,FALSE)</f>
        <v>Steel</v>
      </c>
      <c r="E652" s="3" t="str">
        <f>VLOOKUP($A652,$Q$1:$W$916,COLUMNS($C$1:E651)+2,FALSE)</f>
        <v>Swarm</v>
      </c>
      <c r="F652" s="3" t="str">
        <f>VLOOKUP($A652,$Q$1:$W$916,COLUMNS($C$1:F651)+2,FALSE)</f>
        <v>Shell Armor</v>
      </c>
      <c r="G652" s="3" t="str">
        <f>VLOOKUP($A652,$Q$1:$W$916,COLUMNS($C$1:G651)+2,FALSE)</f>
        <v>Overcoat</v>
      </c>
      <c r="H652" s="3">
        <v>70</v>
      </c>
      <c r="I652" s="3">
        <v>135</v>
      </c>
      <c r="J652" s="3">
        <v>105</v>
      </c>
      <c r="K652" s="3">
        <v>60</v>
      </c>
      <c r="L652" s="3">
        <v>105</v>
      </c>
      <c r="M652" s="3">
        <v>20</v>
      </c>
      <c r="N652" s="3">
        <v>495</v>
      </c>
      <c r="O652" s="3">
        <v>82.5</v>
      </c>
      <c r="Q652" s="3">
        <v>570</v>
      </c>
      <c r="R652" s="3" t="s">
        <v>1499</v>
      </c>
      <c r="S652" s="3" t="s">
        <v>1016</v>
      </c>
      <c r="T652" s="3" t="s">
        <v>1037</v>
      </c>
      <c r="U652" s="3" t="s">
        <v>1846</v>
      </c>
      <c r="V652" s="3" t="s">
        <v>1037</v>
      </c>
      <c r="W652" s="3" t="s">
        <v>1037</v>
      </c>
    </row>
    <row r="653" spans="1:23" x14ac:dyDescent="0.3">
      <c r="A653" s="3">
        <v>590</v>
      </c>
      <c r="B653" s="3" t="s">
        <v>1506</v>
      </c>
      <c r="C653" s="3" t="str">
        <f>VLOOKUP($A653,$Q$1:$W$916,COLUMNS($C$1:C652)+2,FALSE)</f>
        <v>Grass</v>
      </c>
      <c r="D653" s="3" t="str">
        <f>VLOOKUP($A653,$Q$1:$W$916,COLUMNS($C$1:D652)+2,FALSE)</f>
        <v>Poison</v>
      </c>
      <c r="E653" s="3" t="str">
        <f>VLOOKUP($A653,$Q$1:$W$916,COLUMNS($C$1:E652)+2,FALSE)</f>
        <v>Effect Spore</v>
      </c>
      <c r="F653" s="3" t="str">
        <f>VLOOKUP($A653,$Q$1:$W$916,COLUMNS($C$1:F652)+2,FALSE)</f>
        <v/>
      </c>
      <c r="G653" s="3" t="str">
        <f>VLOOKUP($A653,$Q$1:$W$916,COLUMNS($C$1:G652)+2,FALSE)</f>
        <v>Regenerator</v>
      </c>
      <c r="H653" s="3">
        <v>69</v>
      </c>
      <c r="I653" s="3">
        <v>55</v>
      </c>
      <c r="J653" s="3">
        <v>45</v>
      </c>
      <c r="K653" s="3">
        <v>55</v>
      </c>
      <c r="L653" s="3">
        <v>55</v>
      </c>
      <c r="M653" s="3">
        <v>15</v>
      </c>
      <c r="N653" s="3">
        <v>294</v>
      </c>
      <c r="O653" s="3">
        <v>49</v>
      </c>
      <c r="Q653" s="3">
        <v>571</v>
      </c>
      <c r="R653" s="3" t="s">
        <v>1500</v>
      </c>
      <c r="S653" s="3" t="s">
        <v>1016</v>
      </c>
      <c r="T653" s="3" t="s">
        <v>1037</v>
      </c>
      <c r="U653" s="3" t="s">
        <v>1846</v>
      </c>
      <c r="V653" s="3" t="s">
        <v>1037</v>
      </c>
      <c r="W653" s="3" t="s">
        <v>1037</v>
      </c>
    </row>
    <row r="654" spans="1:23" x14ac:dyDescent="0.3">
      <c r="A654" s="3">
        <v>591</v>
      </c>
      <c r="B654" s="3" t="s">
        <v>1507</v>
      </c>
      <c r="C654" s="3" t="str">
        <f>VLOOKUP($A654,$Q$1:$W$916,COLUMNS($C$1:C653)+2,FALSE)</f>
        <v>Grass</v>
      </c>
      <c r="D654" s="3" t="str">
        <f>VLOOKUP($A654,$Q$1:$W$916,COLUMNS($C$1:D653)+2,FALSE)</f>
        <v>Poison</v>
      </c>
      <c r="E654" s="3" t="str">
        <f>VLOOKUP($A654,$Q$1:$W$916,COLUMNS($C$1:E653)+2,FALSE)</f>
        <v>Effect Spore</v>
      </c>
      <c r="F654" s="3" t="str">
        <f>VLOOKUP($A654,$Q$1:$W$916,COLUMNS($C$1:F653)+2,FALSE)</f>
        <v/>
      </c>
      <c r="G654" s="3" t="str">
        <f>VLOOKUP($A654,$Q$1:$W$916,COLUMNS($C$1:G653)+2,FALSE)</f>
        <v>Regenerator</v>
      </c>
      <c r="H654" s="3">
        <v>114</v>
      </c>
      <c r="I654" s="3">
        <v>85</v>
      </c>
      <c r="J654" s="3">
        <v>70</v>
      </c>
      <c r="K654" s="3">
        <v>85</v>
      </c>
      <c r="L654" s="3">
        <v>80</v>
      </c>
      <c r="M654" s="3">
        <v>30</v>
      </c>
      <c r="N654" s="3">
        <v>464</v>
      </c>
      <c r="O654" s="3">
        <v>77.33</v>
      </c>
      <c r="Q654" s="3">
        <v>572</v>
      </c>
      <c r="R654" s="3" t="s">
        <v>156</v>
      </c>
      <c r="S654" s="3" t="s">
        <v>1014</v>
      </c>
      <c r="T654" s="3" t="s">
        <v>1037</v>
      </c>
      <c r="U654" s="3" t="s">
        <v>157</v>
      </c>
      <c r="V654" s="3" t="s">
        <v>158</v>
      </c>
      <c r="W654" s="3" t="s">
        <v>159</v>
      </c>
    </row>
    <row r="655" spans="1:23" x14ac:dyDescent="0.3">
      <c r="A655" s="3">
        <v>592</v>
      </c>
      <c r="B655" s="3" t="s">
        <v>780</v>
      </c>
      <c r="C655" s="3" t="str">
        <f>VLOOKUP($A655,$Q$1:$W$916,COLUMNS($C$1:C654)+2,FALSE)</f>
        <v>Water</v>
      </c>
      <c r="D655" s="3" t="str">
        <f>VLOOKUP($A655,$Q$1:$W$916,COLUMNS($C$1:D654)+2,FALSE)</f>
        <v>Ghost</v>
      </c>
      <c r="E655" s="3" t="str">
        <f>VLOOKUP($A655,$Q$1:$W$916,COLUMNS($C$1:E654)+2,FALSE)</f>
        <v>Water Absorb</v>
      </c>
      <c r="F655" s="3" t="str">
        <f>VLOOKUP($A655,$Q$1:$W$916,COLUMNS($C$1:F654)+2,FALSE)</f>
        <v>Cursed Body</v>
      </c>
      <c r="G655" s="3" t="str">
        <f>VLOOKUP($A655,$Q$1:$W$916,COLUMNS($C$1:G654)+2,FALSE)</f>
        <v>Damp</v>
      </c>
      <c r="H655" s="3">
        <v>55</v>
      </c>
      <c r="I655" s="3">
        <v>40</v>
      </c>
      <c r="J655" s="3">
        <v>50</v>
      </c>
      <c r="K655" s="3">
        <v>65</v>
      </c>
      <c r="L655" s="3">
        <v>85</v>
      </c>
      <c r="M655" s="3">
        <v>40</v>
      </c>
      <c r="N655" s="3">
        <v>335</v>
      </c>
      <c r="O655" s="3">
        <v>55.83</v>
      </c>
      <c r="Q655" s="3">
        <v>573</v>
      </c>
      <c r="R655" s="3" t="s">
        <v>161</v>
      </c>
      <c r="S655" s="3" t="s">
        <v>1014</v>
      </c>
      <c r="T655" s="3" t="s">
        <v>1037</v>
      </c>
      <c r="U655" s="3" t="s">
        <v>157</v>
      </c>
      <c r="V655" s="3" t="s">
        <v>158</v>
      </c>
      <c r="W655" s="3" t="s">
        <v>159</v>
      </c>
    </row>
    <row r="656" spans="1:23" x14ac:dyDescent="0.3">
      <c r="A656" s="3">
        <v>593</v>
      </c>
      <c r="B656" s="3" t="s">
        <v>782</v>
      </c>
      <c r="C656" s="3" t="str">
        <f>VLOOKUP($A656,$Q$1:$W$916,COLUMNS($C$1:C655)+2,FALSE)</f>
        <v>Water</v>
      </c>
      <c r="D656" s="3" t="str">
        <f>VLOOKUP($A656,$Q$1:$W$916,COLUMNS($C$1:D655)+2,FALSE)</f>
        <v>Ghost</v>
      </c>
      <c r="E656" s="3" t="str">
        <f>VLOOKUP($A656,$Q$1:$W$916,COLUMNS($C$1:E655)+2,FALSE)</f>
        <v>Water Absorb</v>
      </c>
      <c r="F656" s="3" t="str">
        <f>VLOOKUP($A656,$Q$1:$W$916,COLUMNS($C$1:F655)+2,FALSE)</f>
        <v>Cursed Body</v>
      </c>
      <c r="G656" s="3" t="str">
        <f>VLOOKUP($A656,$Q$1:$W$916,COLUMNS($C$1:G655)+2,FALSE)</f>
        <v>Damp</v>
      </c>
      <c r="H656" s="3">
        <v>100</v>
      </c>
      <c r="I656" s="3">
        <v>60</v>
      </c>
      <c r="J656" s="3">
        <v>70</v>
      </c>
      <c r="K656" s="3">
        <v>85</v>
      </c>
      <c r="L656" s="3">
        <v>105</v>
      </c>
      <c r="M656" s="3">
        <v>60</v>
      </c>
      <c r="N656" s="3">
        <v>480</v>
      </c>
      <c r="O656" s="3">
        <v>80</v>
      </c>
      <c r="Q656" s="3">
        <v>574</v>
      </c>
      <c r="R656" s="3" t="s">
        <v>699</v>
      </c>
      <c r="S656" s="3" t="s">
        <v>1011</v>
      </c>
      <c r="T656" s="3" t="s">
        <v>1037</v>
      </c>
      <c r="U656" s="3" t="s">
        <v>40</v>
      </c>
      <c r="V656" s="3" t="s">
        <v>149</v>
      </c>
      <c r="W656" s="3" t="s">
        <v>581</v>
      </c>
    </row>
    <row r="657" spans="1:23" x14ac:dyDescent="0.3">
      <c r="A657" s="3">
        <v>594</v>
      </c>
      <c r="B657" s="3" t="s">
        <v>1508</v>
      </c>
      <c r="C657" s="3" t="str">
        <f>VLOOKUP($A657,$Q$1:$W$916,COLUMNS($C$1:C656)+2,FALSE)</f>
        <v>Water</v>
      </c>
      <c r="D657" s="3" t="str">
        <f>VLOOKUP($A657,$Q$1:$W$916,COLUMNS($C$1:D656)+2,FALSE)</f>
        <v/>
      </c>
      <c r="E657" s="3" t="str">
        <f>VLOOKUP($A657,$Q$1:$W$916,COLUMNS($C$1:E656)+2,FALSE)</f>
        <v>Healer</v>
      </c>
      <c r="F657" s="3" t="str">
        <f>VLOOKUP($A657,$Q$1:$W$916,COLUMNS($C$1:F656)+2,FALSE)</f>
        <v>Hydration</v>
      </c>
      <c r="G657" s="3" t="str">
        <f>VLOOKUP($A657,$Q$1:$W$916,COLUMNS($C$1:G656)+2,FALSE)</f>
        <v>Regenerator</v>
      </c>
      <c r="H657" s="3">
        <v>165</v>
      </c>
      <c r="I657" s="3">
        <v>75</v>
      </c>
      <c r="J657" s="3">
        <v>80</v>
      </c>
      <c r="K657" s="3">
        <v>40</v>
      </c>
      <c r="L657" s="3">
        <v>45</v>
      </c>
      <c r="M657" s="3">
        <v>65</v>
      </c>
      <c r="N657" s="3">
        <v>470</v>
      </c>
      <c r="O657" s="3">
        <v>78.33</v>
      </c>
      <c r="Q657" s="3">
        <v>575</v>
      </c>
      <c r="R657" s="3" t="s">
        <v>701</v>
      </c>
      <c r="S657" s="3" t="s">
        <v>1011</v>
      </c>
      <c r="T657" s="3" t="s">
        <v>1037</v>
      </c>
      <c r="U657" s="3" t="s">
        <v>40</v>
      </c>
      <c r="V657" s="3" t="s">
        <v>149</v>
      </c>
      <c r="W657" s="3" t="s">
        <v>581</v>
      </c>
    </row>
    <row r="658" spans="1:23" x14ac:dyDescent="0.3">
      <c r="A658" s="3">
        <v>595</v>
      </c>
      <c r="B658" s="3" t="s">
        <v>198</v>
      </c>
      <c r="C658" s="3" t="str">
        <f>VLOOKUP($A658,$Q$1:$W$916,COLUMNS($C$1:C657)+2,FALSE)</f>
        <v>Bug</v>
      </c>
      <c r="D658" s="3" t="str">
        <f>VLOOKUP($A658,$Q$1:$W$916,COLUMNS($C$1:D657)+2,FALSE)</f>
        <v>Electric</v>
      </c>
      <c r="E658" s="3" t="str">
        <f>VLOOKUP($A658,$Q$1:$W$916,COLUMNS($C$1:E657)+2,FALSE)</f>
        <v>Compound Eyes</v>
      </c>
      <c r="F658" s="3" t="str">
        <f>VLOOKUP($A658,$Q$1:$W$916,COLUMNS($C$1:F657)+2,FALSE)</f>
        <v>Unnerve</v>
      </c>
      <c r="G658" s="3" t="str">
        <f>VLOOKUP($A658,$Q$1:$W$916,COLUMNS($C$1:G657)+2,FALSE)</f>
        <v>Swarm</v>
      </c>
      <c r="H658" s="3">
        <v>50</v>
      </c>
      <c r="I658" s="3">
        <v>47</v>
      </c>
      <c r="J658" s="3">
        <v>50</v>
      </c>
      <c r="K658" s="3">
        <v>57</v>
      </c>
      <c r="L658" s="3">
        <v>50</v>
      </c>
      <c r="M658" s="3">
        <v>65</v>
      </c>
      <c r="N658" s="3">
        <v>319</v>
      </c>
      <c r="O658" s="3">
        <v>53.17</v>
      </c>
      <c r="Q658" s="3">
        <v>576</v>
      </c>
      <c r="R658" s="3" t="s">
        <v>703</v>
      </c>
      <c r="S658" s="3" t="s">
        <v>1011</v>
      </c>
      <c r="T658" s="3" t="s">
        <v>1037</v>
      </c>
      <c r="U658" s="3" t="s">
        <v>40</v>
      </c>
      <c r="V658" s="3" t="s">
        <v>149</v>
      </c>
      <c r="W658" s="3" t="s">
        <v>581</v>
      </c>
    </row>
    <row r="659" spans="1:23" x14ac:dyDescent="0.3">
      <c r="A659" s="3">
        <v>596</v>
      </c>
      <c r="B659" s="3" t="s">
        <v>200</v>
      </c>
      <c r="C659" s="3" t="str">
        <f>VLOOKUP($A659,$Q$1:$W$916,COLUMNS($C$1:C658)+2,FALSE)</f>
        <v>Bug</v>
      </c>
      <c r="D659" s="3" t="str">
        <f>VLOOKUP($A659,$Q$1:$W$916,COLUMNS($C$1:D658)+2,FALSE)</f>
        <v>Electric</v>
      </c>
      <c r="E659" s="3" t="str">
        <f>VLOOKUP($A659,$Q$1:$W$916,COLUMNS($C$1:E658)+2,FALSE)</f>
        <v>Compound Eyes</v>
      </c>
      <c r="F659" s="3" t="str">
        <f>VLOOKUP($A659,$Q$1:$W$916,COLUMNS($C$1:F658)+2,FALSE)</f>
        <v>Unnerve</v>
      </c>
      <c r="G659" s="3" t="str">
        <f>VLOOKUP($A659,$Q$1:$W$916,COLUMNS($C$1:G658)+2,FALSE)</f>
        <v>Swarm</v>
      </c>
      <c r="H659" s="3">
        <v>70</v>
      </c>
      <c r="I659" s="3">
        <v>77</v>
      </c>
      <c r="J659" s="3">
        <v>60</v>
      </c>
      <c r="K659" s="3">
        <v>97</v>
      </c>
      <c r="L659" s="3">
        <v>60</v>
      </c>
      <c r="M659" s="3">
        <v>108</v>
      </c>
      <c r="N659" s="3">
        <v>472</v>
      </c>
      <c r="O659" s="3">
        <v>78.67</v>
      </c>
      <c r="Q659" s="3">
        <v>577</v>
      </c>
      <c r="R659" s="3" t="s">
        <v>705</v>
      </c>
      <c r="S659" s="3" t="s">
        <v>1011</v>
      </c>
      <c r="T659" s="3" t="s">
        <v>1037</v>
      </c>
      <c r="U659" s="3" t="s">
        <v>423</v>
      </c>
      <c r="V659" s="3" t="s">
        <v>669</v>
      </c>
      <c r="W659" s="3" t="s">
        <v>369</v>
      </c>
    </row>
    <row r="660" spans="1:23" x14ac:dyDescent="0.3">
      <c r="A660" s="3">
        <v>597</v>
      </c>
      <c r="B660" s="3" t="s">
        <v>520</v>
      </c>
      <c r="C660" s="3" t="str">
        <f>VLOOKUP($A660,$Q$1:$W$916,COLUMNS($C$1:C659)+2,FALSE)</f>
        <v>Grass</v>
      </c>
      <c r="D660" s="3" t="str">
        <f>VLOOKUP($A660,$Q$1:$W$916,COLUMNS($C$1:D659)+2,FALSE)</f>
        <v>Steel</v>
      </c>
      <c r="E660" s="3" t="str">
        <f>VLOOKUP($A660,$Q$1:$W$916,COLUMNS($C$1:E659)+2,FALSE)</f>
        <v>Iron Barbs</v>
      </c>
      <c r="F660" s="3" t="str">
        <f>VLOOKUP($A660,$Q$1:$W$916,COLUMNS($C$1:F659)+2,FALSE)</f>
        <v/>
      </c>
      <c r="G660" s="3" t="str">
        <f>VLOOKUP($A660,$Q$1:$W$916,COLUMNS($C$1:G659)+2,FALSE)</f>
        <v/>
      </c>
      <c r="H660" s="3">
        <v>44</v>
      </c>
      <c r="I660" s="3">
        <v>50</v>
      </c>
      <c r="J660" s="3">
        <v>91</v>
      </c>
      <c r="K660" s="3">
        <v>24</v>
      </c>
      <c r="L660" s="3">
        <v>86</v>
      </c>
      <c r="M660" s="3">
        <v>10</v>
      </c>
      <c r="N660" s="3">
        <v>305</v>
      </c>
      <c r="O660" s="3">
        <v>50.83</v>
      </c>
      <c r="Q660" s="3">
        <v>578</v>
      </c>
      <c r="R660" s="3" t="s">
        <v>707</v>
      </c>
      <c r="S660" s="3" t="s">
        <v>1011</v>
      </c>
      <c r="T660" s="3" t="s">
        <v>1037</v>
      </c>
      <c r="U660" s="3" t="s">
        <v>423</v>
      </c>
      <c r="V660" s="3" t="s">
        <v>669</v>
      </c>
      <c r="W660" s="3" t="s">
        <v>369</v>
      </c>
    </row>
    <row r="661" spans="1:23" x14ac:dyDescent="0.3">
      <c r="A661" s="3">
        <v>598</v>
      </c>
      <c r="B661" s="3" t="s">
        <v>523</v>
      </c>
      <c r="C661" s="3" t="str">
        <f>VLOOKUP($A661,$Q$1:$W$916,COLUMNS($C$1:C660)+2,FALSE)</f>
        <v>Grass</v>
      </c>
      <c r="D661" s="3" t="str">
        <f>VLOOKUP($A661,$Q$1:$W$916,COLUMNS($C$1:D660)+2,FALSE)</f>
        <v>Steel</v>
      </c>
      <c r="E661" s="3" t="str">
        <f>VLOOKUP($A661,$Q$1:$W$916,COLUMNS($C$1:E660)+2,FALSE)</f>
        <v>Iron Barbs</v>
      </c>
      <c r="F661" s="3" t="str">
        <f>VLOOKUP($A661,$Q$1:$W$916,COLUMNS($C$1:F660)+2,FALSE)</f>
        <v/>
      </c>
      <c r="G661" s="3" t="str">
        <f>VLOOKUP($A661,$Q$1:$W$916,COLUMNS($C$1:G660)+2,FALSE)</f>
        <v>Anticipation</v>
      </c>
      <c r="H661" s="3">
        <v>74</v>
      </c>
      <c r="I661" s="3">
        <v>94</v>
      </c>
      <c r="J661" s="3">
        <v>131</v>
      </c>
      <c r="K661" s="3">
        <v>54</v>
      </c>
      <c r="L661" s="3">
        <v>116</v>
      </c>
      <c r="M661" s="3">
        <v>20</v>
      </c>
      <c r="N661" s="3">
        <v>489</v>
      </c>
      <c r="O661" s="3">
        <v>81.5</v>
      </c>
      <c r="Q661" s="3">
        <v>579</v>
      </c>
      <c r="R661" s="3" t="s">
        <v>709</v>
      </c>
      <c r="S661" s="3" t="s">
        <v>1011</v>
      </c>
      <c r="T661" s="3" t="s">
        <v>1037</v>
      </c>
      <c r="U661" s="3" t="s">
        <v>423</v>
      </c>
      <c r="V661" s="3" t="s">
        <v>669</v>
      </c>
      <c r="W661" s="3" t="s">
        <v>369</v>
      </c>
    </row>
    <row r="662" spans="1:23" x14ac:dyDescent="0.3">
      <c r="A662" s="3">
        <v>599</v>
      </c>
      <c r="B662" s="3" t="s">
        <v>333</v>
      </c>
      <c r="C662" s="3" t="str">
        <f>VLOOKUP($A662,$Q$1:$W$916,COLUMNS($C$1:C661)+2,FALSE)</f>
        <v>Steel</v>
      </c>
      <c r="D662" s="3" t="str">
        <f>VLOOKUP($A662,$Q$1:$W$916,COLUMNS($C$1:D661)+2,FALSE)</f>
        <v/>
      </c>
      <c r="E662" s="3" t="str">
        <f>VLOOKUP($A662,$Q$1:$W$916,COLUMNS($C$1:E661)+2,FALSE)</f>
        <v>Plus</v>
      </c>
      <c r="F662" s="3" t="str">
        <f>VLOOKUP($A662,$Q$1:$W$916,COLUMNS($C$1:F661)+2,FALSE)</f>
        <v>Minus</v>
      </c>
      <c r="G662" s="3" t="str">
        <f>VLOOKUP($A662,$Q$1:$W$916,COLUMNS($C$1:G661)+2,FALSE)</f>
        <v>Clear Body</v>
      </c>
      <c r="H662" s="3">
        <v>40</v>
      </c>
      <c r="I662" s="3">
        <v>55</v>
      </c>
      <c r="J662" s="3">
        <v>70</v>
      </c>
      <c r="K662" s="3">
        <v>45</v>
      </c>
      <c r="L662" s="3">
        <v>60</v>
      </c>
      <c r="M662" s="3">
        <v>30</v>
      </c>
      <c r="N662" s="3">
        <v>300</v>
      </c>
      <c r="O662" s="3">
        <v>50</v>
      </c>
      <c r="Q662" s="3">
        <v>580</v>
      </c>
      <c r="R662" s="3" t="s">
        <v>1501</v>
      </c>
      <c r="S662" s="3" t="s">
        <v>1009</v>
      </c>
      <c r="T662" s="3" t="s">
        <v>1012</v>
      </c>
      <c r="U662" s="3" t="s">
        <v>62</v>
      </c>
      <c r="V662" s="3" t="s">
        <v>68</v>
      </c>
      <c r="W662" s="3" t="s">
        <v>193</v>
      </c>
    </row>
    <row r="663" spans="1:23" x14ac:dyDescent="0.3">
      <c r="A663" s="3">
        <v>600</v>
      </c>
      <c r="B663" s="3" t="s">
        <v>337</v>
      </c>
      <c r="C663" s="3" t="str">
        <f>VLOOKUP($A663,$Q$1:$W$916,COLUMNS($C$1:C662)+2,FALSE)</f>
        <v>Steel</v>
      </c>
      <c r="D663" s="3" t="str">
        <f>VLOOKUP($A663,$Q$1:$W$916,COLUMNS($C$1:D662)+2,FALSE)</f>
        <v/>
      </c>
      <c r="E663" s="3" t="str">
        <f>VLOOKUP($A663,$Q$1:$W$916,COLUMNS($C$1:E662)+2,FALSE)</f>
        <v>Plus</v>
      </c>
      <c r="F663" s="3" t="str">
        <f>VLOOKUP($A663,$Q$1:$W$916,COLUMNS($C$1:F662)+2,FALSE)</f>
        <v>Minus</v>
      </c>
      <c r="G663" s="3" t="str">
        <f>VLOOKUP($A663,$Q$1:$W$916,COLUMNS($C$1:G662)+2,FALSE)</f>
        <v>Clear Body</v>
      </c>
      <c r="H663" s="3">
        <v>60</v>
      </c>
      <c r="I663" s="3">
        <v>80</v>
      </c>
      <c r="J663" s="3">
        <v>95</v>
      </c>
      <c r="K663" s="3">
        <v>70</v>
      </c>
      <c r="L663" s="3">
        <v>85</v>
      </c>
      <c r="M663" s="3">
        <v>50</v>
      </c>
      <c r="N663" s="3">
        <v>440</v>
      </c>
      <c r="O663" s="3">
        <v>73.33</v>
      </c>
      <c r="Q663" s="3">
        <v>581</v>
      </c>
      <c r="R663" s="3" t="s">
        <v>1502</v>
      </c>
      <c r="S663" s="3" t="s">
        <v>1009</v>
      </c>
      <c r="T663" s="3" t="s">
        <v>1012</v>
      </c>
      <c r="U663" s="3" t="s">
        <v>62</v>
      </c>
      <c r="V663" s="3" t="s">
        <v>68</v>
      </c>
      <c r="W663" s="3" t="s">
        <v>193</v>
      </c>
    </row>
    <row r="664" spans="1:23" x14ac:dyDescent="0.3">
      <c r="A664" s="3">
        <v>601</v>
      </c>
      <c r="B664" s="3" t="s">
        <v>339</v>
      </c>
      <c r="C664" s="3" t="str">
        <f>VLOOKUP($A664,$Q$1:$W$916,COLUMNS($C$1:C663)+2,FALSE)</f>
        <v>Steel</v>
      </c>
      <c r="D664" s="3" t="str">
        <f>VLOOKUP($A664,$Q$1:$W$916,COLUMNS($C$1:D663)+2,FALSE)</f>
        <v/>
      </c>
      <c r="E664" s="3" t="str">
        <f>VLOOKUP($A664,$Q$1:$W$916,COLUMNS($C$1:E663)+2,FALSE)</f>
        <v>Plus</v>
      </c>
      <c r="F664" s="3" t="str">
        <f>VLOOKUP($A664,$Q$1:$W$916,COLUMNS($C$1:F663)+2,FALSE)</f>
        <v>Minus</v>
      </c>
      <c r="G664" s="3" t="str">
        <f>VLOOKUP($A664,$Q$1:$W$916,COLUMNS($C$1:G663)+2,FALSE)</f>
        <v>Clear Body</v>
      </c>
      <c r="H664" s="3">
        <v>60</v>
      </c>
      <c r="I664" s="3">
        <v>100</v>
      </c>
      <c r="J664" s="3">
        <v>115</v>
      </c>
      <c r="K664" s="3">
        <v>70</v>
      </c>
      <c r="L664" s="3">
        <v>85</v>
      </c>
      <c r="M664" s="3">
        <v>90</v>
      </c>
      <c r="N664" s="3">
        <v>520</v>
      </c>
      <c r="O664" s="3">
        <v>86.67</v>
      </c>
      <c r="Q664" s="3">
        <v>582</v>
      </c>
      <c r="R664" s="3" t="s">
        <v>221</v>
      </c>
      <c r="S664" s="3" t="s">
        <v>1020</v>
      </c>
      <c r="T664" s="3" t="s">
        <v>1037</v>
      </c>
      <c r="U664" s="3" t="s">
        <v>222</v>
      </c>
      <c r="V664" s="3" t="s">
        <v>223</v>
      </c>
      <c r="W664" s="3" t="s">
        <v>224</v>
      </c>
    </row>
    <row r="665" spans="1:23" x14ac:dyDescent="0.3">
      <c r="A665" s="3">
        <v>602</v>
      </c>
      <c r="B665" s="3" t="s">
        <v>1509</v>
      </c>
      <c r="C665" s="3" t="str">
        <f>VLOOKUP($A665,$Q$1:$W$916,COLUMNS($C$1:C664)+2,FALSE)</f>
        <v>Electric</v>
      </c>
      <c r="D665" s="3" t="str">
        <f>VLOOKUP($A665,$Q$1:$W$916,COLUMNS($C$1:D664)+2,FALSE)</f>
        <v/>
      </c>
      <c r="E665" s="3" t="str">
        <f>VLOOKUP($A665,$Q$1:$W$916,COLUMNS($C$1:E664)+2,FALSE)</f>
        <v>Levitate</v>
      </c>
      <c r="F665" s="3" t="str">
        <f>VLOOKUP($A665,$Q$1:$W$916,COLUMNS($C$1:F664)+2,FALSE)</f>
        <v/>
      </c>
      <c r="G665" s="3" t="str">
        <f>VLOOKUP($A665,$Q$1:$W$916,COLUMNS($C$1:G664)+2,FALSE)</f>
        <v/>
      </c>
      <c r="H665" s="3">
        <v>35</v>
      </c>
      <c r="I665" s="3">
        <v>55</v>
      </c>
      <c r="J665" s="3">
        <v>40</v>
      </c>
      <c r="K665" s="3">
        <v>45</v>
      </c>
      <c r="L665" s="3">
        <v>40</v>
      </c>
      <c r="M665" s="3">
        <v>60</v>
      </c>
      <c r="N665" s="3">
        <v>275</v>
      </c>
      <c r="O665" s="3">
        <v>45.83</v>
      </c>
      <c r="Q665" s="3">
        <v>583</v>
      </c>
      <c r="R665" s="3" t="s">
        <v>226</v>
      </c>
      <c r="S665" s="3" t="s">
        <v>1020</v>
      </c>
      <c r="T665" s="3" t="s">
        <v>1037</v>
      </c>
      <c r="U665" s="3" t="s">
        <v>222</v>
      </c>
      <c r="V665" s="3" t="s">
        <v>223</v>
      </c>
      <c r="W665" s="3" t="s">
        <v>224</v>
      </c>
    </row>
    <row r="666" spans="1:23" x14ac:dyDescent="0.3">
      <c r="A666" s="3">
        <v>603</v>
      </c>
      <c r="B666" s="3" t="s">
        <v>1510</v>
      </c>
      <c r="C666" s="3" t="str">
        <f>VLOOKUP($A666,$Q$1:$W$916,COLUMNS($C$1:C665)+2,FALSE)</f>
        <v>Electric</v>
      </c>
      <c r="D666" s="3" t="str">
        <f>VLOOKUP($A666,$Q$1:$W$916,COLUMNS($C$1:D665)+2,FALSE)</f>
        <v/>
      </c>
      <c r="E666" s="3" t="str">
        <f>VLOOKUP($A666,$Q$1:$W$916,COLUMNS($C$1:E665)+2,FALSE)</f>
        <v>Levitate</v>
      </c>
      <c r="F666" s="3" t="str">
        <f>VLOOKUP($A666,$Q$1:$W$916,COLUMNS($C$1:F665)+2,FALSE)</f>
        <v/>
      </c>
      <c r="G666" s="3" t="str">
        <f>VLOOKUP($A666,$Q$1:$W$916,COLUMNS($C$1:G665)+2,FALSE)</f>
        <v/>
      </c>
      <c r="H666" s="3">
        <v>65</v>
      </c>
      <c r="I666" s="3">
        <v>85</v>
      </c>
      <c r="J666" s="3">
        <v>70</v>
      </c>
      <c r="K666" s="3">
        <v>75</v>
      </c>
      <c r="L666" s="3">
        <v>70</v>
      </c>
      <c r="M666" s="3">
        <v>40</v>
      </c>
      <c r="N666" s="3">
        <v>405</v>
      </c>
      <c r="O666" s="3">
        <v>67.5</v>
      </c>
      <c r="Q666" s="3">
        <v>584</v>
      </c>
      <c r="R666" s="3" t="s">
        <v>228</v>
      </c>
      <c r="S666" s="3" t="s">
        <v>1020</v>
      </c>
      <c r="T666" s="3" t="s">
        <v>1037</v>
      </c>
      <c r="U666" s="3" t="s">
        <v>222</v>
      </c>
      <c r="V666" s="3" t="s">
        <v>229</v>
      </c>
      <c r="W666" s="3" t="s">
        <v>224</v>
      </c>
    </row>
    <row r="667" spans="1:23" x14ac:dyDescent="0.3">
      <c r="A667" s="3">
        <v>604</v>
      </c>
      <c r="B667" s="3" t="s">
        <v>1511</v>
      </c>
      <c r="C667" s="3" t="str">
        <f>VLOOKUP($A667,$Q$1:$W$916,COLUMNS($C$1:C666)+2,FALSE)</f>
        <v>Electric</v>
      </c>
      <c r="D667" s="3" t="str">
        <f>VLOOKUP($A667,$Q$1:$W$916,COLUMNS($C$1:D666)+2,FALSE)</f>
        <v/>
      </c>
      <c r="E667" s="3" t="str">
        <f>VLOOKUP($A667,$Q$1:$W$916,COLUMNS($C$1:E666)+2,FALSE)</f>
        <v>Levitate</v>
      </c>
      <c r="F667" s="3" t="str">
        <f>VLOOKUP($A667,$Q$1:$W$916,COLUMNS($C$1:F666)+2,FALSE)</f>
        <v/>
      </c>
      <c r="G667" s="3" t="str">
        <f>VLOOKUP($A667,$Q$1:$W$916,COLUMNS($C$1:G666)+2,FALSE)</f>
        <v/>
      </c>
      <c r="H667" s="3">
        <v>85</v>
      </c>
      <c r="I667" s="3">
        <v>115</v>
      </c>
      <c r="J667" s="3">
        <v>80</v>
      </c>
      <c r="K667" s="3">
        <v>105</v>
      </c>
      <c r="L667" s="3">
        <v>80</v>
      </c>
      <c r="M667" s="3">
        <v>50</v>
      </c>
      <c r="N667" s="3">
        <v>515</v>
      </c>
      <c r="O667" s="3">
        <v>85.83</v>
      </c>
      <c r="Q667" s="3">
        <v>585</v>
      </c>
      <c r="R667" s="3" t="s">
        <v>1503</v>
      </c>
      <c r="S667" s="3" t="s">
        <v>1014</v>
      </c>
      <c r="T667" s="3" t="s">
        <v>1007</v>
      </c>
      <c r="U667" s="3" t="s">
        <v>124</v>
      </c>
      <c r="V667" s="3" t="s">
        <v>878</v>
      </c>
      <c r="W667" s="3" t="s">
        <v>677</v>
      </c>
    </row>
    <row r="668" spans="1:23" x14ac:dyDescent="0.3">
      <c r="A668" s="3">
        <v>605</v>
      </c>
      <c r="B668" s="3" t="s">
        <v>719</v>
      </c>
      <c r="C668" s="3" t="str">
        <f>VLOOKUP($A668,$Q$1:$W$916,COLUMNS($C$1:C667)+2,FALSE)</f>
        <v>Psychic</v>
      </c>
      <c r="D668" s="3" t="str">
        <f>VLOOKUP($A668,$Q$1:$W$916,COLUMNS($C$1:D667)+2,FALSE)</f>
        <v/>
      </c>
      <c r="E668" s="3" t="str">
        <f>VLOOKUP($A668,$Q$1:$W$916,COLUMNS($C$1:E667)+2,FALSE)</f>
        <v>Telepathy</v>
      </c>
      <c r="F668" s="3" t="str">
        <f>VLOOKUP($A668,$Q$1:$W$916,COLUMNS($C$1:F667)+2,FALSE)</f>
        <v>Synchronize</v>
      </c>
      <c r="G668" s="3" t="str">
        <f>VLOOKUP($A668,$Q$1:$W$916,COLUMNS($C$1:G667)+2,FALSE)</f>
        <v>Analytic</v>
      </c>
      <c r="H668" s="3">
        <v>55</v>
      </c>
      <c r="I668" s="3">
        <v>55</v>
      </c>
      <c r="J668" s="3">
        <v>55</v>
      </c>
      <c r="K668" s="3">
        <v>85</v>
      </c>
      <c r="L668" s="3">
        <v>55</v>
      </c>
      <c r="M668" s="3">
        <v>30</v>
      </c>
      <c r="N668" s="3">
        <v>335</v>
      </c>
      <c r="O668" s="3">
        <v>55.83</v>
      </c>
      <c r="Q668" s="3">
        <v>586</v>
      </c>
      <c r="R668" s="3" t="s">
        <v>1504</v>
      </c>
      <c r="S668" s="3" t="s">
        <v>1014</v>
      </c>
      <c r="T668" s="3" t="s">
        <v>1007</v>
      </c>
      <c r="U668" s="3" t="s">
        <v>124</v>
      </c>
      <c r="V668" s="3" t="s">
        <v>878</v>
      </c>
      <c r="W668" s="3" t="s">
        <v>677</v>
      </c>
    </row>
    <row r="669" spans="1:23" x14ac:dyDescent="0.3">
      <c r="A669" s="3">
        <v>606</v>
      </c>
      <c r="B669" s="3" t="s">
        <v>722</v>
      </c>
      <c r="C669" s="3" t="str">
        <f>VLOOKUP($A669,$Q$1:$W$916,COLUMNS($C$1:C668)+2,FALSE)</f>
        <v>Psychic</v>
      </c>
      <c r="D669" s="3" t="str">
        <f>VLOOKUP($A669,$Q$1:$W$916,COLUMNS($C$1:D668)+2,FALSE)</f>
        <v/>
      </c>
      <c r="E669" s="3" t="str">
        <f>VLOOKUP($A669,$Q$1:$W$916,COLUMNS($C$1:E668)+2,FALSE)</f>
        <v>Telepathy</v>
      </c>
      <c r="F669" s="3" t="str">
        <f>VLOOKUP($A669,$Q$1:$W$916,COLUMNS($C$1:F668)+2,FALSE)</f>
        <v>Synchronize</v>
      </c>
      <c r="G669" s="3" t="str">
        <f>VLOOKUP($A669,$Q$1:$W$916,COLUMNS($C$1:G668)+2,FALSE)</f>
        <v>Analytic</v>
      </c>
      <c r="H669" s="3">
        <v>75</v>
      </c>
      <c r="I669" s="3">
        <v>75</v>
      </c>
      <c r="J669" s="3">
        <v>75</v>
      </c>
      <c r="K669" s="3">
        <v>125</v>
      </c>
      <c r="L669" s="3">
        <v>95</v>
      </c>
      <c r="M669" s="3">
        <v>40</v>
      </c>
      <c r="N669" s="3">
        <v>485</v>
      </c>
      <c r="O669" s="3">
        <v>80.83</v>
      </c>
      <c r="Q669" s="3">
        <v>587</v>
      </c>
      <c r="R669" s="3" t="s">
        <v>1505</v>
      </c>
      <c r="S669" s="3" t="s">
        <v>1013</v>
      </c>
      <c r="T669" s="3" t="s">
        <v>1012</v>
      </c>
      <c r="U669" s="3" t="s">
        <v>203</v>
      </c>
      <c r="V669" s="3" t="s">
        <v>1037</v>
      </c>
      <c r="W669" s="3" t="s">
        <v>1741</v>
      </c>
    </row>
    <row r="670" spans="1:23" x14ac:dyDescent="0.3">
      <c r="A670" s="3">
        <v>607</v>
      </c>
      <c r="B670" s="3" t="s">
        <v>741</v>
      </c>
      <c r="C670" s="3" t="str">
        <f>VLOOKUP($A670,$Q$1:$W$916,COLUMNS($C$1:C669)+2,FALSE)</f>
        <v>Ghost</v>
      </c>
      <c r="D670" s="3" t="str">
        <f>VLOOKUP($A670,$Q$1:$W$916,COLUMNS($C$1:D669)+2,FALSE)</f>
        <v>Fire</v>
      </c>
      <c r="E670" s="3" t="str">
        <f>VLOOKUP($A670,$Q$1:$W$916,COLUMNS($C$1:E669)+2,FALSE)</f>
        <v>Flash Fire</v>
      </c>
      <c r="F670" s="3" t="str">
        <f>VLOOKUP($A670,$Q$1:$W$916,COLUMNS($C$1:F669)+2,FALSE)</f>
        <v>Flame Body</v>
      </c>
      <c r="G670" s="3" t="str">
        <f>VLOOKUP($A670,$Q$1:$W$916,COLUMNS($C$1:G669)+2,FALSE)</f>
        <v>Infiltrator</v>
      </c>
      <c r="H670" s="3">
        <v>50</v>
      </c>
      <c r="I670" s="3">
        <v>30</v>
      </c>
      <c r="J670" s="3">
        <v>55</v>
      </c>
      <c r="K670" s="3">
        <v>65</v>
      </c>
      <c r="L670" s="3">
        <v>55</v>
      </c>
      <c r="M670" s="3">
        <v>20</v>
      </c>
      <c r="N670" s="3">
        <v>275</v>
      </c>
      <c r="O670" s="3">
        <v>45.83</v>
      </c>
      <c r="Q670" s="3">
        <v>588</v>
      </c>
      <c r="R670" s="3" t="s">
        <v>711</v>
      </c>
      <c r="S670" s="3" t="s">
        <v>1010</v>
      </c>
      <c r="T670" s="3" t="s">
        <v>1037</v>
      </c>
      <c r="U670" s="3" t="s">
        <v>33</v>
      </c>
      <c r="V670" s="3" t="s">
        <v>47</v>
      </c>
      <c r="W670" s="3" t="s">
        <v>268</v>
      </c>
    </row>
    <row r="671" spans="1:23" x14ac:dyDescent="0.3">
      <c r="A671" s="3">
        <v>608</v>
      </c>
      <c r="B671" s="3" t="s">
        <v>743</v>
      </c>
      <c r="C671" s="3" t="str">
        <f>VLOOKUP($A671,$Q$1:$W$916,COLUMNS($C$1:C670)+2,FALSE)</f>
        <v>Ghost</v>
      </c>
      <c r="D671" s="3" t="str">
        <f>VLOOKUP($A671,$Q$1:$W$916,COLUMNS($C$1:D670)+2,FALSE)</f>
        <v>Fire</v>
      </c>
      <c r="E671" s="3" t="str">
        <f>VLOOKUP($A671,$Q$1:$W$916,COLUMNS($C$1:E670)+2,FALSE)</f>
        <v>Flash Fire</v>
      </c>
      <c r="F671" s="3" t="str">
        <f>VLOOKUP($A671,$Q$1:$W$916,COLUMNS($C$1:F670)+2,FALSE)</f>
        <v>Flame Body</v>
      </c>
      <c r="G671" s="3" t="str">
        <f>VLOOKUP($A671,$Q$1:$W$916,COLUMNS($C$1:G670)+2,FALSE)</f>
        <v>Infiltrator</v>
      </c>
      <c r="H671" s="3">
        <v>60</v>
      </c>
      <c r="I671" s="3">
        <v>40</v>
      </c>
      <c r="J671" s="3">
        <v>60</v>
      </c>
      <c r="K671" s="3">
        <v>95</v>
      </c>
      <c r="L671" s="3">
        <v>60</v>
      </c>
      <c r="M671" s="3">
        <v>55</v>
      </c>
      <c r="N671" s="3">
        <v>370</v>
      </c>
      <c r="O671" s="3">
        <v>61.67</v>
      </c>
      <c r="Q671" s="3">
        <v>589</v>
      </c>
      <c r="R671" s="3" t="s">
        <v>713</v>
      </c>
      <c r="S671" s="3" t="s">
        <v>1010</v>
      </c>
      <c r="T671" s="3" t="s">
        <v>1015</v>
      </c>
      <c r="U671" s="3" t="s">
        <v>33</v>
      </c>
      <c r="V671" s="3" t="s">
        <v>134</v>
      </c>
      <c r="W671" s="3" t="s">
        <v>423</v>
      </c>
    </row>
    <row r="672" spans="1:23" x14ac:dyDescent="0.3">
      <c r="A672" s="3">
        <v>609</v>
      </c>
      <c r="B672" s="3" t="s">
        <v>745</v>
      </c>
      <c r="C672" s="3" t="str">
        <f>VLOOKUP($A672,$Q$1:$W$916,COLUMNS($C$1:C671)+2,FALSE)</f>
        <v>Ghost</v>
      </c>
      <c r="D672" s="3" t="str">
        <f>VLOOKUP($A672,$Q$1:$W$916,COLUMNS($C$1:D671)+2,FALSE)</f>
        <v>Fire</v>
      </c>
      <c r="E672" s="3" t="str">
        <f>VLOOKUP($A672,$Q$1:$W$916,COLUMNS($C$1:E671)+2,FALSE)</f>
        <v>Flash Fire</v>
      </c>
      <c r="F672" s="3" t="str">
        <f>VLOOKUP($A672,$Q$1:$W$916,COLUMNS($C$1:F671)+2,FALSE)</f>
        <v>Flame Body</v>
      </c>
      <c r="G672" s="3" t="str">
        <f>VLOOKUP($A672,$Q$1:$W$916,COLUMNS($C$1:G671)+2,FALSE)</f>
        <v>Infiltrator</v>
      </c>
      <c r="H672" s="3">
        <v>60</v>
      </c>
      <c r="I672" s="3">
        <v>55</v>
      </c>
      <c r="J672" s="3">
        <v>90</v>
      </c>
      <c r="K672" s="3">
        <v>145</v>
      </c>
      <c r="L672" s="3">
        <v>90</v>
      </c>
      <c r="M672" s="3">
        <v>80</v>
      </c>
      <c r="N672" s="3">
        <v>520</v>
      </c>
      <c r="O672" s="3">
        <v>86.67</v>
      </c>
      <c r="Q672" s="3">
        <v>590</v>
      </c>
      <c r="R672" s="3" t="s">
        <v>1506</v>
      </c>
      <c r="S672" s="3" t="s">
        <v>1007</v>
      </c>
      <c r="T672" s="3" t="s">
        <v>1019</v>
      </c>
      <c r="U672" s="3" t="s">
        <v>179</v>
      </c>
      <c r="V672" s="3" t="s">
        <v>1037</v>
      </c>
      <c r="W672" s="3" t="s">
        <v>369</v>
      </c>
    </row>
    <row r="673" spans="1:23" x14ac:dyDescent="0.3">
      <c r="A673" s="3">
        <v>610</v>
      </c>
      <c r="B673" s="3" t="s">
        <v>824</v>
      </c>
      <c r="C673" s="3" t="str">
        <f>VLOOKUP($A673,$Q$1:$W$916,COLUMNS($C$1:C672)+2,FALSE)</f>
        <v>Dragon</v>
      </c>
      <c r="D673" s="3" t="str">
        <f>VLOOKUP($A673,$Q$1:$W$916,COLUMNS($C$1:D672)+2,FALSE)</f>
        <v/>
      </c>
      <c r="E673" s="3" t="str">
        <f>VLOOKUP($A673,$Q$1:$W$916,COLUMNS($C$1:E672)+2,FALSE)</f>
        <v>Rivalry</v>
      </c>
      <c r="F673" s="3" t="str">
        <f>VLOOKUP($A673,$Q$1:$W$916,COLUMNS($C$1:F672)+2,FALSE)</f>
        <v>Mold Breaker</v>
      </c>
      <c r="G673" s="3" t="str">
        <f>VLOOKUP($A673,$Q$1:$W$916,COLUMNS($C$1:G672)+2,FALSE)</f>
        <v>Unnerve</v>
      </c>
      <c r="H673" s="3">
        <v>46</v>
      </c>
      <c r="I673" s="3">
        <v>87</v>
      </c>
      <c r="J673" s="3">
        <v>60</v>
      </c>
      <c r="K673" s="3">
        <v>30</v>
      </c>
      <c r="L673" s="3">
        <v>40</v>
      </c>
      <c r="M673" s="3">
        <v>57</v>
      </c>
      <c r="N673" s="3">
        <v>320</v>
      </c>
      <c r="O673" s="3">
        <v>53.33</v>
      </c>
      <c r="Q673" s="3">
        <v>591</v>
      </c>
      <c r="R673" s="3" t="s">
        <v>1507</v>
      </c>
      <c r="S673" s="3" t="s">
        <v>1007</v>
      </c>
      <c r="T673" s="3" t="s">
        <v>1019</v>
      </c>
      <c r="U673" s="3" t="s">
        <v>179</v>
      </c>
      <c r="V673" s="3" t="s">
        <v>1037</v>
      </c>
      <c r="W673" s="3" t="s">
        <v>369</v>
      </c>
    </row>
    <row r="674" spans="1:23" x14ac:dyDescent="0.3">
      <c r="A674" s="3">
        <v>611</v>
      </c>
      <c r="B674" s="3" t="s">
        <v>826</v>
      </c>
      <c r="C674" s="3" t="str">
        <f>VLOOKUP($A674,$Q$1:$W$916,COLUMNS($C$1:C673)+2,FALSE)</f>
        <v>Dragon</v>
      </c>
      <c r="D674" s="3" t="str">
        <f>VLOOKUP($A674,$Q$1:$W$916,COLUMNS($C$1:D673)+2,FALSE)</f>
        <v/>
      </c>
      <c r="E674" s="3" t="str">
        <f>VLOOKUP($A674,$Q$1:$W$916,COLUMNS($C$1:E673)+2,FALSE)</f>
        <v>Rivalry</v>
      </c>
      <c r="F674" s="3" t="str">
        <f>VLOOKUP($A674,$Q$1:$W$916,COLUMNS($C$1:F673)+2,FALSE)</f>
        <v>Mold Breaker</v>
      </c>
      <c r="G674" s="3" t="str">
        <f>VLOOKUP($A674,$Q$1:$W$916,COLUMNS($C$1:G673)+2,FALSE)</f>
        <v>Unnerve</v>
      </c>
      <c r="H674" s="3">
        <v>66</v>
      </c>
      <c r="I674" s="3">
        <v>117</v>
      </c>
      <c r="J674" s="3">
        <v>70</v>
      </c>
      <c r="K674" s="3">
        <v>40</v>
      </c>
      <c r="L674" s="3">
        <v>50</v>
      </c>
      <c r="M674" s="3">
        <v>67</v>
      </c>
      <c r="N674" s="3">
        <v>410</v>
      </c>
      <c r="O674" s="3">
        <v>68.33</v>
      </c>
      <c r="Q674" s="3">
        <v>592</v>
      </c>
      <c r="R674" s="3" t="s">
        <v>780</v>
      </c>
      <c r="S674" s="3" t="s">
        <v>1009</v>
      </c>
      <c r="T674" s="3" t="s">
        <v>1021</v>
      </c>
      <c r="U674" s="3" t="s">
        <v>300</v>
      </c>
      <c r="V674" s="3" t="s">
        <v>249</v>
      </c>
      <c r="W674" s="3" t="s">
        <v>299</v>
      </c>
    </row>
    <row r="675" spans="1:23" x14ac:dyDescent="0.3">
      <c r="A675" s="3">
        <v>612</v>
      </c>
      <c r="B675" s="3" t="s">
        <v>828</v>
      </c>
      <c r="C675" s="3" t="str">
        <f>VLOOKUP($A675,$Q$1:$W$916,COLUMNS($C$1:C674)+2,FALSE)</f>
        <v>Dragon</v>
      </c>
      <c r="D675" s="3" t="str">
        <f>VLOOKUP($A675,$Q$1:$W$916,COLUMNS($C$1:D674)+2,FALSE)</f>
        <v/>
      </c>
      <c r="E675" s="3" t="str">
        <f>VLOOKUP($A675,$Q$1:$W$916,COLUMNS($C$1:E674)+2,FALSE)</f>
        <v>Rivalry</v>
      </c>
      <c r="F675" s="3" t="str">
        <f>VLOOKUP($A675,$Q$1:$W$916,COLUMNS($C$1:F674)+2,FALSE)</f>
        <v>Mold Breaker</v>
      </c>
      <c r="G675" s="3" t="str">
        <f>VLOOKUP($A675,$Q$1:$W$916,COLUMNS($C$1:G674)+2,FALSE)</f>
        <v>Unnerve</v>
      </c>
      <c r="H675" s="3">
        <v>76</v>
      </c>
      <c r="I675" s="3">
        <v>147</v>
      </c>
      <c r="J675" s="3">
        <v>90</v>
      </c>
      <c r="K675" s="3">
        <v>60</v>
      </c>
      <c r="L675" s="3">
        <v>70</v>
      </c>
      <c r="M675" s="3">
        <v>97</v>
      </c>
      <c r="N675" s="3">
        <v>540</v>
      </c>
      <c r="O675" s="3">
        <v>90</v>
      </c>
      <c r="Q675" s="3">
        <v>593</v>
      </c>
      <c r="R675" s="3" t="s">
        <v>782</v>
      </c>
      <c r="S675" s="3" t="s">
        <v>1009</v>
      </c>
      <c r="T675" s="3" t="s">
        <v>1021</v>
      </c>
      <c r="U675" s="3" t="s">
        <v>300</v>
      </c>
      <c r="V675" s="3" t="s">
        <v>249</v>
      </c>
      <c r="W675" s="3" t="s">
        <v>299</v>
      </c>
    </row>
    <row r="676" spans="1:23" x14ac:dyDescent="0.3">
      <c r="A676" s="3">
        <v>613</v>
      </c>
      <c r="B676" s="3" t="s">
        <v>724</v>
      </c>
      <c r="C676" s="3" t="str">
        <f>VLOOKUP($A676,$Q$1:$W$916,COLUMNS($C$1:C675)+2,FALSE)</f>
        <v>Ice</v>
      </c>
      <c r="D676" s="3" t="str">
        <f>VLOOKUP($A676,$Q$1:$W$916,COLUMNS($C$1:D675)+2,FALSE)</f>
        <v/>
      </c>
      <c r="E676" s="3" t="str">
        <f>VLOOKUP($A676,$Q$1:$W$916,COLUMNS($C$1:E675)+2,FALSE)</f>
        <v>Snow Cloak</v>
      </c>
      <c r="F676" s="3" t="str">
        <f>VLOOKUP($A676,$Q$1:$W$916,COLUMNS($C$1:F675)+2,FALSE)</f>
        <v>Slush Rush</v>
      </c>
      <c r="G676" s="3" t="str">
        <f>VLOOKUP($A676,$Q$1:$W$916,COLUMNS($C$1:G675)+2,FALSE)</f>
        <v>Rattled</v>
      </c>
      <c r="H676" s="3">
        <v>55</v>
      </c>
      <c r="I676" s="3">
        <v>70</v>
      </c>
      <c r="J676" s="3">
        <v>40</v>
      </c>
      <c r="K676" s="3">
        <v>60</v>
      </c>
      <c r="L676" s="3">
        <v>40</v>
      </c>
      <c r="M676" s="3">
        <v>40</v>
      </c>
      <c r="N676" s="3">
        <v>305</v>
      </c>
      <c r="O676" s="3">
        <v>50.83</v>
      </c>
      <c r="Q676" s="3">
        <v>594</v>
      </c>
      <c r="R676" s="3" t="s">
        <v>1508</v>
      </c>
      <c r="S676" s="3" t="s">
        <v>1009</v>
      </c>
      <c r="T676" s="3" t="s">
        <v>1037</v>
      </c>
      <c r="U676" s="3" t="s">
        <v>182</v>
      </c>
      <c r="V676" s="3" t="s">
        <v>193</v>
      </c>
      <c r="W676" s="3" t="s">
        <v>369</v>
      </c>
    </row>
    <row r="677" spans="1:23" x14ac:dyDescent="0.3">
      <c r="A677" s="3">
        <v>614</v>
      </c>
      <c r="B677" s="3" t="s">
        <v>727</v>
      </c>
      <c r="C677" s="3" t="str">
        <f>VLOOKUP($A677,$Q$1:$W$916,COLUMNS($C$1:C676)+2,FALSE)</f>
        <v>Ice</v>
      </c>
      <c r="D677" s="3" t="str">
        <f>VLOOKUP($A677,$Q$1:$W$916,COLUMNS($C$1:D676)+2,FALSE)</f>
        <v/>
      </c>
      <c r="E677" s="3" t="str">
        <f>VLOOKUP($A677,$Q$1:$W$916,COLUMNS($C$1:E676)+2,FALSE)</f>
        <v>Snow Cloak</v>
      </c>
      <c r="F677" s="3" t="str">
        <f>VLOOKUP($A677,$Q$1:$W$916,COLUMNS($C$1:F676)+2,FALSE)</f>
        <v>Slush Rush</v>
      </c>
      <c r="G677" s="3" t="str">
        <f>VLOOKUP($A677,$Q$1:$W$916,COLUMNS($C$1:G676)+2,FALSE)</f>
        <v>Swift Swim</v>
      </c>
      <c r="H677" s="3">
        <v>95</v>
      </c>
      <c r="I677" s="3">
        <v>110</v>
      </c>
      <c r="J677" s="3">
        <v>80</v>
      </c>
      <c r="K677" s="3">
        <v>70</v>
      </c>
      <c r="L677" s="3">
        <v>80</v>
      </c>
      <c r="M677" s="3">
        <v>50</v>
      </c>
      <c r="N677" s="3">
        <v>485</v>
      </c>
      <c r="O677" s="3">
        <v>80.83</v>
      </c>
      <c r="Q677" s="3">
        <v>595</v>
      </c>
      <c r="R677" s="3" t="s">
        <v>198</v>
      </c>
      <c r="S677" s="3" t="s">
        <v>1010</v>
      </c>
      <c r="T677" s="3" t="s">
        <v>1013</v>
      </c>
      <c r="U677" s="3" t="s">
        <v>1674</v>
      </c>
      <c r="V677" s="3" t="s">
        <v>67</v>
      </c>
      <c r="W677" s="3" t="s">
        <v>33</v>
      </c>
    </row>
    <row r="678" spans="1:23" x14ac:dyDescent="0.3">
      <c r="A678" s="3">
        <v>615</v>
      </c>
      <c r="B678" s="3" t="s">
        <v>1512</v>
      </c>
      <c r="C678" s="3" t="str">
        <f>VLOOKUP($A678,$Q$1:$W$916,COLUMNS($C$1:C677)+2,FALSE)</f>
        <v>Ice</v>
      </c>
      <c r="D678" s="3" t="str">
        <f>VLOOKUP($A678,$Q$1:$W$916,COLUMNS($C$1:D677)+2,FALSE)</f>
        <v/>
      </c>
      <c r="E678" s="3" t="str">
        <f>VLOOKUP($A678,$Q$1:$W$916,COLUMNS($C$1:E677)+2,FALSE)</f>
        <v>Levitate</v>
      </c>
      <c r="F678" s="3" t="str">
        <f>VLOOKUP($A678,$Q$1:$W$916,COLUMNS($C$1:F677)+2,FALSE)</f>
        <v/>
      </c>
      <c r="G678" s="3" t="str">
        <f>VLOOKUP($A678,$Q$1:$W$916,COLUMNS($C$1:G677)+2,FALSE)</f>
        <v/>
      </c>
      <c r="H678" s="3">
        <v>70</v>
      </c>
      <c r="I678" s="3">
        <v>50</v>
      </c>
      <c r="J678" s="3">
        <v>30</v>
      </c>
      <c r="K678" s="3">
        <v>95</v>
      </c>
      <c r="L678" s="3">
        <v>135</v>
      </c>
      <c r="M678" s="3">
        <v>105</v>
      </c>
      <c r="N678" s="3">
        <v>485</v>
      </c>
      <c r="O678" s="3">
        <v>80.83</v>
      </c>
      <c r="Q678" s="3">
        <v>596</v>
      </c>
      <c r="R678" s="3" t="s">
        <v>200</v>
      </c>
      <c r="S678" s="3" t="s">
        <v>1010</v>
      </c>
      <c r="T678" s="3" t="s">
        <v>1013</v>
      </c>
      <c r="U678" s="3" t="s">
        <v>1674</v>
      </c>
      <c r="V678" s="3" t="s">
        <v>67</v>
      </c>
      <c r="W678" s="3" t="s">
        <v>33</v>
      </c>
    </row>
    <row r="679" spans="1:23" x14ac:dyDescent="0.3">
      <c r="A679" s="3">
        <v>616</v>
      </c>
      <c r="B679" s="3" t="s">
        <v>715</v>
      </c>
      <c r="C679" s="3" t="str">
        <f>VLOOKUP($A679,$Q$1:$W$916,COLUMNS($C$1:C678)+2,FALSE)</f>
        <v>Bug</v>
      </c>
      <c r="D679" s="3" t="str">
        <f>VLOOKUP($A679,$Q$1:$W$916,COLUMNS($C$1:D678)+2,FALSE)</f>
        <v/>
      </c>
      <c r="E679" s="3" t="str">
        <f>VLOOKUP($A679,$Q$1:$W$916,COLUMNS($C$1:E678)+2,FALSE)</f>
        <v>Hydration</v>
      </c>
      <c r="F679" s="3" t="str">
        <f>VLOOKUP($A679,$Q$1:$W$916,COLUMNS($C$1:F678)+2,FALSE)</f>
        <v>Shell Armor</v>
      </c>
      <c r="G679" s="3" t="str">
        <f>VLOOKUP($A679,$Q$1:$W$916,COLUMNS($C$1:G678)+2,FALSE)</f>
        <v>Overcoat</v>
      </c>
      <c r="H679" s="3">
        <v>50</v>
      </c>
      <c r="I679" s="3">
        <v>40</v>
      </c>
      <c r="J679" s="3">
        <v>85</v>
      </c>
      <c r="K679" s="3">
        <v>40</v>
      </c>
      <c r="L679" s="3">
        <v>65</v>
      </c>
      <c r="M679" s="3">
        <v>25</v>
      </c>
      <c r="N679" s="3">
        <v>305</v>
      </c>
      <c r="O679" s="3">
        <v>50.83</v>
      </c>
      <c r="Q679" s="3">
        <v>597</v>
      </c>
      <c r="R679" s="3" t="s">
        <v>520</v>
      </c>
      <c r="S679" s="3" t="s">
        <v>1007</v>
      </c>
      <c r="T679" s="3" t="s">
        <v>1015</v>
      </c>
      <c r="U679" s="3" t="s">
        <v>521</v>
      </c>
      <c r="V679" s="3" t="s">
        <v>1037</v>
      </c>
      <c r="W679" s="3" t="s">
        <v>1037</v>
      </c>
    </row>
    <row r="680" spans="1:23" x14ac:dyDescent="0.3">
      <c r="A680" s="3">
        <v>617</v>
      </c>
      <c r="B680" s="3" t="s">
        <v>717</v>
      </c>
      <c r="C680" s="3" t="str">
        <f>VLOOKUP($A680,$Q$1:$W$916,COLUMNS($C$1:C679)+2,FALSE)</f>
        <v>Bug</v>
      </c>
      <c r="D680" s="3" t="str">
        <f>VLOOKUP($A680,$Q$1:$W$916,COLUMNS($C$1:D679)+2,FALSE)</f>
        <v/>
      </c>
      <c r="E680" s="3" t="str">
        <f>VLOOKUP($A680,$Q$1:$W$916,COLUMNS($C$1:E679)+2,FALSE)</f>
        <v>Hydration</v>
      </c>
      <c r="F680" s="3" t="str">
        <f>VLOOKUP($A680,$Q$1:$W$916,COLUMNS($C$1:F679)+2,FALSE)</f>
        <v>Sticky Hold</v>
      </c>
      <c r="G680" s="3" t="str">
        <f>VLOOKUP($A680,$Q$1:$W$916,COLUMNS($C$1:G679)+2,FALSE)</f>
        <v>Unburden</v>
      </c>
      <c r="H680" s="3">
        <v>80</v>
      </c>
      <c r="I680" s="3">
        <v>70</v>
      </c>
      <c r="J680" s="3">
        <v>40</v>
      </c>
      <c r="K680" s="3">
        <v>100</v>
      </c>
      <c r="L680" s="3">
        <v>60</v>
      </c>
      <c r="M680" s="3">
        <v>145</v>
      </c>
      <c r="N680" s="3">
        <v>495</v>
      </c>
      <c r="O680" s="3">
        <v>82.5</v>
      </c>
      <c r="Q680" s="3">
        <v>598</v>
      </c>
      <c r="R680" s="3" t="s">
        <v>523</v>
      </c>
      <c r="S680" s="3" t="s">
        <v>1007</v>
      </c>
      <c r="T680" s="3" t="s">
        <v>1015</v>
      </c>
      <c r="U680" s="3" t="s">
        <v>521</v>
      </c>
      <c r="V680" s="3" t="s">
        <v>1037</v>
      </c>
      <c r="W680" s="3" t="s">
        <v>524</v>
      </c>
    </row>
    <row r="681" spans="1:23" x14ac:dyDescent="0.3">
      <c r="A681" s="3">
        <v>618</v>
      </c>
      <c r="B681" s="3" t="s">
        <v>603</v>
      </c>
      <c r="C681" s="3" t="str">
        <f>VLOOKUP($A681,$Q$1:$W$916,COLUMNS($C$1:C680)+2,FALSE)</f>
        <v>Ground</v>
      </c>
      <c r="D681" s="3" t="str">
        <f>VLOOKUP($A681,$Q$1:$W$916,COLUMNS($C$1:D680)+2,FALSE)</f>
        <v>Electric</v>
      </c>
      <c r="E681" s="3" t="str">
        <f>VLOOKUP($A681,$Q$1:$W$916,COLUMNS($C$1:E680)+2,FALSE)</f>
        <v>Static</v>
      </c>
      <c r="F681" s="3" t="str">
        <f>VLOOKUP($A681,$Q$1:$W$916,COLUMNS($C$1:F680)+2,FALSE)</f>
        <v>Limber</v>
      </c>
      <c r="G681" s="3" t="str">
        <f>VLOOKUP($A681,$Q$1:$W$916,COLUMNS($C$1:G680)+2,FALSE)</f>
        <v>Sand Veil</v>
      </c>
      <c r="H681" s="3">
        <v>109</v>
      </c>
      <c r="I681" s="3">
        <v>66</v>
      </c>
      <c r="J681" s="3">
        <v>84</v>
      </c>
      <c r="K681" s="3">
        <v>81</v>
      </c>
      <c r="L681" s="3">
        <v>99</v>
      </c>
      <c r="M681" s="3">
        <v>32</v>
      </c>
      <c r="N681" s="3">
        <v>471</v>
      </c>
      <c r="O681" s="3">
        <v>78.5</v>
      </c>
      <c r="Q681" s="3">
        <v>599</v>
      </c>
      <c r="R681" s="3" t="s">
        <v>333</v>
      </c>
      <c r="S681" s="3" t="s">
        <v>1015</v>
      </c>
      <c r="T681" s="3" t="s">
        <v>1037</v>
      </c>
      <c r="U681" s="3" t="s">
        <v>334</v>
      </c>
      <c r="V681" s="3" t="s">
        <v>205</v>
      </c>
      <c r="W681" s="3" t="s">
        <v>335</v>
      </c>
    </row>
    <row r="682" spans="1:23" x14ac:dyDescent="0.3">
      <c r="A682" s="3">
        <v>619</v>
      </c>
      <c r="B682" s="3" t="s">
        <v>1513</v>
      </c>
      <c r="C682" s="3" t="str">
        <f>VLOOKUP($A682,$Q$1:$W$916,COLUMNS($C$1:C681)+2,FALSE)</f>
        <v>Fighting</v>
      </c>
      <c r="D682" s="3" t="str">
        <f>VLOOKUP($A682,$Q$1:$W$916,COLUMNS($C$1:D681)+2,FALSE)</f>
        <v/>
      </c>
      <c r="E682" s="3" t="str">
        <f>VLOOKUP($A682,$Q$1:$W$916,COLUMNS($C$1:E681)+2,FALSE)</f>
        <v>Inner Focus</v>
      </c>
      <c r="F682" s="3" t="str">
        <f>VLOOKUP($A682,$Q$1:$W$916,COLUMNS($C$1:F681)+2,FALSE)</f>
        <v>Regenerator</v>
      </c>
      <c r="G682" s="3" t="str">
        <f>VLOOKUP($A682,$Q$1:$W$916,COLUMNS($C$1:G681)+2,FALSE)</f>
        <v>Reckless</v>
      </c>
      <c r="H682" s="3">
        <v>45</v>
      </c>
      <c r="I682" s="3">
        <v>85</v>
      </c>
      <c r="J682" s="3">
        <v>50</v>
      </c>
      <c r="K682" s="3">
        <v>55</v>
      </c>
      <c r="L682" s="3">
        <v>50</v>
      </c>
      <c r="M682" s="3">
        <v>65</v>
      </c>
      <c r="N682" s="3">
        <v>350</v>
      </c>
      <c r="O682" s="3">
        <v>58.33</v>
      </c>
      <c r="Q682" s="3">
        <v>600</v>
      </c>
      <c r="R682" s="3" t="s">
        <v>337</v>
      </c>
      <c r="S682" s="3" t="s">
        <v>1015</v>
      </c>
      <c r="T682" s="3" t="s">
        <v>1037</v>
      </c>
      <c r="U682" s="3" t="s">
        <v>334</v>
      </c>
      <c r="V682" s="3" t="s">
        <v>205</v>
      </c>
      <c r="W682" s="3" t="s">
        <v>335</v>
      </c>
    </row>
    <row r="683" spans="1:23" x14ac:dyDescent="0.3">
      <c r="A683" s="3">
        <v>620</v>
      </c>
      <c r="B683" s="3" t="s">
        <v>1514</v>
      </c>
      <c r="C683" s="3" t="str">
        <f>VLOOKUP($A683,$Q$1:$W$916,COLUMNS($C$1:C682)+2,FALSE)</f>
        <v>Fighting</v>
      </c>
      <c r="D683" s="3" t="str">
        <f>VLOOKUP($A683,$Q$1:$W$916,COLUMNS($C$1:D682)+2,FALSE)</f>
        <v/>
      </c>
      <c r="E683" s="3" t="str">
        <f>VLOOKUP($A683,$Q$1:$W$916,COLUMNS($C$1:E682)+2,FALSE)</f>
        <v>Inner Focus</v>
      </c>
      <c r="F683" s="3" t="str">
        <f>VLOOKUP($A683,$Q$1:$W$916,COLUMNS($C$1:F682)+2,FALSE)</f>
        <v>Regenerator</v>
      </c>
      <c r="G683" s="3" t="str">
        <f>VLOOKUP($A683,$Q$1:$W$916,COLUMNS($C$1:G682)+2,FALSE)</f>
        <v>Reckless</v>
      </c>
      <c r="H683" s="3">
        <v>65</v>
      </c>
      <c r="I683" s="3">
        <v>125</v>
      </c>
      <c r="J683" s="3">
        <v>60</v>
      </c>
      <c r="K683" s="3">
        <v>95</v>
      </c>
      <c r="L683" s="3">
        <v>60</v>
      </c>
      <c r="M683" s="3">
        <v>105</v>
      </c>
      <c r="N683" s="3">
        <v>510</v>
      </c>
      <c r="O683" s="3">
        <v>85</v>
      </c>
      <c r="Q683" s="3">
        <v>601</v>
      </c>
      <c r="R683" s="3" t="s">
        <v>339</v>
      </c>
      <c r="S683" s="3" t="s">
        <v>1015</v>
      </c>
      <c r="T683" s="3" t="s">
        <v>1037</v>
      </c>
      <c r="U683" s="3" t="s">
        <v>334</v>
      </c>
      <c r="V683" s="3" t="s">
        <v>205</v>
      </c>
      <c r="W683" s="3" t="s">
        <v>335</v>
      </c>
    </row>
    <row r="684" spans="1:23" x14ac:dyDescent="0.3">
      <c r="A684" s="3">
        <v>621</v>
      </c>
      <c r="B684" s="3" t="s">
        <v>1515</v>
      </c>
      <c r="C684" s="3" t="str">
        <f>VLOOKUP($A684,$Q$1:$W$916,COLUMNS($C$1:C683)+2,FALSE)</f>
        <v>Dragon</v>
      </c>
      <c r="D684" s="3" t="str">
        <f>VLOOKUP($A684,$Q$1:$W$916,COLUMNS($C$1:D683)+2,FALSE)</f>
        <v/>
      </c>
      <c r="E684" s="3" t="str">
        <f>VLOOKUP($A684,$Q$1:$W$916,COLUMNS($C$1:E683)+2,FALSE)</f>
        <v>Rough Skin</v>
      </c>
      <c r="F684" s="3" t="str">
        <f>VLOOKUP($A684,$Q$1:$W$916,COLUMNS($C$1:F683)+2,FALSE)</f>
        <v>Sheer Force</v>
      </c>
      <c r="G684" s="3" t="str">
        <f>VLOOKUP($A684,$Q$1:$W$916,COLUMNS($C$1:G683)+2,FALSE)</f>
        <v>Mold Breaker</v>
      </c>
      <c r="H684" s="3">
        <v>77</v>
      </c>
      <c r="I684" s="3">
        <v>120</v>
      </c>
      <c r="J684" s="3">
        <v>90</v>
      </c>
      <c r="K684" s="3">
        <v>60</v>
      </c>
      <c r="L684" s="3">
        <v>90</v>
      </c>
      <c r="M684" s="3">
        <v>48</v>
      </c>
      <c r="N684" s="3">
        <v>485</v>
      </c>
      <c r="O684" s="3">
        <v>80.83</v>
      </c>
      <c r="Q684" s="3">
        <v>602</v>
      </c>
      <c r="R684" s="3" t="s">
        <v>1509</v>
      </c>
      <c r="S684" s="3" t="s">
        <v>1013</v>
      </c>
      <c r="T684" s="3" t="s">
        <v>1037</v>
      </c>
      <c r="U684" s="3" t="s">
        <v>58</v>
      </c>
      <c r="V684" s="3" t="s">
        <v>1037</v>
      </c>
      <c r="W684" s="3" t="s">
        <v>1037</v>
      </c>
    </row>
    <row r="685" spans="1:23" x14ac:dyDescent="0.3">
      <c r="A685" s="3">
        <v>622</v>
      </c>
      <c r="B685" s="3" t="s">
        <v>265</v>
      </c>
      <c r="C685" s="3" t="str">
        <f>VLOOKUP($A685,$Q$1:$W$916,COLUMNS($C$1:C684)+2,FALSE)</f>
        <v>Ground</v>
      </c>
      <c r="D685" s="3" t="str">
        <f>VLOOKUP($A685,$Q$1:$W$916,COLUMNS($C$1:D684)+2,FALSE)</f>
        <v>Ghost</v>
      </c>
      <c r="E685" s="3" t="str">
        <f>VLOOKUP($A685,$Q$1:$W$916,COLUMNS($C$1:E684)+2,FALSE)</f>
        <v>Iron Fist</v>
      </c>
      <c r="F685" s="3" t="str">
        <f>VLOOKUP($A685,$Q$1:$W$916,COLUMNS($C$1:F684)+2,FALSE)</f>
        <v>Klutz</v>
      </c>
      <c r="G685" s="3" t="str">
        <f>VLOOKUP($A685,$Q$1:$W$916,COLUMNS($C$1:G684)+2,FALSE)</f>
        <v>No Guard</v>
      </c>
      <c r="H685" s="3">
        <v>59</v>
      </c>
      <c r="I685" s="3">
        <v>74</v>
      </c>
      <c r="J685" s="3">
        <v>50</v>
      </c>
      <c r="K685" s="3">
        <v>35</v>
      </c>
      <c r="L685" s="3">
        <v>50</v>
      </c>
      <c r="M685" s="3">
        <v>35</v>
      </c>
      <c r="N685" s="3">
        <v>303</v>
      </c>
      <c r="O685" s="3">
        <v>50.5</v>
      </c>
      <c r="Q685" s="3">
        <v>603</v>
      </c>
      <c r="R685" s="3" t="s">
        <v>1510</v>
      </c>
      <c r="S685" s="3" t="s">
        <v>1013</v>
      </c>
      <c r="T685" s="3" t="s">
        <v>1037</v>
      </c>
      <c r="U685" s="3" t="s">
        <v>58</v>
      </c>
      <c r="V685" s="3" t="s">
        <v>1037</v>
      </c>
      <c r="W685" s="3" t="s">
        <v>1037</v>
      </c>
    </row>
    <row r="686" spans="1:23" x14ac:dyDescent="0.3">
      <c r="A686" s="3">
        <v>623</v>
      </c>
      <c r="B686" s="3" t="s">
        <v>270</v>
      </c>
      <c r="C686" s="3" t="str">
        <f>VLOOKUP($A686,$Q$1:$W$916,COLUMNS($C$1:C685)+2,FALSE)</f>
        <v>Ground</v>
      </c>
      <c r="D686" s="3" t="str">
        <f>VLOOKUP($A686,$Q$1:$W$916,COLUMNS($C$1:D685)+2,FALSE)</f>
        <v>Ghost</v>
      </c>
      <c r="E686" s="3" t="str">
        <f>VLOOKUP($A686,$Q$1:$W$916,COLUMNS($C$1:E685)+2,FALSE)</f>
        <v>Iron Fist</v>
      </c>
      <c r="F686" s="3" t="str">
        <f>VLOOKUP($A686,$Q$1:$W$916,COLUMNS($C$1:F685)+2,FALSE)</f>
        <v>Klutz</v>
      </c>
      <c r="G686" s="3" t="str">
        <f>VLOOKUP($A686,$Q$1:$W$916,COLUMNS($C$1:G685)+2,FALSE)</f>
        <v>No Guard</v>
      </c>
      <c r="H686" s="3">
        <v>89</v>
      </c>
      <c r="I686" s="3">
        <v>124</v>
      </c>
      <c r="J686" s="3">
        <v>80</v>
      </c>
      <c r="K686" s="3">
        <v>55</v>
      </c>
      <c r="L686" s="3">
        <v>80</v>
      </c>
      <c r="M686" s="3">
        <v>55</v>
      </c>
      <c r="N686" s="3">
        <v>483</v>
      </c>
      <c r="O686" s="3">
        <v>80.5</v>
      </c>
      <c r="Q686" s="3">
        <v>604</v>
      </c>
      <c r="R686" s="3" t="s">
        <v>1511</v>
      </c>
      <c r="S686" s="3" t="s">
        <v>1013</v>
      </c>
      <c r="T686" s="3" t="s">
        <v>1037</v>
      </c>
      <c r="U686" s="3" t="s">
        <v>58</v>
      </c>
      <c r="V686" s="3" t="s">
        <v>1037</v>
      </c>
      <c r="W686" s="3" t="s">
        <v>1037</v>
      </c>
    </row>
    <row r="687" spans="1:23" x14ac:dyDescent="0.3">
      <c r="A687" s="3">
        <v>624</v>
      </c>
      <c r="B687" s="3" t="s">
        <v>650</v>
      </c>
      <c r="C687" s="3" t="str">
        <f>VLOOKUP($A687,$Q$1:$W$916,COLUMNS($C$1:C686)+2,FALSE)</f>
        <v>Dark</v>
      </c>
      <c r="D687" s="3" t="str">
        <f>VLOOKUP($A687,$Q$1:$W$916,COLUMNS($C$1:D686)+2,FALSE)</f>
        <v>Steel</v>
      </c>
      <c r="E687" s="3" t="str">
        <f>VLOOKUP($A687,$Q$1:$W$916,COLUMNS($C$1:E686)+2,FALSE)</f>
        <v>Defiant</v>
      </c>
      <c r="F687" s="3" t="str">
        <f>VLOOKUP($A687,$Q$1:$W$916,COLUMNS($C$1:F686)+2,FALSE)</f>
        <v>Inner Focus</v>
      </c>
      <c r="G687" s="3" t="str">
        <f>VLOOKUP($A687,$Q$1:$W$916,COLUMNS($C$1:G686)+2,FALSE)</f>
        <v>Pressure</v>
      </c>
      <c r="H687" s="3">
        <v>45</v>
      </c>
      <c r="I687" s="3">
        <v>85</v>
      </c>
      <c r="J687" s="3">
        <v>70</v>
      </c>
      <c r="K687" s="3">
        <v>40</v>
      </c>
      <c r="L687" s="3">
        <v>40</v>
      </c>
      <c r="M687" s="3">
        <v>60</v>
      </c>
      <c r="N687" s="3">
        <v>340</v>
      </c>
      <c r="O687" s="3">
        <v>56.67</v>
      </c>
      <c r="Q687" s="3">
        <v>605</v>
      </c>
      <c r="R687" s="3" t="s">
        <v>719</v>
      </c>
      <c r="S687" s="3" t="s">
        <v>1011</v>
      </c>
      <c r="T687" s="3" t="s">
        <v>1037</v>
      </c>
      <c r="U687" s="3" t="s">
        <v>35</v>
      </c>
      <c r="V687" s="3" t="s">
        <v>274</v>
      </c>
      <c r="W687" s="3" t="s">
        <v>720</v>
      </c>
    </row>
    <row r="688" spans="1:23" x14ac:dyDescent="0.3">
      <c r="A688" s="3">
        <v>625</v>
      </c>
      <c r="B688" s="3" t="s">
        <v>652</v>
      </c>
      <c r="C688" s="3" t="str">
        <f>VLOOKUP($A688,$Q$1:$W$916,COLUMNS($C$1:C687)+2,FALSE)</f>
        <v>Dark</v>
      </c>
      <c r="D688" s="3" t="str">
        <f>VLOOKUP($A688,$Q$1:$W$916,COLUMNS($C$1:D687)+2,FALSE)</f>
        <v>Steel</v>
      </c>
      <c r="E688" s="3" t="str">
        <f>VLOOKUP($A688,$Q$1:$W$916,COLUMNS($C$1:E687)+2,FALSE)</f>
        <v>Defiant</v>
      </c>
      <c r="F688" s="3" t="str">
        <f>VLOOKUP($A688,$Q$1:$W$916,COLUMNS($C$1:F687)+2,FALSE)</f>
        <v>Inner Focus</v>
      </c>
      <c r="G688" s="3" t="str">
        <f>VLOOKUP($A688,$Q$1:$W$916,COLUMNS($C$1:G687)+2,FALSE)</f>
        <v>Pressure</v>
      </c>
      <c r="H688" s="3">
        <v>65</v>
      </c>
      <c r="I688" s="3">
        <v>125</v>
      </c>
      <c r="J688" s="3">
        <v>100</v>
      </c>
      <c r="K688" s="3">
        <v>60</v>
      </c>
      <c r="L688" s="3">
        <v>70</v>
      </c>
      <c r="M688" s="3">
        <v>70</v>
      </c>
      <c r="N688" s="3">
        <v>490</v>
      </c>
      <c r="O688" s="3">
        <v>81.67</v>
      </c>
      <c r="Q688" s="3">
        <v>606</v>
      </c>
      <c r="R688" s="3" t="s">
        <v>722</v>
      </c>
      <c r="S688" s="3" t="s">
        <v>1011</v>
      </c>
      <c r="T688" s="3" t="s">
        <v>1037</v>
      </c>
      <c r="U688" s="3" t="s">
        <v>35</v>
      </c>
      <c r="V688" s="3" t="s">
        <v>274</v>
      </c>
      <c r="W688" s="3" t="s">
        <v>720</v>
      </c>
    </row>
    <row r="689" spans="1:23" x14ac:dyDescent="0.3">
      <c r="A689" s="3">
        <v>626</v>
      </c>
      <c r="B689" s="3" t="s">
        <v>1516</v>
      </c>
      <c r="C689" s="3" t="str">
        <f>VLOOKUP($A689,$Q$1:$W$916,COLUMNS($C$1:C688)+2,FALSE)</f>
        <v>Normal</v>
      </c>
      <c r="D689" s="3" t="str">
        <f>VLOOKUP($A689,$Q$1:$W$916,COLUMNS($C$1:D688)+2,FALSE)</f>
        <v/>
      </c>
      <c r="E689" s="3" t="str">
        <f>VLOOKUP($A689,$Q$1:$W$916,COLUMNS($C$1:E688)+2,FALSE)</f>
        <v>Reckless</v>
      </c>
      <c r="F689" s="3" t="str">
        <f>VLOOKUP($A689,$Q$1:$W$916,COLUMNS($C$1:F688)+2,FALSE)</f>
        <v>Sap Sipper</v>
      </c>
      <c r="G689" s="3" t="str">
        <f>VLOOKUP($A689,$Q$1:$W$916,COLUMNS($C$1:G688)+2,FALSE)</f>
        <v>Soundproof</v>
      </c>
      <c r="H689" s="3">
        <v>95</v>
      </c>
      <c r="I689" s="3">
        <v>110</v>
      </c>
      <c r="J689" s="3">
        <v>95</v>
      </c>
      <c r="K689" s="3">
        <v>40</v>
      </c>
      <c r="L689" s="3">
        <v>95</v>
      </c>
      <c r="M689" s="3">
        <v>55</v>
      </c>
      <c r="N689" s="3">
        <v>490</v>
      </c>
      <c r="O689" s="3">
        <v>81.67</v>
      </c>
      <c r="Q689" s="3">
        <v>607</v>
      </c>
      <c r="R689" s="3" t="s">
        <v>741</v>
      </c>
      <c r="S689" s="3" t="s">
        <v>1021</v>
      </c>
      <c r="T689" s="3" t="s">
        <v>1008</v>
      </c>
      <c r="U689" s="3" t="s">
        <v>210</v>
      </c>
      <c r="V689" s="3" t="s">
        <v>447</v>
      </c>
      <c r="W689" s="3" t="s">
        <v>314</v>
      </c>
    </row>
    <row r="690" spans="1:23" x14ac:dyDescent="0.3">
      <c r="A690" s="3">
        <v>627</v>
      </c>
      <c r="B690" s="3" t="s">
        <v>729</v>
      </c>
      <c r="C690" s="3" t="str">
        <f>VLOOKUP($A690,$Q$1:$W$916,COLUMNS($C$1:C689)+2,FALSE)</f>
        <v>Normal</v>
      </c>
      <c r="D690" s="3" t="str">
        <f>VLOOKUP($A690,$Q$1:$W$916,COLUMNS($C$1:D689)+2,FALSE)</f>
        <v>Flying</v>
      </c>
      <c r="E690" s="3" t="str">
        <f>VLOOKUP($A690,$Q$1:$W$916,COLUMNS($C$1:E689)+2,FALSE)</f>
        <v>Keen Eye</v>
      </c>
      <c r="F690" s="3" t="str">
        <f>VLOOKUP($A690,$Q$1:$W$916,COLUMNS($C$1:F689)+2,FALSE)</f>
        <v>Sheer Force</v>
      </c>
      <c r="G690" s="3" t="str">
        <f>VLOOKUP($A690,$Q$1:$W$916,COLUMNS($C$1:G689)+2,FALSE)</f>
        <v>Hustle</v>
      </c>
      <c r="H690" s="3">
        <v>70</v>
      </c>
      <c r="I690" s="3">
        <v>83</v>
      </c>
      <c r="J690" s="3">
        <v>50</v>
      </c>
      <c r="K690" s="3">
        <v>37</v>
      </c>
      <c r="L690" s="3">
        <v>50</v>
      </c>
      <c r="M690" s="3">
        <v>60</v>
      </c>
      <c r="N690" s="3">
        <v>350</v>
      </c>
      <c r="O690" s="3">
        <v>58.33</v>
      </c>
      <c r="Q690" s="3">
        <v>608</v>
      </c>
      <c r="R690" s="3" t="s">
        <v>743</v>
      </c>
      <c r="S690" s="3" t="s">
        <v>1021</v>
      </c>
      <c r="T690" s="3" t="s">
        <v>1008</v>
      </c>
      <c r="U690" s="3" t="s">
        <v>210</v>
      </c>
      <c r="V690" s="3" t="s">
        <v>447</v>
      </c>
      <c r="W690" s="3" t="s">
        <v>314</v>
      </c>
    </row>
    <row r="691" spans="1:23" x14ac:dyDescent="0.3">
      <c r="A691" s="3">
        <v>628</v>
      </c>
      <c r="B691" s="3" t="s">
        <v>731</v>
      </c>
      <c r="C691" s="3" t="str">
        <f>VLOOKUP($A691,$Q$1:$W$916,COLUMNS($C$1:C690)+2,FALSE)</f>
        <v>Normal</v>
      </c>
      <c r="D691" s="3" t="str">
        <f>VLOOKUP($A691,$Q$1:$W$916,COLUMNS($C$1:D690)+2,FALSE)</f>
        <v>Flying</v>
      </c>
      <c r="E691" s="3" t="str">
        <f>VLOOKUP($A691,$Q$1:$W$916,COLUMNS($C$1:E690)+2,FALSE)</f>
        <v>Keen Eye</v>
      </c>
      <c r="F691" s="3" t="str">
        <f>VLOOKUP($A691,$Q$1:$W$916,COLUMNS($C$1:F690)+2,FALSE)</f>
        <v>Sheer Force</v>
      </c>
      <c r="G691" s="3" t="str">
        <f>VLOOKUP($A691,$Q$1:$W$916,COLUMNS($C$1:G690)+2,FALSE)</f>
        <v>Defiant</v>
      </c>
      <c r="H691" s="3">
        <v>100</v>
      </c>
      <c r="I691" s="3">
        <v>123</v>
      </c>
      <c r="J691" s="3">
        <v>75</v>
      </c>
      <c r="K691" s="3">
        <v>57</v>
      </c>
      <c r="L691" s="3">
        <v>75</v>
      </c>
      <c r="M691" s="3">
        <v>80</v>
      </c>
      <c r="N691" s="3">
        <v>510</v>
      </c>
      <c r="O691" s="3">
        <v>85</v>
      </c>
      <c r="Q691" s="3">
        <v>609</v>
      </c>
      <c r="R691" s="3" t="s">
        <v>745</v>
      </c>
      <c r="S691" s="3" t="s">
        <v>1021</v>
      </c>
      <c r="T691" s="3" t="s">
        <v>1008</v>
      </c>
      <c r="U691" s="3" t="s">
        <v>210</v>
      </c>
      <c r="V691" s="3" t="s">
        <v>447</v>
      </c>
      <c r="W691" s="3" t="s">
        <v>314</v>
      </c>
    </row>
    <row r="692" spans="1:23" x14ac:dyDescent="0.3">
      <c r="A692" s="3">
        <v>629</v>
      </c>
      <c r="B692" s="3" t="s">
        <v>733</v>
      </c>
      <c r="C692" s="3" t="str">
        <f>VLOOKUP($A692,$Q$1:$W$916,COLUMNS($C$1:C691)+2,FALSE)</f>
        <v>Dark</v>
      </c>
      <c r="D692" s="3" t="str">
        <f>VLOOKUP($A692,$Q$1:$W$916,COLUMNS($C$1:D691)+2,FALSE)</f>
        <v>Flying</v>
      </c>
      <c r="E692" s="3" t="str">
        <f>VLOOKUP($A692,$Q$1:$W$916,COLUMNS($C$1:E691)+2,FALSE)</f>
        <v>Big Pecks</v>
      </c>
      <c r="F692" s="3" t="str">
        <f>VLOOKUP($A692,$Q$1:$W$916,COLUMNS($C$1:F691)+2,FALSE)</f>
        <v>Overcoat</v>
      </c>
      <c r="G692" s="3" t="str">
        <f>VLOOKUP($A692,$Q$1:$W$916,COLUMNS($C$1:G691)+2,FALSE)</f>
        <v>Weak Armor</v>
      </c>
      <c r="H692" s="3">
        <v>70</v>
      </c>
      <c r="I692" s="3">
        <v>55</v>
      </c>
      <c r="J692" s="3">
        <v>75</v>
      </c>
      <c r="K692" s="3">
        <v>45</v>
      </c>
      <c r="L692" s="3">
        <v>65</v>
      </c>
      <c r="M692" s="3">
        <v>60</v>
      </c>
      <c r="N692" s="3">
        <v>370</v>
      </c>
      <c r="O692" s="3">
        <v>61.67</v>
      </c>
      <c r="Q692" s="3">
        <v>610</v>
      </c>
      <c r="R692" s="3" t="s">
        <v>824</v>
      </c>
      <c r="S692" s="3" t="s">
        <v>1024</v>
      </c>
      <c r="T692" s="3" t="s">
        <v>1037</v>
      </c>
      <c r="U692" s="3" t="s">
        <v>84</v>
      </c>
      <c r="V692" s="3" t="s">
        <v>328</v>
      </c>
      <c r="W692" s="3" t="s">
        <v>67</v>
      </c>
    </row>
    <row r="693" spans="1:23" x14ac:dyDescent="0.3">
      <c r="A693" s="3">
        <v>630</v>
      </c>
      <c r="B693" s="3" t="s">
        <v>735</v>
      </c>
      <c r="C693" s="3" t="str">
        <f>VLOOKUP($A693,$Q$1:$W$916,COLUMNS($C$1:C692)+2,FALSE)</f>
        <v>Dark</v>
      </c>
      <c r="D693" s="3" t="str">
        <f>VLOOKUP($A693,$Q$1:$W$916,COLUMNS($C$1:D692)+2,FALSE)</f>
        <v>Flying</v>
      </c>
      <c r="E693" s="3" t="str">
        <f>VLOOKUP($A693,$Q$1:$W$916,COLUMNS($C$1:E692)+2,FALSE)</f>
        <v>Big Pecks</v>
      </c>
      <c r="F693" s="3" t="str">
        <f>VLOOKUP($A693,$Q$1:$W$916,COLUMNS($C$1:F692)+2,FALSE)</f>
        <v>Overcoat</v>
      </c>
      <c r="G693" s="3" t="str">
        <f>VLOOKUP($A693,$Q$1:$W$916,COLUMNS($C$1:G692)+2,FALSE)</f>
        <v>Weak Armor</v>
      </c>
      <c r="H693" s="3">
        <v>110</v>
      </c>
      <c r="I693" s="3">
        <v>65</v>
      </c>
      <c r="J693" s="3">
        <v>105</v>
      </c>
      <c r="K693" s="3">
        <v>55</v>
      </c>
      <c r="L693" s="3">
        <v>95</v>
      </c>
      <c r="M693" s="3">
        <v>80</v>
      </c>
      <c r="N693" s="3">
        <v>510</v>
      </c>
      <c r="O693" s="3">
        <v>85</v>
      </c>
      <c r="Q693" s="3">
        <v>611</v>
      </c>
      <c r="R693" s="3" t="s">
        <v>826</v>
      </c>
      <c r="S693" s="3" t="s">
        <v>1024</v>
      </c>
      <c r="T693" s="3" t="s">
        <v>1037</v>
      </c>
      <c r="U693" s="3" t="s">
        <v>84</v>
      </c>
      <c r="V693" s="3" t="s">
        <v>328</v>
      </c>
      <c r="W693" s="3" t="s">
        <v>67</v>
      </c>
    </row>
    <row r="694" spans="1:23" x14ac:dyDescent="0.3">
      <c r="A694" s="3">
        <v>631</v>
      </c>
      <c r="B694" s="3" t="s">
        <v>809</v>
      </c>
      <c r="C694" s="3" t="str">
        <f>VLOOKUP($A694,$Q$1:$W$916,COLUMNS($C$1:C693)+2,FALSE)</f>
        <v>Fire</v>
      </c>
      <c r="D694" s="3" t="str">
        <f>VLOOKUP($A694,$Q$1:$W$916,COLUMNS($C$1:D693)+2,FALSE)</f>
        <v/>
      </c>
      <c r="E694" s="3" t="str">
        <f>VLOOKUP($A694,$Q$1:$W$916,COLUMNS($C$1:E693)+2,FALSE)</f>
        <v>Gluttony</v>
      </c>
      <c r="F694" s="3" t="str">
        <f>VLOOKUP($A694,$Q$1:$W$916,COLUMNS($C$1:F693)+2,FALSE)</f>
        <v>Flash Fire</v>
      </c>
      <c r="G694" s="3" t="str">
        <f>VLOOKUP($A694,$Q$1:$W$916,COLUMNS($C$1:G693)+2,FALSE)</f>
        <v>White Smoke</v>
      </c>
      <c r="H694" s="3">
        <v>85</v>
      </c>
      <c r="I694" s="3">
        <v>97</v>
      </c>
      <c r="J694" s="3">
        <v>66</v>
      </c>
      <c r="K694" s="3">
        <v>105</v>
      </c>
      <c r="L694" s="3">
        <v>66</v>
      </c>
      <c r="M694" s="3">
        <v>65</v>
      </c>
      <c r="N694" s="3">
        <v>484</v>
      </c>
      <c r="O694" s="3">
        <v>80.67</v>
      </c>
      <c r="Q694" s="3">
        <v>612</v>
      </c>
      <c r="R694" s="3" t="s">
        <v>828</v>
      </c>
      <c r="S694" s="3" t="s">
        <v>1024</v>
      </c>
      <c r="T694" s="3" t="s">
        <v>1037</v>
      </c>
      <c r="U694" s="3" t="s">
        <v>84</v>
      </c>
      <c r="V694" s="3" t="s">
        <v>328</v>
      </c>
      <c r="W694" s="3" t="s">
        <v>67</v>
      </c>
    </row>
    <row r="695" spans="1:23" x14ac:dyDescent="0.3">
      <c r="A695" s="3">
        <v>632</v>
      </c>
      <c r="B695" s="3" t="s">
        <v>806</v>
      </c>
      <c r="C695" s="3" t="str">
        <f>VLOOKUP($A695,$Q$1:$W$916,COLUMNS($C$1:C694)+2,FALSE)</f>
        <v>Bug</v>
      </c>
      <c r="D695" s="3" t="str">
        <f>VLOOKUP($A695,$Q$1:$W$916,COLUMNS($C$1:D694)+2,FALSE)</f>
        <v>Steel</v>
      </c>
      <c r="E695" s="3" t="str">
        <f>VLOOKUP($A695,$Q$1:$W$916,COLUMNS($C$1:E694)+2,FALSE)</f>
        <v>Swarm</v>
      </c>
      <c r="F695" s="3" t="str">
        <f>VLOOKUP($A695,$Q$1:$W$916,COLUMNS($C$1:F694)+2,FALSE)</f>
        <v>Hustle</v>
      </c>
      <c r="G695" s="3" t="str">
        <f>VLOOKUP($A695,$Q$1:$W$916,COLUMNS($C$1:G694)+2,FALSE)</f>
        <v>Truant</v>
      </c>
      <c r="H695" s="3">
        <v>58</v>
      </c>
      <c r="I695" s="3">
        <v>109</v>
      </c>
      <c r="J695" s="3">
        <v>112</v>
      </c>
      <c r="K695" s="3">
        <v>48</v>
      </c>
      <c r="L695" s="3">
        <v>48</v>
      </c>
      <c r="M695" s="3">
        <v>109</v>
      </c>
      <c r="N695" s="3">
        <v>484</v>
      </c>
      <c r="O695" s="3">
        <v>80.67</v>
      </c>
      <c r="Q695" s="3">
        <v>613</v>
      </c>
      <c r="R695" s="3" t="s">
        <v>724</v>
      </c>
      <c r="S695" s="3" t="s">
        <v>1020</v>
      </c>
      <c r="T695" s="3" t="s">
        <v>1037</v>
      </c>
      <c r="U695" s="3" t="s">
        <v>223</v>
      </c>
      <c r="V695" s="3" t="s">
        <v>725</v>
      </c>
      <c r="W695" s="3" t="s">
        <v>146</v>
      </c>
    </row>
    <row r="696" spans="1:23" x14ac:dyDescent="0.3">
      <c r="A696" s="3">
        <v>633</v>
      </c>
      <c r="B696" s="3" t="s">
        <v>973</v>
      </c>
      <c r="C696" s="3" t="str">
        <f>VLOOKUP($A696,$Q$1:$W$916,COLUMNS($C$1:C695)+2,FALSE)</f>
        <v>Dark</v>
      </c>
      <c r="D696" s="3" t="str">
        <f>VLOOKUP($A696,$Q$1:$W$916,COLUMNS($C$1:D695)+2,FALSE)</f>
        <v>Dragon</v>
      </c>
      <c r="E696" s="3" t="str">
        <f>VLOOKUP($A696,$Q$1:$W$916,COLUMNS($C$1:E695)+2,FALSE)</f>
        <v>Hustle</v>
      </c>
      <c r="F696" s="3" t="str">
        <f>VLOOKUP($A696,$Q$1:$W$916,COLUMNS($C$1:F695)+2,FALSE)</f>
        <v/>
      </c>
      <c r="G696" s="3" t="str">
        <f>VLOOKUP($A696,$Q$1:$W$916,COLUMNS($C$1:G695)+2,FALSE)</f>
        <v/>
      </c>
      <c r="H696" s="3">
        <v>52</v>
      </c>
      <c r="I696" s="3">
        <v>65</v>
      </c>
      <c r="J696" s="3">
        <v>50</v>
      </c>
      <c r="K696" s="3">
        <v>45</v>
      </c>
      <c r="L696" s="3">
        <v>50</v>
      </c>
      <c r="M696" s="3">
        <v>38</v>
      </c>
      <c r="N696" s="3">
        <v>300</v>
      </c>
      <c r="O696" s="3">
        <v>50</v>
      </c>
      <c r="Q696" s="3">
        <v>614</v>
      </c>
      <c r="R696" s="3" t="s">
        <v>727</v>
      </c>
      <c r="S696" s="3" t="s">
        <v>1020</v>
      </c>
      <c r="T696" s="3" t="s">
        <v>1037</v>
      </c>
      <c r="U696" s="3" t="s">
        <v>223</v>
      </c>
      <c r="V696" s="3" t="s">
        <v>725</v>
      </c>
      <c r="W696" s="3" t="s">
        <v>115</v>
      </c>
    </row>
    <row r="697" spans="1:23" x14ac:dyDescent="0.3">
      <c r="A697" s="3">
        <v>634</v>
      </c>
      <c r="B697" s="3" t="s">
        <v>975</v>
      </c>
      <c r="C697" s="3" t="str">
        <f>VLOOKUP($A697,$Q$1:$W$916,COLUMNS($C$1:C696)+2,FALSE)</f>
        <v>Dark</v>
      </c>
      <c r="D697" s="3" t="str">
        <f>VLOOKUP($A697,$Q$1:$W$916,COLUMNS($C$1:D696)+2,FALSE)</f>
        <v>Dragon</v>
      </c>
      <c r="E697" s="3" t="str">
        <f>VLOOKUP($A697,$Q$1:$W$916,COLUMNS($C$1:E696)+2,FALSE)</f>
        <v>Hustle</v>
      </c>
      <c r="F697" s="3" t="str">
        <f>VLOOKUP($A697,$Q$1:$W$916,COLUMNS($C$1:F696)+2,FALSE)</f>
        <v/>
      </c>
      <c r="G697" s="3" t="str">
        <f>VLOOKUP($A697,$Q$1:$W$916,COLUMNS($C$1:G696)+2,FALSE)</f>
        <v/>
      </c>
      <c r="H697" s="3">
        <v>72</v>
      </c>
      <c r="I697" s="3">
        <v>85</v>
      </c>
      <c r="J697" s="3">
        <v>70</v>
      </c>
      <c r="K697" s="3">
        <v>65</v>
      </c>
      <c r="L697" s="3">
        <v>70</v>
      </c>
      <c r="M697" s="3">
        <v>58</v>
      </c>
      <c r="N697" s="3">
        <v>420</v>
      </c>
      <c r="O697" s="3">
        <v>70</v>
      </c>
      <c r="Q697" s="3">
        <v>615</v>
      </c>
      <c r="R697" s="3" t="s">
        <v>1512</v>
      </c>
      <c r="S697" s="3" t="s">
        <v>1020</v>
      </c>
      <c r="T697" s="3" t="s">
        <v>1037</v>
      </c>
      <c r="U697" s="3" t="s">
        <v>58</v>
      </c>
      <c r="V697" s="3" t="s">
        <v>1037</v>
      </c>
      <c r="W697" s="3" t="s">
        <v>1037</v>
      </c>
    </row>
    <row r="698" spans="1:23" x14ac:dyDescent="0.3">
      <c r="A698" s="3">
        <v>635</v>
      </c>
      <c r="B698" s="3" t="s">
        <v>977</v>
      </c>
      <c r="C698" s="3" t="str">
        <f>VLOOKUP($A698,$Q$1:$W$916,COLUMNS($C$1:C697)+2,FALSE)</f>
        <v>Dark</v>
      </c>
      <c r="D698" s="3" t="str">
        <f>VLOOKUP($A698,$Q$1:$W$916,COLUMNS($C$1:D697)+2,FALSE)</f>
        <v>Dragon</v>
      </c>
      <c r="E698" s="3" t="str">
        <f>VLOOKUP($A698,$Q$1:$W$916,COLUMNS($C$1:E697)+2,FALSE)</f>
        <v>Levitate</v>
      </c>
      <c r="F698" s="3" t="str">
        <f>VLOOKUP($A698,$Q$1:$W$916,COLUMNS($C$1:F697)+2,FALSE)</f>
        <v/>
      </c>
      <c r="G698" s="3" t="str">
        <f>VLOOKUP($A698,$Q$1:$W$916,COLUMNS($C$1:G697)+2,FALSE)</f>
        <v/>
      </c>
      <c r="H698" s="3">
        <v>92</v>
      </c>
      <c r="I698" s="3">
        <v>105</v>
      </c>
      <c r="J698" s="3">
        <v>90</v>
      </c>
      <c r="K698" s="3">
        <v>125</v>
      </c>
      <c r="L698" s="3">
        <v>90</v>
      </c>
      <c r="M698" s="3">
        <v>98</v>
      </c>
      <c r="N698" s="3">
        <v>600</v>
      </c>
      <c r="O698" s="3">
        <v>100</v>
      </c>
      <c r="Q698" s="3">
        <v>616</v>
      </c>
      <c r="R698" s="3" t="s">
        <v>715</v>
      </c>
      <c r="S698" s="3" t="s">
        <v>1010</v>
      </c>
      <c r="T698" s="3" t="s">
        <v>1037</v>
      </c>
      <c r="U698" s="3" t="s">
        <v>193</v>
      </c>
      <c r="V698" s="3" t="s">
        <v>134</v>
      </c>
      <c r="W698" s="3" t="s">
        <v>423</v>
      </c>
    </row>
    <row r="699" spans="1:23" x14ac:dyDescent="0.3">
      <c r="A699" s="3">
        <v>636</v>
      </c>
      <c r="B699" s="3" t="s">
        <v>1517</v>
      </c>
      <c r="C699" s="3" t="str">
        <f>VLOOKUP($A699,$Q$1:$W$916,COLUMNS($C$1:C698)+2,FALSE)</f>
        <v>Bug</v>
      </c>
      <c r="D699" s="3" t="str">
        <f>VLOOKUP($A699,$Q$1:$W$916,COLUMNS($C$1:D698)+2,FALSE)</f>
        <v>Fire</v>
      </c>
      <c r="E699" s="3" t="str">
        <f>VLOOKUP($A699,$Q$1:$W$916,COLUMNS($C$1:E698)+2,FALSE)</f>
        <v>Flame Body</v>
      </c>
      <c r="F699" s="3" t="str">
        <f>VLOOKUP($A699,$Q$1:$W$916,COLUMNS($C$1:F698)+2,FALSE)</f>
        <v/>
      </c>
      <c r="G699" s="3" t="str">
        <f>VLOOKUP($A699,$Q$1:$W$916,COLUMNS($C$1:G698)+2,FALSE)</f>
        <v>Swarm</v>
      </c>
      <c r="H699" s="3">
        <v>55</v>
      </c>
      <c r="I699" s="3">
        <v>85</v>
      </c>
      <c r="J699" s="3">
        <v>55</v>
      </c>
      <c r="K699" s="3">
        <v>50</v>
      </c>
      <c r="L699" s="3">
        <v>55</v>
      </c>
      <c r="M699" s="3">
        <v>60</v>
      </c>
      <c r="N699" s="3">
        <v>360</v>
      </c>
      <c r="O699" s="3">
        <v>60</v>
      </c>
      <c r="Q699" s="3">
        <v>617</v>
      </c>
      <c r="R699" s="3" t="s">
        <v>717</v>
      </c>
      <c r="S699" s="3" t="s">
        <v>1010</v>
      </c>
      <c r="T699" s="3" t="s">
        <v>1037</v>
      </c>
      <c r="U699" s="3" t="s">
        <v>193</v>
      </c>
      <c r="V699" s="3" t="s">
        <v>441</v>
      </c>
      <c r="W699" s="3" t="s">
        <v>91</v>
      </c>
    </row>
    <row r="700" spans="1:23" x14ac:dyDescent="0.3">
      <c r="A700" s="3">
        <v>637</v>
      </c>
      <c r="B700" s="3" t="s">
        <v>1518</v>
      </c>
      <c r="C700" s="3" t="str">
        <f>VLOOKUP($A700,$Q$1:$W$916,COLUMNS($C$1:C699)+2,FALSE)</f>
        <v>Bug</v>
      </c>
      <c r="D700" s="3" t="str">
        <f>VLOOKUP($A700,$Q$1:$W$916,COLUMNS($C$1:D699)+2,FALSE)</f>
        <v>Fire</v>
      </c>
      <c r="E700" s="3" t="str">
        <f>VLOOKUP($A700,$Q$1:$W$916,COLUMNS($C$1:E699)+2,FALSE)</f>
        <v>Flame Body</v>
      </c>
      <c r="F700" s="3" t="str">
        <f>VLOOKUP($A700,$Q$1:$W$916,COLUMNS($C$1:F699)+2,FALSE)</f>
        <v/>
      </c>
      <c r="G700" s="3" t="str">
        <f>VLOOKUP($A700,$Q$1:$W$916,COLUMNS($C$1:G699)+2,FALSE)</f>
        <v>Swarm</v>
      </c>
      <c r="H700" s="3">
        <v>85</v>
      </c>
      <c r="I700" s="3">
        <v>60</v>
      </c>
      <c r="J700" s="3">
        <v>65</v>
      </c>
      <c r="K700" s="3">
        <v>135</v>
      </c>
      <c r="L700" s="3">
        <v>105</v>
      </c>
      <c r="M700" s="3">
        <v>100</v>
      </c>
      <c r="N700" s="3">
        <v>550</v>
      </c>
      <c r="O700" s="3">
        <v>91.67</v>
      </c>
      <c r="Q700" s="3">
        <v>618</v>
      </c>
      <c r="R700" s="3" t="s">
        <v>603</v>
      </c>
      <c r="S700" s="3" t="s">
        <v>1018</v>
      </c>
      <c r="T700" s="3" t="s">
        <v>1013</v>
      </c>
      <c r="U700" s="3" t="s">
        <v>203</v>
      </c>
      <c r="V700" s="3" t="s">
        <v>139</v>
      </c>
      <c r="W700" s="3" t="s">
        <v>459</v>
      </c>
    </row>
    <row r="701" spans="1:23" x14ac:dyDescent="0.3">
      <c r="A701" s="3">
        <v>638</v>
      </c>
      <c r="B701" s="3" t="s">
        <v>1519</v>
      </c>
      <c r="C701" s="3" t="str">
        <f>VLOOKUP($A701,$Q$1:$W$916,COLUMNS($C$1:C700)+2,FALSE)</f>
        <v>Steel</v>
      </c>
      <c r="D701" s="3" t="str">
        <f>VLOOKUP($A701,$Q$1:$W$916,COLUMNS($C$1:D700)+2,FALSE)</f>
        <v>Fighting</v>
      </c>
      <c r="E701" s="3" t="str">
        <f>VLOOKUP($A701,$Q$1:$W$916,COLUMNS($C$1:E700)+2,FALSE)</f>
        <v>Justified</v>
      </c>
      <c r="F701" s="3" t="str">
        <f>VLOOKUP($A701,$Q$1:$W$916,COLUMNS($C$1:F700)+2,FALSE)</f>
        <v/>
      </c>
      <c r="G701" s="3" t="str">
        <f>VLOOKUP($A701,$Q$1:$W$916,COLUMNS($C$1:G700)+2,FALSE)</f>
        <v/>
      </c>
      <c r="H701" s="3">
        <v>91</v>
      </c>
      <c r="I701" s="3">
        <v>90</v>
      </c>
      <c r="J701" s="3">
        <v>129</v>
      </c>
      <c r="K701" s="3">
        <v>90</v>
      </c>
      <c r="L701" s="3">
        <v>72</v>
      </c>
      <c r="M701" s="3">
        <v>108</v>
      </c>
      <c r="N701" s="3">
        <v>580</v>
      </c>
      <c r="O701" s="3">
        <v>96.67</v>
      </c>
      <c r="Q701" s="3">
        <v>619</v>
      </c>
      <c r="R701" s="3" t="s">
        <v>1513</v>
      </c>
      <c r="S701" s="3" t="s">
        <v>1022</v>
      </c>
      <c r="T701" s="3" t="s">
        <v>1037</v>
      </c>
      <c r="U701" s="3" t="s">
        <v>243</v>
      </c>
      <c r="V701" s="3" t="s">
        <v>369</v>
      </c>
      <c r="W701" s="3" t="s">
        <v>103</v>
      </c>
    </row>
    <row r="702" spans="1:23" x14ac:dyDescent="0.3">
      <c r="A702" s="3">
        <v>639</v>
      </c>
      <c r="B702" s="3" t="s">
        <v>1520</v>
      </c>
      <c r="C702" s="3" t="str">
        <f>VLOOKUP($A702,$Q$1:$W$916,COLUMNS($C$1:C701)+2,FALSE)</f>
        <v>Rock</v>
      </c>
      <c r="D702" s="3" t="str">
        <f>VLOOKUP($A702,$Q$1:$W$916,COLUMNS($C$1:D701)+2,FALSE)</f>
        <v>Fighting</v>
      </c>
      <c r="E702" s="3" t="str">
        <f>VLOOKUP($A702,$Q$1:$W$916,COLUMNS($C$1:E701)+2,FALSE)</f>
        <v>Justified</v>
      </c>
      <c r="F702" s="3" t="str">
        <f>VLOOKUP($A702,$Q$1:$W$916,COLUMNS($C$1:F701)+2,FALSE)</f>
        <v/>
      </c>
      <c r="G702" s="3" t="str">
        <f>VLOOKUP($A702,$Q$1:$W$916,COLUMNS($C$1:G701)+2,FALSE)</f>
        <v/>
      </c>
      <c r="H702" s="3">
        <v>91</v>
      </c>
      <c r="I702" s="3">
        <v>129</v>
      </c>
      <c r="J702" s="3">
        <v>90</v>
      </c>
      <c r="K702" s="3">
        <v>72</v>
      </c>
      <c r="L702" s="3">
        <v>90</v>
      </c>
      <c r="M702" s="3">
        <v>108</v>
      </c>
      <c r="N702" s="3">
        <v>580</v>
      </c>
      <c r="O702" s="3">
        <v>96.67</v>
      </c>
      <c r="Q702" s="3">
        <v>620</v>
      </c>
      <c r="R702" s="3" t="s">
        <v>1514</v>
      </c>
      <c r="S702" s="3" t="s">
        <v>1022</v>
      </c>
      <c r="T702" s="3" t="s">
        <v>1037</v>
      </c>
      <c r="U702" s="3" t="s">
        <v>243</v>
      </c>
      <c r="V702" s="3" t="s">
        <v>369</v>
      </c>
      <c r="W702" s="3" t="s">
        <v>103</v>
      </c>
    </row>
    <row r="703" spans="1:23" x14ac:dyDescent="0.3">
      <c r="A703" s="3">
        <v>640</v>
      </c>
      <c r="B703" s="3" t="s">
        <v>1521</v>
      </c>
      <c r="C703" s="3" t="str">
        <f>VLOOKUP($A703,$Q$1:$W$916,COLUMNS($C$1:C702)+2,FALSE)</f>
        <v>Grass</v>
      </c>
      <c r="D703" s="3" t="str">
        <f>VLOOKUP($A703,$Q$1:$W$916,COLUMNS($C$1:D702)+2,FALSE)</f>
        <v>Fighting</v>
      </c>
      <c r="E703" s="3" t="str">
        <f>VLOOKUP($A703,$Q$1:$W$916,COLUMNS($C$1:E702)+2,FALSE)</f>
        <v>Justified</v>
      </c>
      <c r="F703" s="3" t="str">
        <f>VLOOKUP($A703,$Q$1:$W$916,COLUMNS($C$1:F702)+2,FALSE)</f>
        <v/>
      </c>
      <c r="G703" s="3" t="str">
        <f>VLOOKUP($A703,$Q$1:$W$916,COLUMNS($C$1:G702)+2,FALSE)</f>
        <v/>
      </c>
      <c r="H703" s="3">
        <v>91</v>
      </c>
      <c r="I703" s="3">
        <v>90</v>
      </c>
      <c r="J703" s="3">
        <v>72</v>
      </c>
      <c r="K703" s="3">
        <v>90</v>
      </c>
      <c r="L703" s="3">
        <v>129</v>
      </c>
      <c r="M703" s="3">
        <v>108</v>
      </c>
      <c r="N703" s="3">
        <v>580</v>
      </c>
      <c r="O703" s="3">
        <v>96.67</v>
      </c>
      <c r="Q703" s="3">
        <v>621</v>
      </c>
      <c r="R703" s="3" t="s">
        <v>1515</v>
      </c>
      <c r="S703" s="3" t="s">
        <v>1024</v>
      </c>
      <c r="T703" s="3" t="s">
        <v>1037</v>
      </c>
      <c r="U703" s="3" t="s">
        <v>1790</v>
      </c>
      <c r="V703" s="3" t="s">
        <v>294</v>
      </c>
      <c r="W703" s="3" t="s">
        <v>328</v>
      </c>
    </row>
    <row r="704" spans="1:23" x14ac:dyDescent="0.3">
      <c r="A704" s="3">
        <v>641</v>
      </c>
      <c r="B704" s="3" t="s">
        <v>1522</v>
      </c>
      <c r="C704" s="3" t="str">
        <f>VLOOKUP($A704,$Q$1:$W$916,COLUMNS($C$1:C703)+2,FALSE)</f>
        <v>Flying</v>
      </c>
      <c r="D704" s="3" t="str">
        <f>VLOOKUP($A704,$Q$1:$W$916,COLUMNS($C$1:D703)+2,FALSE)</f>
        <v/>
      </c>
      <c r="E704" s="3" t="str">
        <f>VLOOKUP($A704,$Q$1:$W$916,COLUMNS($C$1:E703)+2,FALSE)</f>
        <v>Prankster</v>
      </c>
      <c r="F704" s="3" t="str">
        <f>VLOOKUP($A704,$Q$1:$W$916,COLUMNS($C$1:F703)+2,FALSE)</f>
        <v/>
      </c>
      <c r="G704" s="3" t="str">
        <f>VLOOKUP($A704,$Q$1:$W$916,COLUMNS($C$1:G703)+2,FALSE)</f>
        <v>Defiant</v>
      </c>
      <c r="H704" s="3">
        <v>79</v>
      </c>
      <c r="I704" s="3">
        <v>115</v>
      </c>
      <c r="J704" s="3">
        <v>70</v>
      </c>
      <c r="K704" s="3">
        <v>125</v>
      </c>
      <c r="L704" s="3">
        <v>80</v>
      </c>
      <c r="M704" s="3">
        <v>111</v>
      </c>
      <c r="N704" s="3">
        <v>580</v>
      </c>
      <c r="O704" s="3">
        <v>96.67</v>
      </c>
      <c r="Q704" s="3">
        <v>622</v>
      </c>
      <c r="R704" s="3" t="s">
        <v>265</v>
      </c>
      <c r="S704" s="3" t="s">
        <v>1018</v>
      </c>
      <c r="T704" s="3" t="s">
        <v>1021</v>
      </c>
      <c r="U704" s="3" t="s">
        <v>266</v>
      </c>
      <c r="V704" s="3" t="s">
        <v>267</v>
      </c>
      <c r="W704" s="3" t="s">
        <v>268</v>
      </c>
    </row>
    <row r="705" spans="1:23" x14ac:dyDescent="0.3">
      <c r="A705" s="3">
        <v>641</v>
      </c>
      <c r="B705" s="3" t="s">
        <v>1523</v>
      </c>
      <c r="C705" s="3" t="str">
        <f>VLOOKUP($A705,$Q$1:$W$916,COLUMNS($C$1:C704)+2,FALSE)</f>
        <v>Flying</v>
      </c>
      <c r="D705" s="3" t="str">
        <f>VLOOKUP($A705,$Q$1:$W$916,COLUMNS($C$1:D704)+2,FALSE)</f>
        <v/>
      </c>
      <c r="E705" s="3" t="str">
        <f>VLOOKUP($A705,$Q$1:$W$916,COLUMNS($C$1:E704)+2,FALSE)</f>
        <v>Prankster</v>
      </c>
      <c r="F705" s="3" t="str">
        <f>VLOOKUP($A705,$Q$1:$W$916,COLUMNS($C$1:F704)+2,FALSE)</f>
        <v/>
      </c>
      <c r="G705" s="3" t="str">
        <f>VLOOKUP($A705,$Q$1:$W$916,COLUMNS($C$1:G704)+2,FALSE)</f>
        <v>Defiant</v>
      </c>
      <c r="H705" s="3">
        <v>79</v>
      </c>
      <c r="I705" s="3">
        <v>100</v>
      </c>
      <c r="J705" s="3">
        <v>80</v>
      </c>
      <c r="K705" s="3">
        <v>110</v>
      </c>
      <c r="L705" s="3">
        <v>90</v>
      </c>
      <c r="M705" s="3">
        <v>121</v>
      </c>
      <c r="N705" s="3">
        <v>580</v>
      </c>
      <c r="O705" s="3">
        <v>96.67</v>
      </c>
      <c r="Q705" s="3">
        <v>623</v>
      </c>
      <c r="R705" s="3" t="s">
        <v>270</v>
      </c>
      <c r="S705" s="3" t="s">
        <v>1018</v>
      </c>
      <c r="T705" s="3" t="s">
        <v>1021</v>
      </c>
      <c r="U705" s="3" t="s">
        <v>266</v>
      </c>
      <c r="V705" s="3" t="s">
        <v>267</v>
      </c>
      <c r="W705" s="3" t="s">
        <v>268</v>
      </c>
    </row>
    <row r="706" spans="1:23" x14ac:dyDescent="0.3">
      <c r="A706" s="3">
        <v>642</v>
      </c>
      <c r="B706" s="3" t="s">
        <v>1524</v>
      </c>
      <c r="C706" s="3" t="str">
        <f>VLOOKUP($A706,$Q$1:$W$916,COLUMNS($C$1:C705)+2,FALSE)</f>
        <v>Electric</v>
      </c>
      <c r="D706" s="3" t="str">
        <f>VLOOKUP($A706,$Q$1:$W$916,COLUMNS($C$1:D705)+2,FALSE)</f>
        <v>Flying</v>
      </c>
      <c r="E706" s="3" t="str">
        <f>VLOOKUP($A706,$Q$1:$W$916,COLUMNS($C$1:E705)+2,FALSE)</f>
        <v>Prankster</v>
      </c>
      <c r="F706" s="3" t="str">
        <f>VLOOKUP($A706,$Q$1:$W$916,COLUMNS($C$1:F705)+2,FALSE)</f>
        <v/>
      </c>
      <c r="G706" s="3" t="str">
        <f>VLOOKUP($A706,$Q$1:$W$916,COLUMNS($C$1:G705)+2,FALSE)</f>
        <v>Defiant</v>
      </c>
      <c r="H706" s="3">
        <v>79</v>
      </c>
      <c r="I706" s="3">
        <v>115</v>
      </c>
      <c r="J706" s="3">
        <v>70</v>
      </c>
      <c r="K706" s="3">
        <v>125</v>
      </c>
      <c r="L706" s="3">
        <v>80</v>
      </c>
      <c r="M706" s="3">
        <v>111</v>
      </c>
      <c r="N706" s="3">
        <v>580</v>
      </c>
      <c r="O706" s="3">
        <v>96.67</v>
      </c>
      <c r="Q706" s="3">
        <v>624</v>
      </c>
      <c r="R706" s="3" t="s">
        <v>650</v>
      </c>
      <c r="S706" s="3" t="s">
        <v>1016</v>
      </c>
      <c r="T706" s="3" t="s">
        <v>1015</v>
      </c>
      <c r="U706" s="3" t="s">
        <v>105</v>
      </c>
      <c r="V706" s="3" t="s">
        <v>243</v>
      </c>
      <c r="W706" s="3" t="s">
        <v>73</v>
      </c>
    </row>
    <row r="707" spans="1:23" x14ac:dyDescent="0.3">
      <c r="A707" s="3">
        <v>642</v>
      </c>
      <c r="B707" s="3" t="s">
        <v>1525</v>
      </c>
      <c r="C707" s="3" t="str">
        <f>VLOOKUP($A707,$Q$1:$W$916,COLUMNS($C$1:C706)+2,FALSE)</f>
        <v>Electric</v>
      </c>
      <c r="D707" s="3" t="str">
        <f>VLOOKUP($A707,$Q$1:$W$916,COLUMNS($C$1:D706)+2,FALSE)</f>
        <v>Flying</v>
      </c>
      <c r="E707" s="3" t="str">
        <f>VLOOKUP($A707,$Q$1:$W$916,COLUMNS($C$1:E706)+2,FALSE)</f>
        <v>Prankster</v>
      </c>
      <c r="F707" s="3" t="str">
        <f>VLOOKUP($A707,$Q$1:$W$916,COLUMNS($C$1:F706)+2,FALSE)</f>
        <v/>
      </c>
      <c r="G707" s="3" t="str">
        <f>VLOOKUP($A707,$Q$1:$W$916,COLUMNS($C$1:G706)+2,FALSE)</f>
        <v>Defiant</v>
      </c>
      <c r="H707" s="3">
        <v>79</v>
      </c>
      <c r="I707" s="3">
        <v>105</v>
      </c>
      <c r="J707" s="3">
        <v>70</v>
      </c>
      <c r="K707" s="3">
        <v>145</v>
      </c>
      <c r="L707" s="3">
        <v>80</v>
      </c>
      <c r="M707" s="3">
        <v>101</v>
      </c>
      <c r="N707" s="3">
        <v>580</v>
      </c>
      <c r="O707" s="3">
        <v>96.67</v>
      </c>
      <c r="Q707" s="3">
        <v>625</v>
      </c>
      <c r="R707" s="3" t="s">
        <v>652</v>
      </c>
      <c r="S707" s="3" t="s">
        <v>1016</v>
      </c>
      <c r="T707" s="3" t="s">
        <v>1015</v>
      </c>
      <c r="U707" s="3" t="s">
        <v>105</v>
      </c>
      <c r="V707" s="3" t="s">
        <v>243</v>
      </c>
      <c r="W707" s="3" t="s">
        <v>73</v>
      </c>
    </row>
    <row r="708" spans="1:23" x14ac:dyDescent="0.3">
      <c r="A708" s="3">
        <v>643</v>
      </c>
      <c r="B708" s="3" t="s">
        <v>1526</v>
      </c>
      <c r="C708" s="3" t="str">
        <f>VLOOKUP($A708,$Q$1:$W$916,COLUMNS($C$1:C707)+2,FALSE)</f>
        <v>Dragon</v>
      </c>
      <c r="D708" s="3" t="str">
        <f>VLOOKUP($A708,$Q$1:$W$916,COLUMNS($C$1:D707)+2,FALSE)</f>
        <v>Fire</v>
      </c>
      <c r="E708" s="3" t="str">
        <f>VLOOKUP($A708,$Q$1:$W$916,COLUMNS($C$1:E707)+2,FALSE)</f>
        <v>Turboblaze</v>
      </c>
      <c r="F708" s="3" t="str">
        <f>VLOOKUP($A708,$Q$1:$W$916,COLUMNS($C$1:F707)+2,FALSE)</f>
        <v/>
      </c>
      <c r="G708" s="3" t="str">
        <f>VLOOKUP($A708,$Q$1:$W$916,COLUMNS($C$1:G707)+2,FALSE)</f>
        <v/>
      </c>
      <c r="H708" s="3">
        <v>100</v>
      </c>
      <c r="I708" s="3">
        <v>120</v>
      </c>
      <c r="J708" s="3">
        <v>100</v>
      </c>
      <c r="K708" s="3">
        <v>150</v>
      </c>
      <c r="L708" s="3">
        <v>120</v>
      </c>
      <c r="M708" s="3">
        <v>90</v>
      </c>
      <c r="N708" s="3">
        <v>680</v>
      </c>
      <c r="O708" s="3">
        <v>113.33</v>
      </c>
      <c r="Q708" s="3">
        <v>626</v>
      </c>
      <c r="R708" s="3" t="s">
        <v>1516</v>
      </c>
      <c r="S708" s="3" t="s">
        <v>1014</v>
      </c>
      <c r="T708" s="3" t="s">
        <v>1037</v>
      </c>
      <c r="U708" s="3" t="s">
        <v>103</v>
      </c>
      <c r="V708" s="3" t="s">
        <v>878</v>
      </c>
      <c r="W708" s="3" t="s">
        <v>288</v>
      </c>
    </row>
    <row r="709" spans="1:23" x14ac:dyDescent="0.3">
      <c r="A709" s="3">
        <v>644</v>
      </c>
      <c r="B709" s="3" t="s">
        <v>1527</v>
      </c>
      <c r="C709" s="3" t="str">
        <f>VLOOKUP($A709,$Q$1:$W$916,COLUMNS($C$1:C708)+2,FALSE)</f>
        <v>Dragon</v>
      </c>
      <c r="D709" s="3" t="str">
        <f>VLOOKUP($A709,$Q$1:$W$916,COLUMNS($C$1:D708)+2,FALSE)</f>
        <v>Electric</v>
      </c>
      <c r="E709" s="3" t="str">
        <f>VLOOKUP($A709,$Q$1:$W$916,COLUMNS($C$1:E708)+2,FALSE)</f>
        <v>Teravolt</v>
      </c>
      <c r="F709" s="3" t="str">
        <f>VLOOKUP($A709,$Q$1:$W$916,COLUMNS($C$1:F708)+2,FALSE)</f>
        <v/>
      </c>
      <c r="G709" s="3" t="str">
        <f>VLOOKUP($A709,$Q$1:$W$916,COLUMNS($C$1:G708)+2,FALSE)</f>
        <v/>
      </c>
      <c r="H709" s="3">
        <v>100</v>
      </c>
      <c r="I709" s="3">
        <v>150</v>
      </c>
      <c r="J709" s="3">
        <v>120</v>
      </c>
      <c r="K709" s="3">
        <v>120</v>
      </c>
      <c r="L709" s="3">
        <v>100</v>
      </c>
      <c r="M709" s="3">
        <v>90</v>
      </c>
      <c r="N709" s="3">
        <v>680</v>
      </c>
      <c r="O709" s="3">
        <v>113.33</v>
      </c>
      <c r="Q709" s="3">
        <v>627</v>
      </c>
      <c r="R709" s="3" t="s">
        <v>729</v>
      </c>
      <c r="S709" s="3" t="s">
        <v>1014</v>
      </c>
      <c r="T709" s="3" t="s">
        <v>1012</v>
      </c>
      <c r="U709" s="3" t="s">
        <v>62</v>
      </c>
      <c r="V709" s="3" t="s">
        <v>294</v>
      </c>
      <c r="W709" s="3" t="s">
        <v>240</v>
      </c>
    </row>
    <row r="710" spans="1:23" x14ac:dyDescent="0.3">
      <c r="A710" s="3">
        <v>645</v>
      </c>
      <c r="B710" s="3" t="s">
        <v>1528</v>
      </c>
      <c r="C710" s="3" t="str">
        <f>VLOOKUP($A710,$Q$1:$W$916,COLUMNS($C$1:C709)+2,FALSE)</f>
        <v>Ground</v>
      </c>
      <c r="D710" s="3" t="str">
        <f>VLOOKUP($A710,$Q$1:$W$916,COLUMNS($C$1:D709)+2,FALSE)</f>
        <v>Flying</v>
      </c>
      <c r="E710" s="3" t="str">
        <f>VLOOKUP($A710,$Q$1:$W$916,COLUMNS($C$1:E709)+2,FALSE)</f>
        <v>Sand Force</v>
      </c>
      <c r="F710" s="3" t="str">
        <f>VLOOKUP($A710,$Q$1:$W$916,COLUMNS($C$1:F709)+2,FALSE)</f>
        <v/>
      </c>
      <c r="G710" s="3" t="str">
        <f>VLOOKUP($A710,$Q$1:$W$916,COLUMNS($C$1:G709)+2,FALSE)</f>
        <v>Sheer Force</v>
      </c>
      <c r="H710" s="3">
        <v>89</v>
      </c>
      <c r="I710" s="3">
        <v>125</v>
      </c>
      <c r="J710" s="3">
        <v>90</v>
      </c>
      <c r="K710" s="3">
        <v>115</v>
      </c>
      <c r="L710" s="3">
        <v>80</v>
      </c>
      <c r="M710" s="3">
        <v>101</v>
      </c>
      <c r="N710" s="3">
        <v>600</v>
      </c>
      <c r="O710" s="3">
        <v>100</v>
      </c>
      <c r="Q710" s="3">
        <v>628</v>
      </c>
      <c r="R710" s="3" t="s">
        <v>731</v>
      </c>
      <c r="S710" s="3" t="s">
        <v>1014</v>
      </c>
      <c r="T710" s="3" t="s">
        <v>1012</v>
      </c>
      <c r="U710" s="3" t="s">
        <v>62</v>
      </c>
      <c r="V710" s="3" t="s">
        <v>294</v>
      </c>
      <c r="W710" s="3" t="s">
        <v>105</v>
      </c>
    </row>
    <row r="711" spans="1:23" x14ac:dyDescent="0.3">
      <c r="A711" s="3">
        <v>645</v>
      </c>
      <c r="B711" s="3" t="s">
        <v>1529</v>
      </c>
      <c r="C711" s="3" t="str">
        <f>VLOOKUP($A711,$Q$1:$W$916,COLUMNS($C$1:C710)+2,FALSE)</f>
        <v>Ground</v>
      </c>
      <c r="D711" s="3" t="str">
        <f>VLOOKUP($A711,$Q$1:$W$916,COLUMNS($C$1:D710)+2,FALSE)</f>
        <v>Flying</v>
      </c>
      <c r="E711" s="3" t="str">
        <f>VLOOKUP($A711,$Q$1:$W$916,COLUMNS($C$1:E710)+2,FALSE)</f>
        <v>Sand Force</v>
      </c>
      <c r="F711" s="3" t="str">
        <f>VLOOKUP($A711,$Q$1:$W$916,COLUMNS($C$1:F710)+2,FALSE)</f>
        <v/>
      </c>
      <c r="G711" s="3" t="str">
        <f>VLOOKUP($A711,$Q$1:$W$916,COLUMNS($C$1:G710)+2,FALSE)</f>
        <v>Sheer Force</v>
      </c>
      <c r="H711" s="3">
        <v>89</v>
      </c>
      <c r="I711" s="3">
        <v>145</v>
      </c>
      <c r="J711" s="3">
        <v>90</v>
      </c>
      <c r="K711" s="3">
        <v>105</v>
      </c>
      <c r="L711" s="3">
        <v>80</v>
      </c>
      <c r="M711" s="3">
        <v>91</v>
      </c>
      <c r="N711" s="3">
        <v>600</v>
      </c>
      <c r="O711" s="3">
        <v>100</v>
      </c>
      <c r="Q711" s="3">
        <v>629</v>
      </c>
      <c r="R711" s="3" t="s">
        <v>733</v>
      </c>
      <c r="S711" s="3" t="s">
        <v>1016</v>
      </c>
      <c r="T711" s="3" t="s">
        <v>1012</v>
      </c>
      <c r="U711" s="3" t="s">
        <v>68</v>
      </c>
      <c r="V711" s="3" t="s">
        <v>423</v>
      </c>
      <c r="W711" s="3" t="s">
        <v>224</v>
      </c>
    </row>
    <row r="712" spans="1:23" x14ac:dyDescent="0.3">
      <c r="A712" s="3">
        <v>646</v>
      </c>
      <c r="B712" s="3" t="s">
        <v>1530</v>
      </c>
      <c r="C712" s="3" t="str">
        <f>VLOOKUP($A712,$Q$1:$W$916,COLUMNS($C$1:C711)+2,FALSE)</f>
        <v>Dragon</v>
      </c>
      <c r="D712" s="3" t="str">
        <f>VLOOKUP($A712,$Q$1:$W$916,COLUMNS($C$1:D711)+2,FALSE)</f>
        <v>Ice</v>
      </c>
      <c r="E712" s="3" t="str">
        <f>VLOOKUP($A712,$Q$1:$W$916,COLUMNS($C$1:E711)+2,FALSE)</f>
        <v>Pressure</v>
      </c>
      <c r="F712" s="3" t="str">
        <f>VLOOKUP($A712,$Q$1:$W$916,COLUMNS($C$1:F711)+2,FALSE)</f>
        <v/>
      </c>
      <c r="G712" s="3" t="str">
        <f>VLOOKUP($A712,$Q$1:$W$916,COLUMNS($C$1:G711)+2,FALSE)</f>
        <v/>
      </c>
      <c r="H712" s="3">
        <v>125</v>
      </c>
      <c r="I712" s="3">
        <v>130</v>
      </c>
      <c r="J712" s="3">
        <v>90</v>
      </c>
      <c r="K712" s="3">
        <v>130</v>
      </c>
      <c r="L712" s="3">
        <v>90</v>
      </c>
      <c r="M712" s="3">
        <v>95</v>
      </c>
      <c r="N712" s="3">
        <v>660</v>
      </c>
      <c r="O712" s="3">
        <v>110</v>
      </c>
      <c r="Q712" s="3">
        <v>630</v>
      </c>
      <c r="R712" s="3" t="s">
        <v>735</v>
      </c>
      <c r="S712" s="3" t="s">
        <v>1016</v>
      </c>
      <c r="T712" s="3" t="s">
        <v>1012</v>
      </c>
      <c r="U712" s="3" t="s">
        <v>68</v>
      </c>
      <c r="V712" s="3" t="s">
        <v>423</v>
      </c>
      <c r="W712" s="3" t="s">
        <v>224</v>
      </c>
    </row>
    <row r="713" spans="1:23" x14ac:dyDescent="0.3">
      <c r="A713" s="3">
        <v>646</v>
      </c>
      <c r="B713" s="3" t="s">
        <v>1531</v>
      </c>
      <c r="C713" s="3" t="str">
        <f>VLOOKUP($A713,$Q$1:$W$916,COLUMNS($C$1:C712)+2,FALSE)</f>
        <v>Dragon</v>
      </c>
      <c r="D713" s="3" t="str">
        <f>VLOOKUP($A713,$Q$1:$W$916,COLUMNS($C$1:D712)+2,FALSE)</f>
        <v>Ice</v>
      </c>
      <c r="E713" s="3" t="str">
        <f>VLOOKUP($A713,$Q$1:$W$916,COLUMNS($C$1:E712)+2,FALSE)</f>
        <v>Pressure</v>
      </c>
      <c r="F713" s="3" t="str">
        <f>VLOOKUP($A713,$Q$1:$W$916,COLUMNS($C$1:F712)+2,FALSE)</f>
        <v/>
      </c>
      <c r="G713" s="3" t="str">
        <f>VLOOKUP($A713,$Q$1:$W$916,COLUMNS($C$1:G712)+2,FALSE)</f>
        <v/>
      </c>
      <c r="H713" s="3">
        <v>125</v>
      </c>
      <c r="I713" s="3">
        <v>170</v>
      </c>
      <c r="J713" s="3">
        <v>100</v>
      </c>
      <c r="K713" s="3">
        <v>120</v>
      </c>
      <c r="L713" s="3">
        <v>90</v>
      </c>
      <c r="M713" s="3">
        <v>95</v>
      </c>
      <c r="N713" s="3">
        <v>700</v>
      </c>
      <c r="O713" s="3">
        <v>116.67</v>
      </c>
      <c r="Q713" s="3">
        <v>631</v>
      </c>
      <c r="R713" s="3" t="s">
        <v>809</v>
      </c>
      <c r="S713" s="3" t="s">
        <v>1008</v>
      </c>
      <c r="T713" s="3" t="s">
        <v>1037</v>
      </c>
      <c r="U713" s="3" t="s">
        <v>78</v>
      </c>
      <c r="V713" s="3" t="s">
        <v>210</v>
      </c>
      <c r="W713" s="3" t="s">
        <v>446</v>
      </c>
    </row>
    <row r="714" spans="1:23" x14ac:dyDescent="0.3">
      <c r="A714" s="3">
        <v>646</v>
      </c>
      <c r="B714" s="3" t="s">
        <v>1532</v>
      </c>
      <c r="C714" s="3" t="str">
        <f>VLOOKUP($A714,$Q$1:$W$916,COLUMNS($C$1:C713)+2,FALSE)</f>
        <v>Dragon</v>
      </c>
      <c r="D714" s="3" t="str">
        <f>VLOOKUP($A714,$Q$1:$W$916,COLUMNS($C$1:D713)+2,FALSE)</f>
        <v>Ice</v>
      </c>
      <c r="E714" s="3" t="str">
        <f>VLOOKUP($A714,$Q$1:$W$916,COLUMNS($C$1:E713)+2,FALSE)</f>
        <v>Pressure</v>
      </c>
      <c r="F714" s="3" t="str">
        <f>VLOOKUP($A714,$Q$1:$W$916,COLUMNS($C$1:F713)+2,FALSE)</f>
        <v/>
      </c>
      <c r="G714" s="3" t="str">
        <f>VLOOKUP($A714,$Q$1:$W$916,COLUMNS($C$1:G713)+2,FALSE)</f>
        <v/>
      </c>
      <c r="H714" s="3">
        <v>125</v>
      </c>
      <c r="I714" s="3">
        <v>120</v>
      </c>
      <c r="J714" s="3">
        <v>90</v>
      </c>
      <c r="K714" s="3">
        <v>170</v>
      </c>
      <c r="L714" s="3">
        <v>100</v>
      </c>
      <c r="M714" s="3">
        <v>95</v>
      </c>
      <c r="N714" s="3">
        <v>700</v>
      </c>
      <c r="O714" s="3">
        <v>116.67</v>
      </c>
      <c r="Q714" s="3">
        <v>632</v>
      </c>
      <c r="R714" s="3" t="s">
        <v>806</v>
      </c>
      <c r="S714" s="3" t="s">
        <v>1010</v>
      </c>
      <c r="T714" s="3" t="s">
        <v>1015</v>
      </c>
      <c r="U714" s="3" t="s">
        <v>33</v>
      </c>
      <c r="V714" s="3" t="s">
        <v>240</v>
      </c>
      <c r="W714" s="3" t="s">
        <v>807</v>
      </c>
    </row>
    <row r="715" spans="1:23" x14ac:dyDescent="0.3">
      <c r="A715" s="3">
        <v>647</v>
      </c>
      <c r="B715" s="3" t="s">
        <v>1533</v>
      </c>
      <c r="C715" s="3" t="str">
        <f>VLOOKUP($A715,$Q$1:$W$916,COLUMNS($C$1:C714)+2,FALSE)</f>
        <v>Water</v>
      </c>
      <c r="D715" s="3" t="str">
        <f>VLOOKUP($A715,$Q$1:$W$916,COLUMNS($C$1:D714)+2,FALSE)</f>
        <v>Fighting</v>
      </c>
      <c r="E715" s="3" t="str">
        <f>VLOOKUP($A715,$Q$1:$W$916,COLUMNS($C$1:E714)+2,FALSE)</f>
        <v>Justified</v>
      </c>
      <c r="F715" s="3" t="str">
        <f>VLOOKUP($A715,$Q$1:$W$916,COLUMNS($C$1:F714)+2,FALSE)</f>
        <v/>
      </c>
      <c r="G715" s="3" t="str">
        <f>VLOOKUP($A715,$Q$1:$W$916,COLUMNS($C$1:G714)+2,FALSE)</f>
        <v/>
      </c>
      <c r="H715" s="3">
        <v>91</v>
      </c>
      <c r="I715" s="3">
        <v>72</v>
      </c>
      <c r="J715" s="3">
        <v>90</v>
      </c>
      <c r="K715" s="3">
        <v>129</v>
      </c>
      <c r="L715" s="3">
        <v>90</v>
      </c>
      <c r="M715" s="3">
        <v>108</v>
      </c>
      <c r="N715" s="3">
        <v>580</v>
      </c>
      <c r="O715" s="3">
        <v>96.67</v>
      </c>
      <c r="Q715" s="3">
        <v>633</v>
      </c>
      <c r="R715" s="3" t="s">
        <v>973</v>
      </c>
      <c r="S715" s="3" t="s">
        <v>1016</v>
      </c>
      <c r="T715" s="3" t="s">
        <v>1024</v>
      </c>
      <c r="U715" s="3" t="s">
        <v>240</v>
      </c>
      <c r="V715" s="3" t="s">
        <v>1037</v>
      </c>
      <c r="W715" s="3" t="s">
        <v>1037</v>
      </c>
    </row>
    <row r="716" spans="1:23" x14ac:dyDescent="0.3">
      <c r="A716" s="3">
        <v>648</v>
      </c>
      <c r="B716" s="3" t="s">
        <v>1534</v>
      </c>
      <c r="C716" s="3" t="str">
        <f>VLOOKUP($A716,$Q$1:$W$916,COLUMNS($C$1:C715)+2,FALSE)</f>
        <v>Normal</v>
      </c>
      <c r="D716" s="3" t="str">
        <f>VLOOKUP($A716,$Q$1:$W$916,COLUMNS($C$1:D715)+2,FALSE)</f>
        <v>Fighting</v>
      </c>
      <c r="E716" s="3" t="str">
        <f>VLOOKUP($A716,$Q$1:$W$916,COLUMNS($C$1:E715)+2,FALSE)</f>
        <v>Serene Grace</v>
      </c>
      <c r="F716" s="3" t="str">
        <f>VLOOKUP($A716,$Q$1:$W$916,COLUMNS($C$1:F715)+2,FALSE)</f>
        <v/>
      </c>
      <c r="G716" s="3" t="str">
        <f>VLOOKUP($A716,$Q$1:$W$916,COLUMNS($C$1:G715)+2,FALSE)</f>
        <v/>
      </c>
      <c r="H716" s="3">
        <v>100</v>
      </c>
      <c r="I716" s="3">
        <v>77</v>
      </c>
      <c r="J716" s="3">
        <v>77</v>
      </c>
      <c r="K716" s="3">
        <v>128</v>
      </c>
      <c r="L716" s="3">
        <v>128</v>
      </c>
      <c r="M716" s="3">
        <v>90</v>
      </c>
      <c r="N716" s="3">
        <v>600</v>
      </c>
      <c r="O716" s="3">
        <v>100</v>
      </c>
      <c r="Q716" s="3">
        <v>634</v>
      </c>
      <c r="R716" s="3" t="s">
        <v>975</v>
      </c>
      <c r="S716" s="3" t="s">
        <v>1016</v>
      </c>
      <c r="T716" s="3" t="s">
        <v>1024</v>
      </c>
      <c r="U716" s="3" t="s">
        <v>240</v>
      </c>
      <c r="V716" s="3" t="s">
        <v>1037</v>
      </c>
      <c r="W716" s="3" t="s">
        <v>1037</v>
      </c>
    </row>
    <row r="717" spans="1:23" x14ac:dyDescent="0.3">
      <c r="A717" s="3">
        <v>648</v>
      </c>
      <c r="B717" s="3" t="s">
        <v>1535</v>
      </c>
      <c r="C717" s="3" t="str">
        <f>VLOOKUP($A717,$Q$1:$W$916,COLUMNS($C$1:C716)+2,FALSE)</f>
        <v>Normal</v>
      </c>
      <c r="D717" s="3" t="str">
        <f>VLOOKUP($A717,$Q$1:$W$916,COLUMNS($C$1:D716)+2,FALSE)</f>
        <v>Fighting</v>
      </c>
      <c r="E717" s="3" t="str">
        <f>VLOOKUP($A717,$Q$1:$W$916,COLUMNS($C$1:E716)+2,FALSE)</f>
        <v>Serene Grace</v>
      </c>
      <c r="F717" s="3" t="str">
        <f>VLOOKUP($A717,$Q$1:$W$916,COLUMNS($C$1:F716)+2,FALSE)</f>
        <v/>
      </c>
      <c r="G717" s="3" t="str">
        <f>VLOOKUP($A717,$Q$1:$W$916,COLUMNS($C$1:G716)+2,FALSE)</f>
        <v/>
      </c>
      <c r="H717" s="3">
        <v>100</v>
      </c>
      <c r="I717" s="3">
        <v>128</v>
      </c>
      <c r="J717" s="3">
        <v>90</v>
      </c>
      <c r="K717" s="3">
        <v>77</v>
      </c>
      <c r="L717" s="3">
        <v>77</v>
      </c>
      <c r="M717" s="3">
        <v>128</v>
      </c>
      <c r="N717" s="3">
        <v>600</v>
      </c>
      <c r="O717" s="3">
        <v>100</v>
      </c>
      <c r="Q717" s="3">
        <v>635</v>
      </c>
      <c r="R717" s="3" t="s">
        <v>977</v>
      </c>
      <c r="S717" s="3" t="s">
        <v>1016</v>
      </c>
      <c r="T717" s="3" t="s">
        <v>1024</v>
      </c>
      <c r="U717" s="3" t="s">
        <v>58</v>
      </c>
      <c r="V717" s="3" t="s">
        <v>1037</v>
      </c>
      <c r="W717" s="3" t="s">
        <v>1037</v>
      </c>
    </row>
    <row r="718" spans="1:23" x14ac:dyDescent="0.3">
      <c r="A718" s="3">
        <v>649</v>
      </c>
      <c r="B718" s="3" t="s">
        <v>1536</v>
      </c>
      <c r="C718" s="3" t="str">
        <f>VLOOKUP($A718,$Q$1:$W$916,COLUMNS($C$1:C717)+2,FALSE)</f>
        <v>Bug</v>
      </c>
      <c r="D718" s="3" t="str">
        <f>VLOOKUP($A718,$Q$1:$W$916,COLUMNS($C$1:D717)+2,FALSE)</f>
        <v>Steel</v>
      </c>
      <c r="E718" s="3" t="str">
        <f>VLOOKUP($A718,$Q$1:$W$916,COLUMNS($C$1:E717)+2,FALSE)</f>
        <v>Download</v>
      </c>
      <c r="F718" s="3" t="str">
        <f>VLOOKUP($A718,$Q$1:$W$916,COLUMNS($C$1:F717)+2,FALSE)</f>
        <v/>
      </c>
      <c r="G718" s="3" t="str">
        <f>VLOOKUP($A718,$Q$1:$W$916,COLUMNS($C$1:G717)+2,FALSE)</f>
        <v/>
      </c>
      <c r="H718" s="3">
        <v>71</v>
      </c>
      <c r="I718" s="3">
        <v>120</v>
      </c>
      <c r="J718" s="3">
        <v>95</v>
      </c>
      <c r="K718" s="3">
        <v>120</v>
      </c>
      <c r="L718" s="3">
        <v>95</v>
      </c>
      <c r="M718" s="3">
        <v>99</v>
      </c>
      <c r="N718" s="3">
        <v>600</v>
      </c>
      <c r="O718" s="3">
        <v>100</v>
      </c>
      <c r="Q718" s="3">
        <v>636</v>
      </c>
      <c r="R718" s="3" t="s">
        <v>1517</v>
      </c>
      <c r="S718" s="3" t="s">
        <v>1010</v>
      </c>
      <c r="T718" s="3" t="s">
        <v>1008</v>
      </c>
      <c r="U718" s="3" t="s">
        <v>447</v>
      </c>
      <c r="V718" s="3" t="s">
        <v>1037</v>
      </c>
      <c r="W718" s="3" t="s">
        <v>33</v>
      </c>
    </row>
    <row r="719" spans="1:23" x14ac:dyDescent="0.3">
      <c r="A719" s="3">
        <v>650</v>
      </c>
      <c r="B719" s="3" t="s">
        <v>1537</v>
      </c>
      <c r="C719" s="3" t="str">
        <f>VLOOKUP($A719,$Q$1:$W$916,COLUMNS($C$1:C718)+2,FALSE)</f>
        <v>Grass</v>
      </c>
      <c r="D719" s="3" t="str">
        <f>VLOOKUP($A719,$Q$1:$W$916,COLUMNS($C$1:D718)+2,FALSE)</f>
        <v/>
      </c>
      <c r="E719" s="3" t="str">
        <f>VLOOKUP($A719,$Q$1:$W$916,COLUMNS($C$1:E718)+2,FALSE)</f>
        <v>Overgrow</v>
      </c>
      <c r="F719" s="3" t="str">
        <f>VLOOKUP($A719,$Q$1:$W$916,COLUMNS($C$1:F718)+2,FALSE)</f>
        <v/>
      </c>
      <c r="G719" s="3" t="str">
        <f>VLOOKUP($A719,$Q$1:$W$916,COLUMNS($C$1:G718)+2,FALSE)</f>
        <v>Bulletproof</v>
      </c>
      <c r="H719" s="3">
        <v>56</v>
      </c>
      <c r="I719" s="3">
        <v>61</v>
      </c>
      <c r="J719" s="3">
        <v>65</v>
      </c>
      <c r="K719" s="3">
        <v>48</v>
      </c>
      <c r="L719" s="3">
        <v>45</v>
      </c>
      <c r="M719" s="3">
        <v>38</v>
      </c>
      <c r="N719" s="3">
        <v>313</v>
      </c>
      <c r="O719" s="3">
        <v>52.17</v>
      </c>
      <c r="Q719" s="3">
        <v>637</v>
      </c>
      <c r="R719" s="3" t="s">
        <v>1518</v>
      </c>
      <c r="S719" s="3" t="s">
        <v>1010</v>
      </c>
      <c r="T719" s="3" t="s">
        <v>1008</v>
      </c>
      <c r="U719" s="3" t="s">
        <v>447</v>
      </c>
      <c r="V719" s="3" t="s">
        <v>1037</v>
      </c>
      <c r="W719" s="3" t="s">
        <v>33</v>
      </c>
    </row>
    <row r="720" spans="1:23" x14ac:dyDescent="0.3">
      <c r="A720" s="3">
        <v>651</v>
      </c>
      <c r="B720" s="3" t="s">
        <v>1538</v>
      </c>
      <c r="C720" s="3" t="str">
        <f>VLOOKUP($A720,$Q$1:$W$916,COLUMNS($C$1:C719)+2,FALSE)</f>
        <v>Grass</v>
      </c>
      <c r="D720" s="3" t="str">
        <f>VLOOKUP($A720,$Q$1:$W$916,COLUMNS($C$1:D719)+2,FALSE)</f>
        <v/>
      </c>
      <c r="E720" s="3" t="str">
        <f>VLOOKUP($A720,$Q$1:$W$916,COLUMNS($C$1:E719)+2,FALSE)</f>
        <v>Overgrow</v>
      </c>
      <c r="F720" s="3" t="str">
        <f>VLOOKUP($A720,$Q$1:$W$916,COLUMNS($C$1:F719)+2,FALSE)</f>
        <v/>
      </c>
      <c r="G720" s="3" t="str">
        <f>VLOOKUP($A720,$Q$1:$W$916,COLUMNS($C$1:G719)+2,FALSE)</f>
        <v>Bulletproof</v>
      </c>
      <c r="H720" s="3">
        <v>61</v>
      </c>
      <c r="I720" s="3">
        <v>78</v>
      </c>
      <c r="J720" s="3">
        <v>95</v>
      </c>
      <c r="K720" s="3">
        <v>56</v>
      </c>
      <c r="L720" s="3">
        <v>58</v>
      </c>
      <c r="M720" s="3">
        <v>57</v>
      </c>
      <c r="N720" s="3">
        <v>405</v>
      </c>
      <c r="O720" s="3">
        <v>67.5</v>
      </c>
      <c r="Q720" s="3">
        <v>638</v>
      </c>
      <c r="R720" s="3" t="s">
        <v>1519</v>
      </c>
      <c r="S720" s="3" t="s">
        <v>1015</v>
      </c>
      <c r="T720" s="3" t="s">
        <v>1022</v>
      </c>
      <c r="U720" s="3" t="s">
        <v>217</v>
      </c>
      <c r="V720" s="3" t="s">
        <v>1037</v>
      </c>
      <c r="W720" s="3" t="s">
        <v>1037</v>
      </c>
    </row>
    <row r="721" spans="1:23" x14ac:dyDescent="0.3">
      <c r="A721" s="3">
        <v>652</v>
      </c>
      <c r="B721" s="3" t="s">
        <v>1539</v>
      </c>
      <c r="C721" s="3" t="str">
        <f>VLOOKUP($A721,$Q$1:$W$916,COLUMNS($C$1:C720)+2,FALSE)</f>
        <v>Grass</v>
      </c>
      <c r="D721" s="3" t="str">
        <f>VLOOKUP($A721,$Q$1:$W$916,COLUMNS($C$1:D720)+2,FALSE)</f>
        <v>Fighting</v>
      </c>
      <c r="E721" s="3" t="str">
        <f>VLOOKUP($A721,$Q$1:$W$916,COLUMNS($C$1:E720)+2,FALSE)</f>
        <v>Overgrow</v>
      </c>
      <c r="F721" s="3" t="str">
        <f>VLOOKUP($A721,$Q$1:$W$916,COLUMNS($C$1:F720)+2,FALSE)</f>
        <v/>
      </c>
      <c r="G721" s="3" t="str">
        <f>VLOOKUP($A721,$Q$1:$W$916,COLUMNS($C$1:G720)+2,FALSE)</f>
        <v>Bulletproof</v>
      </c>
      <c r="H721" s="3">
        <v>88</v>
      </c>
      <c r="I721" s="3">
        <v>107</v>
      </c>
      <c r="J721" s="3">
        <v>122</v>
      </c>
      <c r="K721" s="3">
        <v>74</v>
      </c>
      <c r="L721" s="3">
        <v>75</v>
      </c>
      <c r="M721" s="3">
        <v>64</v>
      </c>
      <c r="N721" s="3">
        <v>530</v>
      </c>
      <c r="O721" s="3">
        <v>88.33</v>
      </c>
      <c r="Q721" s="3">
        <v>639</v>
      </c>
      <c r="R721" s="3" t="s">
        <v>1520</v>
      </c>
      <c r="S721" s="3" t="s">
        <v>1017</v>
      </c>
      <c r="T721" s="3" t="s">
        <v>1022</v>
      </c>
      <c r="U721" s="3" t="s">
        <v>217</v>
      </c>
      <c r="V721" s="3" t="s">
        <v>1037</v>
      </c>
      <c r="W721" s="3" t="s">
        <v>1037</v>
      </c>
    </row>
    <row r="722" spans="1:23" x14ac:dyDescent="0.3">
      <c r="A722" s="3">
        <v>653</v>
      </c>
      <c r="B722" s="3" t="s">
        <v>1540</v>
      </c>
      <c r="C722" s="3" t="str">
        <f>VLOOKUP($A722,$Q$1:$W$916,COLUMNS($C$1:C721)+2,FALSE)</f>
        <v>Fire</v>
      </c>
      <c r="D722" s="3" t="str">
        <f>VLOOKUP($A722,$Q$1:$W$916,COLUMNS($C$1:D721)+2,FALSE)</f>
        <v/>
      </c>
      <c r="E722" s="3" t="str">
        <f>VLOOKUP($A722,$Q$1:$W$916,COLUMNS($C$1:E721)+2,FALSE)</f>
        <v>Blaze</v>
      </c>
      <c r="F722" s="3" t="str">
        <f>VLOOKUP($A722,$Q$1:$W$916,COLUMNS($C$1:F721)+2,FALSE)</f>
        <v/>
      </c>
      <c r="G722" s="3" t="str">
        <f>VLOOKUP($A722,$Q$1:$W$916,COLUMNS($C$1:G721)+2,FALSE)</f>
        <v>Magician</v>
      </c>
      <c r="H722" s="3">
        <v>40</v>
      </c>
      <c r="I722" s="3">
        <v>45</v>
      </c>
      <c r="J722" s="3">
        <v>40</v>
      </c>
      <c r="K722" s="3">
        <v>62</v>
      </c>
      <c r="L722" s="3">
        <v>60</v>
      </c>
      <c r="M722" s="3">
        <v>60</v>
      </c>
      <c r="N722" s="3">
        <v>307</v>
      </c>
      <c r="O722" s="3">
        <v>51.17</v>
      </c>
      <c r="Q722" s="3">
        <v>640</v>
      </c>
      <c r="R722" s="3" t="s">
        <v>1521</v>
      </c>
      <c r="S722" s="3" t="s">
        <v>1007</v>
      </c>
      <c r="T722" s="3" t="s">
        <v>1022</v>
      </c>
      <c r="U722" s="3" t="s">
        <v>217</v>
      </c>
      <c r="V722" s="3" t="s">
        <v>1037</v>
      </c>
      <c r="W722" s="3" t="s">
        <v>1037</v>
      </c>
    </row>
    <row r="723" spans="1:23" x14ac:dyDescent="0.3">
      <c r="A723" s="3">
        <v>654</v>
      </c>
      <c r="B723" s="3" t="s">
        <v>1541</v>
      </c>
      <c r="C723" s="3" t="str">
        <f>VLOOKUP($A723,$Q$1:$W$916,COLUMNS($C$1:C722)+2,FALSE)</f>
        <v>Fire</v>
      </c>
      <c r="D723" s="3" t="str">
        <f>VLOOKUP($A723,$Q$1:$W$916,COLUMNS($C$1:D722)+2,FALSE)</f>
        <v/>
      </c>
      <c r="E723" s="3" t="str">
        <f>VLOOKUP($A723,$Q$1:$W$916,COLUMNS($C$1:E722)+2,FALSE)</f>
        <v>Blaze</v>
      </c>
      <c r="F723" s="3" t="str">
        <f>VLOOKUP($A723,$Q$1:$W$916,COLUMNS($C$1:F722)+2,FALSE)</f>
        <v/>
      </c>
      <c r="G723" s="3" t="str">
        <f>VLOOKUP($A723,$Q$1:$W$916,COLUMNS($C$1:G722)+2,FALSE)</f>
        <v>Magician</v>
      </c>
      <c r="H723" s="3">
        <v>59</v>
      </c>
      <c r="I723" s="3">
        <v>59</v>
      </c>
      <c r="J723" s="3">
        <v>58</v>
      </c>
      <c r="K723" s="3">
        <v>90</v>
      </c>
      <c r="L723" s="3">
        <v>70</v>
      </c>
      <c r="M723" s="3">
        <v>73</v>
      </c>
      <c r="N723" s="3">
        <v>409</v>
      </c>
      <c r="O723" s="3">
        <v>68.17</v>
      </c>
      <c r="Q723" s="3">
        <v>641</v>
      </c>
      <c r="R723" s="3" t="s">
        <v>1522</v>
      </c>
      <c r="S723" s="3" t="s">
        <v>1012</v>
      </c>
      <c r="T723" s="3" t="s">
        <v>1037</v>
      </c>
      <c r="U723" s="3" t="s">
        <v>140</v>
      </c>
      <c r="V723" s="3" t="s">
        <v>1037</v>
      </c>
      <c r="W723" s="3" t="s">
        <v>105</v>
      </c>
    </row>
    <row r="724" spans="1:23" x14ac:dyDescent="0.3">
      <c r="A724" s="3">
        <v>655</v>
      </c>
      <c r="B724" s="3" t="s">
        <v>1542</v>
      </c>
      <c r="C724" s="3" t="str">
        <f>VLOOKUP($A724,$Q$1:$W$916,COLUMNS($C$1:C723)+2,FALSE)</f>
        <v>Fire</v>
      </c>
      <c r="D724" s="3" t="str">
        <f>VLOOKUP($A724,$Q$1:$W$916,COLUMNS($C$1:D723)+2,FALSE)</f>
        <v>Psychic</v>
      </c>
      <c r="E724" s="3" t="str">
        <f>VLOOKUP($A724,$Q$1:$W$916,COLUMNS($C$1:E723)+2,FALSE)</f>
        <v>Blaze</v>
      </c>
      <c r="F724" s="3" t="str">
        <f>VLOOKUP($A724,$Q$1:$W$916,COLUMNS($C$1:F723)+2,FALSE)</f>
        <v/>
      </c>
      <c r="G724" s="3" t="str">
        <f>VLOOKUP($A724,$Q$1:$W$916,COLUMNS($C$1:G723)+2,FALSE)</f>
        <v>Magician</v>
      </c>
      <c r="H724" s="3">
        <v>75</v>
      </c>
      <c r="I724" s="3">
        <v>69</v>
      </c>
      <c r="J724" s="3">
        <v>72</v>
      </c>
      <c r="K724" s="3">
        <v>114</v>
      </c>
      <c r="L724" s="3">
        <v>100</v>
      </c>
      <c r="M724" s="3">
        <v>104</v>
      </c>
      <c r="N724" s="3">
        <v>534</v>
      </c>
      <c r="O724" s="3">
        <v>89</v>
      </c>
      <c r="Q724" s="3">
        <v>641</v>
      </c>
      <c r="R724" s="3" t="s">
        <v>1523</v>
      </c>
      <c r="S724" s="3" t="s">
        <v>1012</v>
      </c>
      <c r="T724" s="3" t="s">
        <v>1037</v>
      </c>
      <c r="U724" s="3" t="s">
        <v>140</v>
      </c>
      <c r="V724" s="3" t="s">
        <v>1037</v>
      </c>
      <c r="W724" s="3" t="s">
        <v>105</v>
      </c>
    </row>
    <row r="725" spans="1:23" x14ac:dyDescent="0.3">
      <c r="A725" s="3">
        <v>656</v>
      </c>
      <c r="B725" s="3" t="s">
        <v>1543</v>
      </c>
      <c r="C725" s="3" t="str">
        <f>VLOOKUP($A725,$Q$1:$W$916,COLUMNS($C$1:C724)+2,FALSE)</f>
        <v>Water</v>
      </c>
      <c r="D725" s="3" t="str">
        <f>VLOOKUP($A725,$Q$1:$W$916,COLUMNS($C$1:D724)+2,FALSE)</f>
        <v/>
      </c>
      <c r="E725" s="3" t="str">
        <f>VLOOKUP($A725,$Q$1:$W$916,COLUMNS($C$1:E724)+2,FALSE)</f>
        <v>Torrent</v>
      </c>
      <c r="F725" s="3" t="str">
        <f>VLOOKUP($A725,$Q$1:$W$916,COLUMNS($C$1:F724)+2,FALSE)</f>
        <v/>
      </c>
      <c r="G725" s="3" t="str">
        <f>VLOOKUP($A725,$Q$1:$W$916,COLUMNS($C$1:G724)+2,FALSE)</f>
        <v>Protean</v>
      </c>
      <c r="H725" s="3">
        <v>41</v>
      </c>
      <c r="I725" s="3">
        <v>56</v>
      </c>
      <c r="J725" s="3">
        <v>40</v>
      </c>
      <c r="K725" s="3">
        <v>62</v>
      </c>
      <c r="L725" s="3">
        <v>44</v>
      </c>
      <c r="M725" s="3">
        <v>71</v>
      </c>
      <c r="N725" s="3">
        <v>314</v>
      </c>
      <c r="O725" s="3">
        <v>52.33</v>
      </c>
      <c r="Q725" s="3">
        <v>642</v>
      </c>
      <c r="R725" s="3" t="s">
        <v>1524</v>
      </c>
      <c r="S725" s="3" t="s">
        <v>1013</v>
      </c>
      <c r="T725" s="3" t="s">
        <v>1012</v>
      </c>
      <c r="U725" s="3" t="s">
        <v>140</v>
      </c>
      <c r="V725" s="3" t="s">
        <v>1037</v>
      </c>
      <c r="W725" s="3" t="s">
        <v>105</v>
      </c>
    </row>
    <row r="726" spans="1:23" x14ac:dyDescent="0.3">
      <c r="A726" s="3">
        <v>657</v>
      </c>
      <c r="B726" s="3" t="s">
        <v>1544</v>
      </c>
      <c r="C726" s="3" t="str">
        <f>VLOOKUP($A726,$Q$1:$W$916,COLUMNS($C$1:C725)+2,FALSE)</f>
        <v>Water</v>
      </c>
      <c r="D726" s="3" t="str">
        <f>VLOOKUP($A726,$Q$1:$W$916,COLUMNS($C$1:D725)+2,FALSE)</f>
        <v/>
      </c>
      <c r="E726" s="3" t="str">
        <f>VLOOKUP($A726,$Q$1:$W$916,COLUMNS($C$1:E725)+2,FALSE)</f>
        <v>Torrent</v>
      </c>
      <c r="F726" s="3" t="str">
        <f>VLOOKUP($A726,$Q$1:$W$916,COLUMNS($C$1:F725)+2,FALSE)</f>
        <v/>
      </c>
      <c r="G726" s="3" t="str">
        <f>VLOOKUP($A726,$Q$1:$W$916,COLUMNS($C$1:G725)+2,FALSE)</f>
        <v>Protean</v>
      </c>
      <c r="H726" s="3">
        <v>54</v>
      </c>
      <c r="I726" s="3">
        <v>63</v>
      </c>
      <c r="J726" s="3">
        <v>52</v>
      </c>
      <c r="K726" s="3">
        <v>83</v>
      </c>
      <c r="L726" s="3">
        <v>56</v>
      </c>
      <c r="M726" s="3">
        <v>97</v>
      </c>
      <c r="N726" s="3">
        <v>405</v>
      </c>
      <c r="O726" s="3">
        <v>67.5</v>
      </c>
      <c r="Q726" s="3">
        <v>642</v>
      </c>
      <c r="R726" s="3" t="s">
        <v>1525</v>
      </c>
      <c r="S726" s="3" t="s">
        <v>1013</v>
      </c>
      <c r="T726" s="3" t="s">
        <v>1012</v>
      </c>
      <c r="U726" s="3" t="s">
        <v>140</v>
      </c>
      <c r="V726" s="3" t="s">
        <v>1037</v>
      </c>
      <c r="W726" s="3" t="s">
        <v>105</v>
      </c>
    </row>
    <row r="727" spans="1:23" x14ac:dyDescent="0.3">
      <c r="A727" s="3">
        <v>658</v>
      </c>
      <c r="B727" s="3" t="s">
        <v>1545</v>
      </c>
      <c r="C727" s="3" t="str">
        <f>VLOOKUP($A727,$Q$1:$W$916,COLUMNS($C$1:C726)+2,FALSE)</f>
        <v>Water</v>
      </c>
      <c r="D727" s="3" t="str">
        <f>VLOOKUP($A727,$Q$1:$W$916,COLUMNS($C$1:D726)+2,FALSE)</f>
        <v>Dark</v>
      </c>
      <c r="E727" s="3" t="str">
        <f>VLOOKUP($A727,$Q$1:$W$916,COLUMNS($C$1:E726)+2,FALSE)</f>
        <v>Torrent</v>
      </c>
      <c r="F727" s="3" t="str">
        <f>VLOOKUP($A727,$Q$1:$W$916,COLUMNS($C$1:F726)+2,FALSE)</f>
        <v/>
      </c>
      <c r="G727" s="3" t="str">
        <f>VLOOKUP($A727,$Q$1:$W$916,COLUMNS($C$1:G726)+2,FALSE)</f>
        <v>Protean</v>
      </c>
      <c r="H727" s="3">
        <v>72</v>
      </c>
      <c r="I727" s="3">
        <v>95</v>
      </c>
      <c r="J727" s="3">
        <v>67</v>
      </c>
      <c r="K727" s="3">
        <v>103</v>
      </c>
      <c r="L727" s="3">
        <v>71</v>
      </c>
      <c r="M727" s="3">
        <v>122</v>
      </c>
      <c r="N727" s="3">
        <v>530</v>
      </c>
      <c r="O727" s="3">
        <v>88.33</v>
      </c>
      <c r="Q727" s="3">
        <v>643</v>
      </c>
      <c r="R727" s="3" t="s">
        <v>1526</v>
      </c>
      <c r="S727" s="3" t="s">
        <v>1024</v>
      </c>
      <c r="T727" s="3" t="s">
        <v>1008</v>
      </c>
      <c r="U727" s="3" t="s">
        <v>1854</v>
      </c>
      <c r="V727" s="3" t="s">
        <v>1037</v>
      </c>
      <c r="W727" s="3" t="s">
        <v>1037</v>
      </c>
    </row>
    <row r="728" spans="1:23" x14ac:dyDescent="0.3">
      <c r="A728" s="3">
        <v>659</v>
      </c>
      <c r="B728" s="3" t="s">
        <v>151</v>
      </c>
      <c r="C728" s="3" t="str">
        <f>VLOOKUP($A728,$Q$1:$W$916,COLUMNS($C$1:C727)+2,FALSE)</f>
        <v>Normal</v>
      </c>
      <c r="D728" s="3" t="str">
        <f>VLOOKUP($A728,$Q$1:$W$916,COLUMNS($C$1:D727)+2,FALSE)</f>
        <v/>
      </c>
      <c r="E728" s="3" t="str">
        <f>VLOOKUP($A728,$Q$1:$W$916,COLUMNS($C$1:E727)+2,FALSE)</f>
        <v>Pickup</v>
      </c>
      <c r="F728" s="3" t="str">
        <f>VLOOKUP($A728,$Q$1:$W$916,COLUMNS($C$1:F727)+2,FALSE)</f>
        <v>Cheek Pouch</v>
      </c>
      <c r="G728" s="3" t="str">
        <f>VLOOKUP($A728,$Q$1:$W$916,COLUMNS($C$1:G727)+2,FALSE)</f>
        <v>Huge Power</v>
      </c>
      <c r="H728" s="3">
        <v>38</v>
      </c>
      <c r="I728" s="3">
        <v>36</v>
      </c>
      <c r="J728" s="3">
        <v>38</v>
      </c>
      <c r="K728" s="3">
        <v>32</v>
      </c>
      <c r="L728" s="3">
        <v>36</v>
      </c>
      <c r="M728" s="3">
        <v>57</v>
      </c>
      <c r="N728" s="3">
        <v>237</v>
      </c>
      <c r="O728" s="3">
        <v>39.5</v>
      </c>
      <c r="Q728" s="3">
        <v>644</v>
      </c>
      <c r="R728" s="3" t="s">
        <v>1527</v>
      </c>
      <c r="S728" s="3" t="s">
        <v>1024</v>
      </c>
      <c r="T728" s="3" t="s">
        <v>1013</v>
      </c>
      <c r="U728" s="3" t="s">
        <v>1855</v>
      </c>
      <c r="V728" s="3" t="s">
        <v>1037</v>
      </c>
      <c r="W728" s="3" t="s">
        <v>1037</v>
      </c>
    </row>
    <row r="729" spans="1:23" x14ac:dyDescent="0.3">
      <c r="A729" s="3">
        <v>660</v>
      </c>
      <c r="B729" s="3" t="s">
        <v>154</v>
      </c>
      <c r="C729" s="3" t="str">
        <f>VLOOKUP($A729,$Q$1:$W$916,COLUMNS($C$1:C728)+2,FALSE)</f>
        <v>Normal</v>
      </c>
      <c r="D729" s="3" t="str">
        <f>VLOOKUP($A729,$Q$1:$W$916,COLUMNS($C$1:D728)+2,FALSE)</f>
        <v>Ground</v>
      </c>
      <c r="E729" s="3" t="str">
        <f>VLOOKUP($A729,$Q$1:$W$916,COLUMNS($C$1:E728)+2,FALSE)</f>
        <v>Pickup</v>
      </c>
      <c r="F729" s="3" t="str">
        <f>VLOOKUP($A729,$Q$1:$W$916,COLUMNS($C$1:F728)+2,FALSE)</f>
        <v>Cheek Pouch</v>
      </c>
      <c r="G729" s="3" t="str">
        <f>VLOOKUP($A729,$Q$1:$W$916,COLUMNS($C$1:G728)+2,FALSE)</f>
        <v>Huge Power</v>
      </c>
      <c r="H729" s="3">
        <v>85</v>
      </c>
      <c r="I729" s="3">
        <v>56</v>
      </c>
      <c r="J729" s="3">
        <v>77</v>
      </c>
      <c r="K729" s="3">
        <v>50</v>
      </c>
      <c r="L729" s="3">
        <v>77</v>
      </c>
      <c r="M729" s="3">
        <v>78</v>
      </c>
      <c r="N729" s="3">
        <v>423</v>
      </c>
      <c r="O729" s="3">
        <v>70.5</v>
      </c>
      <c r="Q729" s="3">
        <v>645</v>
      </c>
      <c r="R729" s="3" t="s">
        <v>1528</v>
      </c>
      <c r="S729" s="3" t="s">
        <v>1018</v>
      </c>
      <c r="T729" s="3" t="s">
        <v>1012</v>
      </c>
      <c r="U729" s="3" t="s">
        <v>461</v>
      </c>
      <c r="V729" s="3" t="s">
        <v>1037</v>
      </c>
      <c r="W729" s="3" t="s">
        <v>294</v>
      </c>
    </row>
    <row r="730" spans="1:23" x14ac:dyDescent="0.3">
      <c r="A730" s="3">
        <v>661</v>
      </c>
      <c r="B730" s="3" t="s">
        <v>1547</v>
      </c>
      <c r="C730" s="3" t="str">
        <f>VLOOKUP($A730,$Q$1:$W$916,COLUMNS($C$1:C729)+2,FALSE)</f>
        <v>Normal</v>
      </c>
      <c r="D730" s="3" t="str">
        <f>VLOOKUP($A730,$Q$1:$W$916,COLUMNS($C$1:D729)+2,FALSE)</f>
        <v>Flying</v>
      </c>
      <c r="E730" s="3" t="str">
        <f>VLOOKUP($A730,$Q$1:$W$916,COLUMNS($C$1:E729)+2,FALSE)</f>
        <v>Big Pecks</v>
      </c>
      <c r="F730" s="3" t="str">
        <f>VLOOKUP($A730,$Q$1:$W$916,COLUMNS($C$1:F729)+2,FALSE)</f>
        <v/>
      </c>
      <c r="G730" s="3" t="str">
        <f>VLOOKUP($A730,$Q$1:$W$916,COLUMNS($C$1:G729)+2,FALSE)</f>
        <v>Gale Wings</v>
      </c>
      <c r="H730" s="3">
        <v>45</v>
      </c>
      <c r="I730" s="3">
        <v>50</v>
      </c>
      <c r="J730" s="3">
        <v>43</v>
      </c>
      <c r="K730" s="3">
        <v>40</v>
      </c>
      <c r="L730" s="3">
        <v>38</v>
      </c>
      <c r="M730" s="3">
        <v>62</v>
      </c>
      <c r="N730" s="3">
        <v>278</v>
      </c>
      <c r="O730" s="3">
        <v>46.33</v>
      </c>
      <c r="Q730" s="3">
        <v>645</v>
      </c>
      <c r="R730" s="3" t="s">
        <v>1529</v>
      </c>
      <c r="S730" s="3" t="s">
        <v>1018</v>
      </c>
      <c r="T730" s="3" t="s">
        <v>1012</v>
      </c>
      <c r="U730" s="3" t="s">
        <v>461</v>
      </c>
      <c r="V730" s="3" t="s">
        <v>1037</v>
      </c>
      <c r="W730" s="3" t="s">
        <v>294</v>
      </c>
    </row>
    <row r="731" spans="1:23" x14ac:dyDescent="0.3">
      <c r="A731" s="3">
        <v>662</v>
      </c>
      <c r="B731" s="3" t="s">
        <v>1548</v>
      </c>
      <c r="C731" s="3" t="str">
        <f>VLOOKUP($A731,$Q$1:$W$916,COLUMNS($C$1:C730)+2,FALSE)</f>
        <v>Fire</v>
      </c>
      <c r="D731" s="3" t="str">
        <f>VLOOKUP($A731,$Q$1:$W$916,COLUMNS($C$1:D730)+2,FALSE)</f>
        <v>Flying</v>
      </c>
      <c r="E731" s="3" t="str">
        <f>VLOOKUP($A731,$Q$1:$W$916,COLUMNS($C$1:E730)+2,FALSE)</f>
        <v>Flame Body</v>
      </c>
      <c r="F731" s="3" t="str">
        <f>VLOOKUP($A731,$Q$1:$W$916,COLUMNS($C$1:F730)+2,FALSE)</f>
        <v/>
      </c>
      <c r="G731" s="3" t="str">
        <f>VLOOKUP($A731,$Q$1:$W$916,COLUMNS($C$1:G730)+2,FALSE)</f>
        <v>Gale Wings</v>
      </c>
      <c r="H731" s="3">
        <v>62</v>
      </c>
      <c r="I731" s="3">
        <v>73</v>
      </c>
      <c r="J731" s="3">
        <v>55</v>
      </c>
      <c r="K731" s="3">
        <v>56</v>
      </c>
      <c r="L731" s="3">
        <v>52</v>
      </c>
      <c r="M731" s="3">
        <v>84</v>
      </c>
      <c r="N731" s="3">
        <v>382</v>
      </c>
      <c r="O731" s="3">
        <v>63.67</v>
      </c>
      <c r="Q731" s="3">
        <v>646</v>
      </c>
      <c r="R731" s="3" t="s">
        <v>1530</v>
      </c>
      <c r="S731" s="3" t="s">
        <v>1024</v>
      </c>
      <c r="T731" s="3" t="s">
        <v>1020</v>
      </c>
      <c r="U731" s="3" t="s">
        <v>73</v>
      </c>
      <c r="V731" s="3" t="s">
        <v>1037</v>
      </c>
      <c r="W731" s="3" t="s">
        <v>1037</v>
      </c>
    </row>
    <row r="732" spans="1:23" x14ac:dyDescent="0.3">
      <c r="A732" s="3">
        <v>663</v>
      </c>
      <c r="B732" s="3" t="s">
        <v>1549</v>
      </c>
      <c r="C732" s="3" t="str">
        <f>VLOOKUP($A732,$Q$1:$W$916,COLUMNS($C$1:C731)+2,FALSE)</f>
        <v>Fire</v>
      </c>
      <c r="D732" s="3" t="str">
        <f>VLOOKUP($A732,$Q$1:$W$916,COLUMNS($C$1:D731)+2,FALSE)</f>
        <v>Flying</v>
      </c>
      <c r="E732" s="3" t="str">
        <f>VLOOKUP($A732,$Q$1:$W$916,COLUMNS($C$1:E731)+2,FALSE)</f>
        <v>Flame Body</v>
      </c>
      <c r="F732" s="3" t="str">
        <f>VLOOKUP($A732,$Q$1:$W$916,COLUMNS($C$1:F731)+2,FALSE)</f>
        <v/>
      </c>
      <c r="G732" s="3" t="str">
        <f>VLOOKUP($A732,$Q$1:$W$916,COLUMNS($C$1:G731)+2,FALSE)</f>
        <v>Gale Wings</v>
      </c>
      <c r="H732" s="3">
        <v>78</v>
      </c>
      <c r="I732" s="3">
        <v>81</v>
      </c>
      <c r="J732" s="3">
        <v>71</v>
      </c>
      <c r="K732" s="3">
        <v>74</v>
      </c>
      <c r="L732" s="3">
        <v>69</v>
      </c>
      <c r="M732" s="3">
        <v>126</v>
      </c>
      <c r="N732" s="3">
        <v>499</v>
      </c>
      <c r="O732" s="3">
        <v>83.17</v>
      </c>
      <c r="Q732" s="3">
        <v>646</v>
      </c>
      <c r="R732" s="3" t="s">
        <v>1531</v>
      </c>
      <c r="S732" s="3" t="s">
        <v>1024</v>
      </c>
      <c r="T732" s="3" t="s">
        <v>1020</v>
      </c>
      <c r="U732" s="3" t="s">
        <v>73</v>
      </c>
      <c r="V732" s="3" t="s">
        <v>1037</v>
      </c>
      <c r="W732" s="3" t="s">
        <v>1037</v>
      </c>
    </row>
    <row r="733" spans="1:23" x14ac:dyDescent="0.3">
      <c r="A733" s="3">
        <v>664</v>
      </c>
      <c r="B733" s="3" t="s">
        <v>1550</v>
      </c>
      <c r="C733" s="3" t="str">
        <f>VLOOKUP($A733,$Q$1:$W$916,COLUMNS($C$1:C732)+2,FALSE)</f>
        <v>Bug</v>
      </c>
      <c r="D733" s="3" t="str">
        <f>VLOOKUP($A733,$Q$1:$W$916,COLUMNS($C$1:D732)+2,FALSE)</f>
        <v/>
      </c>
      <c r="E733" s="3" t="str">
        <f>VLOOKUP($A733,$Q$1:$W$916,COLUMNS($C$1:E732)+2,FALSE)</f>
        <v>Shield Dust</v>
      </c>
      <c r="F733" s="3" t="str">
        <f>VLOOKUP($A733,$Q$1:$W$916,COLUMNS($C$1:F732)+2,FALSE)</f>
        <v>Compound Eyes</v>
      </c>
      <c r="G733" s="3" t="str">
        <f>VLOOKUP($A733,$Q$1:$W$916,COLUMNS($C$1:G732)+2,FALSE)</f>
        <v>Friend Guard</v>
      </c>
      <c r="H733" s="3">
        <v>38</v>
      </c>
      <c r="I733" s="3">
        <v>35</v>
      </c>
      <c r="J733" s="3">
        <v>40</v>
      </c>
      <c r="K733" s="3">
        <v>27</v>
      </c>
      <c r="L733" s="3">
        <v>25</v>
      </c>
      <c r="M733" s="3">
        <v>35</v>
      </c>
      <c r="N733" s="3">
        <v>200</v>
      </c>
      <c r="O733" s="3">
        <v>33.33</v>
      </c>
      <c r="Q733" s="3">
        <v>646</v>
      </c>
      <c r="R733" s="3" t="s">
        <v>1532</v>
      </c>
      <c r="S733" s="3" t="s">
        <v>1024</v>
      </c>
      <c r="T733" s="3" t="s">
        <v>1020</v>
      </c>
      <c r="U733" s="3" t="s">
        <v>73</v>
      </c>
      <c r="V733" s="3" t="s">
        <v>1037</v>
      </c>
      <c r="W733" s="3" t="s">
        <v>1037</v>
      </c>
    </row>
    <row r="734" spans="1:23" x14ac:dyDescent="0.3">
      <c r="A734" s="3">
        <v>665</v>
      </c>
      <c r="B734" s="3" t="s">
        <v>1551</v>
      </c>
      <c r="C734" s="3" t="str">
        <f>VLOOKUP($A734,$Q$1:$W$916,COLUMNS($C$1:C733)+2,FALSE)</f>
        <v>Bug</v>
      </c>
      <c r="D734" s="3" t="str">
        <f>VLOOKUP($A734,$Q$1:$W$916,COLUMNS($C$1:D733)+2,FALSE)</f>
        <v/>
      </c>
      <c r="E734" s="3" t="str">
        <f>VLOOKUP($A734,$Q$1:$W$916,COLUMNS($C$1:E733)+2,FALSE)</f>
        <v>Shed Skin</v>
      </c>
      <c r="F734" s="3" t="str">
        <f>VLOOKUP($A734,$Q$1:$W$916,COLUMNS($C$1:F733)+2,FALSE)</f>
        <v/>
      </c>
      <c r="G734" s="3" t="str">
        <f>VLOOKUP($A734,$Q$1:$W$916,COLUMNS($C$1:G733)+2,FALSE)</f>
        <v>Friend Guard</v>
      </c>
      <c r="H734" s="3">
        <v>45</v>
      </c>
      <c r="I734" s="3">
        <v>22</v>
      </c>
      <c r="J734" s="3">
        <v>60</v>
      </c>
      <c r="K734" s="3">
        <v>27</v>
      </c>
      <c r="L734" s="3">
        <v>30</v>
      </c>
      <c r="M734" s="3">
        <v>29</v>
      </c>
      <c r="N734" s="3">
        <v>213</v>
      </c>
      <c r="O734" s="3">
        <v>35.5</v>
      </c>
      <c r="Q734" s="3">
        <v>647</v>
      </c>
      <c r="R734" s="3" t="s">
        <v>1533</v>
      </c>
      <c r="S734" s="3" t="s">
        <v>1009</v>
      </c>
      <c r="T734" s="3" t="s">
        <v>1022</v>
      </c>
      <c r="U734" s="3" t="s">
        <v>217</v>
      </c>
      <c r="V734" s="3" t="s">
        <v>1037</v>
      </c>
      <c r="W734" s="3" t="s">
        <v>1037</v>
      </c>
    </row>
    <row r="735" spans="1:23" x14ac:dyDescent="0.3">
      <c r="A735" s="3">
        <v>666</v>
      </c>
      <c r="B735" s="3" t="s">
        <v>1552</v>
      </c>
      <c r="C735" s="3" t="str">
        <f>VLOOKUP($A735,$Q$1:$W$916,COLUMNS($C$1:C734)+2,FALSE)</f>
        <v>Bug</v>
      </c>
      <c r="D735" s="3" t="str">
        <f>VLOOKUP($A735,$Q$1:$W$916,COLUMNS($C$1:D734)+2,FALSE)</f>
        <v>Flying</v>
      </c>
      <c r="E735" s="3" t="str">
        <f>VLOOKUP($A735,$Q$1:$W$916,COLUMNS($C$1:E734)+2,FALSE)</f>
        <v>Shield Dust</v>
      </c>
      <c r="F735" s="3" t="str">
        <f>VLOOKUP($A735,$Q$1:$W$916,COLUMNS($C$1:F734)+2,FALSE)</f>
        <v>Compound Eyes</v>
      </c>
      <c r="G735" s="3" t="str">
        <f>VLOOKUP($A735,$Q$1:$W$916,COLUMNS($C$1:G734)+2,FALSE)</f>
        <v>Friend Guard</v>
      </c>
      <c r="H735" s="3">
        <v>80</v>
      </c>
      <c r="I735" s="3">
        <v>52</v>
      </c>
      <c r="J735" s="3">
        <v>50</v>
      </c>
      <c r="K735" s="3">
        <v>90</v>
      </c>
      <c r="L735" s="3">
        <v>50</v>
      </c>
      <c r="M735" s="3">
        <v>89</v>
      </c>
      <c r="N735" s="3">
        <v>411</v>
      </c>
      <c r="O735" s="3">
        <v>68.5</v>
      </c>
      <c r="Q735" s="3">
        <v>648</v>
      </c>
      <c r="R735" s="3" t="s">
        <v>1534</v>
      </c>
      <c r="S735" s="3" t="s">
        <v>1014</v>
      </c>
      <c r="T735" s="3" t="s">
        <v>1022</v>
      </c>
      <c r="U735" s="3" t="s">
        <v>677</v>
      </c>
      <c r="V735" s="3" t="s">
        <v>1037</v>
      </c>
      <c r="W735" s="3" t="s">
        <v>1037</v>
      </c>
    </row>
    <row r="736" spans="1:23" x14ac:dyDescent="0.3">
      <c r="A736" s="3">
        <v>667</v>
      </c>
      <c r="B736" s="3" t="s">
        <v>1553</v>
      </c>
      <c r="C736" s="3" t="str">
        <f>VLOOKUP($A736,$Q$1:$W$916,COLUMNS($C$1:C735)+2,FALSE)</f>
        <v>Fire</v>
      </c>
      <c r="D736" s="3" t="str">
        <f>VLOOKUP($A736,$Q$1:$W$916,COLUMNS($C$1:D735)+2,FALSE)</f>
        <v>Normal</v>
      </c>
      <c r="E736" s="3" t="str">
        <f>VLOOKUP($A736,$Q$1:$W$916,COLUMNS($C$1:E735)+2,FALSE)</f>
        <v>Rivalry</v>
      </c>
      <c r="F736" s="3" t="str">
        <f>VLOOKUP($A736,$Q$1:$W$916,COLUMNS($C$1:F735)+2,FALSE)</f>
        <v>Unnerve</v>
      </c>
      <c r="G736" s="3" t="str">
        <f>VLOOKUP($A736,$Q$1:$W$916,COLUMNS($C$1:G735)+2,FALSE)</f>
        <v>Moxie</v>
      </c>
      <c r="H736" s="3">
        <v>62</v>
      </c>
      <c r="I736" s="3">
        <v>50</v>
      </c>
      <c r="J736" s="3">
        <v>58</v>
      </c>
      <c r="K736" s="3">
        <v>73</v>
      </c>
      <c r="L736" s="3">
        <v>54</v>
      </c>
      <c r="M736" s="3">
        <v>72</v>
      </c>
      <c r="N736" s="3">
        <v>369</v>
      </c>
      <c r="O736" s="3">
        <v>61.5</v>
      </c>
      <c r="Q736" s="3">
        <v>648</v>
      </c>
      <c r="R736" s="3" t="s">
        <v>1535</v>
      </c>
      <c r="S736" s="3" t="s">
        <v>1014</v>
      </c>
      <c r="T736" s="3" t="s">
        <v>1022</v>
      </c>
      <c r="U736" s="3" t="s">
        <v>677</v>
      </c>
      <c r="V736" s="3" t="s">
        <v>1037</v>
      </c>
      <c r="W736" s="3" t="s">
        <v>1037</v>
      </c>
    </row>
    <row r="737" spans="1:23" x14ac:dyDescent="0.3">
      <c r="A737" s="3">
        <v>668</v>
      </c>
      <c r="B737" s="3" t="s">
        <v>1554</v>
      </c>
      <c r="C737" s="3" t="str">
        <f>VLOOKUP($A737,$Q$1:$W$916,COLUMNS($C$1:C736)+2,FALSE)</f>
        <v>Fire</v>
      </c>
      <c r="D737" s="3" t="str">
        <f>VLOOKUP($A737,$Q$1:$W$916,COLUMNS($C$1:D736)+2,FALSE)</f>
        <v>Normal</v>
      </c>
      <c r="E737" s="3" t="str">
        <f>VLOOKUP($A737,$Q$1:$W$916,COLUMNS($C$1:E736)+2,FALSE)</f>
        <v>Rivalry</v>
      </c>
      <c r="F737" s="3" t="str">
        <f>VLOOKUP($A737,$Q$1:$W$916,COLUMNS($C$1:F736)+2,FALSE)</f>
        <v>Unnerve</v>
      </c>
      <c r="G737" s="3" t="str">
        <f>VLOOKUP($A737,$Q$1:$W$916,COLUMNS($C$1:G736)+2,FALSE)</f>
        <v>Moxie</v>
      </c>
      <c r="H737" s="3">
        <v>86</v>
      </c>
      <c r="I737" s="3">
        <v>68</v>
      </c>
      <c r="J737" s="3">
        <v>72</v>
      </c>
      <c r="K737" s="3">
        <v>109</v>
      </c>
      <c r="L737" s="3">
        <v>66</v>
      </c>
      <c r="M737" s="3">
        <v>106</v>
      </c>
      <c r="N737" s="3">
        <v>507</v>
      </c>
      <c r="O737" s="3">
        <v>84.5</v>
      </c>
      <c r="Q737" s="3">
        <v>649</v>
      </c>
      <c r="R737" s="3" t="s">
        <v>1536</v>
      </c>
      <c r="S737" s="3" t="s">
        <v>1010</v>
      </c>
      <c r="T737" s="3" t="s">
        <v>1015</v>
      </c>
      <c r="U737" s="3" t="s">
        <v>1748</v>
      </c>
      <c r="V737" s="3" t="s">
        <v>1037</v>
      </c>
      <c r="W737" s="3" t="s">
        <v>1037</v>
      </c>
    </row>
    <row r="738" spans="1:23" x14ac:dyDescent="0.3">
      <c r="A738" s="3">
        <v>669</v>
      </c>
      <c r="B738" s="3" t="s">
        <v>1555</v>
      </c>
      <c r="C738" s="3" t="str">
        <f>VLOOKUP($A738,$Q$1:$W$916,COLUMNS($C$1:C737)+2,FALSE)</f>
        <v>Fairy</v>
      </c>
      <c r="D738" s="3" t="str">
        <f>VLOOKUP($A738,$Q$1:$W$916,COLUMNS($C$1:D737)+2,FALSE)</f>
        <v/>
      </c>
      <c r="E738" s="3" t="str">
        <f>VLOOKUP($A738,$Q$1:$W$916,COLUMNS($C$1:E737)+2,FALSE)</f>
        <v>Flower Veil</v>
      </c>
      <c r="F738" s="3" t="str">
        <f>VLOOKUP($A738,$Q$1:$W$916,COLUMNS($C$1:F737)+2,FALSE)</f>
        <v/>
      </c>
      <c r="G738" s="3" t="str">
        <f>VLOOKUP($A738,$Q$1:$W$916,COLUMNS($C$1:G737)+2,FALSE)</f>
        <v>Symbiosis</v>
      </c>
      <c r="H738" s="3">
        <v>44</v>
      </c>
      <c r="I738" s="3">
        <v>38</v>
      </c>
      <c r="J738" s="3">
        <v>39</v>
      </c>
      <c r="K738" s="3">
        <v>61</v>
      </c>
      <c r="L738" s="3">
        <v>79</v>
      </c>
      <c r="M738" s="3">
        <v>42</v>
      </c>
      <c r="N738" s="3">
        <v>303</v>
      </c>
      <c r="O738" s="3">
        <v>50.5</v>
      </c>
      <c r="Q738" s="3">
        <v>650</v>
      </c>
      <c r="R738" s="3" t="s">
        <v>1537</v>
      </c>
      <c r="S738" s="3" t="s">
        <v>1007</v>
      </c>
      <c r="T738" s="3" t="s">
        <v>1037</v>
      </c>
      <c r="U738" s="3" t="s">
        <v>9</v>
      </c>
      <c r="V738" s="3" t="s">
        <v>1037</v>
      </c>
      <c r="W738" s="3" t="s">
        <v>109</v>
      </c>
    </row>
    <row r="739" spans="1:23" x14ac:dyDescent="0.3">
      <c r="A739" s="3">
        <v>670</v>
      </c>
      <c r="B739" s="3" t="s">
        <v>1556</v>
      </c>
      <c r="C739" s="3" t="str">
        <f>VLOOKUP($A739,$Q$1:$W$916,COLUMNS($C$1:C738)+2,FALSE)</f>
        <v>Fairy</v>
      </c>
      <c r="D739" s="3" t="str">
        <f>VLOOKUP($A739,$Q$1:$W$916,COLUMNS($C$1:D738)+2,FALSE)</f>
        <v/>
      </c>
      <c r="E739" s="3" t="str">
        <f>VLOOKUP($A739,$Q$1:$W$916,COLUMNS($C$1:E738)+2,FALSE)</f>
        <v>Flower Veil</v>
      </c>
      <c r="F739" s="3" t="str">
        <f>VLOOKUP($A739,$Q$1:$W$916,COLUMNS($C$1:F738)+2,FALSE)</f>
        <v/>
      </c>
      <c r="G739" s="3" t="str">
        <f>VLOOKUP($A739,$Q$1:$W$916,COLUMNS($C$1:G738)+2,FALSE)</f>
        <v>Symbiosis</v>
      </c>
      <c r="H739" s="3">
        <v>54</v>
      </c>
      <c r="I739" s="3">
        <v>45</v>
      </c>
      <c r="J739" s="3">
        <v>47</v>
      </c>
      <c r="K739" s="3">
        <v>75</v>
      </c>
      <c r="L739" s="3">
        <v>98</v>
      </c>
      <c r="M739" s="3">
        <v>52</v>
      </c>
      <c r="N739" s="3">
        <v>371</v>
      </c>
      <c r="O739" s="3">
        <v>61.83</v>
      </c>
      <c r="Q739" s="3">
        <v>651</v>
      </c>
      <c r="R739" s="3" t="s">
        <v>1538</v>
      </c>
      <c r="S739" s="3" t="s">
        <v>1007</v>
      </c>
      <c r="T739" s="3" t="s">
        <v>1037</v>
      </c>
      <c r="U739" s="3" t="s">
        <v>9</v>
      </c>
      <c r="V739" s="3" t="s">
        <v>1037</v>
      </c>
      <c r="W739" s="3" t="s">
        <v>109</v>
      </c>
    </row>
    <row r="740" spans="1:23" x14ac:dyDescent="0.3">
      <c r="A740" s="3">
        <v>671</v>
      </c>
      <c r="B740" s="3" t="s">
        <v>1557</v>
      </c>
      <c r="C740" s="3" t="str">
        <f>VLOOKUP($A740,$Q$1:$W$916,COLUMNS($C$1:C739)+2,FALSE)</f>
        <v>Fairy</v>
      </c>
      <c r="D740" s="3" t="str">
        <f>VLOOKUP($A740,$Q$1:$W$916,COLUMNS($C$1:D739)+2,FALSE)</f>
        <v/>
      </c>
      <c r="E740" s="3" t="str">
        <f>VLOOKUP($A740,$Q$1:$W$916,COLUMNS($C$1:E739)+2,FALSE)</f>
        <v>Flower Veil</v>
      </c>
      <c r="F740" s="3" t="str">
        <f>VLOOKUP($A740,$Q$1:$W$916,COLUMNS($C$1:F739)+2,FALSE)</f>
        <v/>
      </c>
      <c r="G740" s="3" t="str">
        <f>VLOOKUP($A740,$Q$1:$W$916,COLUMNS($C$1:G739)+2,FALSE)</f>
        <v>Symbiosis</v>
      </c>
      <c r="H740" s="3">
        <v>78</v>
      </c>
      <c r="I740" s="3">
        <v>65</v>
      </c>
      <c r="J740" s="3">
        <v>68</v>
      </c>
      <c r="K740" s="3">
        <v>112</v>
      </c>
      <c r="L740" s="3">
        <v>154</v>
      </c>
      <c r="M740" s="3">
        <v>75</v>
      </c>
      <c r="N740" s="3">
        <v>552</v>
      </c>
      <c r="O740" s="3">
        <v>92</v>
      </c>
      <c r="Q740" s="3">
        <v>652</v>
      </c>
      <c r="R740" s="3" t="s">
        <v>1539</v>
      </c>
      <c r="S740" s="3" t="s">
        <v>1007</v>
      </c>
      <c r="T740" s="3" t="s">
        <v>1022</v>
      </c>
      <c r="U740" s="3" t="s">
        <v>9</v>
      </c>
      <c r="V740" s="3" t="s">
        <v>1037</v>
      </c>
      <c r="W740" s="3" t="s">
        <v>109</v>
      </c>
    </row>
    <row r="741" spans="1:23" x14ac:dyDescent="0.3">
      <c r="A741" s="3">
        <v>672</v>
      </c>
      <c r="B741" s="3" t="s">
        <v>1558</v>
      </c>
      <c r="C741" s="3" t="str">
        <f>VLOOKUP($A741,$Q$1:$W$916,COLUMNS($C$1:C740)+2,FALSE)</f>
        <v>Grass</v>
      </c>
      <c r="D741" s="3" t="str">
        <f>VLOOKUP($A741,$Q$1:$W$916,COLUMNS($C$1:D740)+2,FALSE)</f>
        <v/>
      </c>
      <c r="E741" s="3" t="str">
        <f>VLOOKUP($A741,$Q$1:$W$916,COLUMNS($C$1:E740)+2,FALSE)</f>
        <v>Sap Sipper</v>
      </c>
      <c r="F741" s="3" t="str">
        <f>VLOOKUP($A741,$Q$1:$W$916,COLUMNS($C$1:F740)+2,FALSE)</f>
        <v/>
      </c>
      <c r="G741" s="3" t="str">
        <f>VLOOKUP($A741,$Q$1:$W$916,COLUMNS($C$1:G740)+2,FALSE)</f>
        <v>Grass Pelt</v>
      </c>
      <c r="H741" s="3">
        <v>66</v>
      </c>
      <c r="I741" s="3">
        <v>65</v>
      </c>
      <c r="J741" s="3">
        <v>48</v>
      </c>
      <c r="K741" s="3">
        <v>62</v>
      </c>
      <c r="L741" s="3">
        <v>57</v>
      </c>
      <c r="M741" s="3">
        <v>52</v>
      </c>
      <c r="N741" s="3">
        <v>350</v>
      </c>
      <c r="O741" s="3">
        <v>58.33</v>
      </c>
      <c r="Q741" s="3">
        <v>653</v>
      </c>
      <c r="R741" s="3" t="s">
        <v>1540</v>
      </c>
      <c r="S741" s="3" t="s">
        <v>1008</v>
      </c>
      <c r="T741" s="3" t="s">
        <v>1037</v>
      </c>
      <c r="U741" s="3" t="s">
        <v>17</v>
      </c>
      <c r="V741" s="3" t="s">
        <v>1037</v>
      </c>
      <c r="W741" s="3" t="s">
        <v>1858</v>
      </c>
    </row>
    <row r="742" spans="1:23" x14ac:dyDescent="0.3">
      <c r="A742" s="3">
        <v>673</v>
      </c>
      <c r="B742" s="3" t="s">
        <v>1559</v>
      </c>
      <c r="C742" s="3" t="str">
        <f>VLOOKUP($A742,$Q$1:$W$916,COLUMNS($C$1:C741)+2,FALSE)</f>
        <v>Grass</v>
      </c>
      <c r="D742" s="3" t="str">
        <f>VLOOKUP($A742,$Q$1:$W$916,COLUMNS($C$1:D741)+2,FALSE)</f>
        <v/>
      </c>
      <c r="E742" s="3" t="str">
        <f>VLOOKUP($A742,$Q$1:$W$916,COLUMNS($C$1:E741)+2,FALSE)</f>
        <v>Sap Sipper</v>
      </c>
      <c r="F742" s="3" t="str">
        <f>VLOOKUP($A742,$Q$1:$W$916,COLUMNS($C$1:F741)+2,FALSE)</f>
        <v/>
      </c>
      <c r="G742" s="3" t="str">
        <f>VLOOKUP($A742,$Q$1:$W$916,COLUMNS($C$1:G741)+2,FALSE)</f>
        <v>Grass Pelt</v>
      </c>
      <c r="H742" s="3">
        <v>123</v>
      </c>
      <c r="I742" s="3">
        <v>100</v>
      </c>
      <c r="J742" s="3">
        <v>62</v>
      </c>
      <c r="K742" s="3">
        <v>97</v>
      </c>
      <c r="L742" s="3">
        <v>81</v>
      </c>
      <c r="M742" s="3">
        <v>68</v>
      </c>
      <c r="N742" s="3">
        <v>531</v>
      </c>
      <c r="O742" s="3">
        <v>88.5</v>
      </c>
      <c r="Q742" s="3">
        <v>654</v>
      </c>
      <c r="R742" s="3" t="s">
        <v>1541</v>
      </c>
      <c r="S742" s="3" t="s">
        <v>1008</v>
      </c>
      <c r="T742" s="3" t="s">
        <v>1037</v>
      </c>
      <c r="U742" s="3" t="s">
        <v>17</v>
      </c>
      <c r="V742" s="3" t="s">
        <v>1037</v>
      </c>
      <c r="W742" s="3" t="s">
        <v>1858</v>
      </c>
    </row>
    <row r="743" spans="1:23" x14ac:dyDescent="0.3">
      <c r="A743" s="3">
        <v>674</v>
      </c>
      <c r="B743" s="3" t="s">
        <v>327</v>
      </c>
      <c r="C743" s="3" t="str">
        <f>VLOOKUP($A743,$Q$1:$W$916,COLUMNS($C$1:C742)+2,FALSE)</f>
        <v>Fighting</v>
      </c>
      <c r="D743" s="3" t="str">
        <f>VLOOKUP($A743,$Q$1:$W$916,COLUMNS($C$1:D742)+2,FALSE)</f>
        <v/>
      </c>
      <c r="E743" s="3" t="str">
        <f>VLOOKUP($A743,$Q$1:$W$916,COLUMNS($C$1:E742)+2,FALSE)</f>
        <v>Iron Fist</v>
      </c>
      <c r="F743" s="3" t="str">
        <f>VLOOKUP($A743,$Q$1:$W$916,COLUMNS($C$1:F742)+2,FALSE)</f>
        <v>Mold Breaker</v>
      </c>
      <c r="G743" s="3" t="str">
        <f>VLOOKUP($A743,$Q$1:$W$916,COLUMNS($C$1:G742)+2,FALSE)</f>
        <v>Scrappy</v>
      </c>
      <c r="H743" s="3">
        <v>67</v>
      </c>
      <c r="I743" s="3">
        <v>82</v>
      </c>
      <c r="J743" s="3">
        <v>62</v>
      </c>
      <c r="K743" s="3">
        <v>46</v>
      </c>
      <c r="L743" s="3">
        <v>48</v>
      </c>
      <c r="M743" s="3">
        <v>43</v>
      </c>
      <c r="N743" s="3">
        <v>348</v>
      </c>
      <c r="O743" s="3">
        <v>58</v>
      </c>
      <c r="Q743" s="3">
        <v>655</v>
      </c>
      <c r="R743" s="3" t="s">
        <v>1542</v>
      </c>
      <c r="S743" s="3" t="s">
        <v>1008</v>
      </c>
      <c r="T743" s="3" t="s">
        <v>1011</v>
      </c>
      <c r="U743" s="3" t="s">
        <v>17</v>
      </c>
      <c r="V743" s="3" t="s">
        <v>1037</v>
      </c>
      <c r="W743" s="3" t="s">
        <v>1858</v>
      </c>
    </row>
    <row r="744" spans="1:23" x14ac:dyDescent="0.3">
      <c r="A744" s="3">
        <v>675</v>
      </c>
      <c r="B744" s="3" t="s">
        <v>331</v>
      </c>
      <c r="C744" s="3" t="str">
        <f>VLOOKUP($A744,$Q$1:$W$916,COLUMNS($C$1:C743)+2,FALSE)</f>
        <v>Fighting</v>
      </c>
      <c r="D744" s="3" t="str">
        <f>VLOOKUP($A744,$Q$1:$W$916,COLUMNS($C$1:D743)+2,FALSE)</f>
        <v>Dark</v>
      </c>
      <c r="E744" s="3" t="str">
        <f>VLOOKUP($A744,$Q$1:$W$916,COLUMNS($C$1:E743)+2,FALSE)</f>
        <v>Iron Fist</v>
      </c>
      <c r="F744" s="3" t="str">
        <f>VLOOKUP($A744,$Q$1:$W$916,COLUMNS($C$1:F743)+2,FALSE)</f>
        <v>Mold Breaker</v>
      </c>
      <c r="G744" s="3" t="str">
        <f>VLOOKUP($A744,$Q$1:$W$916,COLUMNS($C$1:G743)+2,FALSE)</f>
        <v>Scrappy</v>
      </c>
      <c r="H744" s="3">
        <v>95</v>
      </c>
      <c r="I744" s="3">
        <v>124</v>
      </c>
      <c r="J744" s="3">
        <v>78</v>
      </c>
      <c r="K744" s="3">
        <v>69</v>
      </c>
      <c r="L744" s="3">
        <v>71</v>
      </c>
      <c r="M744" s="3">
        <v>58</v>
      </c>
      <c r="N744" s="3">
        <v>495</v>
      </c>
      <c r="O744" s="3">
        <v>82.5</v>
      </c>
      <c r="Q744" s="3">
        <v>656</v>
      </c>
      <c r="R744" s="3" t="s">
        <v>1543</v>
      </c>
      <c r="S744" s="3" t="s">
        <v>1009</v>
      </c>
      <c r="T744" s="3" t="s">
        <v>1037</v>
      </c>
      <c r="U744" s="3" t="s">
        <v>25</v>
      </c>
      <c r="V744" s="3" t="s">
        <v>1037</v>
      </c>
      <c r="W744" s="3" t="s">
        <v>1859</v>
      </c>
    </row>
    <row r="745" spans="1:23" x14ac:dyDescent="0.3">
      <c r="A745" s="3">
        <v>676</v>
      </c>
      <c r="B745" s="3" t="s">
        <v>1560</v>
      </c>
      <c r="C745" s="3" t="str">
        <f>VLOOKUP($A745,$Q$1:$W$916,COLUMNS($C$1:C744)+2,FALSE)</f>
        <v>Normal</v>
      </c>
      <c r="D745" s="3" t="str">
        <f>VLOOKUP($A745,$Q$1:$W$916,COLUMNS($C$1:D744)+2,FALSE)</f>
        <v/>
      </c>
      <c r="E745" s="3" t="str">
        <f>VLOOKUP($A745,$Q$1:$W$916,COLUMNS($C$1:E744)+2,FALSE)</f>
        <v>Fur Coat</v>
      </c>
      <c r="F745" s="3" t="str">
        <f>VLOOKUP($A745,$Q$1:$W$916,COLUMNS($C$1:F744)+2,FALSE)</f>
        <v/>
      </c>
      <c r="G745" s="3" t="str">
        <f>VLOOKUP($A745,$Q$1:$W$916,COLUMNS($C$1:G744)+2,FALSE)</f>
        <v/>
      </c>
      <c r="H745" s="3">
        <v>75</v>
      </c>
      <c r="I745" s="3">
        <v>80</v>
      </c>
      <c r="J745" s="3">
        <v>60</v>
      </c>
      <c r="K745" s="3">
        <v>65</v>
      </c>
      <c r="L745" s="3">
        <v>90</v>
      </c>
      <c r="M745" s="3">
        <v>102</v>
      </c>
      <c r="N745" s="3">
        <v>472</v>
      </c>
      <c r="O745" s="3">
        <v>78.67</v>
      </c>
      <c r="Q745" s="3">
        <v>657</v>
      </c>
      <c r="R745" s="3" t="s">
        <v>1544</v>
      </c>
      <c r="S745" s="3" t="s">
        <v>1009</v>
      </c>
      <c r="T745" s="3" t="s">
        <v>1037</v>
      </c>
      <c r="U745" s="3" t="s">
        <v>25</v>
      </c>
      <c r="V745" s="3" t="s">
        <v>1037</v>
      </c>
      <c r="W745" s="3" t="s">
        <v>1859</v>
      </c>
    </row>
    <row r="746" spans="1:23" x14ac:dyDescent="0.3">
      <c r="A746" s="3">
        <v>677</v>
      </c>
      <c r="B746" s="3" t="s">
        <v>563</v>
      </c>
      <c r="C746" s="3" t="str">
        <f>VLOOKUP($A746,$Q$1:$W$916,COLUMNS($C$1:C745)+2,FALSE)</f>
        <v>Psychic</v>
      </c>
      <c r="D746" s="3" t="str">
        <f>VLOOKUP($A746,$Q$1:$W$916,COLUMNS($C$1:D745)+2,FALSE)</f>
        <v/>
      </c>
      <c r="E746" s="3" t="str">
        <f>VLOOKUP($A746,$Q$1:$W$916,COLUMNS($C$1:E745)+2,FALSE)</f>
        <v>Keen Eye</v>
      </c>
      <c r="F746" s="3" t="str">
        <f>VLOOKUP($A746,$Q$1:$W$916,COLUMNS($C$1:F745)+2,FALSE)</f>
        <v>Infiltrator</v>
      </c>
      <c r="G746" s="3" t="str">
        <f>VLOOKUP($A746,$Q$1:$W$916,COLUMNS($C$1:G745)+2,FALSE)</f>
        <v>Own Tempo</v>
      </c>
      <c r="H746" s="3">
        <v>62</v>
      </c>
      <c r="I746" s="3">
        <v>48</v>
      </c>
      <c r="J746" s="3">
        <v>54</v>
      </c>
      <c r="K746" s="3">
        <v>63</v>
      </c>
      <c r="L746" s="3">
        <v>60</v>
      </c>
      <c r="M746" s="3">
        <v>68</v>
      </c>
      <c r="N746" s="3">
        <v>355</v>
      </c>
      <c r="O746" s="3">
        <v>59.17</v>
      </c>
      <c r="Q746" s="3">
        <v>658</v>
      </c>
      <c r="R746" s="3" t="s">
        <v>1545</v>
      </c>
      <c r="S746" s="3" t="s">
        <v>1009</v>
      </c>
      <c r="T746" s="3" t="s">
        <v>1016</v>
      </c>
      <c r="U746" s="3" t="s">
        <v>25</v>
      </c>
      <c r="V746" s="3" t="s">
        <v>1037</v>
      </c>
      <c r="W746" s="3" t="s">
        <v>1859</v>
      </c>
    </row>
    <row r="747" spans="1:23" x14ac:dyDescent="0.3">
      <c r="A747" s="3">
        <v>678</v>
      </c>
      <c r="B747" s="3" t="s">
        <v>565</v>
      </c>
      <c r="C747" s="3" t="str">
        <f>VLOOKUP($A747,$Q$1:$W$916,COLUMNS($C$1:C746)+2,FALSE)</f>
        <v>Psychic</v>
      </c>
      <c r="D747" s="3" t="str">
        <f>VLOOKUP($A747,$Q$1:$W$916,COLUMNS($C$1:D746)+2,FALSE)</f>
        <v/>
      </c>
      <c r="E747" s="3" t="str">
        <f>VLOOKUP($A747,$Q$1:$W$916,COLUMNS($C$1:E746)+2,FALSE)</f>
        <v>Keen Eye</v>
      </c>
      <c r="F747" s="3" t="str">
        <f>VLOOKUP($A747,$Q$1:$W$916,COLUMNS($C$1:F746)+2,FALSE)</f>
        <v>Infiltrator</v>
      </c>
      <c r="G747" s="3" t="str">
        <f>VLOOKUP($A747,$Q$1:$W$916,COLUMNS($C$1:G746)+2,FALSE)</f>
        <v>Prankster</v>
      </c>
      <c r="H747" s="3">
        <v>74</v>
      </c>
      <c r="I747" s="3">
        <v>48</v>
      </c>
      <c r="J747" s="3">
        <v>76</v>
      </c>
      <c r="K747" s="3">
        <v>83</v>
      </c>
      <c r="L747" s="3">
        <v>81</v>
      </c>
      <c r="M747" s="3">
        <v>104</v>
      </c>
      <c r="N747" s="3">
        <v>466</v>
      </c>
      <c r="O747" s="3">
        <v>77.67</v>
      </c>
      <c r="Q747" s="3">
        <v>658</v>
      </c>
      <c r="R747" s="3" t="s">
        <v>1546</v>
      </c>
      <c r="S747" s="3" t="s">
        <v>1009</v>
      </c>
      <c r="T747" s="3" t="s">
        <v>1016</v>
      </c>
      <c r="U747" s="3" t="s">
        <v>25</v>
      </c>
      <c r="V747" s="3" t="s">
        <v>1037</v>
      </c>
      <c r="W747" s="3" t="s">
        <v>1859</v>
      </c>
    </row>
    <row r="748" spans="1:23" x14ac:dyDescent="0.3">
      <c r="A748" s="3">
        <v>679</v>
      </c>
      <c r="B748" s="3" t="s">
        <v>838</v>
      </c>
      <c r="C748" s="3" t="str">
        <f>VLOOKUP($A748,$Q$1:$W$916,COLUMNS($C$1:C747)+2,FALSE)</f>
        <v>Steel</v>
      </c>
      <c r="D748" s="3" t="str">
        <f>VLOOKUP($A748,$Q$1:$W$916,COLUMNS($C$1:D747)+2,FALSE)</f>
        <v>Ghost</v>
      </c>
      <c r="E748" s="3" t="str">
        <f>VLOOKUP($A748,$Q$1:$W$916,COLUMNS($C$1:E747)+2,FALSE)</f>
        <v>No Guard</v>
      </c>
      <c r="F748" s="3" t="str">
        <f>VLOOKUP($A748,$Q$1:$W$916,COLUMNS($C$1:F747)+2,FALSE)</f>
        <v/>
      </c>
      <c r="G748" s="3" t="str">
        <f>VLOOKUP($A748,$Q$1:$W$916,COLUMNS($C$1:G747)+2,FALSE)</f>
        <v/>
      </c>
      <c r="H748" s="3">
        <v>45</v>
      </c>
      <c r="I748" s="3">
        <v>80</v>
      </c>
      <c r="J748" s="3">
        <v>100</v>
      </c>
      <c r="K748" s="3">
        <v>35</v>
      </c>
      <c r="L748" s="3">
        <v>37</v>
      </c>
      <c r="M748" s="3">
        <v>28</v>
      </c>
      <c r="N748" s="3">
        <v>325</v>
      </c>
      <c r="O748" s="3">
        <v>54.17</v>
      </c>
      <c r="Q748" s="3">
        <v>659</v>
      </c>
      <c r="R748" s="3" t="s">
        <v>151</v>
      </c>
      <c r="S748" s="3" t="s">
        <v>1014</v>
      </c>
      <c r="T748" s="3" t="s">
        <v>1037</v>
      </c>
      <c r="U748" s="3" t="s">
        <v>97</v>
      </c>
      <c r="V748" s="3" t="s">
        <v>77</v>
      </c>
      <c r="W748" s="3" t="s">
        <v>152</v>
      </c>
    </row>
    <row r="749" spans="1:23" x14ac:dyDescent="0.3">
      <c r="A749" s="3">
        <v>680</v>
      </c>
      <c r="B749" s="3" t="s">
        <v>840</v>
      </c>
      <c r="C749" s="3" t="str">
        <f>VLOOKUP($A749,$Q$1:$W$916,COLUMNS($C$1:C748)+2,FALSE)</f>
        <v>Steel</v>
      </c>
      <c r="D749" s="3" t="str">
        <f>VLOOKUP($A749,$Q$1:$W$916,COLUMNS($C$1:D748)+2,FALSE)</f>
        <v>Ghost</v>
      </c>
      <c r="E749" s="3" t="str">
        <f>VLOOKUP($A749,$Q$1:$W$916,COLUMNS($C$1:E748)+2,FALSE)</f>
        <v>No Guard</v>
      </c>
      <c r="F749" s="3" t="str">
        <f>VLOOKUP($A749,$Q$1:$W$916,COLUMNS($C$1:F748)+2,FALSE)</f>
        <v/>
      </c>
      <c r="G749" s="3" t="str">
        <f>VLOOKUP($A749,$Q$1:$W$916,COLUMNS($C$1:G748)+2,FALSE)</f>
        <v/>
      </c>
      <c r="H749" s="3">
        <v>59</v>
      </c>
      <c r="I749" s="3">
        <v>110</v>
      </c>
      <c r="J749" s="3">
        <v>150</v>
      </c>
      <c r="K749" s="3">
        <v>45</v>
      </c>
      <c r="L749" s="3">
        <v>49</v>
      </c>
      <c r="M749" s="3">
        <v>35</v>
      </c>
      <c r="N749" s="3">
        <v>448</v>
      </c>
      <c r="O749" s="3">
        <v>74.67</v>
      </c>
      <c r="Q749" s="3">
        <v>660</v>
      </c>
      <c r="R749" s="3" t="s">
        <v>154</v>
      </c>
      <c r="S749" s="3" t="s">
        <v>1014</v>
      </c>
      <c r="T749" s="3" t="s">
        <v>1018</v>
      </c>
      <c r="U749" s="3" t="s">
        <v>97</v>
      </c>
      <c r="V749" s="3" t="s">
        <v>77</v>
      </c>
      <c r="W749" s="3" t="s">
        <v>152</v>
      </c>
    </row>
    <row r="750" spans="1:23" x14ac:dyDescent="0.3">
      <c r="A750" s="3">
        <v>681</v>
      </c>
      <c r="B750" s="3" t="s">
        <v>1561</v>
      </c>
      <c r="C750" s="3" t="str">
        <f>VLOOKUP($A750,$Q$1:$W$916,COLUMNS($C$1:C749)+2,FALSE)</f>
        <v>Steel</v>
      </c>
      <c r="D750" s="3" t="str">
        <f>VLOOKUP($A750,$Q$1:$W$916,COLUMNS($C$1:D749)+2,FALSE)</f>
        <v>Ghost</v>
      </c>
      <c r="E750" s="3" t="str">
        <f>VLOOKUP($A750,$Q$1:$W$916,COLUMNS($C$1:E749)+2,FALSE)</f>
        <v>Stance Change</v>
      </c>
      <c r="F750" s="3" t="str">
        <f>VLOOKUP($A750,$Q$1:$W$916,COLUMNS($C$1:F749)+2,FALSE)</f>
        <v/>
      </c>
      <c r="G750" s="3" t="str">
        <f>VLOOKUP($A750,$Q$1:$W$916,COLUMNS($C$1:G749)+2,FALSE)</f>
        <v/>
      </c>
      <c r="H750" s="3">
        <v>60</v>
      </c>
      <c r="I750" s="3">
        <v>50</v>
      </c>
      <c r="J750" s="3">
        <v>150</v>
      </c>
      <c r="K750" s="3">
        <v>50</v>
      </c>
      <c r="L750" s="3">
        <v>150</v>
      </c>
      <c r="M750" s="3">
        <v>60</v>
      </c>
      <c r="N750" s="3">
        <v>520</v>
      </c>
      <c r="O750" s="3">
        <v>86.67</v>
      </c>
      <c r="Q750" s="3">
        <v>661</v>
      </c>
      <c r="R750" s="3" t="s">
        <v>1547</v>
      </c>
      <c r="S750" s="3" t="s">
        <v>1014</v>
      </c>
      <c r="T750" s="3" t="s">
        <v>1012</v>
      </c>
      <c r="U750" s="3" t="s">
        <v>68</v>
      </c>
      <c r="V750" s="3" t="s">
        <v>1037</v>
      </c>
      <c r="W750" s="3" t="s">
        <v>1862</v>
      </c>
    </row>
    <row r="751" spans="1:23" x14ac:dyDescent="0.3">
      <c r="A751" s="3">
        <v>681</v>
      </c>
      <c r="B751" s="3" t="s">
        <v>1562</v>
      </c>
      <c r="C751" s="3" t="str">
        <f>VLOOKUP($A751,$Q$1:$W$916,COLUMNS($C$1:C750)+2,FALSE)</f>
        <v>Steel</v>
      </c>
      <c r="D751" s="3" t="str">
        <f>VLOOKUP($A751,$Q$1:$W$916,COLUMNS($C$1:D750)+2,FALSE)</f>
        <v>Ghost</v>
      </c>
      <c r="E751" s="3" t="str">
        <f>VLOOKUP($A751,$Q$1:$W$916,COLUMNS($C$1:E750)+2,FALSE)</f>
        <v>Stance Change</v>
      </c>
      <c r="F751" s="3" t="str">
        <f>VLOOKUP($A751,$Q$1:$W$916,COLUMNS($C$1:F750)+2,FALSE)</f>
        <v/>
      </c>
      <c r="G751" s="3" t="str">
        <f>VLOOKUP($A751,$Q$1:$W$916,COLUMNS($C$1:G750)+2,FALSE)</f>
        <v/>
      </c>
      <c r="H751" s="3">
        <v>60</v>
      </c>
      <c r="I751" s="3">
        <v>150</v>
      </c>
      <c r="J751" s="3">
        <v>50</v>
      </c>
      <c r="K751" s="3">
        <v>150</v>
      </c>
      <c r="L751" s="3">
        <v>50</v>
      </c>
      <c r="M751" s="3">
        <v>60</v>
      </c>
      <c r="N751" s="3">
        <v>520</v>
      </c>
      <c r="O751" s="3">
        <v>86.67</v>
      </c>
      <c r="Q751" s="3">
        <v>662</v>
      </c>
      <c r="R751" s="3" t="s">
        <v>1548</v>
      </c>
      <c r="S751" s="3" t="s">
        <v>1008</v>
      </c>
      <c r="T751" s="3" t="s">
        <v>1012</v>
      </c>
      <c r="U751" s="3" t="s">
        <v>447</v>
      </c>
      <c r="V751" s="3" t="s">
        <v>1037</v>
      </c>
      <c r="W751" s="3" t="s">
        <v>1862</v>
      </c>
    </row>
    <row r="752" spans="1:23" x14ac:dyDescent="0.3">
      <c r="A752" s="3">
        <v>682</v>
      </c>
      <c r="B752" s="3" t="s">
        <v>571</v>
      </c>
      <c r="C752" s="3" t="str">
        <f>VLOOKUP($A752,$Q$1:$W$916,COLUMNS($C$1:C751)+2,FALSE)</f>
        <v>Fairy</v>
      </c>
      <c r="D752" s="3" t="str">
        <f>VLOOKUP($A752,$Q$1:$W$916,COLUMNS($C$1:D751)+2,FALSE)</f>
        <v/>
      </c>
      <c r="E752" s="3" t="str">
        <f>VLOOKUP($A752,$Q$1:$W$916,COLUMNS($C$1:E751)+2,FALSE)</f>
        <v>Healer</v>
      </c>
      <c r="F752" s="3" t="str">
        <f>VLOOKUP($A752,$Q$1:$W$916,COLUMNS($C$1:F751)+2,FALSE)</f>
        <v/>
      </c>
      <c r="G752" s="3" t="str">
        <f>VLOOKUP($A752,$Q$1:$W$916,COLUMNS($C$1:G751)+2,FALSE)</f>
        <v>Aroma Veil</v>
      </c>
      <c r="H752" s="3">
        <v>78</v>
      </c>
      <c r="I752" s="3">
        <v>52</v>
      </c>
      <c r="J752" s="3">
        <v>60</v>
      </c>
      <c r="K752" s="3">
        <v>63</v>
      </c>
      <c r="L752" s="3">
        <v>65</v>
      </c>
      <c r="M752" s="3">
        <v>23</v>
      </c>
      <c r="N752" s="3">
        <v>341</v>
      </c>
      <c r="O752" s="3">
        <v>56.83</v>
      </c>
      <c r="Q752" s="3">
        <v>663</v>
      </c>
      <c r="R752" s="3" t="s">
        <v>1549</v>
      </c>
      <c r="S752" s="3" t="s">
        <v>1008</v>
      </c>
      <c r="T752" s="3" t="s">
        <v>1012</v>
      </c>
      <c r="U752" s="3" t="s">
        <v>447</v>
      </c>
      <c r="V752" s="3" t="s">
        <v>1037</v>
      </c>
      <c r="W752" s="3" t="s">
        <v>1862</v>
      </c>
    </row>
    <row r="753" spans="1:23" x14ac:dyDescent="0.3">
      <c r="A753" s="3">
        <v>683</v>
      </c>
      <c r="B753" s="3" t="s">
        <v>573</v>
      </c>
      <c r="C753" s="3" t="str">
        <f>VLOOKUP($A753,$Q$1:$W$916,COLUMNS($C$1:C752)+2,FALSE)</f>
        <v>Fairy</v>
      </c>
      <c r="D753" s="3" t="str">
        <f>VLOOKUP($A753,$Q$1:$W$916,COLUMNS($C$1:D752)+2,FALSE)</f>
        <v/>
      </c>
      <c r="E753" s="3" t="str">
        <f>VLOOKUP($A753,$Q$1:$W$916,COLUMNS($C$1:E752)+2,FALSE)</f>
        <v>Healer</v>
      </c>
      <c r="F753" s="3" t="str">
        <f>VLOOKUP($A753,$Q$1:$W$916,COLUMNS($C$1:F752)+2,FALSE)</f>
        <v/>
      </c>
      <c r="G753" s="3" t="str">
        <f>VLOOKUP($A753,$Q$1:$W$916,COLUMNS($C$1:G752)+2,FALSE)</f>
        <v>Aroma Veil</v>
      </c>
      <c r="H753" s="3">
        <v>101</v>
      </c>
      <c r="I753" s="3">
        <v>72</v>
      </c>
      <c r="J753" s="3">
        <v>72</v>
      </c>
      <c r="K753" s="3">
        <v>99</v>
      </c>
      <c r="L753" s="3">
        <v>89</v>
      </c>
      <c r="M753" s="3">
        <v>29</v>
      </c>
      <c r="N753" s="3">
        <v>462</v>
      </c>
      <c r="O753" s="3">
        <v>77</v>
      </c>
      <c r="Q753" s="3">
        <v>664</v>
      </c>
      <c r="R753" s="3" t="s">
        <v>1550</v>
      </c>
      <c r="S753" s="3" t="s">
        <v>1010</v>
      </c>
      <c r="T753" s="3" t="s">
        <v>1037</v>
      </c>
      <c r="U753" s="3" t="s">
        <v>43</v>
      </c>
      <c r="V753" s="3" t="s">
        <v>1674</v>
      </c>
      <c r="W753" s="3" t="s">
        <v>670</v>
      </c>
    </row>
    <row r="754" spans="1:23" x14ac:dyDescent="0.3">
      <c r="A754" s="3">
        <v>684</v>
      </c>
      <c r="B754" s="3" t="s">
        <v>567</v>
      </c>
      <c r="C754" s="3" t="str">
        <f>VLOOKUP($A754,$Q$1:$W$916,COLUMNS($C$1:C753)+2,FALSE)</f>
        <v>Fairy</v>
      </c>
      <c r="D754" s="3" t="str">
        <f>VLOOKUP($A754,$Q$1:$W$916,COLUMNS($C$1:D753)+2,FALSE)</f>
        <v/>
      </c>
      <c r="E754" s="3" t="str">
        <f>VLOOKUP($A754,$Q$1:$W$916,COLUMNS($C$1:E753)+2,FALSE)</f>
        <v>Sweet Veil</v>
      </c>
      <c r="F754" s="3" t="str">
        <f>VLOOKUP($A754,$Q$1:$W$916,COLUMNS($C$1:F753)+2,FALSE)</f>
        <v/>
      </c>
      <c r="G754" s="3" t="str">
        <f>VLOOKUP($A754,$Q$1:$W$916,COLUMNS($C$1:G753)+2,FALSE)</f>
        <v>Unburden</v>
      </c>
      <c r="H754" s="3">
        <v>62</v>
      </c>
      <c r="I754" s="3">
        <v>48</v>
      </c>
      <c r="J754" s="3">
        <v>66</v>
      </c>
      <c r="K754" s="3">
        <v>59</v>
      </c>
      <c r="L754" s="3">
        <v>57</v>
      </c>
      <c r="M754" s="3">
        <v>49</v>
      </c>
      <c r="N754" s="3">
        <v>341</v>
      </c>
      <c r="O754" s="3">
        <v>56.83</v>
      </c>
      <c r="Q754" s="3">
        <v>665</v>
      </c>
      <c r="R754" s="3" t="s">
        <v>1551</v>
      </c>
      <c r="S754" s="3" t="s">
        <v>1010</v>
      </c>
      <c r="T754" s="3" t="s">
        <v>1037</v>
      </c>
      <c r="U754" s="3" t="s">
        <v>47</v>
      </c>
      <c r="V754" s="3" t="s">
        <v>1037</v>
      </c>
      <c r="W754" s="3" t="s">
        <v>670</v>
      </c>
    </row>
    <row r="755" spans="1:23" x14ac:dyDescent="0.3">
      <c r="A755" s="3">
        <v>685</v>
      </c>
      <c r="B755" s="3" t="s">
        <v>569</v>
      </c>
      <c r="C755" s="3" t="str">
        <f>VLOOKUP($A755,$Q$1:$W$916,COLUMNS($C$1:C754)+2,FALSE)</f>
        <v>Fairy</v>
      </c>
      <c r="D755" s="3" t="str">
        <f>VLOOKUP($A755,$Q$1:$W$916,COLUMNS($C$1:D754)+2,FALSE)</f>
        <v/>
      </c>
      <c r="E755" s="3" t="str">
        <f>VLOOKUP($A755,$Q$1:$W$916,COLUMNS($C$1:E754)+2,FALSE)</f>
        <v>Sweet Veil</v>
      </c>
      <c r="F755" s="3" t="str">
        <f>VLOOKUP($A755,$Q$1:$W$916,COLUMNS($C$1:F754)+2,FALSE)</f>
        <v/>
      </c>
      <c r="G755" s="3" t="str">
        <f>VLOOKUP($A755,$Q$1:$W$916,COLUMNS($C$1:G754)+2,FALSE)</f>
        <v>Unburden</v>
      </c>
      <c r="H755" s="3">
        <v>82</v>
      </c>
      <c r="I755" s="3">
        <v>80</v>
      </c>
      <c r="J755" s="3">
        <v>86</v>
      </c>
      <c r="K755" s="3">
        <v>85</v>
      </c>
      <c r="L755" s="3">
        <v>75</v>
      </c>
      <c r="M755" s="3">
        <v>72</v>
      </c>
      <c r="N755" s="3">
        <v>480</v>
      </c>
      <c r="O755" s="3">
        <v>80</v>
      </c>
      <c r="Q755" s="3">
        <v>666</v>
      </c>
      <c r="R755" s="3" t="s">
        <v>1552</v>
      </c>
      <c r="S755" s="3" t="s">
        <v>1010</v>
      </c>
      <c r="T755" s="3" t="s">
        <v>1012</v>
      </c>
      <c r="U755" s="3" t="s">
        <v>43</v>
      </c>
      <c r="V755" s="3" t="s">
        <v>1674</v>
      </c>
      <c r="W755" s="3" t="s">
        <v>670</v>
      </c>
    </row>
    <row r="756" spans="1:23" x14ac:dyDescent="0.3">
      <c r="A756" s="3">
        <v>686</v>
      </c>
      <c r="B756" s="3" t="s">
        <v>747</v>
      </c>
      <c r="C756" s="3" t="str">
        <f>VLOOKUP($A756,$Q$1:$W$916,COLUMNS($C$1:C755)+2,FALSE)</f>
        <v>Dark</v>
      </c>
      <c r="D756" s="3" t="str">
        <f>VLOOKUP($A756,$Q$1:$W$916,COLUMNS($C$1:D755)+2,FALSE)</f>
        <v>Psychic</v>
      </c>
      <c r="E756" s="3" t="str">
        <f>VLOOKUP($A756,$Q$1:$W$916,COLUMNS($C$1:E755)+2,FALSE)</f>
        <v>Contrary</v>
      </c>
      <c r="F756" s="3" t="str">
        <f>VLOOKUP($A756,$Q$1:$W$916,COLUMNS($C$1:F755)+2,FALSE)</f>
        <v>Suction Cups</v>
      </c>
      <c r="G756" s="3" t="str">
        <f>VLOOKUP($A756,$Q$1:$W$916,COLUMNS($C$1:G755)+2,FALSE)</f>
        <v>Infiltrator</v>
      </c>
      <c r="H756" s="3">
        <v>53</v>
      </c>
      <c r="I756" s="3">
        <v>54</v>
      </c>
      <c r="J756" s="3">
        <v>53</v>
      </c>
      <c r="K756" s="3">
        <v>37</v>
      </c>
      <c r="L756" s="3">
        <v>46</v>
      </c>
      <c r="M756" s="3">
        <v>45</v>
      </c>
      <c r="N756" s="3">
        <v>288</v>
      </c>
      <c r="O756" s="3">
        <v>48</v>
      </c>
      <c r="Q756" s="3">
        <v>667</v>
      </c>
      <c r="R756" s="3" t="s">
        <v>1553</v>
      </c>
      <c r="S756" s="3" t="s">
        <v>1008</v>
      </c>
      <c r="T756" s="3" t="s">
        <v>1014</v>
      </c>
      <c r="U756" s="3" t="s">
        <v>84</v>
      </c>
      <c r="V756" s="3" t="s">
        <v>67</v>
      </c>
      <c r="W756" s="3" t="s">
        <v>410</v>
      </c>
    </row>
    <row r="757" spans="1:23" x14ac:dyDescent="0.3">
      <c r="A757" s="3">
        <v>687</v>
      </c>
      <c r="B757" s="3" t="s">
        <v>749</v>
      </c>
      <c r="C757" s="3" t="str">
        <f>VLOOKUP($A757,$Q$1:$W$916,COLUMNS($C$1:C756)+2,FALSE)</f>
        <v>Dark</v>
      </c>
      <c r="D757" s="3" t="str">
        <f>VLOOKUP($A757,$Q$1:$W$916,COLUMNS($C$1:D756)+2,FALSE)</f>
        <v>Psychic</v>
      </c>
      <c r="E757" s="3" t="str">
        <f>VLOOKUP($A757,$Q$1:$W$916,COLUMNS($C$1:E756)+2,FALSE)</f>
        <v>Contrary</v>
      </c>
      <c r="F757" s="3" t="str">
        <f>VLOOKUP($A757,$Q$1:$W$916,COLUMNS($C$1:F756)+2,FALSE)</f>
        <v>Suction Cups</v>
      </c>
      <c r="G757" s="3" t="str">
        <f>VLOOKUP($A757,$Q$1:$W$916,COLUMNS($C$1:G756)+2,FALSE)</f>
        <v>Infiltrator</v>
      </c>
      <c r="H757" s="3">
        <v>86</v>
      </c>
      <c r="I757" s="3">
        <v>92</v>
      </c>
      <c r="J757" s="3">
        <v>88</v>
      </c>
      <c r="K757" s="3">
        <v>68</v>
      </c>
      <c r="L757" s="3">
        <v>75</v>
      </c>
      <c r="M757" s="3">
        <v>73</v>
      </c>
      <c r="N757" s="3">
        <v>482</v>
      </c>
      <c r="O757" s="3">
        <v>80.33</v>
      </c>
      <c r="Q757" s="3">
        <v>668</v>
      </c>
      <c r="R757" s="3" t="s">
        <v>1554</v>
      </c>
      <c r="S757" s="3" t="s">
        <v>1008</v>
      </c>
      <c r="T757" s="3" t="s">
        <v>1014</v>
      </c>
      <c r="U757" s="3" t="s">
        <v>84</v>
      </c>
      <c r="V757" s="3" t="s">
        <v>67</v>
      </c>
      <c r="W757" s="3" t="s">
        <v>410</v>
      </c>
    </row>
    <row r="758" spans="1:23" x14ac:dyDescent="0.3">
      <c r="A758" s="3">
        <v>688</v>
      </c>
      <c r="B758" s="3" t="s">
        <v>624</v>
      </c>
      <c r="C758" s="3" t="str">
        <f>VLOOKUP($A758,$Q$1:$W$916,COLUMNS($C$1:C757)+2,FALSE)</f>
        <v>Rock</v>
      </c>
      <c r="D758" s="3" t="str">
        <f>VLOOKUP($A758,$Q$1:$W$916,COLUMNS($C$1:D757)+2,FALSE)</f>
        <v>Water</v>
      </c>
      <c r="E758" s="3" t="str">
        <f>VLOOKUP($A758,$Q$1:$W$916,COLUMNS($C$1:E757)+2,FALSE)</f>
        <v>Sniper</v>
      </c>
      <c r="F758" s="3" t="str">
        <f>VLOOKUP($A758,$Q$1:$W$916,COLUMNS($C$1:F757)+2,FALSE)</f>
        <v>Tough Claws</v>
      </c>
      <c r="G758" s="3" t="str">
        <f>VLOOKUP($A758,$Q$1:$W$916,COLUMNS($C$1:G757)+2,FALSE)</f>
        <v>Pickpocket</v>
      </c>
      <c r="H758" s="3">
        <v>42</v>
      </c>
      <c r="I758" s="3">
        <v>52</v>
      </c>
      <c r="J758" s="3">
        <v>67</v>
      </c>
      <c r="K758" s="3">
        <v>39</v>
      </c>
      <c r="L758" s="3">
        <v>56</v>
      </c>
      <c r="M758" s="3">
        <v>50</v>
      </c>
      <c r="N758" s="3">
        <v>306</v>
      </c>
      <c r="O758" s="3">
        <v>51</v>
      </c>
      <c r="Q758" s="3">
        <v>669</v>
      </c>
      <c r="R758" s="3" t="s">
        <v>1555</v>
      </c>
      <c r="S758" s="3" t="s">
        <v>1023</v>
      </c>
      <c r="T758" s="3" t="s">
        <v>1037</v>
      </c>
      <c r="U758" s="3" t="s">
        <v>1863</v>
      </c>
      <c r="V758" s="3" t="s">
        <v>1037</v>
      </c>
      <c r="W758" s="3" t="s">
        <v>866</v>
      </c>
    </row>
    <row r="759" spans="1:23" x14ac:dyDescent="0.3">
      <c r="A759" s="3">
        <v>689</v>
      </c>
      <c r="B759" s="3" t="s">
        <v>626</v>
      </c>
      <c r="C759" s="3" t="str">
        <f>VLOOKUP($A759,$Q$1:$W$916,COLUMNS($C$1:C758)+2,FALSE)</f>
        <v>Rock</v>
      </c>
      <c r="D759" s="3" t="str">
        <f>VLOOKUP($A759,$Q$1:$W$916,COLUMNS($C$1:D758)+2,FALSE)</f>
        <v>Water</v>
      </c>
      <c r="E759" s="3" t="str">
        <f>VLOOKUP($A759,$Q$1:$W$916,COLUMNS($C$1:E758)+2,FALSE)</f>
        <v>Sniper</v>
      </c>
      <c r="F759" s="3" t="str">
        <f>VLOOKUP($A759,$Q$1:$W$916,COLUMNS($C$1:F758)+2,FALSE)</f>
        <v>Tough Claws</v>
      </c>
      <c r="G759" s="3" t="str">
        <f>VLOOKUP($A759,$Q$1:$W$916,COLUMNS($C$1:G758)+2,FALSE)</f>
        <v>Pickpocket</v>
      </c>
      <c r="H759" s="3">
        <v>72</v>
      </c>
      <c r="I759" s="3">
        <v>105</v>
      </c>
      <c r="J759" s="3">
        <v>115</v>
      </c>
      <c r="K759" s="3">
        <v>54</v>
      </c>
      <c r="L759" s="3">
        <v>86</v>
      </c>
      <c r="M759" s="3">
        <v>68</v>
      </c>
      <c r="N759" s="3">
        <v>500</v>
      </c>
      <c r="O759" s="3">
        <v>83.33</v>
      </c>
      <c r="Q759" s="3">
        <v>670</v>
      </c>
      <c r="R759" s="3" t="s">
        <v>1556</v>
      </c>
      <c r="S759" s="3" t="s">
        <v>1023</v>
      </c>
      <c r="T759" s="3" t="s">
        <v>1037</v>
      </c>
      <c r="U759" s="3" t="s">
        <v>1863</v>
      </c>
      <c r="V759" s="3" t="s">
        <v>1037</v>
      </c>
      <c r="W759" s="3" t="s">
        <v>866</v>
      </c>
    </row>
    <row r="760" spans="1:23" x14ac:dyDescent="0.3">
      <c r="A760" s="3">
        <v>690</v>
      </c>
      <c r="B760" s="3" t="s">
        <v>1563</v>
      </c>
      <c r="C760" s="3" t="str">
        <f>VLOOKUP($A760,$Q$1:$W$916,COLUMNS($C$1:C759)+2,FALSE)</f>
        <v>Poison</v>
      </c>
      <c r="D760" s="3" t="str">
        <f>VLOOKUP($A760,$Q$1:$W$916,COLUMNS($C$1:D759)+2,FALSE)</f>
        <v>Water</v>
      </c>
      <c r="E760" s="3" t="str">
        <f>VLOOKUP($A760,$Q$1:$W$916,COLUMNS($C$1:E759)+2,FALSE)</f>
        <v>Poison Point</v>
      </c>
      <c r="F760" s="3" t="str">
        <f>VLOOKUP($A760,$Q$1:$W$916,COLUMNS($C$1:F759)+2,FALSE)</f>
        <v>Poison Touch</v>
      </c>
      <c r="G760" s="3" t="str">
        <f>VLOOKUP($A760,$Q$1:$W$916,COLUMNS($C$1:G759)+2,FALSE)</f>
        <v>Adaptability</v>
      </c>
      <c r="H760" s="3">
        <v>50</v>
      </c>
      <c r="I760" s="3">
        <v>60</v>
      </c>
      <c r="J760" s="3">
        <v>60</v>
      </c>
      <c r="K760" s="3">
        <v>60</v>
      </c>
      <c r="L760" s="3">
        <v>60</v>
      </c>
      <c r="M760" s="3">
        <v>30</v>
      </c>
      <c r="N760" s="3">
        <v>320</v>
      </c>
      <c r="O760" s="3">
        <v>53.33</v>
      </c>
      <c r="Q760" s="3">
        <v>671</v>
      </c>
      <c r="R760" s="3" t="s">
        <v>1557</v>
      </c>
      <c r="S760" s="3" t="s">
        <v>1023</v>
      </c>
      <c r="T760" s="3" t="s">
        <v>1037</v>
      </c>
      <c r="U760" s="3" t="s">
        <v>1863</v>
      </c>
      <c r="V760" s="3" t="s">
        <v>1037</v>
      </c>
      <c r="W760" s="3" t="s">
        <v>866</v>
      </c>
    </row>
    <row r="761" spans="1:23" x14ac:dyDescent="0.3">
      <c r="A761" s="3">
        <v>691</v>
      </c>
      <c r="B761" s="3" t="s">
        <v>1564</v>
      </c>
      <c r="C761" s="3" t="str">
        <f>VLOOKUP($A761,$Q$1:$W$916,COLUMNS($C$1:C760)+2,FALSE)</f>
        <v>Poison</v>
      </c>
      <c r="D761" s="3" t="str">
        <f>VLOOKUP($A761,$Q$1:$W$916,COLUMNS($C$1:D760)+2,FALSE)</f>
        <v>Dragon</v>
      </c>
      <c r="E761" s="3" t="str">
        <f>VLOOKUP($A761,$Q$1:$W$916,COLUMNS($C$1:E760)+2,FALSE)</f>
        <v>Poison Point</v>
      </c>
      <c r="F761" s="3" t="str">
        <f>VLOOKUP($A761,$Q$1:$W$916,COLUMNS($C$1:F760)+2,FALSE)</f>
        <v>Poison Touch</v>
      </c>
      <c r="G761" s="3" t="str">
        <f>VLOOKUP($A761,$Q$1:$W$916,COLUMNS($C$1:G760)+2,FALSE)</f>
        <v>Adaptability</v>
      </c>
      <c r="H761" s="3">
        <v>65</v>
      </c>
      <c r="I761" s="3">
        <v>75</v>
      </c>
      <c r="J761" s="3">
        <v>90</v>
      </c>
      <c r="K761" s="3">
        <v>97</v>
      </c>
      <c r="L761" s="3">
        <v>123</v>
      </c>
      <c r="M761" s="3">
        <v>44</v>
      </c>
      <c r="N761" s="3">
        <v>494</v>
      </c>
      <c r="O761" s="3">
        <v>82.33</v>
      </c>
      <c r="Q761" s="3">
        <v>672</v>
      </c>
      <c r="R761" s="3" t="s">
        <v>1558</v>
      </c>
      <c r="S761" s="3" t="s">
        <v>1007</v>
      </c>
      <c r="T761" s="3" t="s">
        <v>1037</v>
      </c>
      <c r="U761" s="3" t="s">
        <v>878</v>
      </c>
      <c r="V761" s="3" t="s">
        <v>1037</v>
      </c>
      <c r="W761" s="3" t="s">
        <v>1865</v>
      </c>
    </row>
    <row r="762" spans="1:23" x14ac:dyDescent="0.3">
      <c r="A762" s="3">
        <v>692</v>
      </c>
      <c r="B762" s="3" t="s">
        <v>1565</v>
      </c>
      <c r="C762" s="3" t="str">
        <f>VLOOKUP($A762,$Q$1:$W$916,COLUMNS($C$1:C761)+2,FALSE)</f>
        <v>Water</v>
      </c>
      <c r="D762" s="3" t="str">
        <f>VLOOKUP($A762,$Q$1:$W$916,COLUMNS($C$1:D761)+2,FALSE)</f>
        <v/>
      </c>
      <c r="E762" s="3" t="str">
        <f>VLOOKUP($A762,$Q$1:$W$916,COLUMNS($C$1:E761)+2,FALSE)</f>
        <v>Mega Launcher</v>
      </c>
      <c r="F762" s="3" t="str">
        <f>VLOOKUP($A762,$Q$1:$W$916,COLUMNS($C$1:F761)+2,FALSE)</f>
        <v/>
      </c>
      <c r="G762" s="3" t="str">
        <f>VLOOKUP($A762,$Q$1:$W$916,COLUMNS($C$1:G761)+2,FALSE)</f>
        <v/>
      </c>
      <c r="H762" s="3">
        <v>50</v>
      </c>
      <c r="I762" s="3">
        <v>53</v>
      </c>
      <c r="J762" s="3">
        <v>62</v>
      </c>
      <c r="K762" s="3">
        <v>58</v>
      </c>
      <c r="L762" s="3">
        <v>63</v>
      </c>
      <c r="M762" s="3">
        <v>44</v>
      </c>
      <c r="N762" s="3">
        <v>330</v>
      </c>
      <c r="O762" s="3">
        <v>55</v>
      </c>
      <c r="Q762" s="3">
        <v>673</v>
      </c>
      <c r="R762" s="3" t="s">
        <v>1559</v>
      </c>
      <c r="S762" s="3" t="s">
        <v>1007</v>
      </c>
      <c r="T762" s="3" t="s">
        <v>1037</v>
      </c>
      <c r="U762" s="3" t="s">
        <v>878</v>
      </c>
      <c r="V762" s="3" t="s">
        <v>1037</v>
      </c>
      <c r="W762" s="3" t="s">
        <v>1865</v>
      </c>
    </row>
    <row r="763" spans="1:23" x14ac:dyDescent="0.3">
      <c r="A763" s="3">
        <v>693</v>
      </c>
      <c r="B763" s="3" t="s">
        <v>1566</v>
      </c>
      <c r="C763" s="3" t="str">
        <f>VLOOKUP($A763,$Q$1:$W$916,COLUMNS($C$1:C762)+2,FALSE)</f>
        <v>Water</v>
      </c>
      <c r="D763" s="3" t="str">
        <f>VLOOKUP($A763,$Q$1:$W$916,COLUMNS($C$1:D762)+2,FALSE)</f>
        <v/>
      </c>
      <c r="E763" s="3" t="str">
        <f>VLOOKUP($A763,$Q$1:$W$916,COLUMNS($C$1:E762)+2,FALSE)</f>
        <v>Mega Launcher</v>
      </c>
      <c r="F763" s="3" t="str">
        <f>VLOOKUP($A763,$Q$1:$W$916,COLUMNS($C$1:F762)+2,FALSE)</f>
        <v/>
      </c>
      <c r="G763" s="3" t="str">
        <f>VLOOKUP($A763,$Q$1:$W$916,COLUMNS($C$1:G762)+2,FALSE)</f>
        <v/>
      </c>
      <c r="H763" s="3">
        <v>71</v>
      </c>
      <c r="I763" s="3">
        <v>73</v>
      </c>
      <c r="J763" s="3">
        <v>88</v>
      </c>
      <c r="K763" s="3">
        <v>120</v>
      </c>
      <c r="L763" s="3">
        <v>89</v>
      </c>
      <c r="M763" s="3">
        <v>59</v>
      </c>
      <c r="N763" s="3">
        <v>500</v>
      </c>
      <c r="O763" s="3">
        <v>83.33</v>
      </c>
      <c r="Q763" s="3">
        <v>674</v>
      </c>
      <c r="R763" s="3" t="s">
        <v>327</v>
      </c>
      <c r="S763" s="3" t="s">
        <v>1022</v>
      </c>
      <c r="T763" s="3" t="s">
        <v>1037</v>
      </c>
      <c r="U763" s="3" t="s">
        <v>266</v>
      </c>
      <c r="V763" s="3" t="s">
        <v>328</v>
      </c>
      <c r="W763" s="3" t="s">
        <v>329</v>
      </c>
    </row>
    <row r="764" spans="1:23" x14ac:dyDescent="0.3">
      <c r="A764" s="3">
        <v>694</v>
      </c>
      <c r="B764" s="3" t="s">
        <v>811</v>
      </c>
      <c r="C764" s="3" t="str">
        <f>VLOOKUP($A764,$Q$1:$W$916,COLUMNS($C$1:C763)+2,FALSE)</f>
        <v>Electric</v>
      </c>
      <c r="D764" s="3" t="str">
        <f>VLOOKUP($A764,$Q$1:$W$916,COLUMNS($C$1:D763)+2,FALSE)</f>
        <v>Normal</v>
      </c>
      <c r="E764" s="3" t="str">
        <f>VLOOKUP($A764,$Q$1:$W$916,COLUMNS($C$1:E763)+2,FALSE)</f>
        <v>Dry Skin</v>
      </c>
      <c r="F764" s="3" t="str">
        <f>VLOOKUP($A764,$Q$1:$W$916,COLUMNS($C$1:F763)+2,FALSE)</f>
        <v>Sand Veil</v>
      </c>
      <c r="G764" s="3" t="str">
        <f>VLOOKUP($A764,$Q$1:$W$916,COLUMNS($C$1:G763)+2,FALSE)</f>
        <v>Solar Power</v>
      </c>
      <c r="H764" s="3">
        <v>44</v>
      </c>
      <c r="I764" s="3">
        <v>38</v>
      </c>
      <c r="J764" s="3">
        <v>33</v>
      </c>
      <c r="K764" s="3">
        <v>61</v>
      </c>
      <c r="L764" s="3">
        <v>43</v>
      </c>
      <c r="M764" s="3">
        <v>70</v>
      </c>
      <c r="N764" s="3">
        <v>289</v>
      </c>
      <c r="O764" s="3">
        <v>48.17</v>
      </c>
      <c r="Q764" s="3">
        <v>675</v>
      </c>
      <c r="R764" s="3" t="s">
        <v>331</v>
      </c>
      <c r="S764" s="3" t="s">
        <v>1022</v>
      </c>
      <c r="T764" s="3" t="s">
        <v>1016</v>
      </c>
      <c r="U764" s="3" t="s">
        <v>266</v>
      </c>
      <c r="V764" s="3" t="s">
        <v>328</v>
      </c>
      <c r="W764" s="3" t="s">
        <v>329</v>
      </c>
    </row>
    <row r="765" spans="1:23" x14ac:dyDescent="0.3">
      <c r="A765" s="3">
        <v>695</v>
      </c>
      <c r="B765" s="3" t="s">
        <v>814</v>
      </c>
      <c r="C765" s="3" t="str">
        <f>VLOOKUP($A765,$Q$1:$W$916,COLUMNS($C$1:C764)+2,FALSE)</f>
        <v>Electric</v>
      </c>
      <c r="D765" s="3" t="str">
        <f>VLOOKUP($A765,$Q$1:$W$916,COLUMNS($C$1:D764)+2,FALSE)</f>
        <v>Normal</v>
      </c>
      <c r="E765" s="3" t="str">
        <f>VLOOKUP($A765,$Q$1:$W$916,COLUMNS($C$1:E764)+2,FALSE)</f>
        <v>Dry Skin</v>
      </c>
      <c r="F765" s="3" t="str">
        <f>VLOOKUP($A765,$Q$1:$W$916,COLUMNS($C$1:F764)+2,FALSE)</f>
        <v>Sand Veil</v>
      </c>
      <c r="G765" s="3" t="str">
        <f>VLOOKUP($A765,$Q$1:$W$916,COLUMNS($C$1:G764)+2,FALSE)</f>
        <v>Solar Power</v>
      </c>
      <c r="H765" s="3">
        <v>62</v>
      </c>
      <c r="I765" s="3">
        <v>55</v>
      </c>
      <c r="J765" s="3">
        <v>52</v>
      </c>
      <c r="K765" s="3">
        <v>109</v>
      </c>
      <c r="L765" s="3">
        <v>94</v>
      </c>
      <c r="M765" s="3">
        <v>109</v>
      </c>
      <c r="N765" s="3">
        <v>481</v>
      </c>
      <c r="O765" s="3">
        <v>80.17</v>
      </c>
      <c r="Q765" s="3">
        <v>676</v>
      </c>
      <c r="R765" s="3" t="s">
        <v>1560</v>
      </c>
      <c r="S765" s="3" t="s">
        <v>1014</v>
      </c>
      <c r="T765" s="3" t="s">
        <v>1037</v>
      </c>
      <c r="U765" s="3" t="s">
        <v>1702</v>
      </c>
      <c r="V765" s="3" t="s">
        <v>1037</v>
      </c>
      <c r="W765" s="3" t="s">
        <v>1037</v>
      </c>
    </row>
    <row r="766" spans="1:23" x14ac:dyDescent="0.3">
      <c r="A766" s="3">
        <v>696</v>
      </c>
      <c r="B766" s="3" t="s">
        <v>1567</v>
      </c>
      <c r="C766" s="3" t="str">
        <f>VLOOKUP($A766,$Q$1:$W$916,COLUMNS($C$1:C765)+2,FALSE)</f>
        <v>Rock</v>
      </c>
      <c r="D766" s="3" t="str">
        <f>VLOOKUP($A766,$Q$1:$W$916,COLUMNS($C$1:D765)+2,FALSE)</f>
        <v>Dragon</v>
      </c>
      <c r="E766" s="3" t="str">
        <f>VLOOKUP($A766,$Q$1:$W$916,COLUMNS($C$1:E765)+2,FALSE)</f>
        <v>Strong Jaw</v>
      </c>
      <c r="F766" s="3" t="str">
        <f>VLOOKUP($A766,$Q$1:$W$916,COLUMNS($C$1:F765)+2,FALSE)</f>
        <v/>
      </c>
      <c r="G766" s="3" t="str">
        <f>VLOOKUP($A766,$Q$1:$W$916,COLUMNS($C$1:G765)+2,FALSE)</f>
        <v>Sturdy</v>
      </c>
      <c r="H766" s="3">
        <v>58</v>
      </c>
      <c r="I766" s="3">
        <v>89</v>
      </c>
      <c r="J766" s="3">
        <v>77</v>
      </c>
      <c r="K766" s="3">
        <v>45</v>
      </c>
      <c r="L766" s="3">
        <v>45</v>
      </c>
      <c r="M766" s="3">
        <v>48</v>
      </c>
      <c r="N766" s="3">
        <v>362</v>
      </c>
      <c r="O766" s="3">
        <v>60.33</v>
      </c>
      <c r="Q766" s="3">
        <v>677</v>
      </c>
      <c r="R766" s="3" t="s">
        <v>563</v>
      </c>
      <c r="S766" s="3" t="s">
        <v>1011</v>
      </c>
      <c r="T766" s="3" t="s">
        <v>1037</v>
      </c>
      <c r="U766" s="3" t="s">
        <v>62</v>
      </c>
      <c r="V766" s="3" t="s">
        <v>314</v>
      </c>
      <c r="W766" s="3" t="s">
        <v>117</v>
      </c>
    </row>
    <row r="767" spans="1:23" x14ac:dyDescent="0.3">
      <c r="A767" s="3">
        <v>697</v>
      </c>
      <c r="B767" s="3" t="s">
        <v>1568</v>
      </c>
      <c r="C767" s="3" t="str">
        <f>VLOOKUP($A767,$Q$1:$W$916,COLUMNS($C$1:C766)+2,FALSE)</f>
        <v>Rock</v>
      </c>
      <c r="D767" s="3" t="str">
        <f>VLOOKUP($A767,$Q$1:$W$916,COLUMNS($C$1:D766)+2,FALSE)</f>
        <v>Dragon</v>
      </c>
      <c r="E767" s="3" t="str">
        <f>VLOOKUP($A767,$Q$1:$W$916,COLUMNS($C$1:E766)+2,FALSE)</f>
        <v>Strong Jaw</v>
      </c>
      <c r="F767" s="3" t="str">
        <f>VLOOKUP($A767,$Q$1:$W$916,COLUMNS($C$1:F766)+2,FALSE)</f>
        <v/>
      </c>
      <c r="G767" s="3" t="str">
        <f>VLOOKUP($A767,$Q$1:$W$916,COLUMNS($C$1:G766)+2,FALSE)</f>
        <v>Rock Head</v>
      </c>
      <c r="H767" s="3">
        <v>82</v>
      </c>
      <c r="I767" s="3">
        <v>121</v>
      </c>
      <c r="J767" s="3">
        <v>119</v>
      </c>
      <c r="K767" s="3">
        <v>69</v>
      </c>
      <c r="L767" s="3">
        <v>59</v>
      </c>
      <c r="M767" s="3">
        <v>71</v>
      </c>
      <c r="N767" s="3">
        <v>521</v>
      </c>
      <c r="O767" s="3">
        <v>86.83</v>
      </c>
      <c r="Q767" s="3">
        <v>678</v>
      </c>
      <c r="R767" s="3" t="s">
        <v>565</v>
      </c>
      <c r="S767" s="3" t="s">
        <v>1011</v>
      </c>
      <c r="T767" s="3" t="s">
        <v>1037</v>
      </c>
      <c r="U767" s="3" t="s">
        <v>62</v>
      </c>
      <c r="V767" s="3" t="s">
        <v>314</v>
      </c>
      <c r="W767" s="3" t="s">
        <v>140</v>
      </c>
    </row>
    <row r="768" spans="1:23" x14ac:dyDescent="0.3">
      <c r="A768" s="3">
        <v>698</v>
      </c>
      <c r="B768" s="3" t="s">
        <v>1569</v>
      </c>
      <c r="C768" s="3" t="str">
        <f>VLOOKUP($A768,$Q$1:$W$916,COLUMNS($C$1:C767)+2,FALSE)</f>
        <v>Rock</v>
      </c>
      <c r="D768" s="3" t="str">
        <f>VLOOKUP($A768,$Q$1:$W$916,COLUMNS($C$1:D767)+2,FALSE)</f>
        <v>Ice</v>
      </c>
      <c r="E768" s="3" t="str">
        <f>VLOOKUP($A768,$Q$1:$W$916,COLUMNS($C$1:E767)+2,FALSE)</f>
        <v>Refrigerate</v>
      </c>
      <c r="F768" s="3" t="str">
        <f>VLOOKUP($A768,$Q$1:$W$916,COLUMNS($C$1:F767)+2,FALSE)</f>
        <v/>
      </c>
      <c r="G768" s="3" t="str">
        <f>VLOOKUP($A768,$Q$1:$W$916,COLUMNS($C$1:G767)+2,FALSE)</f>
        <v>Snow Warning</v>
      </c>
      <c r="H768" s="3">
        <v>77</v>
      </c>
      <c r="I768" s="3">
        <v>59</v>
      </c>
      <c r="J768" s="3">
        <v>50</v>
      </c>
      <c r="K768" s="3">
        <v>67</v>
      </c>
      <c r="L768" s="3">
        <v>63</v>
      </c>
      <c r="M768" s="3">
        <v>46</v>
      </c>
      <c r="N768" s="3">
        <v>362</v>
      </c>
      <c r="O768" s="3">
        <v>60.33</v>
      </c>
      <c r="Q768" s="3">
        <v>679</v>
      </c>
      <c r="R768" s="3" t="s">
        <v>838</v>
      </c>
      <c r="S768" s="3" t="s">
        <v>1015</v>
      </c>
      <c r="T768" s="3" t="s">
        <v>1021</v>
      </c>
      <c r="U768" s="3" t="s">
        <v>268</v>
      </c>
      <c r="V768" s="3" t="s">
        <v>1037</v>
      </c>
      <c r="W768" s="3" t="s">
        <v>1037</v>
      </c>
    </row>
    <row r="769" spans="1:23" x14ac:dyDescent="0.3">
      <c r="A769" s="3">
        <v>699</v>
      </c>
      <c r="B769" s="3" t="s">
        <v>1570</v>
      </c>
      <c r="C769" s="3" t="str">
        <f>VLOOKUP($A769,$Q$1:$W$916,COLUMNS($C$1:C768)+2,FALSE)</f>
        <v>Rock</v>
      </c>
      <c r="D769" s="3" t="str">
        <f>VLOOKUP($A769,$Q$1:$W$916,COLUMNS($C$1:D768)+2,FALSE)</f>
        <v>Ice</v>
      </c>
      <c r="E769" s="3" t="str">
        <f>VLOOKUP($A769,$Q$1:$W$916,COLUMNS($C$1:E768)+2,FALSE)</f>
        <v>Refrigerate</v>
      </c>
      <c r="F769" s="3" t="str">
        <f>VLOOKUP($A769,$Q$1:$W$916,COLUMNS($C$1:F768)+2,FALSE)</f>
        <v/>
      </c>
      <c r="G769" s="3" t="str">
        <f>VLOOKUP($A769,$Q$1:$W$916,COLUMNS($C$1:G768)+2,FALSE)</f>
        <v>Snow Warning</v>
      </c>
      <c r="H769" s="3">
        <v>123</v>
      </c>
      <c r="I769" s="3">
        <v>77</v>
      </c>
      <c r="J769" s="3">
        <v>72</v>
      </c>
      <c r="K769" s="3">
        <v>99</v>
      </c>
      <c r="L769" s="3">
        <v>92</v>
      </c>
      <c r="M769" s="3">
        <v>58</v>
      </c>
      <c r="N769" s="3">
        <v>521</v>
      </c>
      <c r="O769" s="3">
        <v>86.83</v>
      </c>
      <c r="Q769" s="3">
        <v>680</v>
      </c>
      <c r="R769" s="3" t="s">
        <v>840</v>
      </c>
      <c r="S769" s="3" t="s">
        <v>1015</v>
      </c>
      <c r="T769" s="3" t="s">
        <v>1021</v>
      </c>
      <c r="U769" s="3" t="s">
        <v>268</v>
      </c>
      <c r="V769" s="3" t="s">
        <v>1037</v>
      </c>
      <c r="W769" s="3" t="s">
        <v>1037</v>
      </c>
    </row>
    <row r="770" spans="1:23" x14ac:dyDescent="0.3">
      <c r="A770" s="3">
        <v>700</v>
      </c>
      <c r="B770" s="3" t="s">
        <v>553</v>
      </c>
      <c r="C770" s="3" t="str">
        <f>VLOOKUP($A770,$Q$1:$W$916,COLUMNS($C$1:C769)+2,FALSE)</f>
        <v>Fairy</v>
      </c>
      <c r="D770" s="3" t="str">
        <f>VLOOKUP($A770,$Q$1:$W$916,COLUMNS($C$1:D769)+2,FALSE)</f>
        <v/>
      </c>
      <c r="E770" s="3" t="str">
        <f>VLOOKUP($A770,$Q$1:$W$916,COLUMNS($C$1:E769)+2,FALSE)</f>
        <v>Cute Charm</v>
      </c>
      <c r="F770" s="3" t="str">
        <f>VLOOKUP($A770,$Q$1:$W$916,COLUMNS($C$1:F769)+2,FALSE)</f>
        <v/>
      </c>
      <c r="G770" s="3" t="str">
        <f>VLOOKUP($A770,$Q$1:$W$916,COLUMNS($C$1:G769)+2,FALSE)</f>
        <v>Pixilate</v>
      </c>
      <c r="H770" s="3">
        <v>95</v>
      </c>
      <c r="I770" s="3">
        <v>65</v>
      </c>
      <c r="J770" s="3">
        <v>65</v>
      </c>
      <c r="K770" s="3">
        <v>110</v>
      </c>
      <c r="L770" s="3">
        <v>130</v>
      </c>
      <c r="M770" s="3">
        <v>60</v>
      </c>
      <c r="N770" s="3">
        <v>525</v>
      </c>
      <c r="O770" s="3">
        <v>87.5</v>
      </c>
      <c r="Q770" s="3">
        <v>681</v>
      </c>
      <c r="R770" s="3" t="s">
        <v>1561</v>
      </c>
      <c r="S770" s="3" t="s">
        <v>1015</v>
      </c>
      <c r="T770" s="3" t="s">
        <v>1021</v>
      </c>
      <c r="U770" s="3" t="s">
        <v>843</v>
      </c>
      <c r="V770" s="3" t="s">
        <v>1037</v>
      </c>
      <c r="W770" s="3" t="s">
        <v>1037</v>
      </c>
    </row>
    <row r="771" spans="1:23" x14ac:dyDescent="0.3">
      <c r="A771" s="3">
        <v>701</v>
      </c>
      <c r="B771" s="3" t="s">
        <v>816</v>
      </c>
      <c r="C771" s="3" t="str">
        <f>VLOOKUP($A771,$Q$1:$W$916,COLUMNS($C$1:C770)+2,FALSE)</f>
        <v>Fighting</v>
      </c>
      <c r="D771" s="3" t="str">
        <f>VLOOKUP($A771,$Q$1:$W$916,COLUMNS($C$1:D770)+2,FALSE)</f>
        <v>Flying</v>
      </c>
      <c r="E771" s="3" t="str">
        <f>VLOOKUP($A771,$Q$1:$W$916,COLUMNS($C$1:E770)+2,FALSE)</f>
        <v>Limber</v>
      </c>
      <c r="F771" s="3" t="str">
        <f>VLOOKUP($A771,$Q$1:$W$916,COLUMNS($C$1:F770)+2,FALSE)</f>
        <v>Unburden</v>
      </c>
      <c r="G771" s="3" t="str">
        <f>VLOOKUP($A771,$Q$1:$W$916,COLUMNS($C$1:G770)+2,FALSE)</f>
        <v>Mold Breaker</v>
      </c>
      <c r="H771" s="3">
        <v>78</v>
      </c>
      <c r="I771" s="3">
        <v>92</v>
      </c>
      <c r="J771" s="3">
        <v>75</v>
      </c>
      <c r="K771" s="3">
        <v>74</v>
      </c>
      <c r="L771" s="3">
        <v>63</v>
      </c>
      <c r="M771" s="3">
        <v>118</v>
      </c>
      <c r="N771" s="3">
        <v>500</v>
      </c>
      <c r="O771" s="3">
        <v>83.33</v>
      </c>
      <c r="Q771" s="3">
        <v>681</v>
      </c>
      <c r="R771" s="3" t="s">
        <v>1562</v>
      </c>
      <c r="S771" s="3" t="s">
        <v>1015</v>
      </c>
      <c r="T771" s="3" t="s">
        <v>1021</v>
      </c>
      <c r="U771" s="3" t="s">
        <v>843</v>
      </c>
      <c r="V771" s="3" t="s">
        <v>1037</v>
      </c>
      <c r="W771" s="3" t="s">
        <v>1037</v>
      </c>
    </row>
    <row r="772" spans="1:23" x14ac:dyDescent="0.3">
      <c r="A772" s="3">
        <v>702</v>
      </c>
      <c r="B772" s="3" t="s">
        <v>1571</v>
      </c>
      <c r="C772" s="3" t="str">
        <f>VLOOKUP($A772,$Q$1:$W$916,COLUMNS($C$1:C771)+2,FALSE)</f>
        <v>Electric</v>
      </c>
      <c r="D772" s="3" t="str">
        <f>VLOOKUP($A772,$Q$1:$W$916,COLUMNS($C$1:D771)+2,FALSE)</f>
        <v>Fairy</v>
      </c>
      <c r="E772" s="3" t="str">
        <f>VLOOKUP($A772,$Q$1:$W$916,COLUMNS($C$1:E771)+2,FALSE)</f>
        <v>Cheek Pouch</v>
      </c>
      <c r="F772" s="3" t="str">
        <f>VLOOKUP($A772,$Q$1:$W$916,COLUMNS($C$1:F771)+2,FALSE)</f>
        <v>Pickup</v>
      </c>
      <c r="G772" s="3" t="str">
        <f>VLOOKUP($A772,$Q$1:$W$916,COLUMNS($C$1:G771)+2,FALSE)</f>
        <v>Plus</v>
      </c>
      <c r="H772" s="3">
        <v>67</v>
      </c>
      <c r="I772" s="3">
        <v>58</v>
      </c>
      <c r="J772" s="3">
        <v>57</v>
      </c>
      <c r="K772" s="3">
        <v>81</v>
      </c>
      <c r="L772" s="3">
        <v>67</v>
      </c>
      <c r="M772" s="3">
        <v>101</v>
      </c>
      <c r="N772" s="3">
        <v>431</v>
      </c>
      <c r="O772" s="3">
        <v>71.83</v>
      </c>
      <c r="Q772" s="3">
        <v>682</v>
      </c>
      <c r="R772" s="3" t="s">
        <v>571</v>
      </c>
      <c r="S772" s="3" t="s">
        <v>1023</v>
      </c>
      <c r="T772" s="3" t="s">
        <v>1037</v>
      </c>
      <c r="U772" s="3" t="s">
        <v>182</v>
      </c>
      <c r="V772" s="3" t="s">
        <v>1037</v>
      </c>
      <c r="W772" s="3" t="s">
        <v>512</v>
      </c>
    </row>
    <row r="773" spans="1:23" x14ac:dyDescent="0.3">
      <c r="A773" s="3">
        <v>703</v>
      </c>
      <c r="B773" s="3" t="s">
        <v>1572</v>
      </c>
      <c r="C773" s="3" t="str">
        <f>VLOOKUP($A773,$Q$1:$W$916,COLUMNS($C$1:C772)+2,FALSE)</f>
        <v>Rock</v>
      </c>
      <c r="D773" s="3" t="str">
        <f>VLOOKUP($A773,$Q$1:$W$916,COLUMNS($C$1:D772)+2,FALSE)</f>
        <v>Fairy</v>
      </c>
      <c r="E773" s="3" t="str">
        <f>VLOOKUP($A773,$Q$1:$W$916,COLUMNS($C$1:E772)+2,FALSE)</f>
        <v>Clear Body</v>
      </c>
      <c r="F773" s="3" t="str">
        <f>VLOOKUP($A773,$Q$1:$W$916,COLUMNS($C$1:F772)+2,FALSE)</f>
        <v/>
      </c>
      <c r="G773" s="3" t="str">
        <f>VLOOKUP($A773,$Q$1:$W$916,COLUMNS($C$1:G772)+2,FALSE)</f>
        <v>Sturdy</v>
      </c>
      <c r="H773" s="3">
        <v>50</v>
      </c>
      <c r="I773" s="3">
        <v>50</v>
      </c>
      <c r="J773" s="3">
        <v>150</v>
      </c>
      <c r="K773" s="3">
        <v>50</v>
      </c>
      <c r="L773" s="3">
        <v>150</v>
      </c>
      <c r="M773" s="3">
        <v>50</v>
      </c>
      <c r="N773" s="3">
        <v>500</v>
      </c>
      <c r="O773" s="3">
        <v>83.33</v>
      </c>
      <c r="Q773" s="3">
        <v>683</v>
      </c>
      <c r="R773" s="3" t="s">
        <v>573</v>
      </c>
      <c r="S773" s="3" t="s">
        <v>1023</v>
      </c>
      <c r="T773" s="3" t="s">
        <v>1037</v>
      </c>
      <c r="U773" s="3" t="s">
        <v>182</v>
      </c>
      <c r="V773" s="3" t="s">
        <v>1037</v>
      </c>
      <c r="W773" s="3" t="s">
        <v>512</v>
      </c>
    </row>
    <row r="774" spans="1:23" x14ac:dyDescent="0.3">
      <c r="A774" s="3">
        <v>704</v>
      </c>
      <c r="B774" s="3" t="s">
        <v>979</v>
      </c>
      <c r="C774" s="3" t="str">
        <f>VLOOKUP($A774,$Q$1:$W$916,COLUMNS($C$1:C773)+2,FALSE)</f>
        <v>Dragon</v>
      </c>
      <c r="D774" s="3" t="str">
        <f>VLOOKUP($A774,$Q$1:$W$916,COLUMNS($C$1:D773)+2,FALSE)</f>
        <v/>
      </c>
      <c r="E774" s="3" t="str">
        <f>VLOOKUP($A774,$Q$1:$W$916,COLUMNS($C$1:E773)+2,FALSE)</f>
        <v>Sap Sipper</v>
      </c>
      <c r="F774" s="3" t="str">
        <f>VLOOKUP($A774,$Q$1:$W$916,COLUMNS($C$1:F773)+2,FALSE)</f>
        <v>Hydration</v>
      </c>
      <c r="G774" s="3" t="str">
        <f>VLOOKUP($A774,$Q$1:$W$916,COLUMNS($C$1:G773)+2,FALSE)</f>
        <v>Gooey</v>
      </c>
      <c r="H774" s="3">
        <v>45</v>
      </c>
      <c r="I774" s="3">
        <v>50</v>
      </c>
      <c r="J774" s="3">
        <v>35</v>
      </c>
      <c r="K774" s="3">
        <v>55</v>
      </c>
      <c r="L774" s="3">
        <v>75</v>
      </c>
      <c r="M774" s="3">
        <v>40</v>
      </c>
      <c r="N774" s="3">
        <v>300</v>
      </c>
      <c r="O774" s="3">
        <v>50</v>
      </c>
      <c r="Q774" s="3">
        <v>684</v>
      </c>
      <c r="R774" s="3" t="s">
        <v>567</v>
      </c>
      <c r="S774" s="3" t="s">
        <v>1023</v>
      </c>
      <c r="T774" s="3" t="s">
        <v>1037</v>
      </c>
      <c r="U774" s="3" t="s">
        <v>166</v>
      </c>
      <c r="V774" s="3" t="s">
        <v>1037</v>
      </c>
      <c r="W774" s="3" t="s">
        <v>91</v>
      </c>
    </row>
    <row r="775" spans="1:23" x14ac:dyDescent="0.3">
      <c r="A775" s="3">
        <v>705</v>
      </c>
      <c r="B775" s="3" t="s">
        <v>982</v>
      </c>
      <c r="C775" s="3" t="str">
        <f>VLOOKUP($A775,$Q$1:$W$916,COLUMNS($C$1:C774)+2,FALSE)</f>
        <v>Dragon</v>
      </c>
      <c r="D775" s="3" t="str">
        <f>VLOOKUP($A775,$Q$1:$W$916,COLUMNS($C$1:D774)+2,FALSE)</f>
        <v/>
      </c>
      <c r="E775" s="3" t="str">
        <f>VLOOKUP($A775,$Q$1:$W$916,COLUMNS($C$1:E774)+2,FALSE)</f>
        <v>Sap Sipper</v>
      </c>
      <c r="F775" s="3" t="str">
        <f>VLOOKUP($A775,$Q$1:$W$916,COLUMNS($C$1:F774)+2,FALSE)</f>
        <v>Hydration</v>
      </c>
      <c r="G775" s="3" t="str">
        <f>VLOOKUP($A775,$Q$1:$W$916,COLUMNS($C$1:G774)+2,FALSE)</f>
        <v>Gooey</v>
      </c>
      <c r="H775" s="3">
        <v>68</v>
      </c>
      <c r="I775" s="3">
        <v>75</v>
      </c>
      <c r="J775" s="3">
        <v>53</v>
      </c>
      <c r="K775" s="3">
        <v>83</v>
      </c>
      <c r="L775" s="3">
        <v>113</v>
      </c>
      <c r="M775" s="3">
        <v>60</v>
      </c>
      <c r="N775" s="3">
        <v>452</v>
      </c>
      <c r="O775" s="3">
        <v>75.33</v>
      </c>
      <c r="Q775" s="3">
        <v>685</v>
      </c>
      <c r="R775" s="3" t="s">
        <v>569</v>
      </c>
      <c r="S775" s="3" t="s">
        <v>1023</v>
      </c>
      <c r="T775" s="3" t="s">
        <v>1037</v>
      </c>
      <c r="U775" s="3" t="s">
        <v>166</v>
      </c>
      <c r="V775" s="3" t="s">
        <v>1037</v>
      </c>
      <c r="W775" s="3" t="s">
        <v>91</v>
      </c>
    </row>
    <row r="776" spans="1:23" x14ac:dyDescent="0.3">
      <c r="A776" s="3">
        <v>706</v>
      </c>
      <c r="B776" s="3" t="s">
        <v>984</v>
      </c>
      <c r="C776" s="3" t="str">
        <f>VLOOKUP($A776,$Q$1:$W$916,COLUMNS($C$1:C775)+2,FALSE)</f>
        <v>Dragon</v>
      </c>
      <c r="D776" s="3" t="str">
        <f>VLOOKUP($A776,$Q$1:$W$916,COLUMNS($C$1:D775)+2,FALSE)</f>
        <v/>
      </c>
      <c r="E776" s="3" t="str">
        <f>VLOOKUP($A776,$Q$1:$W$916,COLUMNS($C$1:E775)+2,FALSE)</f>
        <v>Sap Sipper</v>
      </c>
      <c r="F776" s="3" t="str">
        <f>VLOOKUP($A776,$Q$1:$W$916,COLUMNS($C$1:F775)+2,FALSE)</f>
        <v>Hydration</v>
      </c>
      <c r="G776" s="3" t="str">
        <f>VLOOKUP($A776,$Q$1:$W$916,COLUMNS($C$1:G775)+2,FALSE)</f>
        <v>Gooey</v>
      </c>
      <c r="H776" s="3">
        <v>90</v>
      </c>
      <c r="I776" s="3">
        <v>100</v>
      </c>
      <c r="J776" s="3">
        <v>70</v>
      </c>
      <c r="K776" s="3">
        <v>110</v>
      </c>
      <c r="L776" s="3">
        <v>150</v>
      </c>
      <c r="M776" s="3">
        <v>80</v>
      </c>
      <c r="N776" s="3">
        <v>600</v>
      </c>
      <c r="O776" s="3">
        <v>100</v>
      </c>
      <c r="Q776" s="3">
        <v>686</v>
      </c>
      <c r="R776" s="3" t="s">
        <v>747</v>
      </c>
      <c r="S776" s="3" t="s">
        <v>1016</v>
      </c>
      <c r="T776" s="3" t="s">
        <v>1011</v>
      </c>
      <c r="U776" s="3" t="s">
        <v>607</v>
      </c>
      <c r="V776" s="3" t="s">
        <v>420</v>
      </c>
      <c r="W776" s="3" t="s">
        <v>314</v>
      </c>
    </row>
    <row r="777" spans="1:23" x14ac:dyDescent="0.3">
      <c r="A777" s="3">
        <v>707</v>
      </c>
      <c r="B777" s="3" t="s">
        <v>1573</v>
      </c>
      <c r="C777" s="3" t="str">
        <f>VLOOKUP($A777,$Q$1:$W$916,COLUMNS($C$1:C776)+2,FALSE)</f>
        <v>Steel</v>
      </c>
      <c r="D777" s="3" t="str">
        <f>VLOOKUP($A777,$Q$1:$W$916,COLUMNS($C$1:D776)+2,FALSE)</f>
        <v>Fairy</v>
      </c>
      <c r="E777" s="3" t="str">
        <f>VLOOKUP($A777,$Q$1:$W$916,COLUMNS($C$1:E776)+2,FALSE)</f>
        <v>Prankster</v>
      </c>
      <c r="F777" s="3" t="str">
        <f>VLOOKUP($A777,$Q$1:$W$916,COLUMNS($C$1:F776)+2,FALSE)</f>
        <v/>
      </c>
      <c r="G777" s="3" t="str">
        <f>VLOOKUP($A777,$Q$1:$W$916,COLUMNS($C$1:G776)+2,FALSE)</f>
        <v>Magician</v>
      </c>
      <c r="H777" s="3">
        <v>57</v>
      </c>
      <c r="I777" s="3">
        <v>80</v>
      </c>
      <c r="J777" s="3">
        <v>91</v>
      </c>
      <c r="K777" s="3">
        <v>80</v>
      </c>
      <c r="L777" s="3">
        <v>87</v>
      </c>
      <c r="M777" s="3">
        <v>75</v>
      </c>
      <c r="N777" s="3">
        <v>470</v>
      </c>
      <c r="O777" s="3">
        <v>78.33</v>
      </c>
      <c r="Q777" s="3">
        <v>687</v>
      </c>
      <c r="R777" s="3" t="s">
        <v>749</v>
      </c>
      <c r="S777" s="3" t="s">
        <v>1016</v>
      </c>
      <c r="T777" s="3" t="s">
        <v>1011</v>
      </c>
      <c r="U777" s="3" t="s">
        <v>607</v>
      </c>
      <c r="V777" s="3" t="s">
        <v>420</v>
      </c>
      <c r="W777" s="3" t="s">
        <v>314</v>
      </c>
    </row>
    <row r="778" spans="1:23" x14ac:dyDescent="0.3">
      <c r="A778" s="3">
        <v>708</v>
      </c>
      <c r="B778" s="3" t="s">
        <v>856</v>
      </c>
      <c r="C778" s="3" t="str">
        <f>VLOOKUP($A778,$Q$1:$W$916,COLUMNS($C$1:C777)+2,FALSE)</f>
        <v>Ghost</v>
      </c>
      <c r="D778" s="3" t="str">
        <f>VLOOKUP($A778,$Q$1:$W$916,COLUMNS($C$1:D777)+2,FALSE)</f>
        <v>Grass</v>
      </c>
      <c r="E778" s="3" t="str">
        <f>VLOOKUP($A778,$Q$1:$W$916,COLUMNS($C$1:E777)+2,FALSE)</f>
        <v>Natural Cure</v>
      </c>
      <c r="F778" s="3" t="str">
        <f>VLOOKUP($A778,$Q$1:$W$916,COLUMNS($C$1:F777)+2,FALSE)</f>
        <v>Frisk</v>
      </c>
      <c r="G778" s="3" t="str">
        <f>VLOOKUP($A778,$Q$1:$W$916,COLUMNS($C$1:G777)+2,FALSE)</f>
        <v>Harvest</v>
      </c>
      <c r="H778" s="3">
        <v>43</v>
      </c>
      <c r="I778" s="3">
        <v>70</v>
      </c>
      <c r="J778" s="3">
        <v>48</v>
      </c>
      <c r="K778" s="3">
        <v>50</v>
      </c>
      <c r="L778" s="3">
        <v>60</v>
      </c>
      <c r="M778" s="3">
        <v>38</v>
      </c>
      <c r="N778" s="3">
        <v>309</v>
      </c>
      <c r="O778" s="3">
        <v>51.5</v>
      </c>
      <c r="Q778" s="3">
        <v>688</v>
      </c>
      <c r="R778" s="3" t="s">
        <v>624</v>
      </c>
      <c r="S778" s="3" t="s">
        <v>1017</v>
      </c>
      <c r="T778" s="3" t="s">
        <v>1009</v>
      </c>
      <c r="U778" s="3" t="s">
        <v>26</v>
      </c>
      <c r="V778" s="3" t="s">
        <v>503</v>
      </c>
      <c r="W778" s="3" t="s">
        <v>126</v>
      </c>
    </row>
    <row r="779" spans="1:23" x14ac:dyDescent="0.3">
      <c r="A779" s="3">
        <v>709</v>
      </c>
      <c r="B779" s="3" t="s">
        <v>859</v>
      </c>
      <c r="C779" s="3" t="str">
        <f>VLOOKUP($A779,$Q$1:$W$916,COLUMNS($C$1:C778)+2,FALSE)</f>
        <v>Ghost</v>
      </c>
      <c r="D779" s="3" t="str">
        <f>VLOOKUP($A779,$Q$1:$W$916,COLUMNS($C$1:D778)+2,FALSE)</f>
        <v>Grass</v>
      </c>
      <c r="E779" s="3" t="str">
        <f>VLOOKUP($A779,$Q$1:$W$916,COLUMNS($C$1:E778)+2,FALSE)</f>
        <v>Natural Cure</v>
      </c>
      <c r="F779" s="3" t="str">
        <f>VLOOKUP($A779,$Q$1:$W$916,COLUMNS($C$1:F778)+2,FALSE)</f>
        <v>Frisk</v>
      </c>
      <c r="G779" s="3" t="str">
        <f>VLOOKUP($A779,$Q$1:$W$916,COLUMNS($C$1:G778)+2,FALSE)</f>
        <v>Harvest</v>
      </c>
      <c r="H779" s="3">
        <v>85</v>
      </c>
      <c r="I779" s="3">
        <v>110</v>
      </c>
      <c r="J779" s="3">
        <v>76</v>
      </c>
      <c r="K779" s="3">
        <v>65</v>
      </c>
      <c r="L779" s="3">
        <v>82</v>
      </c>
      <c r="M779" s="3">
        <v>56</v>
      </c>
      <c r="N779" s="3">
        <v>474</v>
      </c>
      <c r="O779" s="3">
        <v>79</v>
      </c>
      <c r="Q779" s="3">
        <v>689</v>
      </c>
      <c r="R779" s="3" t="s">
        <v>626</v>
      </c>
      <c r="S779" s="3" t="s">
        <v>1017</v>
      </c>
      <c r="T779" s="3" t="s">
        <v>1009</v>
      </c>
      <c r="U779" s="3" t="s">
        <v>26</v>
      </c>
      <c r="V779" s="3" t="s">
        <v>503</v>
      </c>
      <c r="W779" s="3" t="s">
        <v>126</v>
      </c>
    </row>
    <row r="780" spans="1:23" x14ac:dyDescent="0.3">
      <c r="A780" s="3">
        <v>710</v>
      </c>
      <c r="B780" s="3" t="s">
        <v>1574</v>
      </c>
      <c r="C780" s="3" t="str">
        <f>VLOOKUP($A780,$Q$1:$W$916,COLUMNS($C$1:C779)+2,FALSE)</f>
        <v>Ghost</v>
      </c>
      <c r="D780" s="3" t="str">
        <f>VLOOKUP($A780,$Q$1:$W$916,COLUMNS($C$1:D779)+2,FALSE)</f>
        <v>Grass</v>
      </c>
      <c r="E780" s="3" t="str">
        <f>VLOOKUP($A780,$Q$1:$W$916,COLUMNS($C$1:E779)+2,FALSE)</f>
        <v>Pickup</v>
      </c>
      <c r="F780" s="3" t="str">
        <f>VLOOKUP($A780,$Q$1:$W$916,COLUMNS($C$1:F779)+2,FALSE)</f>
        <v>Frisk</v>
      </c>
      <c r="G780" s="3" t="str">
        <f>VLOOKUP($A780,$Q$1:$W$916,COLUMNS($C$1:G779)+2,FALSE)</f>
        <v>Insomnia</v>
      </c>
      <c r="H780" s="3">
        <v>44</v>
      </c>
      <c r="I780" s="3">
        <v>66</v>
      </c>
      <c r="J780" s="3">
        <v>70</v>
      </c>
      <c r="K780" s="3">
        <v>44</v>
      </c>
      <c r="L780" s="3">
        <v>55</v>
      </c>
      <c r="M780" s="3">
        <v>56</v>
      </c>
      <c r="N780" s="3">
        <v>335</v>
      </c>
      <c r="O780" s="3">
        <v>55.83</v>
      </c>
      <c r="Q780" s="3">
        <v>690</v>
      </c>
      <c r="R780" s="3" t="s">
        <v>1563</v>
      </c>
      <c r="S780" s="3" t="s">
        <v>1019</v>
      </c>
      <c r="T780" s="3" t="s">
        <v>1009</v>
      </c>
      <c r="U780" s="3" t="s">
        <v>186</v>
      </c>
      <c r="V780" s="3" t="s">
        <v>387</v>
      </c>
      <c r="W780" s="3" t="s">
        <v>306</v>
      </c>
    </row>
    <row r="781" spans="1:23" x14ac:dyDescent="0.3">
      <c r="A781" s="3">
        <v>710</v>
      </c>
      <c r="B781" s="3" t="s">
        <v>1575</v>
      </c>
      <c r="C781" s="3" t="str">
        <f>VLOOKUP($A781,$Q$1:$W$916,COLUMNS($C$1:C780)+2,FALSE)</f>
        <v>Ghost</v>
      </c>
      <c r="D781" s="3" t="str">
        <f>VLOOKUP($A781,$Q$1:$W$916,COLUMNS($C$1:D780)+2,FALSE)</f>
        <v>Grass</v>
      </c>
      <c r="E781" s="3" t="str">
        <f>VLOOKUP($A781,$Q$1:$W$916,COLUMNS($C$1:E780)+2,FALSE)</f>
        <v>Pickup</v>
      </c>
      <c r="F781" s="3" t="str">
        <f>VLOOKUP($A781,$Q$1:$W$916,COLUMNS($C$1:F780)+2,FALSE)</f>
        <v>Frisk</v>
      </c>
      <c r="G781" s="3" t="str">
        <f>VLOOKUP($A781,$Q$1:$W$916,COLUMNS($C$1:G780)+2,FALSE)</f>
        <v>Insomnia</v>
      </c>
      <c r="H781" s="3">
        <v>49</v>
      </c>
      <c r="I781" s="3">
        <v>66</v>
      </c>
      <c r="J781" s="3">
        <v>70</v>
      </c>
      <c r="K781" s="3">
        <v>44</v>
      </c>
      <c r="L781" s="3">
        <v>55</v>
      </c>
      <c r="M781" s="3">
        <v>51</v>
      </c>
      <c r="N781" s="3">
        <v>335</v>
      </c>
      <c r="O781" s="3">
        <v>55.83</v>
      </c>
      <c r="Q781" s="3">
        <v>691</v>
      </c>
      <c r="R781" s="3" t="s">
        <v>1564</v>
      </c>
      <c r="S781" s="3" t="s">
        <v>1019</v>
      </c>
      <c r="T781" s="3" t="s">
        <v>1024</v>
      </c>
      <c r="U781" s="3" t="s">
        <v>186</v>
      </c>
      <c r="V781" s="3" t="s">
        <v>387</v>
      </c>
      <c r="W781" s="3" t="s">
        <v>306</v>
      </c>
    </row>
    <row r="782" spans="1:23" x14ac:dyDescent="0.3">
      <c r="A782" s="3">
        <v>710</v>
      </c>
      <c r="B782" s="3" t="s">
        <v>1576</v>
      </c>
      <c r="C782" s="3" t="str">
        <f>VLOOKUP($A782,$Q$1:$W$916,COLUMNS($C$1:C781)+2,FALSE)</f>
        <v>Ghost</v>
      </c>
      <c r="D782" s="3" t="str">
        <f>VLOOKUP($A782,$Q$1:$W$916,COLUMNS($C$1:D781)+2,FALSE)</f>
        <v>Grass</v>
      </c>
      <c r="E782" s="3" t="str">
        <f>VLOOKUP($A782,$Q$1:$W$916,COLUMNS($C$1:E781)+2,FALSE)</f>
        <v>Pickup</v>
      </c>
      <c r="F782" s="3" t="str">
        <f>VLOOKUP($A782,$Q$1:$W$916,COLUMNS($C$1:F781)+2,FALSE)</f>
        <v>Frisk</v>
      </c>
      <c r="G782" s="3" t="str">
        <f>VLOOKUP($A782,$Q$1:$W$916,COLUMNS($C$1:G781)+2,FALSE)</f>
        <v>Insomnia</v>
      </c>
      <c r="H782" s="3">
        <v>54</v>
      </c>
      <c r="I782" s="3">
        <v>66</v>
      </c>
      <c r="J782" s="3">
        <v>70</v>
      </c>
      <c r="K782" s="3">
        <v>44</v>
      </c>
      <c r="L782" s="3">
        <v>55</v>
      </c>
      <c r="M782" s="3">
        <v>46</v>
      </c>
      <c r="N782" s="3">
        <v>335</v>
      </c>
      <c r="O782" s="3">
        <v>55.83</v>
      </c>
      <c r="Q782" s="3">
        <v>692</v>
      </c>
      <c r="R782" s="3" t="s">
        <v>1565</v>
      </c>
      <c r="S782" s="3" t="s">
        <v>1009</v>
      </c>
      <c r="T782" s="3" t="s">
        <v>1037</v>
      </c>
      <c r="U782" s="3" t="s">
        <v>1673</v>
      </c>
      <c r="V782" s="3" t="s">
        <v>1037</v>
      </c>
      <c r="W782" s="3" t="s">
        <v>1037</v>
      </c>
    </row>
    <row r="783" spans="1:23" x14ac:dyDescent="0.3">
      <c r="A783" s="3">
        <v>710</v>
      </c>
      <c r="B783" s="3" t="s">
        <v>1577</v>
      </c>
      <c r="C783" s="3" t="str">
        <f>VLOOKUP($A783,$Q$1:$W$916,COLUMNS($C$1:C782)+2,FALSE)</f>
        <v>Ghost</v>
      </c>
      <c r="D783" s="3" t="str">
        <f>VLOOKUP($A783,$Q$1:$W$916,COLUMNS($C$1:D782)+2,FALSE)</f>
        <v>Grass</v>
      </c>
      <c r="E783" s="3" t="str">
        <f>VLOOKUP($A783,$Q$1:$W$916,COLUMNS($C$1:E782)+2,FALSE)</f>
        <v>Pickup</v>
      </c>
      <c r="F783" s="3" t="str">
        <f>VLOOKUP($A783,$Q$1:$W$916,COLUMNS($C$1:F782)+2,FALSE)</f>
        <v>Frisk</v>
      </c>
      <c r="G783" s="3" t="str">
        <f>VLOOKUP($A783,$Q$1:$W$916,COLUMNS($C$1:G782)+2,FALSE)</f>
        <v>Insomnia</v>
      </c>
      <c r="H783" s="3">
        <v>59</v>
      </c>
      <c r="I783" s="3">
        <v>66</v>
      </c>
      <c r="J783" s="3">
        <v>70</v>
      </c>
      <c r="K783" s="3">
        <v>44</v>
      </c>
      <c r="L783" s="3">
        <v>55</v>
      </c>
      <c r="M783" s="3">
        <v>41</v>
      </c>
      <c r="N783" s="3">
        <v>335</v>
      </c>
      <c r="O783" s="3">
        <v>55.83</v>
      </c>
      <c r="Q783" s="3">
        <v>693</v>
      </c>
      <c r="R783" s="3" t="s">
        <v>1566</v>
      </c>
      <c r="S783" s="3" t="s">
        <v>1009</v>
      </c>
      <c r="T783" s="3" t="s">
        <v>1037</v>
      </c>
      <c r="U783" s="3" t="s">
        <v>1673</v>
      </c>
      <c r="V783" s="3" t="s">
        <v>1037</v>
      </c>
      <c r="W783" s="3" t="s">
        <v>1037</v>
      </c>
    </row>
    <row r="784" spans="1:23" x14ac:dyDescent="0.3">
      <c r="A784" s="3">
        <v>711</v>
      </c>
      <c r="B784" s="3" t="s">
        <v>1578</v>
      </c>
      <c r="C784" s="3" t="str">
        <f>VLOOKUP($A784,$Q$1:$W$916,COLUMNS($C$1:C783)+2,FALSE)</f>
        <v>Ghost</v>
      </c>
      <c r="D784" s="3" t="str">
        <f>VLOOKUP($A784,$Q$1:$W$916,COLUMNS($C$1:D783)+2,FALSE)</f>
        <v>Grass</v>
      </c>
      <c r="E784" s="3" t="str">
        <f>VLOOKUP($A784,$Q$1:$W$916,COLUMNS($C$1:E783)+2,FALSE)</f>
        <v>Pickup</v>
      </c>
      <c r="F784" s="3" t="str">
        <f>VLOOKUP($A784,$Q$1:$W$916,COLUMNS($C$1:F783)+2,FALSE)</f>
        <v>Frisk</v>
      </c>
      <c r="G784" s="3" t="str">
        <f>VLOOKUP($A784,$Q$1:$W$916,COLUMNS($C$1:G783)+2,FALSE)</f>
        <v>Insomnia</v>
      </c>
      <c r="H784" s="3">
        <v>55</v>
      </c>
      <c r="I784" s="3">
        <v>85</v>
      </c>
      <c r="J784" s="3">
        <v>122</v>
      </c>
      <c r="K784" s="3">
        <v>58</v>
      </c>
      <c r="L784" s="3">
        <v>75</v>
      </c>
      <c r="M784" s="3">
        <v>99</v>
      </c>
      <c r="N784" s="3">
        <v>494</v>
      </c>
      <c r="O784" s="3">
        <v>82.33</v>
      </c>
      <c r="Q784" s="3">
        <v>694</v>
      </c>
      <c r="R784" s="3" t="s">
        <v>811</v>
      </c>
      <c r="S784" s="3" t="s">
        <v>1013</v>
      </c>
      <c r="T784" s="3" t="s">
        <v>1014</v>
      </c>
      <c r="U784" s="3" t="s">
        <v>595</v>
      </c>
      <c r="V784" s="3" t="s">
        <v>459</v>
      </c>
      <c r="W784" s="3" t="s">
        <v>812</v>
      </c>
    </row>
    <row r="785" spans="1:23" x14ac:dyDescent="0.3">
      <c r="A785" s="3">
        <v>711</v>
      </c>
      <c r="B785" s="3" t="s">
        <v>1579</v>
      </c>
      <c r="C785" s="3" t="str">
        <f>VLOOKUP($A785,$Q$1:$W$916,COLUMNS($C$1:C784)+2,FALSE)</f>
        <v>Ghost</v>
      </c>
      <c r="D785" s="3" t="str">
        <f>VLOOKUP($A785,$Q$1:$W$916,COLUMNS($C$1:D784)+2,FALSE)</f>
        <v>Grass</v>
      </c>
      <c r="E785" s="3" t="str">
        <f>VLOOKUP($A785,$Q$1:$W$916,COLUMNS($C$1:E784)+2,FALSE)</f>
        <v>Pickup</v>
      </c>
      <c r="F785" s="3" t="str">
        <f>VLOOKUP($A785,$Q$1:$W$916,COLUMNS($C$1:F784)+2,FALSE)</f>
        <v>Frisk</v>
      </c>
      <c r="G785" s="3" t="str">
        <f>VLOOKUP($A785,$Q$1:$W$916,COLUMNS($C$1:G784)+2,FALSE)</f>
        <v>Insomnia</v>
      </c>
      <c r="H785" s="3">
        <v>65</v>
      </c>
      <c r="I785" s="3">
        <v>90</v>
      </c>
      <c r="J785" s="3">
        <v>122</v>
      </c>
      <c r="K785" s="3">
        <v>58</v>
      </c>
      <c r="L785" s="3">
        <v>75</v>
      </c>
      <c r="M785" s="3">
        <v>84</v>
      </c>
      <c r="N785" s="3">
        <v>494</v>
      </c>
      <c r="O785" s="3">
        <v>82.33</v>
      </c>
      <c r="Q785" s="3">
        <v>695</v>
      </c>
      <c r="R785" s="3" t="s">
        <v>814</v>
      </c>
      <c r="S785" s="3" t="s">
        <v>1013</v>
      </c>
      <c r="T785" s="3" t="s">
        <v>1014</v>
      </c>
      <c r="U785" s="3" t="s">
        <v>595</v>
      </c>
      <c r="V785" s="3" t="s">
        <v>459</v>
      </c>
      <c r="W785" s="3" t="s">
        <v>812</v>
      </c>
    </row>
    <row r="786" spans="1:23" x14ac:dyDescent="0.3">
      <c r="A786" s="3">
        <v>711</v>
      </c>
      <c r="B786" s="3" t="s">
        <v>1580</v>
      </c>
      <c r="C786" s="3" t="str">
        <f>VLOOKUP($A786,$Q$1:$W$916,COLUMNS($C$1:C785)+2,FALSE)</f>
        <v>Ghost</v>
      </c>
      <c r="D786" s="3" t="str">
        <f>VLOOKUP($A786,$Q$1:$W$916,COLUMNS($C$1:D785)+2,FALSE)</f>
        <v>Grass</v>
      </c>
      <c r="E786" s="3" t="str">
        <f>VLOOKUP($A786,$Q$1:$W$916,COLUMNS($C$1:E785)+2,FALSE)</f>
        <v>Pickup</v>
      </c>
      <c r="F786" s="3" t="str">
        <f>VLOOKUP($A786,$Q$1:$W$916,COLUMNS($C$1:F785)+2,FALSE)</f>
        <v>Frisk</v>
      </c>
      <c r="G786" s="3" t="str">
        <f>VLOOKUP($A786,$Q$1:$W$916,COLUMNS($C$1:G785)+2,FALSE)</f>
        <v>Insomnia</v>
      </c>
      <c r="H786" s="3">
        <v>75</v>
      </c>
      <c r="I786" s="3">
        <v>95</v>
      </c>
      <c r="J786" s="3">
        <v>122</v>
      </c>
      <c r="K786" s="3">
        <v>58</v>
      </c>
      <c r="L786" s="3">
        <v>75</v>
      </c>
      <c r="M786" s="3">
        <v>69</v>
      </c>
      <c r="N786" s="3">
        <v>494</v>
      </c>
      <c r="O786" s="3">
        <v>82.33</v>
      </c>
      <c r="Q786" s="3">
        <v>696</v>
      </c>
      <c r="R786" s="3" t="s">
        <v>1567</v>
      </c>
      <c r="S786" s="3" t="s">
        <v>1017</v>
      </c>
      <c r="T786" s="3" t="s">
        <v>1024</v>
      </c>
      <c r="U786" s="3" t="s">
        <v>133</v>
      </c>
      <c r="V786" s="3" t="s">
        <v>1037</v>
      </c>
      <c r="W786" s="3" t="s">
        <v>261</v>
      </c>
    </row>
    <row r="787" spans="1:23" x14ac:dyDescent="0.3">
      <c r="A787" s="3">
        <v>711</v>
      </c>
      <c r="B787" s="3" t="s">
        <v>1581</v>
      </c>
      <c r="C787" s="3" t="str">
        <f>VLOOKUP($A787,$Q$1:$W$916,COLUMNS($C$1:C786)+2,FALSE)</f>
        <v>Ghost</v>
      </c>
      <c r="D787" s="3" t="str">
        <f>VLOOKUP($A787,$Q$1:$W$916,COLUMNS($C$1:D786)+2,FALSE)</f>
        <v>Grass</v>
      </c>
      <c r="E787" s="3" t="str">
        <f>VLOOKUP($A787,$Q$1:$W$916,COLUMNS($C$1:E786)+2,FALSE)</f>
        <v>Pickup</v>
      </c>
      <c r="F787" s="3" t="str">
        <f>VLOOKUP($A787,$Q$1:$W$916,COLUMNS($C$1:F786)+2,FALSE)</f>
        <v>Frisk</v>
      </c>
      <c r="G787" s="3" t="str">
        <f>VLOOKUP($A787,$Q$1:$W$916,COLUMNS($C$1:G786)+2,FALSE)</f>
        <v>Insomnia</v>
      </c>
      <c r="H787" s="3">
        <v>85</v>
      </c>
      <c r="I787" s="3">
        <v>100</v>
      </c>
      <c r="J787" s="3">
        <v>122</v>
      </c>
      <c r="K787" s="3">
        <v>58</v>
      </c>
      <c r="L787" s="3">
        <v>75</v>
      </c>
      <c r="M787" s="3">
        <v>54</v>
      </c>
      <c r="N787" s="3">
        <v>494</v>
      </c>
      <c r="O787" s="3">
        <v>82.33</v>
      </c>
      <c r="Q787" s="3">
        <v>697</v>
      </c>
      <c r="R787" s="3" t="s">
        <v>1568</v>
      </c>
      <c r="S787" s="3" t="s">
        <v>1017</v>
      </c>
      <c r="T787" s="3" t="s">
        <v>1024</v>
      </c>
      <c r="U787" s="3" t="s">
        <v>133</v>
      </c>
      <c r="V787" s="3" t="s">
        <v>1037</v>
      </c>
      <c r="W787" s="3" t="s">
        <v>493</v>
      </c>
    </row>
    <row r="788" spans="1:23" x14ac:dyDescent="0.3">
      <c r="A788" s="3">
        <v>712</v>
      </c>
      <c r="B788" s="3" t="s">
        <v>905</v>
      </c>
      <c r="C788" s="3" t="str">
        <f>VLOOKUP($A788,$Q$1:$W$916,COLUMNS($C$1:C787)+2,FALSE)</f>
        <v>Ice</v>
      </c>
      <c r="D788" s="3" t="str">
        <f>VLOOKUP($A788,$Q$1:$W$916,COLUMNS($C$1:D787)+2,FALSE)</f>
        <v/>
      </c>
      <c r="E788" s="3" t="str">
        <f>VLOOKUP($A788,$Q$1:$W$916,COLUMNS($C$1:E787)+2,FALSE)</f>
        <v>Own Tempo</v>
      </c>
      <c r="F788" s="3" t="str">
        <f>VLOOKUP($A788,$Q$1:$W$916,COLUMNS($C$1:F787)+2,FALSE)</f>
        <v>Ice Body</v>
      </c>
      <c r="G788" s="3" t="str">
        <f>VLOOKUP($A788,$Q$1:$W$916,COLUMNS($C$1:G787)+2,FALSE)</f>
        <v>Sturdy</v>
      </c>
      <c r="H788" s="3">
        <v>55</v>
      </c>
      <c r="I788" s="3">
        <v>69</v>
      </c>
      <c r="J788" s="3">
        <v>85</v>
      </c>
      <c r="K788" s="3">
        <v>32</v>
      </c>
      <c r="L788" s="3">
        <v>35</v>
      </c>
      <c r="M788" s="3">
        <v>28</v>
      </c>
      <c r="N788" s="3">
        <v>304</v>
      </c>
      <c r="O788" s="3">
        <v>50.67</v>
      </c>
      <c r="Q788" s="3">
        <v>698</v>
      </c>
      <c r="R788" s="3" t="s">
        <v>1569</v>
      </c>
      <c r="S788" s="3" t="s">
        <v>1017</v>
      </c>
      <c r="T788" s="3" t="s">
        <v>1020</v>
      </c>
      <c r="U788" s="3" t="s">
        <v>1808</v>
      </c>
      <c r="V788" s="3" t="s">
        <v>1037</v>
      </c>
      <c r="W788" s="3" t="s">
        <v>229</v>
      </c>
    </row>
    <row r="789" spans="1:23" x14ac:dyDescent="0.3">
      <c r="A789" s="3">
        <v>713</v>
      </c>
      <c r="B789" s="3" t="s">
        <v>907</v>
      </c>
      <c r="C789" s="3" t="str">
        <f>VLOOKUP($A789,$Q$1:$W$916,COLUMNS($C$1:C788)+2,FALSE)</f>
        <v>Ice</v>
      </c>
      <c r="D789" s="3" t="str">
        <f>VLOOKUP($A789,$Q$1:$W$916,COLUMNS($C$1:D788)+2,FALSE)</f>
        <v/>
      </c>
      <c r="E789" s="3" t="str">
        <f>VLOOKUP($A789,$Q$1:$W$916,COLUMNS($C$1:E788)+2,FALSE)</f>
        <v>Own Tempo</v>
      </c>
      <c r="F789" s="3" t="str">
        <f>VLOOKUP($A789,$Q$1:$W$916,COLUMNS($C$1:F788)+2,FALSE)</f>
        <v>Ice Body</v>
      </c>
      <c r="G789" s="3" t="str">
        <f>VLOOKUP($A789,$Q$1:$W$916,COLUMNS($C$1:G788)+2,FALSE)</f>
        <v>Sturdy</v>
      </c>
      <c r="H789" s="3">
        <v>95</v>
      </c>
      <c r="I789" s="3">
        <v>117</v>
      </c>
      <c r="J789" s="3">
        <v>184</v>
      </c>
      <c r="K789" s="3">
        <v>44</v>
      </c>
      <c r="L789" s="3">
        <v>46</v>
      </c>
      <c r="M789" s="3">
        <v>28</v>
      </c>
      <c r="N789" s="3">
        <v>514</v>
      </c>
      <c r="O789" s="3">
        <v>85.67</v>
      </c>
      <c r="Q789" s="3">
        <v>699</v>
      </c>
      <c r="R789" s="3" t="s">
        <v>1570</v>
      </c>
      <c r="S789" s="3" t="s">
        <v>1017</v>
      </c>
      <c r="T789" s="3" t="s">
        <v>1020</v>
      </c>
      <c r="U789" s="3" t="s">
        <v>1808</v>
      </c>
      <c r="V789" s="3" t="s">
        <v>1037</v>
      </c>
      <c r="W789" s="3" t="s">
        <v>229</v>
      </c>
    </row>
    <row r="790" spans="1:23" x14ac:dyDescent="0.3">
      <c r="A790" s="3">
        <v>714</v>
      </c>
      <c r="B790" s="3" t="s">
        <v>488</v>
      </c>
      <c r="C790" s="3" t="str">
        <f>VLOOKUP($A790,$Q$1:$W$916,COLUMNS($C$1:C789)+2,FALSE)</f>
        <v>Flying</v>
      </c>
      <c r="D790" s="3" t="str">
        <f>VLOOKUP($A790,$Q$1:$W$916,COLUMNS($C$1:D789)+2,FALSE)</f>
        <v>Dragon</v>
      </c>
      <c r="E790" s="3" t="str">
        <f>VLOOKUP($A790,$Q$1:$W$916,COLUMNS($C$1:E789)+2,FALSE)</f>
        <v>Frisk</v>
      </c>
      <c r="F790" s="3" t="str">
        <f>VLOOKUP($A790,$Q$1:$W$916,COLUMNS($C$1:F789)+2,FALSE)</f>
        <v>Infiltrator</v>
      </c>
      <c r="G790" s="3" t="str">
        <f>VLOOKUP($A790,$Q$1:$W$916,COLUMNS($C$1:G789)+2,FALSE)</f>
        <v>Telepathy</v>
      </c>
      <c r="H790" s="3">
        <v>40</v>
      </c>
      <c r="I790" s="3">
        <v>30</v>
      </c>
      <c r="J790" s="3">
        <v>35</v>
      </c>
      <c r="K790" s="3">
        <v>45</v>
      </c>
      <c r="L790" s="3">
        <v>40</v>
      </c>
      <c r="M790" s="3">
        <v>55</v>
      </c>
      <c r="N790" s="3">
        <v>245</v>
      </c>
      <c r="O790" s="3">
        <v>40.83</v>
      </c>
      <c r="Q790" s="3">
        <v>700</v>
      </c>
      <c r="R790" s="3" t="s">
        <v>553</v>
      </c>
      <c r="S790" s="3" t="s">
        <v>1023</v>
      </c>
      <c r="T790" s="3" t="s">
        <v>1037</v>
      </c>
      <c r="U790" s="3" t="s">
        <v>157</v>
      </c>
      <c r="V790" s="3" t="s">
        <v>1037</v>
      </c>
      <c r="W790" s="3" t="s">
        <v>554</v>
      </c>
    </row>
    <row r="791" spans="1:23" x14ac:dyDescent="0.3">
      <c r="A791" s="3">
        <v>715</v>
      </c>
      <c r="B791" s="3" t="s">
        <v>490</v>
      </c>
      <c r="C791" s="3" t="str">
        <f>VLOOKUP($A791,$Q$1:$W$916,COLUMNS($C$1:C790)+2,FALSE)</f>
        <v>Flying</v>
      </c>
      <c r="D791" s="3" t="str">
        <f>VLOOKUP($A791,$Q$1:$W$916,COLUMNS($C$1:D790)+2,FALSE)</f>
        <v>Dragon</v>
      </c>
      <c r="E791" s="3" t="str">
        <f>VLOOKUP($A791,$Q$1:$W$916,COLUMNS($C$1:E790)+2,FALSE)</f>
        <v>Frisk</v>
      </c>
      <c r="F791" s="3" t="str">
        <f>VLOOKUP($A791,$Q$1:$W$916,COLUMNS($C$1:F790)+2,FALSE)</f>
        <v>Infiltrator</v>
      </c>
      <c r="G791" s="3" t="str">
        <f>VLOOKUP($A791,$Q$1:$W$916,COLUMNS($C$1:G790)+2,FALSE)</f>
        <v>Telepathy</v>
      </c>
      <c r="H791" s="3">
        <v>85</v>
      </c>
      <c r="I791" s="3">
        <v>70</v>
      </c>
      <c r="J791" s="3">
        <v>80</v>
      </c>
      <c r="K791" s="3">
        <v>97</v>
      </c>
      <c r="L791" s="3">
        <v>80</v>
      </c>
      <c r="M791" s="3">
        <v>123</v>
      </c>
      <c r="N791" s="3">
        <v>535</v>
      </c>
      <c r="O791" s="3">
        <v>89.17</v>
      </c>
      <c r="Q791" s="3">
        <v>701</v>
      </c>
      <c r="R791" s="3" t="s">
        <v>816</v>
      </c>
      <c r="S791" s="3" t="s">
        <v>1022</v>
      </c>
      <c r="T791" s="3" t="s">
        <v>1012</v>
      </c>
      <c r="U791" s="3" t="s">
        <v>139</v>
      </c>
      <c r="V791" s="3" t="s">
        <v>91</v>
      </c>
      <c r="W791" s="3" t="s">
        <v>328</v>
      </c>
    </row>
    <row r="792" spans="1:23" x14ac:dyDescent="0.3">
      <c r="A792" s="3">
        <v>716</v>
      </c>
      <c r="B792" s="3" t="s">
        <v>1582</v>
      </c>
      <c r="C792" s="3" t="str">
        <f>VLOOKUP($A792,$Q$1:$W$916,COLUMNS($C$1:C791)+2,FALSE)</f>
        <v>Fairy</v>
      </c>
      <c r="D792" s="3" t="str">
        <f>VLOOKUP($A792,$Q$1:$W$916,COLUMNS($C$1:D791)+2,FALSE)</f>
        <v/>
      </c>
      <c r="E792" s="3" t="str">
        <f>VLOOKUP($A792,$Q$1:$W$916,COLUMNS($C$1:E791)+2,FALSE)</f>
        <v>Fairy Aura</v>
      </c>
      <c r="F792" s="3" t="str">
        <f>VLOOKUP($A792,$Q$1:$W$916,COLUMNS($C$1:F791)+2,FALSE)</f>
        <v/>
      </c>
      <c r="G792" s="3" t="str">
        <f>VLOOKUP($A792,$Q$1:$W$916,COLUMNS($C$1:G791)+2,FALSE)</f>
        <v/>
      </c>
      <c r="H792" s="3">
        <v>126</v>
      </c>
      <c r="I792" s="3">
        <v>131</v>
      </c>
      <c r="J792" s="3">
        <v>95</v>
      </c>
      <c r="K792" s="3">
        <v>131</v>
      </c>
      <c r="L792" s="3">
        <v>98</v>
      </c>
      <c r="M792" s="3">
        <v>99</v>
      </c>
      <c r="N792" s="3">
        <v>680</v>
      </c>
      <c r="O792" s="3">
        <v>113.33</v>
      </c>
      <c r="Q792" s="3">
        <v>702</v>
      </c>
      <c r="R792" s="3" t="s">
        <v>1571</v>
      </c>
      <c r="S792" s="3" t="s">
        <v>1013</v>
      </c>
      <c r="T792" s="3" t="s">
        <v>1023</v>
      </c>
      <c r="U792" s="3" t="s">
        <v>77</v>
      </c>
      <c r="V792" s="3" t="s">
        <v>97</v>
      </c>
      <c r="W792" s="3" t="s">
        <v>334</v>
      </c>
    </row>
    <row r="793" spans="1:23" x14ac:dyDescent="0.3">
      <c r="A793" s="3">
        <v>717</v>
      </c>
      <c r="B793" s="3" t="s">
        <v>1583</v>
      </c>
      <c r="C793" s="3" t="str">
        <f>VLOOKUP($A793,$Q$1:$W$916,COLUMNS($C$1:C792)+2,FALSE)</f>
        <v>Dark</v>
      </c>
      <c r="D793" s="3" t="str">
        <f>VLOOKUP($A793,$Q$1:$W$916,COLUMNS($C$1:D792)+2,FALSE)</f>
        <v>Flying</v>
      </c>
      <c r="E793" s="3" t="str">
        <f>VLOOKUP($A793,$Q$1:$W$916,COLUMNS($C$1:E792)+2,FALSE)</f>
        <v>Dark Aura</v>
      </c>
      <c r="F793" s="3" t="str">
        <f>VLOOKUP($A793,$Q$1:$W$916,COLUMNS($C$1:F792)+2,FALSE)</f>
        <v/>
      </c>
      <c r="G793" s="3" t="str">
        <f>VLOOKUP($A793,$Q$1:$W$916,COLUMNS($C$1:G792)+2,FALSE)</f>
        <v/>
      </c>
      <c r="H793" s="3">
        <v>126</v>
      </c>
      <c r="I793" s="3">
        <v>131</v>
      </c>
      <c r="J793" s="3">
        <v>95</v>
      </c>
      <c r="K793" s="3">
        <v>131</v>
      </c>
      <c r="L793" s="3">
        <v>98</v>
      </c>
      <c r="M793" s="3">
        <v>99</v>
      </c>
      <c r="N793" s="3">
        <v>680</v>
      </c>
      <c r="O793" s="3">
        <v>113.33</v>
      </c>
      <c r="Q793" s="3">
        <v>703</v>
      </c>
      <c r="R793" s="3" t="s">
        <v>1572</v>
      </c>
      <c r="S793" s="3" t="s">
        <v>1017</v>
      </c>
      <c r="T793" s="3" t="s">
        <v>1023</v>
      </c>
      <c r="U793" s="3" t="s">
        <v>335</v>
      </c>
      <c r="V793" s="3" t="s">
        <v>1037</v>
      </c>
      <c r="W793" s="3" t="s">
        <v>261</v>
      </c>
    </row>
    <row r="794" spans="1:23" x14ac:dyDescent="0.3">
      <c r="A794" s="3">
        <v>718</v>
      </c>
      <c r="B794" s="3" t="s">
        <v>1664</v>
      </c>
      <c r="C794" s="3" t="str">
        <f>VLOOKUP($A794,$Q$1:$W$916,COLUMNS($C$1:C793)+2,FALSE)</f>
        <v>Dragon</v>
      </c>
      <c r="D794" s="3" t="str">
        <f>VLOOKUP($A794,$Q$1:$W$916,COLUMNS($C$1:D793)+2,FALSE)</f>
        <v>Ground</v>
      </c>
      <c r="E794" s="3" t="str">
        <f>VLOOKUP($A794,$Q$1:$W$916,COLUMNS($C$1:E793)+2,FALSE)</f>
        <v>Aura Break</v>
      </c>
      <c r="F794" s="3" t="str">
        <f>VLOOKUP($A794,$Q$1:$W$916,COLUMNS($C$1:F793)+2,FALSE)</f>
        <v>Power Construct</v>
      </c>
      <c r="G794" s="3" t="str">
        <f>VLOOKUP($A794,$Q$1:$W$916,COLUMNS($C$1:G793)+2,FALSE)</f>
        <v/>
      </c>
      <c r="H794" s="3">
        <v>108</v>
      </c>
      <c r="I794" s="3">
        <v>100</v>
      </c>
      <c r="J794" s="3">
        <v>121</v>
      </c>
      <c r="K794" s="3">
        <v>81</v>
      </c>
      <c r="L794" s="3">
        <v>95</v>
      </c>
      <c r="M794" s="3">
        <v>95</v>
      </c>
      <c r="N794" s="3">
        <v>600</v>
      </c>
      <c r="O794" s="3">
        <v>100</v>
      </c>
      <c r="Q794" s="3">
        <v>704</v>
      </c>
      <c r="R794" s="3" t="s">
        <v>979</v>
      </c>
      <c r="S794" s="3" t="s">
        <v>1024</v>
      </c>
      <c r="T794" s="3" t="s">
        <v>1037</v>
      </c>
      <c r="U794" s="3" t="s">
        <v>878</v>
      </c>
      <c r="V794" s="3" t="s">
        <v>193</v>
      </c>
      <c r="W794" s="3" t="s">
        <v>980</v>
      </c>
    </row>
    <row r="795" spans="1:23" x14ac:dyDescent="0.3">
      <c r="A795" s="3">
        <v>719</v>
      </c>
      <c r="B795" s="3" t="s">
        <v>1587</v>
      </c>
      <c r="C795" s="3" t="str">
        <f>VLOOKUP($A795,$Q$1:$W$916,COLUMNS($C$1:C794)+2,FALSE)</f>
        <v>Rock</v>
      </c>
      <c r="D795" s="3" t="str">
        <f>VLOOKUP($A795,$Q$1:$W$916,COLUMNS($C$1:D794)+2,FALSE)</f>
        <v>Fairy</v>
      </c>
      <c r="E795" s="3" t="str">
        <f>VLOOKUP($A795,$Q$1:$W$916,COLUMNS($C$1:E794)+2,FALSE)</f>
        <v>Clear Body</v>
      </c>
      <c r="F795" s="3" t="str">
        <f>VLOOKUP($A795,$Q$1:$W$916,COLUMNS($C$1:F794)+2,FALSE)</f>
        <v/>
      </c>
      <c r="G795" s="3" t="str">
        <f>VLOOKUP($A795,$Q$1:$W$916,COLUMNS($C$1:G794)+2,FALSE)</f>
        <v/>
      </c>
      <c r="H795" s="3">
        <v>50</v>
      </c>
      <c r="I795" s="3">
        <v>100</v>
      </c>
      <c r="J795" s="3">
        <v>150</v>
      </c>
      <c r="K795" s="3">
        <v>100</v>
      </c>
      <c r="L795" s="3">
        <v>150</v>
      </c>
      <c r="M795" s="3">
        <v>50</v>
      </c>
      <c r="N795" s="3">
        <v>600</v>
      </c>
      <c r="O795" s="3">
        <v>100</v>
      </c>
      <c r="Q795" s="3">
        <v>705</v>
      </c>
      <c r="R795" s="3" t="s">
        <v>982</v>
      </c>
      <c r="S795" s="3" t="s">
        <v>1024</v>
      </c>
      <c r="T795" s="3" t="s">
        <v>1037</v>
      </c>
      <c r="U795" s="3" t="s">
        <v>878</v>
      </c>
      <c r="V795" s="3" t="s">
        <v>193</v>
      </c>
      <c r="W795" s="3" t="s">
        <v>980</v>
      </c>
    </row>
    <row r="796" spans="1:23" x14ac:dyDescent="0.3">
      <c r="A796" s="3">
        <v>719</v>
      </c>
      <c r="B796" s="3" t="s">
        <v>1588</v>
      </c>
      <c r="C796" s="3" t="str">
        <f>VLOOKUP($A796,$Q$1:$W$916,COLUMNS($C$1:C795)+2,FALSE)</f>
        <v>Rock</v>
      </c>
      <c r="D796" s="3" t="str">
        <f>VLOOKUP($A796,$Q$1:$W$916,COLUMNS($C$1:D795)+2,FALSE)</f>
        <v>Fairy</v>
      </c>
      <c r="E796" s="3" t="str">
        <f>VLOOKUP($A796,$Q$1:$W$916,COLUMNS($C$1:E795)+2,FALSE)</f>
        <v>Clear Body</v>
      </c>
      <c r="F796" s="3" t="str">
        <f>VLOOKUP($A796,$Q$1:$W$916,COLUMNS($C$1:F795)+2,FALSE)</f>
        <v/>
      </c>
      <c r="G796" s="3" t="str">
        <f>VLOOKUP($A796,$Q$1:$W$916,COLUMNS($C$1:G795)+2,FALSE)</f>
        <v/>
      </c>
      <c r="H796" s="3">
        <v>50</v>
      </c>
      <c r="I796" s="3">
        <v>160</v>
      </c>
      <c r="J796" s="3">
        <v>110</v>
      </c>
      <c r="K796" s="3">
        <v>160</v>
      </c>
      <c r="L796" s="3">
        <v>110</v>
      </c>
      <c r="M796" s="3">
        <v>110</v>
      </c>
      <c r="N796" s="3">
        <v>700</v>
      </c>
      <c r="O796" s="3">
        <v>116.67</v>
      </c>
      <c r="Q796" s="3">
        <v>706</v>
      </c>
      <c r="R796" s="3" t="s">
        <v>984</v>
      </c>
      <c r="S796" s="3" t="s">
        <v>1024</v>
      </c>
      <c r="T796" s="3" t="s">
        <v>1037</v>
      </c>
      <c r="U796" s="3" t="s">
        <v>878</v>
      </c>
      <c r="V796" s="3" t="s">
        <v>193</v>
      </c>
      <c r="W796" s="3" t="s">
        <v>980</v>
      </c>
    </row>
    <row r="797" spans="1:23" x14ac:dyDescent="0.3">
      <c r="A797" s="3">
        <v>720</v>
      </c>
      <c r="B797" s="3" t="s">
        <v>1589</v>
      </c>
      <c r="C797" s="3" t="str">
        <f>VLOOKUP($A797,$Q$1:$W$916,COLUMNS($C$1:C796)+2,FALSE)</f>
        <v>Psychic</v>
      </c>
      <c r="D797" s="3" t="str">
        <f>VLOOKUP($A797,$Q$1:$W$916,COLUMNS($C$1:D796)+2,FALSE)</f>
        <v>Ghost</v>
      </c>
      <c r="E797" s="3" t="str">
        <f>VLOOKUP($A797,$Q$1:$W$916,COLUMNS($C$1:E796)+2,FALSE)</f>
        <v>Magician</v>
      </c>
      <c r="F797" s="3" t="str">
        <f>VLOOKUP($A797,$Q$1:$W$916,COLUMNS($C$1:F796)+2,FALSE)</f>
        <v/>
      </c>
      <c r="G797" s="3" t="str">
        <f>VLOOKUP($A797,$Q$1:$W$916,COLUMNS($C$1:G796)+2,FALSE)</f>
        <v/>
      </c>
      <c r="H797" s="3">
        <v>80</v>
      </c>
      <c r="I797" s="3">
        <v>110</v>
      </c>
      <c r="J797" s="3">
        <v>60</v>
      </c>
      <c r="K797" s="3">
        <v>150</v>
      </c>
      <c r="L797" s="3">
        <v>130</v>
      </c>
      <c r="M797" s="3">
        <v>70</v>
      </c>
      <c r="N797" s="3">
        <v>600</v>
      </c>
      <c r="O797" s="3">
        <v>100</v>
      </c>
      <c r="Q797" s="3">
        <v>707</v>
      </c>
      <c r="R797" s="3" t="s">
        <v>1573</v>
      </c>
      <c r="S797" s="3" t="s">
        <v>1015</v>
      </c>
      <c r="T797" s="3" t="s">
        <v>1023</v>
      </c>
      <c r="U797" s="3" t="s">
        <v>140</v>
      </c>
      <c r="V797" s="3" t="s">
        <v>1037</v>
      </c>
      <c r="W797" s="3" t="s">
        <v>1858</v>
      </c>
    </row>
    <row r="798" spans="1:23" x14ac:dyDescent="0.3">
      <c r="A798" s="3">
        <v>720</v>
      </c>
      <c r="B798" s="3" t="s">
        <v>1590</v>
      </c>
      <c r="C798" s="3" t="str">
        <f>VLOOKUP($A798,$Q$1:$W$916,COLUMNS($C$1:C797)+2,FALSE)</f>
        <v>Psychic</v>
      </c>
      <c r="D798" s="3" t="str">
        <f>VLOOKUP($A798,$Q$1:$W$916,COLUMNS($C$1:D797)+2,FALSE)</f>
        <v>Ghost</v>
      </c>
      <c r="E798" s="3" t="str">
        <f>VLOOKUP($A798,$Q$1:$W$916,COLUMNS($C$1:E797)+2,FALSE)</f>
        <v>Magician</v>
      </c>
      <c r="F798" s="3" t="str">
        <f>VLOOKUP($A798,$Q$1:$W$916,COLUMNS($C$1:F797)+2,FALSE)</f>
        <v/>
      </c>
      <c r="G798" s="3" t="str">
        <f>VLOOKUP($A798,$Q$1:$W$916,COLUMNS($C$1:G797)+2,FALSE)</f>
        <v/>
      </c>
      <c r="H798" s="3">
        <v>80</v>
      </c>
      <c r="I798" s="3">
        <v>160</v>
      </c>
      <c r="J798" s="3">
        <v>60</v>
      </c>
      <c r="K798" s="3">
        <v>170</v>
      </c>
      <c r="L798" s="3">
        <v>130</v>
      </c>
      <c r="M798" s="3">
        <v>80</v>
      </c>
      <c r="N798" s="3">
        <v>680</v>
      </c>
      <c r="O798" s="3">
        <v>113.33</v>
      </c>
      <c r="Q798" s="3">
        <v>708</v>
      </c>
      <c r="R798" s="3" t="s">
        <v>856</v>
      </c>
      <c r="S798" s="3" t="s">
        <v>1021</v>
      </c>
      <c r="T798" s="3" t="s">
        <v>1007</v>
      </c>
      <c r="U798" s="3" t="s">
        <v>185</v>
      </c>
      <c r="V798" s="3" t="s">
        <v>40</v>
      </c>
      <c r="W798" s="3" t="s">
        <v>857</v>
      </c>
    </row>
    <row r="799" spans="1:23" x14ac:dyDescent="0.3">
      <c r="A799" s="3">
        <v>721</v>
      </c>
      <c r="B799" s="3" t="s">
        <v>1591</v>
      </c>
      <c r="C799" s="3" t="str">
        <f>VLOOKUP($A799,$Q$1:$W$916,COLUMNS($C$1:C798)+2,FALSE)</f>
        <v>Fire</v>
      </c>
      <c r="D799" s="3" t="str">
        <f>VLOOKUP($A799,$Q$1:$W$916,COLUMNS($C$1:D798)+2,FALSE)</f>
        <v>Water</v>
      </c>
      <c r="E799" s="3" t="str">
        <f>VLOOKUP($A799,$Q$1:$W$916,COLUMNS($C$1:E798)+2,FALSE)</f>
        <v>Water Absorb</v>
      </c>
      <c r="F799" s="3" t="str">
        <f>VLOOKUP($A799,$Q$1:$W$916,COLUMNS($C$1:F798)+2,FALSE)</f>
        <v/>
      </c>
      <c r="G799" s="3" t="str">
        <f>VLOOKUP($A799,$Q$1:$W$916,COLUMNS($C$1:G798)+2,FALSE)</f>
        <v/>
      </c>
      <c r="H799" s="3">
        <v>80</v>
      </c>
      <c r="I799" s="3">
        <v>110</v>
      </c>
      <c r="J799" s="3">
        <v>120</v>
      </c>
      <c r="K799" s="3">
        <v>130</v>
      </c>
      <c r="L799" s="3">
        <v>90</v>
      </c>
      <c r="M799" s="3">
        <v>70</v>
      </c>
      <c r="N799" s="3">
        <v>600</v>
      </c>
      <c r="O799" s="3">
        <v>100</v>
      </c>
      <c r="Q799" s="3">
        <v>709</v>
      </c>
      <c r="R799" s="3" t="s">
        <v>859</v>
      </c>
      <c r="S799" s="3" t="s">
        <v>1021</v>
      </c>
      <c r="T799" s="3" t="s">
        <v>1007</v>
      </c>
      <c r="U799" s="3" t="s">
        <v>185</v>
      </c>
      <c r="V799" s="3" t="s">
        <v>40</v>
      </c>
      <c r="W799" s="3" t="s">
        <v>857</v>
      </c>
    </row>
    <row r="800" spans="1:23" x14ac:dyDescent="0.3">
      <c r="Q800" s="3">
        <v>710</v>
      </c>
      <c r="R800" s="3" t="s">
        <v>1574</v>
      </c>
      <c r="S800" s="3" t="s">
        <v>1021</v>
      </c>
      <c r="T800" s="3" t="s">
        <v>1007</v>
      </c>
      <c r="U800" s="3" t="s">
        <v>97</v>
      </c>
      <c r="V800" s="3" t="s">
        <v>40</v>
      </c>
      <c r="W800" s="3" t="s">
        <v>61</v>
      </c>
    </row>
    <row r="801" spans="17:23" x14ac:dyDescent="0.3">
      <c r="Q801" s="3">
        <v>710</v>
      </c>
      <c r="R801" s="3" t="s">
        <v>1575</v>
      </c>
      <c r="S801" s="3" t="s">
        <v>1021</v>
      </c>
      <c r="T801" s="3" t="s">
        <v>1007</v>
      </c>
      <c r="U801" s="3" t="s">
        <v>97</v>
      </c>
      <c r="V801" s="3" t="s">
        <v>40</v>
      </c>
      <c r="W801" s="3" t="s">
        <v>61</v>
      </c>
    </row>
    <row r="802" spans="17:23" x14ac:dyDescent="0.3">
      <c r="Q802" s="3">
        <v>710</v>
      </c>
      <c r="R802" s="3" t="s">
        <v>1576</v>
      </c>
      <c r="S802" s="3" t="s">
        <v>1021</v>
      </c>
      <c r="T802" s="3" t="s">
        <v>1007</v>
      </c>
      <c r="U802" s="3" t="s">
        <v>97</v>
      </c>
      <c r="V802" s="3" t="s">
        <v>40</v>
      </c>
      <c r="W802" s="3" t="s">
        <v>61</v>
      </c>
    </row>
    <row r="803" spans="17:23" x14ac:dyDescent="0.3">
      <c r="Q803" s="3">
        <v>710</v>
      </c>
      <c r="R803" s="3" t="s">
        <v>1577</v>
      </c>
      <c r="S803" s="3" t="s">
        <v>1021</v>
      </c>
      <c r="T803" s="3" t="s">
        <v>1007</v>
      </c>
      <c r="U803" s="3" t="s">
        <v>97</v>
      </c>
      <c r="V803" s="3" t="s">
        <v>40</v>
      </c>
      <c r="W803" s="3" t="s">
        <v>61</v>
      </c>
    </row>
    <row r="804" spans="17:23" x14ac:dyDescent="0.3">
      <c r="Q804" s="3">
        <v>711</v>
      </c>
      <c r="R804" s="3" t="s">
        <v>1578</v>
      </c>
      <c r="S804" s="3" t="s">
        <v>1021</v>
      </c>
      <c r="T804" s="3" t="s">
        <v>1007</v>
      </c>
      <c r="U804" s="3" t="s">
        <v>97</v>
      </c>
      <c r="V804" s="3" t="s">
        <v>40</v>
      </c>
      <c r="W804" s="3" t="s">
        <v>61</v>
      </c>
    </row>
    <row r="805" spans="17:23" x14ac:dyDescent="0.3">
      <c r="Q805" s="3">
        <v>711</v>
      </c>
      <c r="R805" s="3" t="s">
        <v>1579</v>
      </c>
      <c r="S805" s="3" t="s">
        <v>1021</v>
      </c>
      <c r="T805" s="3" t="s">
        <v>1007</v>
      </c>
      <c r="U805" s="3" t="s">
        <v>97</v>
      </c>
      <c r="V805" s="3" t="s">
        <v>40</v>
      </c>
      <c r="W805" s="3" t="s">
        <v>61</v>
      </c>
    </row>
    <row r="806" spans="17:23" x14ac:dyDescent="0.3">
      <c r="Q806" s="3">
        <v>711</v>
      </c>
      <c r="R806" s="3" t="s">
        <v>1580</v>
      </c>
      <c r="S806" s="3" t="s">
        <v>1021</v>
      </c>
      <c r="T806" s="3" t="s">
        <v>1007</v>
      </c>
      <c r="U806" s="3" t="s">
        <v>97</v>
      </c>
      <c r="V806" s="3" t="s">
        <v>40</v>
      </c>
      <c r="W806" s="3" t="s">
        <v>61</v>
      </c>
    </row>
    <row r="807" spans="17:23" x14ac:dyDescent="0.3">
      <c r="Q807" s="3">
        <v>711</v>
      </c>
      <c r="R807" s="3" t="s">
        <v>1581</v>
      </c>
      <c r="S807" s="3" t="s">
        <v>1021</v>
      </c>
      <c r="T807" s="3" t="s">
        <v>1007</v>
      </c>
      <c r="U807" s="3" t="s">
        <v>97</v>
      </c>
      <c r="V807" s="3" t="s">
        <v>40</v>
      </c>
      <c r="W807" s="3" t="s">
        <v>61</v>
      </c>
    </row>
    <row r="808" spans="17:23" x14ac:dyDescent="0.3">
      <c r="Q808" s="3">
        <v>712</v>
      </c>
      <c r="R808" s="3" t="s">
        <v>905</v>
      </c>
      <c r="S808" s="3" t="s">
        <v>1020</v>
      </c>
      <c r="T808" s="3" t="s">
        <v>1037</v>
      </c>
      <c r="U808" s="3" t="s">
        <v>117</v>
      </c>
      <c r="V808" s="3" t="s">
        <v>222</v>
      </c>
      <c r="W808" s="3" t="s">
        <v>261</v>
      </c>
    </row>
    <row r="809" spans="17:23" x14ac:dyDescent="0.3">
      <c r="Q809" s="3">
        <v>713</v>
      </c>
      <c r="R809" s="3" t="s">
        <v>907</v>
      </c>
      <c r="S809" s="3" t="s">
        <v>1020</v>
      </c>
      <c r="T809" s="3" t="s">
        <v>1037</v>
      </c>
      <c r="U809" s="3" t="s">
        <v>117</v>
      </c>
      <c r="V809" s="3" t="s">
        <v>222</v>
      </c>
      <c r="W809" s="3" t="s">
        <v>261</v>
      </c>
    </row>
    <row r="810" spans="17:23" x14ac:dyDescent="0.3">
      <c r="Q810" s="3">
        <v>714</v>
      </c>
      <c r="R810" s="3" t="s">
        <v>488</v>
      </c>
      <c r="S810" s="3" t="s">
        <v>1012</v>
      </c>
      <c r="T810" s="3" t="s">
        <v>1024</v>
      </c>
      <c r="U810" s="3" t="s">
        <v>40</v>
      </c>
      <c r="V810" s="3" t="s">
        <v>314</v>
      </c>
      <c r="W810" s="3" t="s">
        <v>35</v>
      </c>
    </row>
    <row r="811" spans="17:23" x14ac:dyDescent="0.3">
      <c r="Q811" s="3">
        <v>715</v>
      </c>
      <c r="R811" s="3" t="s">
        <v>490</v>
      </c>
      <c r="S811" s="3" t="s">
        <v>1012</v>
      </c>
      <c r="T811" s="3" t="s">
        <v>1024</v>
      </c>
      <c r="U811" s="3" t="s">
        <v>40</v>
      </c>
      <c r="V811" s="3" t="s">
        <v>314</v>
      </c>
      <c r="W811" s="3" t="s">
        <v>35</v>
      </c>
    </row>
    <row r="812" spans="17:23" x14ac:dyDescent="0.3">
      <c r="Q812" s="3">
        <v>716</v>
      </c>
      <c r="R812" s="3" t="s">
        <v>1582</v>
      </c>
      <c r="S812" s="3" t="s">
        <v>1023</v>
      </c>
      <c r="T812" s="3" t="s">
        <v>1037</v>
      </c>
      <c r="U812" s="3" t="s">
        <v>1868</v>
      </c>
      <c r="V812" s="3" t="s">
        <v>1037</v>
      </c>
      <c r="W812" s="3" t="s">
        <v>1037</v>
      </c>
    </row>
    <row r="813" spans="17:23" x14ac:dyDescent="0.3">
      <c r="Q813" s="3">
        <v>717</v>
      </c>
      <c r="R813" s="3" t="s">
        <v>1583</v>
      </c>
      <c r="S813" s="3" t="s">
        <v>1016</v>
      </c>
      <c r="T813" s="3" t="s">
        <v>1012</v>
      </c>
      <c r="U813" s="3" t="s">
        <v>1869</v>
      </c>
      <c r="V813" s="3" t="s">
        <v>1037</v>
      </c>
      <c r="W813" s="3" t="s">
        <v>1037</v>
      </c>
    </row>
    <row r="814" spans="17:23" x14ac:dyDescent="0.3">
      <c r="Q814" s="3">
        <v>718</v>
      </c>
      <c r="R814" s="3" t="s">
        <v>1584</v>
      </c>
      <c r="S814" s="3" t="s">
        <v>1024</v>
      </c>
      <c r="T814" s="3" t="s">
        <v>1018</v>
      </c>
      <c r="U814" s="3" t="s">
        <v>1870</v>
      </c>
      <c r="V814" s="3" t="s">
        <v>1871</v>
      </c>
      <c r="W814" s="3" t="s">
        <v>1037</v>
      </c>
    </row>
    <row r="815" spans="17:23" x14ac:dyDescent="0.3">
      <c r="Q815" s="3">
        <v>718</v>
      </c>
      <c r="R815" s="3" t="s">
        <v>1585</v>
      </c>
      <c r="S815" s="3" t="s">
        <v>1024</v>
      </c>
      <c r="T815" s="3" t="s">
        <v>1018</v>
      </c>
      <c r="U815" s="3" t="s">
        <v>1870</v>
      </c>
      <c r="V815" s="3" t="s">
        <v>1871</v>
      </c>
      <c r="W815" s="3" t="s">
        <v>1037</v>
      </c>
    </row>
    <row r="816" spans="17:23" x14ac:dyDescent="0.3">
      <c r="Q816" s="3">
        <v>718</v>
      </c>
      <c r="R816" s="3" t="s">
        <v>1586</v>
      </c>
      <c r="S816" s="3" t="s">
        <v>1024</v>
      </c>
      <c r="T816" s="3" t="s">
        <v>1018</v>
      </c>
      <c r="U816" s="3" t="s">
        <v>1870</v>
      </c>
      <c r="V816" s="3" t="s">
        <v>1871</v>
      </c>
      <c r="W816" s="3" t="s">
        <v>1037</v>
      </c>
    </row>
    <row r="817" spans="17:23" x14ac:dyDescent="0.3">
      <c r="Q817" s="3">
        <v>719</v>
      </c>
      <c r="R817" s="3" t="s">
        <v>1587</v>
      </c>
      <c r="S817" s="3" t="s">
        <v>1017</v>
      </c>
      <c r="T817" s="3" t="s">
        <v>1023</v>
      </c>
      <c r="U817" s="3" t="s">
        <v>335</v>
      </c>
      <c r="V817" s="3" t="s">
        <v>1037</v>
      </c>
      <c r="W817" s="3" t="s">
        <v>1037</v>
      </c>
    </row>
    <row r="818" spans="17:23" x14ac:dyDescent="0.3">
      <c r="Q818" s="3">
        <v>719</v>
      </c>
      <c r="R818" s="3" t="s">
        <v>1588</v>
      </c>
      <c r="S818" s="3" t="s">
        <v>1017</v>
      </c>
      <c r="T818" s="3" t="s">
        <v>1023</v>
      </c>
      <c r="U818" s="3" t="s">
        <v>335</v>
      </c>
      <c r="V818" s="3" t="s">
        <v>1037</v>
      </c>
      <c r="W818" s="3" t="s">
        <v>1037</v>
      </c>
    </row>
    <row r="819" spans="17:23" x14ac:dyDescent="0.3">
      <c r="Q819" s="3">
        <v>720</v>
      </c>
      <c r="R819" s="3" t="s">
        <v>1589</v>
      </c>
      <c r="S819" s="3" t="s">
        <v>1011</v>
      </c>
      <c r="T819" s="3" t="s">
        <v>1021</v>
      </c>
      <c r="U819" s="3" t="s">
        <v>1858</v>
      </c>
      <c r="V819" s="3" t="s">
        <v>1037</v>
      </c>
      <c r="W819" s="3" t="s">
        <v>1037</v>
      </c>
    </row>
    <row r="820" spans="17:23" x14ac:dyDescent="0.3">
      <c r="Q820" s="3">
        <v>720</v>
      </c>
      <c r="R820" s="3" t="s">
        <v>1590</v>
      </c>
      <c r="S820" s="3" t="s">
        <v>1011</v>
      </c>
      <c r="T820" s="3" t="s">
        <v>1021</v>
      </c>
      <c r="U820" s="3" t="s">
        <v>1858</v>
      </c>
      <c r="V820" s="3" t="s">
        <v>1037</v>
      </c>
      <c r="W820" s="3" t="s">
        <v>1037</v>
      </c>
    </row>
    <row r="821" spans="17:23" x14ac:dyDescent="0.3">
      <c r="Q821" s="3">
        <v>721</v>
      </c>
      <c r="R821" s="3" t="s">
        <v>1591</v>
      </c>
      <c r="S821" s="3" t="s">
        <v>1008</v>
      </c>
      <c r="T821" s="3" t="s">
        <v>1009</v>
      </c>
      <c r="U821" s="3" t="s">
        <v>300</v>
      </c>
      <c r="V821" s="3" t="s">
        <v>1037</v>
      </c>
      <c r="W821" s="3" t="s">
        <v>1037</v>
      </c>
    </row>
    <row r="822" spans="17:23" x14ac:dyDescent="0.3">
      <c r="Q822" s="3">
        <v>722</v>
      </c>
      <c r="R822" s="3" t="s">
        <v>1592</v>
      </c>
      <c r="S822" s="3" t="s">
        <v>1007</v>
      </c>
      <c r="T822" s="3" t="s">
        <v>1012</v>
      </c>
      <c r="U822" s="3" t="s">
        <v>9</v>
      </c>
      <c r="V822" s="3" t="s">
        <v>1037</v>
      </c>
      <c r="W822" s="3" t="s">
        <v>1877</v>
      </c>
    </row>
    <row r="823" spans="17:23" x14ac:dyDescent="0.3">
      <c r="Q823" s="3">
        <v>723</v>
      </c>
      <c r="R823" s="3" t="s">
        <v>1593</v>
      </c>
      <c r="S823" s="3" t="s">
        <v>1007</v>
      </c>
      <c r="T823" s="3" t="s">
        <v>1012</v>
      </c>
      <c r="U823" s="3" t="s">
        <v>9</v>
      </c>
      <c r="V823" s="3" t="s">
        <v>1037</v>
      </c>
      <c r="W823" s="3" t="s">
        <v>1877</v>
      </c>
    </row>
    <row r="824" spans="17:23" x14ac:dyDescent="0.3">
      <c r="Q824" s="3">
        <v>724</v>
      </c>
      <c r="R824" s="3" t="s">
        <v>1594</v>
      </c>
      <c r="S824" s="3" t="s">
        <v>1007</v>
      </c>
      <c r="T824" s="3" t="s">
        <v>1021</v>
      </c>
      <c r="U824" s="3" t="s">
        <v>9</v>
      </c>
      <c r="V824" s="3" t="s">
        <v>1037</v>
      </c>
      <c r="W824" s="3" t="s">
        <v>1877</v>
      </c>
    </row>
    <row r="825" spans="17:23" x14ac:dyDescent="0.3">
      <c r="Q825" s="3">
        <v>725</v>
      </c>
      <c r="R825" s="3" t="s">
        <v>1595</v>
      </c>
      <c r="S825" s="3" t="s">
        <v>1008</v>
      </c>
      <c r="T825" s="3" t="s">
        <v>1037</v>
      </c>
      <c r="U825" s="3" t="s">
        <v>17</v>
      </c>
      <c r="V825" s="3" t="s">
        <v>1037</v>
      </c>
      <c r="W825" s="3" t="s">
        <v>216</v>
      </c>
    </row>
    <row r="826" spans="17:23" x14ac:dyDescent="0.3">
      <c r="Q826" s="3">
        <v>726</v>
      </c>
      <c r="R826" s="3" t="s">
        <v>1596</v>
      </c>
      <c r="S826" s="3" t="s">
        <v>1008</v>
      </c>
      <c r="T826" s="3" t="s">
        <v>1037</v>
      </c>
      <c r="U826" s="3" t="s">
        <v>17</v>
      </c>
      <c r="V826" s="3" t="s">
        <v>1037</v>
      </c>
      <c r="W826" s="3" t="s">
        <v>216</v>
      </c>
    </row>
    <row r="827" spans="17:23" x14ac:dyDescent="0.3">
      <c r="Q827" s="3">
        <v>727</v>
      </c>
      <c r="R827" s="3" t="s">
        <v>1597</v>
      </c>
      <c r="S827" s="3" t="s">
        <v>1008</v>
      </c>
      <c r="T827" s="3" t="s">
        <v>1016</v>
      </c>
      <c r="U827" s="3" t="s">
        <v>17</v>
      </c>
      <c r="V827" s="3" t="s">
        <v>1037</v>
      </c>
      <c r="W827" s="3" t="s">
        <v>216</v>
      </c>
    </row>
    <row r="828" spans="17:23" x14ac:dyDescent="0.3">
      <c r="Q828" s="3">
        <v>728</v>
      </c>
      <c r="R828" s="3" t="s">
        <v>1598</v>
      </c>
      <c r="S828" s="3" t="s">
        <v>1009</v>
      </c>
      <c r="T828" s="3" t="s">
        <v>1037</v>
      </c>
      <c r="U828" s="3" t="s">
        <v>25</v>
      </c>
      <c r="V828" s="3" t="s">
        <v>1037</v>
      </c>
      <c r="W828" s="3" t="s">
        <v>1878</v>
      </c>
    </row>
    <row r="829" spans="17:23" x14ac:dyDescent="0.3">
      <c r="Q829" s="3">
        <v>729</v>
      </c>
      <c r="R829" s="3" t="s">
        <v>1599</v>
      </c>
      <c r="S829" s="3" t="s">
        <v>1009</v>
      </c>
      <c r="T829" s="3" t="s">
        <v>1037</v>
      </c>
      <c r="U829" s="3" t="s">
        <v>25</v>
      </c>
      <c r="V829" s="3" t="s">
        <v>1037</v>
      </c>
      <c r="W829" s="3" t="s">
        <v>1878</v>
      </c>
    </row>
    <row r="830" spans="17:23" x14ac:dyDescent="0.3">
      <c r="Q830" s="3">
        <v>730</v>
      </c>
      <c r="R830" s="3" t="s">
        <v>1600</v>
      </c>
      <c r="S830" s="3" t="s">
        <v>1009</v>
      </c>
      <c r="T830" s="3" t="s">
        <v>1023</v>
      </c>
      <c r="U830" s="3" t="s">
        <v>25</v>
      </c>
      <c r="V830" s="3" t="s">
        <v>1037</v>
      </c>
      <c r="W830" s="3" t="s">
        <v>1878</v>
      </c>
    </row>
    <row r="831" spans="17:23" x14ac:dyDescent="0.3">
      <c r="Q831" s="3">
        <v>731</v>
      </c>
      <c r="R831" s="3" t="s">
        <v>1601</v>
      </c>
      <c r="S831" s="3" t="s">
        <v>1014</v>
      </c>
      <c r="T831" s="3" t="s">
        <v>1012</v>
      </c>
      <c r="U831" s="3" t="s">
        <v>62</v>
      </c>
      <c r="V831" s="3" t="s">
        <v>159</v>
      </c>
      <c r="W831" s="3" t="s">
        <v>97</v>
      </c>
    </row>
    <row r="832" spans="17:23" x14ac:dyDescent="0.3">
      <c r="Q832" s="3">
        <v>732</v>
      </c>
      <c r="R832" s="3" t="s">
        <v>1602</v>
      </c>
      <c r="S832" s="3" t="s">
        <v>1014</v>
      </c>
      <c r="T832" s="3" t="s">
        <v>1012</v>
      </c>
      <c r="U832" s="3" t="s">
        <v>62</v>
      </c>
      <c r="V832" s="3" t="s">
        <v>159</v>
      </c>
      <c r="W832" s="3" t="s">
        <v>97</v>
      </c>
    </row>
    <row r="833" spans="17:23" x14ac:dyDescent="0.3">
      <c r="Q833" s="3">
        <v>733</v>
      </c>
      <c r="R833" s="3" t="s">
        <v>1603</v>
      </c>
      <c r="S833" s="3" t="s">
        <v>1014</v>
      </c>
      <c r="T833" s="3" t="s">
        <v>1012</v>
      </c>
      <c r="U833" s="3" t="s">
        <v>62</v>
      </c>
      <c r="V833" s="3" t="s">
        <v>159</v>
      </c>
      <c r="W833" s="3" t="s">
        <v>294</v>
      </c>
    </row>
    <row r="834" spans="17:23" x14ac:dyDescent="0.3">
      <c r="Q834" s="3">
        <v>734</v>
      </c>
      <c r="R834" s="3" t="s">
        <v>1604</v>
      </c>
      <c r="S834" s="3" t="s">
        <v>1014</v>
      </c>
      <c r="T834" s="3" t="s">
        <v>1037</v>
      </c>
      <c r="U834" s="3" t="s">
        <v>92</v>
      </c>
      <c r="V834" s="3" t="s">
        <v>133</v>
      </c>
      <c r="W834" s="3" t="s">
        <v>306</v>
      </c>
    </row>
    <row r="835" spans="17:23" x14ac:dyDescent="0.3">
      <c r="Q835" s="3">
        <v>735</v>
      </c>
      <c r="R835" s="3" t="s">
        <v>1605</v>
      </c>
      <c r="S835" s="3" t="s">
        <v>1014</v>
      </c>
      <c r="T835" s="3" t="s">
        <v>1037</v>
      </c>
      <c r="U835" s="3" t="s">
        <v>92</v>
      </c>
      <c r="V835" s="3" t="s">
        <v>133</v>
      </c>
      <c r="W835" s="3" t="s">
        <v>306</v>
      </c>
    </row>
    <row r="836" spans="17:23" x14ac:dyDescent="0.3">
      <c r="Q836" s="3">
        <v>736</v>
      </c>
      <c r="R836" s="3" t="s">
        <v>52</v>
      </c>
      <c r="S836" s="3" t="s">
        <v>1010</v>
      </c>
      <c r="T836" s="3" t="s">
        <v>1037</v>
      </c>
      <c r="U836" s="3" t="s">
        <v>33</v>
      </c>
      <c r="V836" s="3" t="s">
        <v>1037</v>
      </c>
      <c r="W836" s="3" t="s">
        <v>1037</v>
      </c>
    </row>
    <row r="837" spans="17:23" x14ac:dyDescent="0.3">
      <c r="Q837" s="3">
        <v>737</v>
      </c>
      <c r="R837" s="3" t="s">
        <v>54</v>
      </c>
      <c r="S837" s="3" t="s">
        <v>1010</v>
      </c>
      <c r="T837" s="3" t="s">
        <v>1013</v>
      </c>
      <c r="U837" s="3" t="s">
        <v>55</v>
      </c>
      <c r="V837" s="3" t="s">
        <v>1037</v>
      </c>
      <c r="W837" s="3" t="s">
        <v>1037</v>
      </c>
    </row>
    <row r="838" spans="17:23" x14ac:dyDescent="0.3">
      <c r="Q838" s="3">
        <v>738</v>
      </c>
      <c r="R838" s="3" t="s">
        <v>57</v>
      </c>
      <c r="S838" s="3" t="s">
        <v>1010</v>
      </c>
      <c r="T838" s="3" t="s">
        <v>1013</v>
      </c>
      <c r="U838" s="3" t="s">
        <v>58</v>
      </c>
      <c r="V838" s="3" t="s">
        <v>1037</v>
      </c>
      <c r="W838" s="3" t="s">
        <v>1037</v>
      </c>
    </row>
    <row r="839" spans="17:23" x14ac:dyDescent="0.3">
      <c r="Q839" s="3">
        <v>739</v>
      </c>
      <c r="R839" s="3" t="s">
        <v>1606</v>
      </c>
      <c r="S839" s="3" t="s">
        <v>1022</v>
      </c>
      <c r="T839" s="3" t="s">
        <v>1037</v>
      </c>
      <c r="U839" s="3" t="s">
        <v>293</v>
      </c>
      <c r="V839" s="3" t="s">
        <v>266</v>
      </c>
      <c r="W839" s="3" t="s">
        <v>1794</v>
      </c>
    </row>
    <row r="840" spans="17:23" x14ac:dyDescent="0.3">
      <c r="Q840" s="3">
        <v>740</v>
      </c>
      <c r="R840" s="3" t="s">
        <v>1607</v>
      </c>
      <c r="S840" s="3" t="s">
        <v>1022</v>
      </c>
      <c r="T840" s="3" t="s">
        <v>1020</v>
      </c>
      <c r="U840" s="3" t="s">
        <v>293</v>
      </c>
      <c r="V840" s="3" t="s">
        <v>266</v>
      </c>
      <c r="W840" s="3" t="s">
        <v>1794</v>
      </c>
    </row>
    <row r="841" spans="17:23" x14ac:dyDescent="0.3">
      <c r="Q841" s="3">
        <v>741</v>
      </c>
      <c r="R841" s="3" t="s">
        <v>1608</v>
      </c>
      <c r="S841" s="3" t="s">
        <v>1008</v>
      </c>
      <c r="T841" s="3" t="s">
        <v>1012</v>
      </c>
      <c r="U841" s="3" t="s">
        <v>1879</v>
      </c>
      <c r="V841" s="3" t="s">
        <v>1037</v>
      </c>
      <c r="W841" s="3" t="s">
        <v>1037</v>
      </c>
    </row>
    <row r="842" spans="17:23" x14ac:dyDescent="0.3">
      <c r="Q842" s="3">
        <v>742</v>
      </c>
      <c r="R842" s="3" t="s">
        <v>516</v>
      </c>
      <c r="S842" s="3" t="s">
        <v>1010</v>
      </c>
      <c r="T842" s="3" t="s">
        <v>1023</v>
      </c>
      <c r="U842" s="3" t="s">
        <v>342</v>
      </c>
      <c r="V842" s="3" t="s">
        <v>43</v>
      </c>
      <c r="W842" s="3" t="s">
        <v>166</v>
      </c>
    </row>
    <row r="843" spans="17:23" x14ac:dyDescent="0.3">
      <c r="Q843" s="3">
        <v>743</v>
      </c>
      <c r="R843" s="3" t="s">
        <v>518</v>
      </c>
      <c r="S843" s="3" t="s">
        <v>1010</v>
      </c>
      <c r="T843" s="3" t="s">
        <v>1023</v>
      </c>
      <c r="U843" s="3" t="s">
        <v>342</v>
      </c>
      <c r="V843" s="3" t="s">
        <v>43</v>
      </c>
      <c r="W843" s="3" t="s">
        <v>166</v>
      </c>
    </row>
    <row r="844" spans="17:23" x14ac:dyDescent="0.3">
      <c r="Q844" s="3">
        <v>744</v>
      </c>
      <c r="R844" s="3" t="s">
        <v>1609</v>
      </c>
      <c r="S844" s="3" t="s">
        <v>1017</v>
      </c>
      <c r="T844" s="3" t="s">
        <v>1037</v>
      </c>
      <c r="U844" s="3" t="s">
        <v>62</v>
      </c>
      <c r="V844" s="3" t="s">
        <v>239</v>
      </c>
      <c r="W844" s="3" t="s">
        <v>112</v>
      </c>
    </row>
    <row r="845" spans="17:23" x14ac:dyDescent="0.3">
      <c r="Q845" s="3">
        <v>745</v>
      </c>
      <c r="R845" s="3" t="s">
        <v>1610</v>
      </c>
      <c r="S845" s="3" t="s">
        <v>1017</v>
      </c>
      <c r="T845" s="3" t="s">
        <v>1037</v>
      </c>
      <c r="U845" s="3" t="s">
        <v>62</v>
      </c>
      <c r="V845" s="3" t="s">
        <v>466</v>
      </c>
      <c r="W845" s="3" t="s">
        <v>112</v>
      </c>
    </row>
    <row r="846" spans="17:23" x14ac:dyDescent="0.3">
      <c r="Q846" s="3">
        <v>745</v>
      </c>
      <c r="R846" s="3" t="s">
        <v>1611</v>
      </c>
      <c r="S846" s="3" t="s">
        <v>1017</v>
      </c>
      <c r="T846" s="3" t="s">
        <v>1037</v>
      </c>
      <c r="U846" s="3" t="s">
        <v>62</v>
      </c>
      <c r="V846" s="3" t="s">
        <v>466</v>
      </c>
      <c r="W846" s="3" t="s">
        <v>112</v>
      </c>
    </row>
    <row r="847" spans="17:23" x14ac:dyDescent="0.3">
      <c r="Q847" s="3">
        <v>745</v>
      </c>
      <c r="R847" s="3" t="s">
        <v>1612</v>
      </c>
      <c r="S847" s="3" t="s">
        <v>1017</v>
      </c>
      <c r="T847" s="3" t="s">
        <v>1037</v>
      </c>
      <c r="U847" s="3" t="s">
        <v>62</v>
      </c>
      <c r="V847" s="3" t="s">
        <v>466</v>
      </c>
      <c r="W847" s="3" t="s">
        <v>112</v>
      </c>
    </row>
    <row r="848" spans="17:23" x14ac:dyDescent="0.3">
      <c r="Q848" s="3">
        <v>746</v>
      </c>
      <c r="R848" s="3" t="s">
        <v>1613</v>
      </c>
      <c r="S848" s="3" t="s">
        <v>1009</v>
      </c>
      <c r="T848" s="3" t="s">
        <v>1037</v>
      </c>
      <c r="U848" s="3" t="s">
        <v>435</v>
      </c>
      <c r="V848" s="3" t="s">
        <v>1037</v>
      </c>
      <c r="W848" s="3" t="s">
        <v>1037</v>
      </c>
    </row>
    <row r="849" spans="17:23" x14ac:dyDescent="0.3">
      <c r="Q849" s="3">
        <v>746</v>
      </c>
      <c r="R849" s="3" t="s">
        <v>1614</v>
      </c>
      <c r="S849" s="3" t="s">
        <v>1009</v>
      </c>
      <c r="T849" s="3" t="s">
        <v>1037</v>
      </c>
      <c r="U849" s="3" t="s">
        <v>435</v>
      </c>
      <c r="V849" s="3" t="s">
        <v>1037</v>
      </c>
      <c r="W849" s="3" t="s">
        <v>1037</v>
      </c>
    </row>
    <row r="850" spans="17:23" x14ac:dyDescent="0.3">
      <c r="Q850" s="3">
        <v>747</v>
      </c>
      <c r="R850" s="3" t="s">
        <v>784</v>
      </c>
      <c r="S850" s="3" t="s">
        <v>1019</v>
      </c>
      <c r="T850" s="3" t="s">
        <v>1009</v>
      </c>
      <c r="U850" s="3" t="s">
        <v>785</v>
      </c>
      <c r="V850" s="3" t="s">
        <v>139</v>
      </c>
      <c r="W850" s="3" t="s">
        <v>369</v>
      </c>
    </row>
    <row r="851" spans="17:23" x14ac:dyDescent="0.3">
      <c r="Q851" s="3">
        <v>748</v>
      </c>
      <c r="R851" s="3" t="s">
        <v>787</v>
      </c>
      <c r="S851" s="3" t="s">
        <v>1019</v>
      </c>
      <c r="T851" s="3" t="s">
        <v>1009</v>
      </c>
      <c r="U851" s="3" t="s">
        <v>785</v>
      </c>
      <c r="V851" s="3" t="s">
        <v>139</v>
      </c>
      <c r="W851" s="3" t="s">
        <v>369</v>
      </c>
    </row>
    <row r="852" spans="17:23" x14ac:dyDescent="0.3">
      <c r="Q852" s="3">
        <v>749</v>
      </c>
      <c r="R852" s="3" t="s">
        <v>255</v>
      </c>
      <c r="S852" s="3" t="s">
        <v>1018</v>
      </c>
      <c r="T852" s="3" t="s">
        <v>1037</v>
      </c>
      <c r="U852" s="3" t="s">
        <v>117</v>
      </c>
      <c r="V852" s="3" t="s">
        <v>256</v>
      </c>
      <c r="W852" s="3" t="s">
        <v>243</v>
      </c>
    </row>
    <row r="853" spans="17:23" x14ac:dyDescent="0.3">
      <c r="Q853" s="3">
        <v>750</v>
      </c>
      <c r="R853" s="3" t="s">
        <v>258</v>
      </c>
      <c r="S853" s="3" t="s">
        <v>1018</v>
      </c>
      <c r="T853" s="3" t="s">
        <v>1037</v>
      </c>
      <c r="U853" s="3" t="s">
        <v>117</v>
      </c>
      <c r="V853" s="3" t="s">
        <v>256</v>
      </c>
      <c r="W853" s="3" t="s">
        <v>243</v>
      </c>
    </row>
    <row r="854" spans="17:23" x14ac:dyDescent="0.3">
      <c r="Q854" s="3">
        <v>751</v>
      </c>
      <c r="R854" s="3" t="s">
        <v>575</v>
      </c>
      <c r="S854" s="3" t="s">
        <v>1009</v>
      </c>
      <c r="T854" s="3" t="s">
        <v>1010</v>
      </c>
      <c r="U854" s="3" t="s">
        <v>576</v>
      </c>
      <c r="V854" s="3" t="s">
        <v>1037</v>
      </c>
      <c r="W854" s="3" t="s">
        <v>300</v>
      </c>
    </row>
    <row r="855" spans="17:23" x14ac:dyDescent="0.3">
      <c r="Q855" s="3">
        <v>752</v>
      </c>
      <c r="R855" s="3" t="s">
        <v>578</v>
      </c>
      <c r="S855" s="3" t="s">
        <v>1009</v>
      </c>
      <c r="T855" s="3" t="s">
        <v>1010</v>
      </c>
      <c r="U855" s="3" t="s">
        <v>576</v>
      </c>
      <c r="V855" s="3" t="s">
        <v>1037</v>
      </c>
      <c r="W855" s="3" t="s">
        <v>300</v>
      </c>
    </row>
    <row r="856" spans="17:23" x14ac:dyDescent="0.3">
      <c r="Q856" s="3">
        <v>753</v>
      </c>
      <c r="R856" s="3" t="s">
        <v>1615</v>
      </c>
      <c r="S856" s="3" t="s">
        <v>1007</v>
      </c>
      <c r="T856" s="3" t="s">
        <v>1037</v>
      </c>
      <c r="U856" s="3" t="s">
        <v>164</v>
      </c>
      <c r="V856" s="3" t="s">
        <v>1037</v>
      </c>
      <c r="W856" s="3" t="s">
        <v>607</v>
      </c>
    </row>
    <row r="857" spans="17:23" x14ac:dyDescent="0.3">
      <c r="Q857" s="3">
        <v>754</v>
      </c>
      <c r="R857" s="3" t="s">
        <v>1616</v>
      </c>
      <c r="S857" s="3" t="s">
        <v>1007</v>
      </c>
      <c r="T857" s="3" t="s">
        <v>1037</v>
      </c>
      <c r="U857" s="3" t="s">
        <v>164</v>
      </c>
      <c r="V857" s="3" t="s">
        <v>1037</v>
      </c>
      <c r="W857" s="3" t="s">
        <v>607</v>
      </c>
    </row>
    <row r="858" spans="17:23" x14ac:dyDescent="0.3">
      <c r="Q858" s="3">
        <v>755</v>
      </c>
      <c r="R858" s="3" t="s">
        <v>861</v>
      </c>
      <c r="S858" s="3" t="s">
        <v>1007</v>
      </c>
      <c r="T858" s="3" t="s">
        <v>1023</v>
      </c>
      <c r="U858" s="3" t="s">
        <v>590</v>
      </c>
      <c r="V858" s="3" t="s">
        <v>179</v>
      </c>
      <c r="W858" s="3" t="s">
        <v>116</v>
      </c>
    </row>
    <row r="859" spans="17:23" x14ac:dyDescent="0.3">
      <c r="Q859" s="3">
        <v>756</v>
      </c>
      <c r="R859" s="3" t="s">
        <v>863</v>
      </c>
      <c r="S859" s="3" t="s">
        <v>1007</v>
      </c>
      <c r="T859" s="3" t="s">
        <v>1023</v>
      </c>
      <c r="U859" s="3" t="s">
        <v>590</v>
      </c>
      <c r="V859" s="3" t="s">
        <v>179</v>
      </c>
      <c r="W859" s="3" t="s">
        <v>116</v>
      </c>
    </row>
    <row r="860" spans="17:23" x14ac:dyDescent="0.3">
      <c r="Q860" s="3">
        <v>757</v>
      </c>
      <c r="R860" s="3" t="s">
        <v>645</v>
      </c>
      <c r="S860" s="3" t="s">
        <v>1019</v>
      </c>
      <c r="T860" s="3" t="s">
        <v>1008</v>
      </c>
      <c r="U860" s="3" t="s">
        <v>646</v>
      </c>
      <c r="V860" s="3" t="s">
        <v>1037</v>
      </c>
      <c r="W860" s="3" t="s">
        <v>165</v>
      </c>
    </row>
    <row r="861" spans="17:23" x14ac:dyDescent="0.3">
      <c r="Q861" s="3">
        <v>758</v>
      </c>
      <c r="R861" s="3" t="s">
        <v>648</v>
      </c>
      <c r="S861" s="3" t="s">
        <v>1019</v>
      </c>
      <c r="T861" s="3" t="s">
        <v>1008</v>
      </c>
      <c r="U861" s="3" t="s">
        <v>646</v>
      </c>
      <c r="V861" s="3" t="s">
        <v>1037</v>
      </c>
      <c r="W861" s="3" t="s">
        <v>165</v>
      </c>
    </row>
    <row r="862" spans="17:23" x14ac:dyDescent="0.3">
      <c r="Q862" s="3">
        <v>759</v>
      </c>
      <c r="R862" s="3" t="s">
        <v>283</v>
      </c>
      <c r="S862" s="3" t="s">
        <v>1014</v>
      </c>
      <c r="T862" s="3" t="s">
        <v>1022</v>
      </c>
      <c r="U862" s="3" t="s">
        <v>108</v>
      </c>
      <c r="V862" s="3" t="s">
        <v>267</v>
      </c>
      <c r="W862" s="3" t="s">
        <v>157</v>
      </c>
    </row>
    <row r="863" spans="17:23" x14ac:dyDescent="0.3">
      <c r="Q863" s="3">
        <v>760</v>
      </c>
      <c r="R863" s="3" t="s">
        <v>285</v>
      </c>
      <c r="S863" s="3" t="s">
        <v>1014</v>
      </c>
      <c r="T863" s="3" t="s">
        <v>1022</v>
      </c>
      <c r="U863" s="3" t="s">
        <v>108</v>
      </c>
      <c r="V863" s="3" t="s">
        <v>267</v>
      </c>
      <c r="W863" s="3" t="s">
        <v>67</v>
      </c>
    </row>
    <row r="864" spans="17:23" x14ac:dyDescent="0.3">
      <c r="Q864" s="3">
        <v>761</v>
      </c>
      <c r="R864" s="3" t="s">
        <v>163</v>
      </c>
      <c r="S864" s="3" t="s">
        <v>1007</v>
      </c>
      <c r="T864" s="3" t="s">
        <v>1037</v>
      </c>
      <c r="U864" s="3" t="s">
        <v>164</v>
      </c>
      <c r="V864" s="3" t="s">
        <v>165</v>
      </c>
      <c r="W864" s="3" t="s">
        <v>166</v>
      </c>
    </row>
    <row r="865" spans="17:23" x14ac:dyDescent="0.3">
      <c r="Q865" s="3">
        <v>762</v>
      </c>
      <c r="R865" s="3" t="s">
        <v>168</v>
      </c>
      <c r="S865" s="3" t="s">
        <v>1007</v>
      </c>
      <c r="T865" s="3" t="s">
        <v>1037</v>
      </c>
      <c r="U865" s="3" t="s">
        <v>164</v>
      </c>
      <c r="V865" s="3" t="s">
        <v>165</v>
      </c>
      <c r="W865" s="3" t="s">
        <v>166</v>
      </c>
    </row>
    <row r="866" spans="17:23" x14ac:dyDescent="0.3">
      <c r="Q866" s="3">
        <v>763</v>
      </c>
      <c r="R866" s="3" t="s">
        <v>170</v>
      </c>
      <c r="S866" s="3" t="s">
        <v>1007</v>
      </c>
      <c r="T866" s="3" t="s">
        <v>1037</v>
      </c>
      <c r="U866" s="3" t="s">
        <v>164</v>
      </c>
      <c r="V866" s="3" t="s">
        <v>171</v>
      </c>
      <c r="W866" s="3" t="s">
        <v>166</v>
      </c>
    </row>
    <row r="867" spans="17:23" x14ac:dyDescent="0.3">
      <c r="Q867" s="3">
        <v>764</v>
      </c>
      <c r="R867" s="3" t="s">
        <v>1617</v>
      </c>
      <c r="S867" s="3" t="s">
        <v>1023</v>
      </c>
      <c r="T867" s="3" t="s">
        <v>1037</v>
      </c>
      <c r="U867" s="3" t="s">
        <v>1863</v>
      </c>
      <c r="V867" s="3" t="s">
        <v>1884</v>
      </c>
      <c r="W867" s="3" t="s">
        <v>185</v>
      </c>
    </row>
    <row r="868" spans="17:23" x14ac:dyDescent="0.3">
      <c r="Q868" s="3">
        <v>765</v>
      </c>
      <c r="R868" s="3" t="s">
        <v>865</v>
      </c>
      <c r="S868" s="3" t="s">
        <v>1014</v>
      </c>
      <c r="T868" s="3" t="s">
        <v>1011</v>
      </c>
      <c r="U868" s="3" t="s">
        <v>243</v>
      </c>
      <c r="V868" s="3" t="s">
        <v>35</v>
      </c>
      <c r="W868" s="3" t="s">
        <v>866</v>
      </c>
    </row>
    <row r="869" spans="17:23" x14ac:dyDescent="0.3">
      <c r="Q869" s="3">
        <v>766</v>
      </c>
      <c r="R869" s="3" t="s">
        <v>868</v>
      </c>
      <c r="S869" s="3" t="s">
        <v>1022</v>
      </c>
      <c r="T869" s="3" t="s">
        <v>1037</v>
      </c>
      <c r="U869" s="3" t="s">
        <v>869</v>
      </c>
      <c r="V869" s="3" t="s">
        <v>1037</v>
      </c>
      <c r="W869" s="3" t="s">
        <v>105</v>
      </c>
    </row>
    <row r="870" spans="17:23" x14ac:dyDescent="0.3">
      <c r="Q870" s="3">
        <v>767</v>
      </c>
      <c r="R870" s="3" t="s">
        <v>618</v>
      </c>
      <c r="S870" s="3" t="s">
        <v>1010</v>
      </c>
      <c r="T870" s="3" t="s">
        <v>1009</v>
      </c>
      <c r="U870" s="3" t="s">
        <v>619</v>
      </c>
      <c r="V870" s="3" t="s">
        <v>1037</v>
      </c>
      <c r="W870" s="3" t="s">
        <v>1037</v>
      </c>
    </row>
    <row r="871" spans="17:23" x14ac:dyDescent="0.3">
      <c r="Q871" s="3">
        <v>768</v>
      </c>
      <c r="R871" s="3" t="s">
        <v>621</v>
      </c>
      <c r="S871" s="3" t="s">
        <v>1010</v>
      </c>
      <c r="T871" s="3" t="s">
        <v>1009</v>
      </c>
      <c r="U871" s="3" t="s">
        <v>622</v>
      </c>
      <c r="V871" s="3" t="s">
        <v>1037</v>
      </c>
      <c r="W871" s="3" t="s">
        <v>1037</v>
      </c>
    </row>
    <row r="872" spans="17:23" x14ac:dyDescent="0.3">
      <c r="Q872" s="3">
        <v>769</v>
      </c>
      <c r="R872" s="3" t="s">
        <v>1618</v>
      </c>
      <c r="S872" s="3" t="s">
        <v>1021</v>
      </c>
      <c r="T872" s="3" t="s">
        <v>1018</v>
      </c>
      <c r="U872" s="3" t="s">
        <v>1885</v>
      </c>
      <c r="V872" s="3" t="s">
        <v>1037</v>
      </c>
      <c r="W872" s="3" t="s">
        <v>459</v>
      </c>
    </row>
    <row r="873" spans="17:23" x14ac:dyDescent="0.3">
      <c r="Q873" s="3">
        <v>770</v>
      </c>
      <c r="R873" s="3" t="s">
        <v>1619</v>
      </c>
      <c r="S873" s="3" t="s">
        <v>1021</v>
      </c>
      <c r="T873" s="3" t="s">
        <v>1018</v>
      </c>
      <c r="U873" s="3" t="s">
        <v>1885</v>
      </c>
      <c r="V873" s="3" t="s">
        <v>1037</v>
      </c>
      <c r="W873" s="3" t="s">
        <v>459</v>
      </c>
    </row>
    <row r="874" spans="17:23" x14ac:dyDescent="0.3">
      <c r="Q874" s="3">
        <v>771</v>
      </c>
      <c r="R874" s="3" t="s">
        <v>437</v>
      </c>
      <c r="S874" s="3" t="s">
        <v>1009</v>
      </c>
      <c r="T874" s="3" t="s">
        <v>1037</v>
      </c>
      <c r="U874" s="3" t="s">
        <v>438</v>
      </c>
      <c r="V874" s="3" t="s">
        <v>1037</v>
      </c>
      <c r="W874" s="3" t="s">
        <v>301</v>
      </c>
    </row>
    <row r="875" spans="17:23" x14ac:dyDescent="0.3">
      <c r="Q875" s="3">
        <v>772</v>
      </c>
      <c r="R875" s="3" t="s">
        <v>962</v>
      </c>
      <c r="S875" s="3" t="s">
        <v>1014</v>
      </c>
      <c r="T875" s="3" t="s">
        <v>1037</v>
      </c>
      <c r="U875" s="3" t="s">
        <v>506</v>
      </c>
      <c r="V875" s="3" t="s">
        <v>1037</v>
      </c>
      <c r="W875" s="3" t="s">
        <v>1037</v>
      </c>
    </row>
    <row r="876" spans="17:23" x14ac:dyDescent="0.3">
      <c r="Q876" s="3">
        <v>773</v>
      </c>
      <c r="R876" s="3" t="s">
        <v>964</v>
      </c>
      <c r="S876" s="3" t="s">
        <v>1014</v>
      </c>
      <c r="T876" s="3" t="s">
        <v>1037</v>
      </c>
      <c r="U876" s="3" t="s">
        <v>965</v>
      </c>
      <c r="V876" s="3" t="s">
        <v>1037</v>
      </c>
      <c r="W876" s="3" t="s">
        <v>1037</v>
      </c>
    </row>
    <row r="877" spans="17:23" x14ac:dyDescent="0.3">
      <c r="Q877" s="3">
        <v>774</v>
      </c>
      <c r="R877" s="3" t="s">
        <v>1620</v>
      </c>
      <c r="S877" s="3" t="s">
        <v>1017</v>
      </c>
      <c r="T877" s="3" t="s">
        <v>1012</v>
      </c>
      <c r="U877" s="3" t="s">
        <v>1886</v>
      </c>
      <c r="V877" s="3" t="s">
        <v>1037</v>
      </c>
      <c r="W877" s="3" t="s">
        <v>1037</v>
      </c>
    </row>
    <row r="878" spans="17:23" x14ac:dyDescent="0.3">
      <c r="Q878" s="3">
        <v>774</v>
      </c>
      <c r="R878" s="3" t="s">
        <v>1621</v>
      </c>
      <c r="S878" s="3" t="s">
        <v>1017</v>
      </c>
      <c r="T878" s="3" t="s">
        <v>1012</v>
      </c>
      <c r="U878" s="3" t="s">
        <v>1886</v>
      </c>
      <c r="V878" s="3" t="s">
        <v>1037</v>
      </c>
      <c r="W878" s="3" t="s">
        <v>1037</v>
      </c>
    </row>
    <row r="879" spans="17:23" x14ac:dyDescent="0.3">
      <c r="Q879" s="3">
        <v>775</v>
      </c>
      <c r="R879" s="3" t="s">
        <v>1622</v>
      </c>
      <c r="S879" s="3" t="s">
        <v>1014</v>
      </c>
      <c r="T879" s="3" t="s">
        <v>1037</v>
      </c>
      <c r="U879" s="3" t="s">
        <v>1887</v>
      </c>
      <c r="V879" s="3" t="s">
        <v>1037</v>
      </c>
      <c r="W879" s="3" t="s">
        <v>1037</v>
      </c>
    </row>
    <row r="880" spans="17:23" x14ac:dyDescent="0.3">
      <c r="Q880" s="3">
        <v>776</v>
      </c>
      <c r="R880" s="3" t="s">
        <v>881</v>
      </c>
      <c r="S880" s="3" t="s">
        <v>1008</v>
      </c>
      <c r="T880" s="3" t="s">
        <v>1024</v>
      </c>
      <c r="U880" s="3" t="s">
        <v>134</v>
      </c>
      <c r="V880" s="3" t="s">
        <v>1037</v>
      </c>
      <c r="W880" s="3" t="s">
        <v>1037</v>
      </c>
    </row>
    <row r="881" spans="17:23" x14ac:dyDescent="0.3">
      <c r="Q881" s="3">
        <v>777</v>
      </c>
      <c r="R881" s="3" t="s">
        <v>883</v>
      </c>
      <c r="S881" s="3" t="s">
        <v>1013</v>
      </c>
      <c r="T881" s="3" t="s">
        <v>1015</v>
      </c>
      <c r="U881" s="3" t="s">
        <v>521</v>
      </c>
      <c r="V881" s="3" t="s">
        <v>204</v>
      </c>
      <c r="W881" s="3" t="s">
        <v>261</v>
      </c>
    </row>
    <row r="882" spans="17:23" x14ac:dyDescent="0.3">
      <c r="Q882" s="3">
        <v>778</v>
      </c>
      <c r="R882" s="3" t="s">
        <v>771</v>
      </c>
      <c r="S882" s="3" t="s">
        <v>1021</v>
      </c>
      <c r="T882" s="3" t="s">
        <v>1023</v>
      </c>
      <c r="U882" s="3" t="s">
        <v>772</v>
      </c>
      <c r="V882" s="3" t="s">
        <v>1037</v>
      </c>
      <c r="W882" s="3" t="s">
        <v>1037</v>
      </c>
    </row>
    <row r="883" spans="17:23" x14ac:dyDescent="0.3">
      <c r="Q883" s="3">
        <v>779</v>
      </c>
      <c r="R883" s="3" t="s">
        <v>1623</v>
      </c>
      <c r="S883" s="3" t="s">
        <v>1009</v>
      </c>
      <c r="T883" s="3" t="s">
        <v>1011</v>
      </c>
      <c r="U883" s="3" t="s">
        <v>1888</v>
      </c>
      <c r="V883" s="3" t="s">
        <v>133</v>
      </c>
      <c r="W883" s="3" t="s">
        <v>1694</v>
      </c>
    </row>
    <row r="884" spans="17:23" x14ac:dyDescent="0.3">
      <c r="Q884" s="3">
        <v>780</v>
      </c>
      <c r="R884" s="3" t="s">
        <v>876</v>
      </c>
      <c r="S884" s="3" t="s">
        <v>1014</v>
      </c>
      <c r="T884" s="3" t="s">
        <v>1024</v>
      </c>
      <c r="U884" s="3" t="s">
        <v>877</v>
      </c>
      <c r="V884" s="3" t="s">
        <v>878</v>
      </c>
      <c r="W884" s="3" t="s">
        <v>879</v>
      </c>
    </row>
    <row r="885" spans="17:23" x14ac:dyDescent="0.3">
      <c r="Q885" s="3">
        <v>781</v>
      </c>
      <c r="R885" s="3" t="s">
        <v>909</v>
      </c>
      <c r="S885" s="3" t="s">
        <v>1021</v>
      </c>
      <c r="T885" s="3" t="s">
        <v>1007</v>
      </c>
      <c r="U885" s="3" t="s">
        <v>910</v>
      </c>
      <c r="V885" s="3" t="s">
        <v>1037</v>
      </c>
      <c r="W885" s="3" t="s">
        <v>1037</v>
      </c>
    </row>
    <row r="886" spans="17:23" x14ac:dyDescent="0.3">
      <c r="Q886" s="3">
        <v>782</v>
      </c>
      <c r="R886" s="3" t="s">
        <v>986</v>
      </c>
      <c r="S886" s="3" t="s">
        <v>1024</v>
      </c>
      <c r="T886" s="3" t="s">
        <v>1037</v>
      </c>
      <c r="U886" s="3" t="s">
        <v>109</v>
      </c>
      <c r="V886" s="3" t="s">
        <v>288</v>
      </c>
      <c r="W886" s="3" t="s">
        <v>423</v>
      </c>
    </row>
    <row r="887" spans="17:23" x14ac:dyDescent="0.3">
      <c r="Q887" s="3">
        <v>783</v>
      </c>
      <c r="R887" s="3" t="s">
        <v>988</v>
      </c>
      <c r="S887" s="3" t="s">
        <v>1024</v>
      </c>
      <c r="T887" s="3" t="s">
        <v>1022</v>
      </c>
      <c r="U887" s="3" t="s">
        <v>109</v>
      </c>
      <c r="V887" s="3" t="s">
        <v>288</v>
      </c>
      <c r="W887" s="3" t="s">
        <v>423</v>
      </c>
    </row>
    <row r="888" spans="17:23" x14ac:dyDescent="0.3">
      <c r="Q888" s="3">
        <v>784</v>
      </c>
      <c r="R888" s="3" t="s">
        <v>990</v>
      </c>
      <c r="S888" s="3" t="s">
        <v>1024</v>
      </c>
      <c r="T888" s="3" t="s">
        <v>1022</v>
      </c>
      <c r="U888" s="3" t="s">
        <v>109</v>
      </c>
      <c r="V888" s="3" t="s">
        <v>288</v>
      </c>
      <c r="W888" s="3" t="s">
        <v>423</v>
      </c>
    </row>
    <row r="889" spans="17:23" x14ac:dyDescent="0.3">
      <c r="Q889" s="3">
        <v>785</v>
      </c>
      <c r="R889" s="3" t="s">
        <v>1624</v>
      </c>
      <c r="S889" s="3" t="s">
        <v>1013</v>
      </c>
      <c r="T889" s="3" t="s">
        <v>1023</v>
      </c>
      <c r="U889" s="3" t="s">
        <v>895</v>
      </c>
      <c r="V889" s="3" t="s">
        <v>1037</v>
      </c>
      <c r="W889" s="3" t="s">
        <v>35</v>
      </c>
    </row>
    <row r="890" spans="17:23" x14ac:dyDescent="0.3">
      <c r="Q890" s="3">
        <v>786</v>
      </c>
      <c r="R890" s="3" t="s">
        <v>1625</v>
      </c>
      <c r="S890" s="3" t="s">
        <v>1011</v>
      </c>
      <c r="T890" s="3" t="s">
        <v>1023</v>
      </c>
      <c r="U890" s="3" t="s">
        <v>854</v>
      </c>
      <c r="V890" s="3" t="s">
        <v>1037</v>
      </c>
      <c r="W890" s="3" t="s">
        <v>35</v>
      </c>
    </row>
    <row r="891" spans="17:23" x14ac:dyDescent="0.3">
      <c r="Q891" s="3">
        <v>787</v>
      </c>
      <c r="R891" s="3" t="s">
        <v>1626</v>
      </c>
      <c r="S891" s="3" t="s">
        <v>1007</v>
      </c>
      <c r="T891" s="3" t="s">
        <v>1023</v>
      </c>
      <c r="U891" s="3" t="s">
        <v>10</v>
      </c>
      <c r="V891" s="3" t="s">
        <v>1037</v>
      </c>
      <c r="W891" s="3" t="s">
        <v>35</v>
      </c>
    </row>
    <row r="892" spans="17:23" x14ac:dyDescent="0.3">
      <c r="Q892" s="3">
        <v>788</v>
      </c>
      <c r="R892" s="3" t="s">
        <v>1627</v>
      </c>
      <c r="S892" s="3" t="s">
        <v>1009</v>
      </c>
      <c r="T892" s="3" t="s">
        <v>1023</v>
      </c>
      <c r="U892" s="3" t="s">
        <v>662</v>
      </c>
      <c r="V892" s="3" t="s">
        <v>1037</v>
      </c>
      <c r="W892" s="3" t="s">
        <v>35</v>
      </c>
    </row>
    <row r="893" spans="17:23" x14ac:dyDescent="0.3">
      <c r="Q893" s="3">
        <v>789</v>
      </c>
      <c r="R893" s="3" t="s">
        <v>1628</v>
      </c>
      <c r="S893" s="3" t="s">
        <v>1011</v>
      </c>
      <c r="T893" s="3" t="s">
        <v>1037</v>
      </c>
      <c r="U893" s="3" t="s">
        <v>301</v>
      </c>
      <c r="V893" s="3" t="s">
        <v>1037</v>
      </c>
      <c r="W893" s="3" t="s">
        <v>1037</v>
      </c>
    </row>
    <row r="894" spans="17:23" x14ac:dyDescent="0.3">
      <c r="Q894" s="3">
        <v>790</v>
      </c>
      <c r="R894" s="3" t="s">
        <v>1629</v>
      </c>
      <c r="S894" s="3" t="s">
        <v>1011</v>
      </c>
      <c r="T894" s="3" t="s">
        <v>1037</v>
      </c>
      <c r="U894" s="3" t="s">
        <v>261</v>
      </c>
      <c r="V894" s="3" t="s">
        <v>1037</v>
      </c>
      <c r="W894" s="3" t="s">
        <v>1037</v>
      </c>
    </row>
    <row r="895" spans="17:23" x14ac:dyDescent="0.3">
      <c r="Q895" s="3">
        <v>791</v>
      </c>
      <c r="R895" s="3" t="s">
        <v>1630</v>
      </c>
      <c r="S895" s="3" t="s">
        <v>1011</v>
      </c>
      <c r="T895" s="3" t="s">
        <v>1015</v>
      </c>
      <c r="U895" s="3" t="s">
        <v>1889</v>
      </c>
      <c r="V895" s="3" t="s">
        <v>1037</v>
      </c>
      <c r="W895" s="3" t="s">
        <v>1037</v>
      </c>
    </row>
    <row r="896" spans="17:23" x14ac:dyDescent="0.3">
      <c r="Q896" s="3">
        <v>792</v>
      </c>
      <c r="R896" s="3" t="s">
        <v>1631</v>
      </c>
      <c r="S896" s="3" t="s">
        <v>1011</v>
      </c>
      <c r="T896" s="3" t="s">
        <v>1021</v>
      </c>
      <c r="U896" s="3" t="s">
        <v>1890</v>
      </c>
      <c r="V896" s="3" t="s">
        <v>1037</v>
      </c>
      <c r="W896" s="3" t="s">
        <v>1037</v>
      </c>
    </row>
    <row r="897" spans="17:23" x14ac:dyDescent="0.3">
      <c r="Q897" s="3">
        <v>793</v>
      </c>
      <c r="R897" s="3" t="s">
        <v>1632</v>
      </c>
      <c r="S897" s="3" t="s">
        <v>1017</v>
      </c>
      <c r="T897" s="3" t="s">
        <v>1019</v>
      </c>
      <c r="U897" s="3" t="s">
        <v>1891</v>
      </c>
      <c r="V897" s="3" t="s">
        <v>1037</v>
      </c>
      <c r="W897" s="3" t="s">
        <v>1037</v>
      </c>
    </row>
    <row r="898" spans="17:23" x14ac:dyDescent="0.3">
      <c r="Q898" s="3">
        <v>794</v>
      </c>
      <c r="R898" s="3" t="s">
        <v>1633</v>
      </c>
      <c r="S898" s="3" t="s">
        <v>1010</v>
      </c>
      <c r="T898" s="3" t="s">
        <v>1022</v>
      </c>
      <c r="U898" s="3" t="s">
        <v>1891</v>
      </c>
      <c r="V898" s="3" t="s">
        <v>1037</v>
      </c>
      <c r="W898" s="3" t="s">
        <v>1037</v>
      </c>
    </row>
    <row r="899" spans="17:23" x14ac:dyDescent="0.3">
      <c r="Q899" s="3">
        <v>795</v>
      </c>
      <c r="R899" s="3" t="s">
        <v>1634</v>
      </c>
      <c r="S899" s="3" t="s">
        <v>1010</v>
      </c>
      <c r="T899" s="3" t="s">
        <v>1022</v>
      </c>
      <c r="U899" s="3" t="s">
        <v>1891</v>
      </c>
      <c r="V899" s="3" t="s">
        <v>1037</v>
      </c>
      <c r="W899" s="3" t="s">
        <v>1037</v>
      </c>
    </row>
    <row r="900" spans="17:23" x14ac:dyDescent="0.3">
      <c r="Q900" s="3">
        <v>796</v>
      </c>
      <c r="R900" s="3" t="s">
        <v>1635</v>
      </c>
      <c r="S900" s="3" t="s">
        <v>1013</v>
      </c>
      <c r="T900" s="3" t="s">
        <v>1037</v>
      </c>
      <c r="U900" s="3" t="s">
        <v>1891</v>
      </c>
      <c r="V900" s="3" t="s">
        <v>1037</v>
      </c>
      <c r="W900" s="3" t="s">
        <v>1037</v>
      </c>
    </row>
    <row r="901" spans="17:23" x14ac:dyDescent="0.3">
      <c r="Q901" s="3">
        <v>797</v>
      </c>
      <c r="R901" s="3" t="s">
        <v>1636</v>
      </c>
      <c r="S901" s="3" t="s">
        <v>1015</v>
      </c>
      <c r="T901" s="3" t="s">
        <v>1012</v>
      </c>
      <c r="U901" s="3" t="s">
        <v>1891</v>
      </c>
      <c r="V901" s="3" t="s">
        <v>1037</v>
      </c>
      <c r="W901" s="3" t="s">
        <v>1037</v>
      </c>
    </row>
    <row r="902" spans="17:23" x14ac:dyDescent="0.3">
      <c r="Q902" s="3">
        <v>798</v>
      </c>
      <c r="R902" s="3" t="s">
        <v>1637</v>
      </c>
      <c r="S902" s="3" t="s">
        <v>1007</v>
      </c>
      <c r="T902" s="3" t="s">
        <v>1015</v>
      </c>
      <c r="U902" s="3" t="s">
        <v>1891</v>
      </c>
      <c r="V902" s="3" t="s">
        <v>1037</v>
      </c>
      <c r="W902" s="3" t="s">
        <v>1037</v>
      </c>
    </row>
    <row r="903" spans="17:23" x14ac:dyDescent="0.3">
      <c r="Q903" s="3">
        <v>799</v>
      </c>
      <c r="R903" s="3" t="s">
        <v>1638</v>
      </c>
      <c r="S903" s="3" t="s">
        <v>1016</v>
      </c>
      <c r="T903" s="3" t="s">
        <v>1024</v>
      </c>
      <c r="U903" s="3" t="s">
        <v>1891</v>
      </c>
      <c r="V903" s="3" t="s">
        <v>1037</v>
      </c>
      <c r="W903" s="3" t="s">
        <v>1037</v>
      </c>
    </row>
    <row r="904" spans="17:23" x14ac:dyDescent="0.3">
      <c r="Q904" s="3">
        <v>800</v>
      </c>
      <c r="R904" s="3" t="s">
        <v>1639</v>
      </c>
      <c r="S904" s="3" t="s">
        <v>1011</v>
      </c>
      <c r="T904" s="3" t="s">
        <v>1037</v>
      </c>
      <c r="U904" s="3" t="s">
        <v>1892</v>
      </c>
      <c r="V904" s="3" t="s">
        <v>1037</v>
      </c>
      <c r="W904" s="3" t="s">
        <v>1037</v>
      </c>
    </row>
    <row r="905" spans="17:23" x14ac:dyDescent="0.3">
      <c r="Q905" s="3">
        <v>800</v>
      </c>
      <c r="R905" s="3" t="s">
        <v>1640</v>
      </c>
      <c r="S905" s="3" t="s">
        <v>1011</v>
      </c>
      <c r="T905" s="3" t="s">
        <v>1037</v>
      </c>
      <c r="U905" s="3" t="s">
        <v>1892</v>
      </c>
      <c r="V905" s="3" t="s">
        <v>1037</v>
      </c>
      <c r="W905" s="3" t="s">
        <v>1037</v>
      </c>
    </row>
    <row r="906" spans="17:23" x14ac:dyDescent="0.3">
      <c r="Q906" s="3">
        <v>800</v>
      </c>
      <c r="R906" s="3" t="s">
        <v>1641</v>
      </c>
      <c r="S906" s="3" t="s">
        <v>1011</v>
      </c>
      <c r="T906" s="3" t="s">
        <v>1037</v>
      </c>
      <c r="U906" s="3" t="s">
        <v>1892</v>
      </c>
      <c r="V906" s="3" t="s">
        <v>1037</v>
      </c>
      <c r="W906" s="3" t="s">
        <v>1037</v>
      </c>
    </row>
    <row r="907" spans="17:23" x14ac:dyDescent="0.3">
      <c r="Q907" s="3">
        <v>800</v>
      </c>
      <c r="R907" s="3" t="s">
        <v>1642</v>
      </c>
      <c r="S907" s="3" t="s">
        <v>1011</v>
      </c>
      <c r="T907" s="3" t="s">
        <v>1037</v>
      </c>
      <c r="U907" s="3" t="s">
        <v>1892</v>
      </c>
      <c r="V907" s="3" t="s">
        <v>1037</v>
      </c>
      <c r="W907" s="3" t="s">
        <v>1037</v>
      </c>
    </row>
    <row r="908" spans="17:23" x14ac:dyDescent="0.3">
      <c r="Q908" s="3">
        <v>801</v>
      </c>
      <c r="R908" s="3" t="s">
        <v>1643</v>
      </c>
      <c r="S908" s="3" t="s">
        <v>1015</v>
      </c>
      <c r="T908" s="3" t="s">
        <v>1023</v>
      </c>
      <c r="U908" s="3" t="s">
        <v>1897</v>
      </c>
      <c r="V908" s="3" t="s">
        <v>1037</v>
      </c>
      <c r="W908" s="3" t="s">
        <v>1037</v>
      </c>
    </row>
    <row r="909" spans="17:23" x14ac:dyDescent="0.3">
      <c r="Q909" s="3">
        <v>802</v>
      </c>
      <c r="R909" s="3" t="s">
        <v>1644</v>
      </c>
      <c r="S909" s="3" t="s">
        <v>1022</v>
      </c>
      <c r="T909" s="3" t="s">
        <v>1021</v>
      </c>
      <c r="U909" s="3" t="s">
        <v>158</v>
      </c>
      <c r="V909" s="3" t="s">
        <v>1037</v>
      </c>
      <c r="W909" s="3" t="s">
        <v>1037</v>
      </c>
    </row>
    <row r="910" spans="17:23" x14ac:dyDescent="0.3">
      <c r="Q910" s="3">
        <v>803</v>
      </c>
      <c r="R910" s="3" t="s">
        <v>1645</v>
      </c>
      <c r="S910" s="3" t="s">
        <v>1019</v>
      </c>
      <c r="T910" s="3" t="s">
        <v>1037</v>
      </c>
      <c r="U910" s="3" t="s">
        <v>1891</v>
      </c>
      <c r="V910" s="3" t="s">
        <v>1037</v>
      </c>
      <c r="W910" s="3" t="s">
        <v>1037</v>
      </c>
    </row>
    <row r="911" spans="17:23" x14ac:dyDescent="0.3">
      <c r="Q911" s="3">
        <v>804</v>
      </c>
      <c r="R911" s="3" t="s">
        <v>1646</v>
      </c>
      <c r="S911" s="3" t="s">
        <v>1019</v>
      </c>
      <c r="T911" s="3" t="s">
        <v>1024</v>
      </c>
      <c r="U911" s="3" t="s">
        <v>1891</v>
      </c>
      <c r="V911" s="3" t="s">
        <v>1037</v>
      </c>
      <c r="W911" s="3" t="s">
        <v>1037</v>
      </c>
    </row>
    <row r="912" spans="17:23" x14ac:dyDescent="0.3">
      <c r="Q912" s="3">
        <v>805</v>
      </c>
      <c r="R912" s="3" t="s">
        <v>1647</v>
      </c>
      <c r="S912" s="3" t="s">
        <v>1017</v>
      </c>
      <c r="T912" s="3" t="s">
        <v>1015</v>
      </c>
      <c r="U912" s="3" t="s">
        <v>1891</v>
      </c>
      <c r="V912" s="3" t="s">
        <v>1037</v>
      </c>
      <c r="W912" s="3" t="s">
        <v>1037</v>
      </c>
    </row>
    <row r="913" spans="17:23" x14ac:dyDescent="0.3">
      <c r="Q913" s="3">
        <v>806</v>
      </c>
      <c r="R913" s="3" t="s">
        <v>1648</v>
      </c>
      <c r="S913" s="3" t="s">
        <v>1008</v>
      </c>
      <c r="T913" s="3" t="s">
        <v>1021</v>
      </c>
      <c r="U913" s="3" t="s">
        <v>1891</v>
      </c>
      <c r="V913" s="3" t="s">
        <v>1037</v>
      </c>
      <c r="W913" s="3" t="s">
        <v>1037</v>
      </c>
    </row>
    <row r="914" spans="17:23" x14ac:dyDescent="0.3">
      <c r="Q914" s="3">
        <v>807</v>
      </c>
      <c r="R914" s="3" t="s">
        <v>1649</v>
      </c>
      <c r="S914" s="3" t="s">
        <v>1013</v>
      </c>
      <c r="T914" s="3" t="s">
        <v>1037</v>
      </c>
      <c r="U914" s="3" t="s">
        <v>541</v>
      </c>
      <c r="V914" s="3" t="s">
        <v>1037</v>
      </c>
      <c r="W914" s="3" t="s">
        <v>1037</v>
      </c>
    </row>
    <row r="915" spans="17:23" x14ac:dyDescent="0.3">
      <c r="Q915" s="3">
        <v>808</v>
      </c>
      <c r="R915" s="3" t="s">
        <v>1650</v>
      </c>
      <c r="S915" s="3" t="s">
        <v>1015</v>
      </c>
      <c r="T915" s="3" t="s">
        <v>1037</v>
      </c>
      <c r="U915" s="3" t="s">
        <v>1708</v>
      </c>
      <c r="V915" s="3" t="s">
        <v>1037</v>
      </c>
      <c r="W915" s="3" t="s">
        <v>1037</v>
      </c>
    </row>
    <row r="916" spans="17:23" x14ac:dyDescent="0.3">
      <c r="Q916" s="3">
        <v>809</v>
      </c>
      <c r="R916" s="3" t="s">
        <v>1651</v>
      </c>
      <c r="S916" s="3" t="s">
        <v>1015</v>
      </c>
      <c r="T916" s="3" t="s">
        <v>1037</v>
      </c>
      <c r="U916" s="3" t="s">
        <v>266</v>
      </c>
      <c r="V916" s="3" t="s">
        <v>1037</v>
      </c>
      <c r="W916" s="3" t="s">
        <v>1037</v>
      </c>
    </row>
  </sheetData>
  <hyperlinks>
    <hyperlink ref="A1" r:id="rId1" tooltip="National Pokédex" display="https://bulbapedia.bulbagarden.net/wiki/National_Pok%C3%A9dex"/>
    <hyperlink ref="B2" r:id="rId2" tooltip="Bulbasaur (Pokémon)" display="https://bulbapedia.bulbagarden.net/wiki/Bulbasaur_(Pok%C3%A9mon)"/>
    <hyperlink ref="B3" r:id="rId3" tooltip="Ivysaur (Pokémon)" display="https://bulbapedia.bulbagarden.net/wiki/Ivysaur_(Pok%C3%A9mon)"/>
    <hyperlink ref="B4" r:id="rId4" tooltip="Venusaur (Pokémon)" display="https://bulbapedia.bulbagarden.net/wiki/Venusaur_(Pok%C3%A9mon)"/>
    <hyperlink ref="B5" r:id="rId5" tooltip="Venusaur (Pokémon)" display="https://bulbapedia.bulbagarden.net/wiki/Venusaur_(Pok%C3%A9mon)"/>
    <hyperlink ref="B6" r:id="rId6" tooltip="Charmander (Pokémon)" display="https://bulbapedia.bulbagarden.net/wiki/Charmander_(Pok%C3%A9mon)"/>
    <hyperlink ref="B7" r:id="rId7" tooltip="Charmeleon (Pokémon)" display="https://bulbapedia.bulbagarden.net/wiki/Charmeleon_(Pok%C3%A9mon)"/>
    <hyperlink ref="B8" r:id="rId8" tooltip="Charizard (Pokémon)" display="https://bulbapedia.bulbagarden.net/wiki/Charizard_(Pok%C3%A9mon)"/>
    <hyperlink ref="B9" r:id="rId9" tooltip="Charizard (Pokémon)" display="https://bulbapedia.bulbagarden.net/wiki/Charizard_(Pok%C3%A9mon)"/>
    <hyperlink ref="B10" r:id="rId10" tooltip="Charizard (Pokémon)" display="https://bulbapedia.bulbagarden.net/wiki/Charizard_(Pok%C3%A9mon)"/>
    <hyperlink ref="B11" r:id="rId11" tooltip="Squirtle (Pokémon)" display="https://bulbapedia.bulbagarden.net/wiki/Squirtle_(Pok%C3%A9mon)"/>
    <hyperlink ref="B12" r:id="rId12" tooltip="Wartortle (Pokémon)" display="https://bulbapedia.bulbagarden.net/wiki/Wartortle_(Pok%C3%A9mon)"/>
    <hyperlink ref="B13" r:id="rId13" tooltip="Blastoise (Pokémon)" display="https://bulbapedia.bulbagarden.net/wiki/Blastoise_(Pok%C3%A9mon)"/>
    <hyperlink ref="B14" r:id="rId14" tooltip="Blastoise (Pokémon)" display="https://bulbapedia.bulbagarden.net/wiki/Blastoise_(Pok%C3%A9mon)"/>
    <hyperlink ref="B15" r:id="rId15" tooltip="Caterpie (Pokémon)" display="https://bulbapedia.bulbagarden.net/wiki/Caterpie_(Pok%C3%A9mon)"/>
    <hyperlink ref="B16" r:id="rId16" tooltip="Metapod (Pokémon)" display="https://bulbapedia.bulbagarden.net/wiki/Metapod_(Pok%C3%A9mon)"/>
    <hyperlink ref="B17" r:id="rId17" tooltip="Butterfree (Pokémon)" display="https://bulbapedia.bulbagarden.net/wiki/Butterfree_(Pok%C3%A9mon)"/>
    <hyperlink ref="B18" r:id="rId18" tooltip="Weedle (Pokémon)" display="https://bulbapedia.bulbagarden.net/wiki/Weedle_(Pok%C3%A9mon)"/>
    <hyperlink ref="B19" r:id="rId19" tooltip="Kakuna (Pokémon)" display="https://bulbapedia.bulbagarden.net/wiki/Kakuna_(Pok%C3%A9mon)"/>
    <hyperlink ref="B20" r:id="rId20" tooltip="Beedrill (Pokémon)" display="https://bulbapedia.bulbagarden.net/wiki/Beedrill_(Pok%C3%A9mon)"/>
    <hyperlink ref="B21" r:id="rId21" tooltip="Beedrill (Pokémon)" display="https://bulbapedia.bulbagarden.net/wiki/Beedrill_(Pok%C3%A9mon)"/>
    <hyperlink ref="B22" r:id="rId22" tooltip="Pidgey (Pokémon)" display="https://bulbapedia.bulbagarden.net/wiki/Pidgey_(Pok%C3%A9mon)"/>
    <hyperlink ref="B23" r:id="rId23" tooltip="Pidgeotto (Pokémon)" display="https://bulbapedia.bulbagarden.net/wiki/Pidgeotto_(Pok%C3%A9mon)"/>
    <hyperlink ref="B24" r:id="rId24" tooltip="Pidgeot (Pokémon)" display="https://bulbapedia.bulbagarden.net/wiki/Pidgeot_(Pok%C3%A9mon)"/>
    <hyperlink ref="B25" r:id="rId25" tooltip="Pidgeot (Pokémon)" display="https://bulbapedia.bulbagarden.net/wiki/Pidgeot_(Pok%C3%A9mon)"/>
    <hyperlink ref="B26" r:id="rId26" tooltip="Rattata (Pokémon)" display="https://bulbapedia.bulbagarden.net/wiki/Rattata_(Pok%C3%A9mon)"/>
    <hyperlink ref="B27" r:id="rId27" tooltip="Raticate (Pokémon)" display="https://bulbapedia.bulbagarden.net/wiki/Raticate_(Pok%C3%A9mon)"/>
    <hyperlink ref="B28" r:id="rId28" tooltip="Spearow (Pokémon)" display="https://bulbapedia.bulbagarden.net/wiki/Spearow_(Pok%C3%A9mon)"/>
    <hyperlink ref="B29" r:id="rId29" tooltip="Fearow (Pokémon)" display="https://bulbapedia.bulbagarden.net/wiki/Fearow_(Pok%C3%A9mon)"/>
    <hyperlink ref="B30" r:id="rId30" tooltip="Ekans (Pokémon)" display="https://bulbapedia.bulbagarden.net/wiki/Ekans_(Pok%C3%A9mon)"/>
    <hyperlink ref="B31" r:id="rId31" tooltip="Arbok (Pokémon)" display="https://bulbapedia.bulbagarden.net/wiki/Arbok_(Pok%C3%A9mon)"/>
    <hyperlink ref="B32" r:id="rId32" tooltip="Pikachu (Pokémon)" display="https://bulbapedia.bulbagarden.net/wiki/Pikachu_(Pok%C3%A9mon)"/>
    <hyperlink ref="B33" r:id="rId33" tooltip="Raichu (Pokémon)" display="https://bulbapedia.bulbagarden.net/wiki/Raichu_(Pok%C3%A9mon)"/>
    <hyperlink ref="B34" r:id="rId34" tooltip="Sandshrew (Pokémon)" display="https://bulbapedia.bulbagarden.net/wiki/Sandshrew_(Pok%C3%A9mon)"/>
    <hyperlink ref="B35" r:id="rId35" tooltip="Sandslash (Pokémon)" display="https://bulbapedia.bulbagarden.net/wiki/Sandslash_(Pok%C3%A9mon)"/>
    <hyperlink ref="B36" r:id="rId36" tooltip="Nidoran♀ (Pokémon)" display="https://bulbapedia.bulbagarden.net/wiki/Nidoran%E2%99%80_(Pok%C3%A9mon)"/>
    <hyperlink ref="B37" r:id="rId37" tooltip="Nidorina (Pokémon)" display="https://bulbapedia.bulbagarden.net/wiki/Nidorina_(Pok%C3%A9mon)"/>
    <hyperlink ref="B38" r:id="rId38" tooltip="Nidoqueen (Pokémon)" display="https://bulbapedia.bulbagarden.net/wiki/Nidoqueen_(Pok%C3%A9mon)"/>
    <hyperlink ref="B39" r:id="rId39" tooltip="Nidoran♂ (Pokémon)" display="https://bulbapedia.bulbagarden.net/wiki/Nidoran%E2%99%82_(Pok%C3%A9mon)"/>
    <hyperlink ref="B40" r:id="rId40" tooltip="Nidorino (Pokémon)" display="https://bulbapedia.bulbagarden.net/wiki/Nidorino_(Pok%C3%A9mon)"/>
    <hyperlink ref="B41" r:id="rId41" tooltip="Nidoking (Pokémon)" display="https://bulbapedia.bulbagarden.net/wiki/Nidoking_(Pok%C3%A9mon)"/>
    <hyperlink ref="B42" r:id="rId42" tooltip="Clefairy (Pokémon)" display="https://bulbapedia.bulbagarden.net/wiki/Clefairy_(Pok%C3%A9mon)"/>
    <hyperlink ref="B43" r:id="rId43" tooltip="Clefable (Pokémon)" display="https://bulbapedia.bulbagarden.net/wiki/Clefable_(Pok%C3%A9mon)"/>
    <hyperlink ref="B44" r:id="rId44" tooltip="Vulpix (Pokémon)" display="https://bulbapedia.bulbagarden.net/wiki/Vulpix_(Pok%C3%A9mon)"/>
    <hyperlink ref="B45" r:id="rId45" tooltip="Ninetales (Pokémon)" display="https://bulbapedia.bulbagarden.net/wiki/Ninetales_(Pok%C3%A9mon)"/>
    <hyperlink ref="B46" r:id="rId46" tooltip="Jigglypuff (Pokémon)" display="https://bulbapedia.bulbagarden.net/wiki/Jigglypuff_(Pok%C3%A9mon)"/>
    <hyperlink ref="B47" r:id="rId47" tooltip="Wigglytuff (Pokémon)" display="https://bulbapedia.bulbagarden.net/wiki/Wigglytuff_(Pok%C3%A9mon)"/>
    <hyperlink ref="B48" r:id="rId48" tooltip="Zubat (Pokémon)" display="https://bulbapedia.bulbagarden.net/wiki/Zubat_(Pok%C3%A9mon)"/>
    <hyperlink ref="B49" r:id="rId49" tooltip="Golbat (Pokémon)" display="https://bulbapedia.bulbagarden.net/wiki/Golbat_(Pok%C3%A9mon)"/>
    <hyperlink ref="B50" r:id="rId50" tooltip="Oddish (Pokémon)" display="https://bulbapedia.bulbagarden.net/wiki/Oddish_(Pok%C3%A9mon)"/>
    <hyperlink ref="B51" r:id="rId51" tooltip="Gloom (Pokémon)" display="https://bulbapedia.bulbagarden.net/wiki/Gloom_(Pok%C3%A9mon)"/>
    <hyperlink ref="B52" r:id="rId52" tooltip="Vileplume (Pokémon)" display="https://bulbapedia.bulbagarden.net/wiki/Vileplume_(Pok%C3%A9mon)"/>
    <hyperlink ref="B53" r:id="rId53" tooltip="Paras (Pokémon)" display="https://bulbapedia.bulbagarden.net/wiki/Paras_(Pok%C3%A9mon)"/>
    <hyperlink ref="B54" r:id="rId54" tooltip="Parasect (Pokémon)" display="https://bulbapedia.bulbagarden.net/wiki/Parasect_(Pok%C3%A9mon)"/>
    <hyperlink ref="B55" r:id="rId55" tooltip="Venonat (Pokémon)" display="https://bulbapedia.bulbagarden.net/wiki/Venonat_(Pok%C3%A9mon)"/>
    <hyperlink ref="B56" r:id="rId56" tooltip="Venomoth (Pokémon)" display="https://bulbapedia.bulbagarden.net/wiki/Venomoth_(Pok%C3%A9mon)"/>
    <hyperlink ref="B57" r:id="rId57" tooltip="Diglett (Pokémon)" display="https://bulbapedia.bulbagarden.net/wiki/Diglett_(Pok%C3%A9mon)"/>
    <hyperlink ref="B58" r:id="rId58" tooltip="Dugtrio (Pokémon)" display="https://bulbapedia.bulbagarden.net/wiki/Dugtrio_(Pok%C3%A9mon)"/>
    <hyperlink ref="B59" r:id="rId59" tooltip="Meowth (Pokémon)" display="https://bulbapedia.bulbagarden.net/wiki/Meowth_(Pok%C3%A9mon)"/>
    <hyperlink ref="B60" r:id="rId60" tooltip="Persian (Pokémon)" display="https://bulbapedia.bulbagarden.net/wiki/Persian_(Pok%C3%A9mon)"/>
    <hyperlink ref="B61" r:id="rId61" tooltip="Psyduck (Pokémon)" display="https://bulbapedia.bulbagarden.net/wiki/Psyduck_(Pok%C3%A9mon)"/>
    <hyperlink ref="B62" r:id="rId62" tooltip="Golduck (Pokémon)" display="https://bulbapedia.bulbagarden.net/wiki/Golduck_(Pok%C3%A9mon)"/>
    <hyperlink ref="B63" r:id="rId63" tooltip="Mankey (Pokémon)" display="https://bulbapedia.bulbagarden.net/wiki/Mankey_(Pok%C3%A9mon)"/>
    <hyperlink ref="B64" r:id="rId64" tooltip="Primeape (Pokémon)" display="https://bulbapedia.bulbagarden.net/wiki/Primeape_(Pok%C3%A9mon)"/>
    <hyperlink ref="B65" r:id="rId65" tooltip="Growlithe (Pokémon)" display="https://bulbapedia.bulbagarden.net/wiki/Growlithe_(Pok%C3%A9mon)"/>
    <hyperlink ref="B66" r:id="rId66" tooltip="Arcanine (Pokémon)" display="https://bulbapedia.bulbagarden.net/wiki/Arcanine_(Pok%C3%A9mon)"/>
    <hyperlink ref="B67" r:id="rId67" tooltip="Poliwag (Pokémon)" display="https://bulbapedia.bulbagarden.net/wiki/Poliwag_(Pok%C3%A9mon)"/>
    <hyperlink ref="B68" r:id="rId68" tooltip="Poliwhirl (Pokémon)" display="https://bulbapedia.bulbagarden.net/wiki/Poliwhirl_(Pok%C3%A9mon)"/>
    <hyperlink ref="B69" r:id="rId69" tooltip="Poliwrath (Pokémon)" display="https://bulbapedia.bulbagarden.net/wiki/Poliwrath_(Pok%C3%A9mon)"/>
    <hyperlink ref="B70" r:id="rId70" tooltip="Abra (Pokémon)" display="https://bulbapedia.bulbagarden.net/wiki/Abra_(Pok%C3%A9mon)"/>
    <hyperlink ref="B71" r:id="rId71" tooltip="Kadabra (Pokémon)" display="https://bulbapedia.bulbagarden.net/wiki/Kadabra_(Pok%C3%A9mon)"/>
    <hyperlink ref="B72" r:id="rId72" tooltip="Alakazam (Pokémon)" display="https://bulbapedia.bulbagarden.net/wiki/Alakazam_(Pok%C3%A9mon)"/>
    <hyperlink ref="B73" r:id="rId73" tooltip="Alakazam (Pokémon)" display="https://bulbapedia.bulbagarden.net/wiki/Alakazam_(Pok%C3%A9mon)"/>
    <hyperlink ref="B74" r:id="rId74" tooltip="Machop (Pokémon)" display="https://bulbapedia.bulbagarden.net/wiki/Machop_(Pok%C3%A9mon)"/>
    <hyperlink ref="B75" r:id="rId75" tooltip="Machoke (Pokémon)" display="https://bulbapedia.bulbagarden.net/wiki/Machoke_(Pok%C3%A9mon)"/>
    <hyperlink ref="B76" r:id="rId76" tooltip="Machamp (Pokémon)" display="https://bulbapedia.bulbagarden.net/wiki/Machamp_(Pok%C3%A9mon)"/>
    <hyperlink ref="B77" r:id="rId77" tooltip="Bellsprout (Pokémon)" display="https://bulbapedia.bulbagarden.net/wiki/Bellsprout_(Pok%C3%A9mon)"/>
    <hyperlink ref="B78" r:id="rId78" tooltip="Weepinbell (Pokémon)" display="https://bulbapedia.bulbagarden.net/wiki/Weepinbell_(Pok%C3%A9mon)"/>
    <hyperlink ref="B79" r:id="rId79" tooltip="Victreebel (Pokémon)" display="https://bulbapedia.bulbagarden.net/wiki/Victreebel_(Pok%C3%A9mon)"/>
    <hyperlink ref="B80" r:id="rId80" tooltip="Tentacool (Pokémon)" display="https://bulbapedia.bulbagarden.net/wiki/Tentacool_(Pok%C3%A9mon)"/>
    <hyperlink ref="B81" r:id="rId81" tooltip="Tentacruel (Pokémon)" display="https://bulbapedia.bulbagarden.net/wiki/Tentacruel_(Pok%C3%A9mon)"/>
    <hyperlink ref="B82" r:id="rId82" tooltip="Geodude (Pokémon)" display="https://bulbapedia.bulbagarden.net/wiki/Geodude_(Pok%C3%A9mon)"/>
    <hyperlink ref="B83" r:id="rId83" tooltip="Graveler (Pokémon)" display="https://bulbapedia.bulbagarden.net/wiki/Graveler_(Pok%C3%A9mon)"/>
    <hyperlink ref="B84" r:id="rId84" tooltip="Golem (Pokémon)" display="https://bulbapedia.bulbagarden.net/wiki/Golem_(Pok%C3%A9mon)"/>
    <hyperlink ref="B85" r:id="rId85" tooltip="Ponyta (Pokémon)" display="https://bulbapedia.bulbagarden.net/wiki/Ponyta_(Pok%C3%A9mon)"/>
    <hyperlink ref="B86" r:id="rId86" tooltip="Rapidash (Pokémon)" display="https://bulbapedia.bulbagarden.net/wiki/Rapidash_(Pok%C3%A9mon)"/>
    <hyperlink ref="B87" r:id="rId87" tooltip="Slowpoke (Pokémon)" display="https://bulbapedia.bulbagarden.net/wiki/Slowpoke_(Pok%C3%A9mon)"/>
    <hyperlink ref="B88" r:id="rId88" tooltip="Slowbro (Pokémon)" display="https://bulbapedia.bulbagarden.net/wiki/Slowbro_(Pok%C3%A9mon)"/>
    <hyperlink ref="B89" r:id="rId89" tooltip="Slowbro (Pokémon)" display="https://bulbapedia.bulbagarden.net/wiki/Slowbro_(Pok%C3%A9mon)"/>
    <hyperlink ref="B90" r:id="rId90" tooltip="Magnemite (Pokémon)" display="https://bulbapedia.bulbagarden.net/wiki/Magnemite_(Pok%C3%A9mon)"/>
    <hyperlink ref="B91" r:id="rId91" tooltip="Magneton (Pokémon)" display="https://bulbapedia.bulbagarden.net/wiki/Magneton_(Pok%C3%A9mon)"/>
    <hyperlink ref="B92" r:id="rId92" tooltip="Farfetch'd (Pokémon)" display="https://bulbapedia.bulbagarden.net/wiki/Farfetch%27d_(Pok%C3%A9mon)"/>
    <hyperlink ref="B93" r:id="rId93" tooltip="Doduo (Pokémon)" display="https://bulbapedia.bulbagarden.net/wiki/Doduo_(Pok%C3%A9mon)"/>
    <hyperlink ref="B94" r:id="rId94" tooltip="Dodrio (Pokémon)" display="https://bulbapedia.bulbagarden.net/wiki/Dodrio_(Pok%C3%A9mon)"/>
    <hyperlink ref="B95" r:id="rId95" tooltip="Seel (Pokémon)" display="https://bulbapedia.bulbagarden.net/wiki/Seel_(Pok%C3%A9mon)"/>
    <hyperlink ref="B96" r:id="rId96" tooltip="Dewgong (Pokémon)" display="https://bulbapedia.bulbagarden.net/wiki/Dewgong_(Pok%C3%A9mon)"/>
    <hyperlink ref="B97" r:id="rId97" tooltip="Grimer (Pokémon)" display="https://bulbapedia.bulbagarden.net/wiki/Grimer_(Pok%C3%A9mon)"/>
    <hyperlink ref="B98" r:id="rId98" tooltip="Muk (Pokémon)" display="https://bulbapedia.bulbagarden.net/wiki/Muk_(Pok%C3%A9mon)"/>
    <hyperlink ref="B99" r:id="rId99" tooltip="Shellder (Pokémon)" display="https://bulbapedia.bulbagarden.net/wiki/Shellder_(Pok%C3%A9mon)"/>
    <hyperlink ref="B100" r:id="rId100" tooltip="Cloyster (Pokémon)" display="https://bulbapedia.bulbagarden.net/wiki/Cloyster_(Pok%C3%A9mon)"/>
    <hyperlink ref="B101" r:id="rId101" tooltip="Gastly (Pokémon)" display="https://bulbapedia.bulbagarden.net/wiki/Gastly_(Pok%C3%A9mon)"/>
    <hyperlink ref="B102" r:id="rId102" tooltip="Haunter (Pokémon)" display="https://bulbapedia.bulbagarden.net/wiki/Haunter_(Pok%C3%A9mon)"/>
    <hyperlink ref="B103" r:id="rId103" tooltip="Gengar (Pokémon)" display="https://bulbapedia.bulbagarden.net/wiki/Gengar_(Pok%C3%A9mon)"/>
    <hyperlink ref="B104" r:id="rId104" tooltip="Gengar (Pokémon)" display="https://bulbapedia.bulbagarden.net/wiki/Gengar_(Pok%C3%A9mon)"/>
    <hyperlink ref="B105" r:id="rId105" tooltip="Onix (Pokémon)" display="https://bulbapedia.bulbagarden.net/wiki/Onix_(Pok%C3%A9mon)"/>
    <hyperlink ref="B106" r:id="rId106" tooltip="Drowzee (Pokémon)" display="https://bulbapedia.bulbagarden.net/wiki/Drowzee_(Pok%C3%A9mon)"/>
    <hyperlink ref="B107" r:id="rId107" tooltip="Hypno (Pokémon)" display="https://bulbapedia.bulbagarden.net/wiki/Hypno_(Pok%C3%A9mon)"/>
    <hyperlink ref="B108" r:id="rId108" tooltip="Krabby (Pokémon)" display="https://bulbapedia.bulbagarden.net/wiki/Krabby_(Pok%C3%A9mon)"/>
    <hyperlink ref="B109" r:id="rId109" tooltip="Kingler (Pokémon)" display="https://bulbapedia.bulbagarden.net/wiki/Kingler_(Pok%C3%A9mon)"/>
    <hyperlink ref="B110" r:id="rId110" tooltip="Voltorb (Pokémon)" display="https://bulbapedia.bulbagarden.net/wiki/Voltorb_(Pok%C3%A9mon)"/>
    <hyperlink ref="B111" r:id="rId111" tooltip="Electrode (Pokémon)" display="https://bulbapedia.bulbagarden.net/wiki/Electrode_(Pok%C3%A9mon)"/>
    <hyperlink ref="B112" r:id="rId112" tooltip="Exeggcute (Pokémon)" display="https://bulbapedia.bulbagarden.net/wiki/Exeggcute_(Pok%C3%A9mon)"/>
    <hyperlink ref="B113" r:id="rId113" tooltip="Exeggutor (Pokémon)" display="https://bulbapedia.bulbagarden.net/wiki/Exeggutor_(Pok%C3%A9mon)"/>
    <hyperlink ref="B114" r:id="rId114" tooltip="Cubone (Pokémon)" display="https://bulbapedia.bulbagarden.net/wiki/Cubone_(Pok%C3%A9mon)"/>
    <hyperlink ref="B115" r:id="rId115" tooltip="Marowak (Pokémon)" display="https://bulbapedia.bulbagarden.net/wiki/Marowak_(Pok%C3%A9mon)"/>
    <hyperlink ref="B116" r:id="rId116" tooltip="Hitmonlee (Pokémon)" display="https://bulbapedia.bulbagarden.net/wiki/Hitmonlee_(Pok%C3%A9mon)"/>
    <hyperlink ref="B117" r:id="rId117" tooltip="Hitmonchan (Pokémon)" display="https://bulbapedia.bulbagarden.net/wiki/Hitmonchan_(Pok%C3%A9mon)"/>
    <hyperlink ref="B118" r:id="rId118" tooltip="Lickitung (Pokémon)" display="https://bulbapedia.bulbagarden.net/wiki/Lickitung_(Pok%C3%A9mon)"/>
    <hyperlink ref="B119" r:id="rId119" tooltip="Koffing (Pokémon)" display="https://bulbapedia.bulbagarden.net/wiki/Koffing_(Pok%C3%A9mon)"/>
    <hyperlink ref="B120" r:id="rId120" tooltip="Weezing (Pokémon)" display="https://bulbapedia.bulbagarden.net/wiki/Weezing_(Pok%C3%A9mon)"/>
    <hyperlink ref="B121" r:id="rId121" tooltip="Rhyhorn (Pokémon)" display="https://bulbapedia.bulbagarden.net/wiki/Rhyhorn_(Pok%C3%A9mon)"/>
    <hyperlink ref="B122" r:id="rId122" tooltip="Rhydon (Pokémon)" display="https://bulbapedia.bulbagarden.net/wiki/Rhydon_(Pok%C3%A9mon)"/>
    <hyperlink ref="B123" r:id="rId123" tooltip="Chansey (Pokémon)" display="https://bulbapedia.bulbagarden.net/wiki/Chansey_(Pok%C3%A9mon)"/>
    <hyperlink ref="B124" r:id="rId124" tooltip="Tangela (Pokémon)" display="https://bulbapedia.bulbagarden.net/wiki/Tangela_(Pok%C3%A9mon)"/>
    <hyperlink ref="B125" r:id="rId125" tooltip="Kangaskhan (Pokémon)" display="https://bulbapedia.bulbagarden.net/wiki/Kangaskhan_(Pok%C3%A9mon)"/>
    <hyperlink ref="B126" r:id="rId126" tooltip="Kangaskhan (Pokémon)" display="https://bulbapedia.bulbagarden.net/wiki/Kangaskhan_(Pok%C3%A9mon)"/>
    <hyperlink ref="B127" r:id="rId127" tooltip="Horsea (Pokémon)" display="https://bulbapedia.bulbagarden.net/wiki/Horsea_(Pok%C3%A9mon)"/>
    <hyperlink ref="B128" r:id="rId128" tooltip="Seadra (Pokémon)" display="https://bulbapedia.bulbagarden.net/wiki/Seadra_(Pok%C3%A9mon)"/>
    <hyperlink ref="B129" r:id="rId129" tooltip="Goldeen (Pokémon)" display="https://bulbapedia.bulbagarden.net/wiki/Goldeen_(Pok%C3%A9mon)"/>
    <hyperlink ref="B130" r:id="rId130" tooltip="Seaking (Pokémon)" display="https://bulbapedia.bulbagarden.net/wiki/Seaking_(Pok%C3%A9mon)"/>
    <hyperlink ref="B131" r:id="rId131" tooltip="Staryu (Pokémon)" display="https://bulbapedia.bulbagarden.net/wiki/Staryu_(Pok%C3%A9mon)"/>
    <hyperlink ref="B132" r:id="rId132" tooltip="Starmie (Pokémon)" display="https://bulbapedia.bulbagarden.net/wiki/Starmie_(Pok%C3%A9mon)"/>
    <hyperlink ref="B133" r:id="rId133" tooltip="Mr. Mime (Pokémon)" display="https://bulbapedia.bulbagarden.net/wiki/Mr._Mime_(Pok%C3%A9mon)"/>
    <hyperlink ref="B134" r:id="rId134" tooltip="Scyther (Pokémon)" display="https://bulbapedia.bulbagarden.net/wiki/Scyther_(Pok%C3%A9mon)"/>
    <hyperlink ref="B135" r:id="rId135" tooltip="Jynx (Pokémon)" display="https://bulbapedia.bulbagarden.net/wiki/Jynx_(Pok%C3%A9mon)"/>
    <hyperlink ref="B136" r:id="rId136" tooltip="Electabuzz (Pokémon)" display="https://bulbapedia.bulbagarden.net/wiki/Electabuzz_(Pok%C3%A9mon)"/>
    <hyperlink ref="B137" r:id="rId137" tooltip="Magmar (Pokémon)" display="https://bulbapedia.bulbagarden.net/wiki/Magmar_(Pok%C3%A9mon)"/>
    <hyperlink ref="B138" r:id="rId138" tooltip="Pinsir (Pokémon)" display="https://bulbapedia.bulbagarden.net/wiki/Pinsir_(Pok%C3%A9mon)"/>
    <hyperlink ref="B139" r:id="rId139" tooltip="Pinsir (Pokémon)" display="https://bulbapedia.bulbagarden.net/wiki/Pinsir_(Pok%C3%A9mon)"/>
    <hyperlink ref="B140" r:id="rId140" tooltip="Tauros (Pokémon)" display="https://bulbapedia.bulbagarden.net/wiki/Tauros_(Pok%C3%A9mon)"/>
    <hyperlink ref="B141" r:id="rId141" tooltip="Magikarp (Pokémon)" display="https://bulbapedia.bulbagarden.net/wiki/Magikarp_(Pok%C3%A9mon)"/>
    <hyperlink ref="B142" r:id="rId142" tooltip="Gyarados (Pokémon)" display="https://bulbapedia.bulbagarden.net/wiki/Gyarados_(Pok%C3%A9mon)"/>
    <hyperlink ref="B143" r:id="rId143" tooltip="Gyarados (Pokémon)" display="https://bulbapedia.bulbagarden.net/wiki/Gyarados_(Pok%C3%A9mon)"/>
    <hyperlink ref="B144" r:id="rId144" tooltip="Lapras (Pokémon)" display="https://bulbapedia.bulbagarden.net/wiki/Lapras_(Pok%C3%A9mon)"/>
    <hyperlink ref="B145" r:id="rId145" tooltip="Ditto (Pokémon)" display="https://bulbapedia.bulbagarden.net/wiki/Ditto_(Pok%C3%A9mon)"/>
    <hyperlink ref="B146" r:id="rId146" tooltip="Eevee (Pokémon)" display="https://bulbapedia.bulbagarden.net/wiki/Eevee_(Pok%C3%A9mon)"/>
    <hyperlink ref="B147" r:id="rId147" tooltip="Vaporeon (Pokémon)" display="https://bulbapedia.bulbagarden.net/wiki/Vaporeon_(Pok%C3%A9mon)"/>
    <hyperlink ref="B148" r:id="rId148" tooltip="Jolteon (Pokémon)" display="https://bulbapedia.bulbagarden.net/wiki/Jolteon_(Pok%C3%A9mon)"/>
    <hyperlink ref="B149" r:id="rId149" tooltip="Flareon (Pokémon)" display="https://bulbapedia.bulbagarden.net/wiki/Flareon_(Pok%C3%A9mon)"/>
    <hyperlink ref="B150" r:id="rId150" tooltip="Porygon (Pokémon)" display="https://bulbapedia.bulbagarden.net/wiki/Porygon_(Pok%C3%A9mon)"/>
    <hyperlink ref="B151" r:id="rId151" tooltip="Omanyte (Pokémon)" display="https://bulbapedia.bulbagarden.net/wiki/Omanyte_(Pok%C3%A9mon)"/>
    <hyperlink ref="B152" r:id="rId152" tooltip="Omastar (Pokémon)" display="https://bulbapedia.bulbagarden.net/wiki/Omastar_(Pok%C3%A9mon)"/>
    <hyperlink ref="B153" r:id="rId153" tooltip="Kabuto (Pokémon)" display="https://bulbapedia.bulbagarden.net/wiki/Kabuto_(Pok%C3%A9mon)"/>
    <hyperlink ref="B154" r:id="rId154" tooltip="Kabutops (Pokémon)" display="https://bulbapedia.bulbagarden.net/wiki/Kabutops_(Pok%C3%A9mon)"/>
    <hyperlink ref="B155" r:id="rId155" tooltip="Aerodactyl (Pokémon)" display="https://bulbapedia.bulbagarden.net/wiki/Aerodactyl_(Pok%C3%A9mon)"/>
    <hyperlink ref="B156" r:id="rId156" tooltip="Aerodactyl (Pokémon)" display="https://bulbapedia.bulbagarden.net/wiki/Aerodactyl_(Pok%C3%A9mon)"/>
    <hyperlink ref="B157" r:id="rId157" tooltip="Snorlax (Pokémon)" display="https://bulbapedia.bulbagarden.net/wiki/Snorlax_(Pok%C3%A9mon)"/>
    <hyperlink ref="B158" r:id="rId158" tooltip="Articuno (Pokémon)" display="https://bulbapedia.bulbagarden.net/wiki/Articuno_(Pok%C3%A9mon)"/>
    <hyperlink ref="B159" r:id="rId159" tooltip="Zapdos (Pokémon)" display="https://bulbapedia.bulbagarden.net/wiki/Zapdos_(Pok%C3%A9mon)"/>
    <hyperlink ref="B160" r:id="rId160" tooltip="Moltres (Pokémon)" display="https://bulbapedia.bulbagarden.net/wiki/Moltres_(Pok%C3%A9mon)"/>
    <hyperlink ref="B161" r:id="rId161" tooltip="Dratini (Pokémon)" display="https://bulbapedia.bulbagarden.net/wiki/Dratini_(Pok%C3%A9mon)"/>
    <hyperlink ref="B162" r:id="rId162" tooltip="Dragonair (Pokémon)" display="https://bulbapedia.bulbagarden.net/wiki/Dragonair_(Pok%C3%A9mon)"/>
    <hyperlink ref="B163" r:id="rId163" tooltip="Dragonite (Pokémon)" display="https://bulbapedia.bulbagarden.net/wiki/Dragonite_(Pok%C3%A9mon)"/>
    <hyperlink ref="B164" r:id="rId164" tooltip="Mewtwo (Pokémon)" display="https://bulbapedia.bulbagarden.net/wiki/Mewtwo_(Pok%C3%A9mon)"/>
    <hyperlink ref="B165" r:id="rId165" tooltip="Mewtwo (Pokémon)" display="https://bulbapedia.bulbagarden.net/wiki/Mewtwo_(Pok%C3%A9mon)"/>
    <hyperlink ref="B166" r:id="rId166" tooltip="Mewtwo (Pokémon)" display="https://bulbapedia.bulbagarden.net/wiki/Mewtwo_(Pok%C3%A9mon)"/>
    <hyperlink ref="B167" r:id="rId167" tooltip="Mew (Pokémon)" display="https://bulbapedia.bulbagarden.net/wiki/Mew_(Pok%C3%A9mon)"/>
    <hyperlink ref="B168" r:id="rId168" tooltip="Chikorita (Pokémon)" display="https://bulbapedia.bulbagarden.net/wiki/Chikorita_(Pok%C3%A9mon)"/>
    <hyperlink ref="B169" r:id="rId169" tooltip="Bayleef (Pokémon)" display="https://bulbapedia.bulbagarden.net/wiki/Bayleef_(Pok%C3%A9mon)"/>
    <hyperlink ref="B170" r:id="rId170" tooltip="Meganium (Pokémon)" display="https://bulbapedia.bulbagarden.net/wiki/Meganium_(Pok%C3%A9mon)"/>
    <hyperlink ref="B171" r:id="rId171" tooltip="Cyndaquil (Pokémon)" display="https://bulbapedia.bulbagarden.net/wiki/Cyndaquil_(Pok%C3%A9mon)"/>
    <hyperlink ref="B172" r:id="rId172" tooltip="Quilava (Pokémon)" display="https://bulbapedia.bulbagarden.net/wiki/Quilava_(Pok%C3%A9mon)"/>
    <hyperlink ref="B173" r:id="rId173" tooltip="Typhlosion (Pokémon)" display="https://bulbapedia.bulbagarden.net/wiki/Typhlosion_(Pok%C3%A9mon)"/>
    <hyperlink ref="B174" r:id="rId174" tooltip="Totodile (Pokémon)" display="https://bulbapedia.bulbagarden.net/wiki/Totodile_(Pok%C3%A9mon)"/>
    <hyperlink ref="B175" r:id="rId175" tooltip="Croconaw (Pokémon)" display="https://bulbapedia.bulbagarden.net/wiki/Croconaw_(Pok%C3%A9mon)"/>
    <hyperlink ref="B176" r:id="rId176" tooltip="Feraligatr (Pokémon)" display="https://bulbapedia.bulbagarden.net/wiki/Feraligatr_(Pok%C3%A9mon)"/>
    <hyperlink ref="B177" r:id="rId177" tooltip="Sentret (Pokémon)" display="https://bulbapedia.bulbagarden.net/wiki/Sentret_(Pok%C3%A9mon)"/>
    <hyperlink ref="B178" r:id="rId178" tooltip="Furret (Pokémon)" display="https://bulbapedia.bulbagarden.net/wiki/Furret_(Pok%C3%A9mon)"/>
    <hyperlink ref="B179" r:id="rId179" tooltip="Hoothoot (Pokémon)" display="https://bulbapedia.bulbagarden.net/wiki/Hoothoot_(Pok%C3%A9mon)"/>
    <hyperlink ref="B180" r:id="rId180" tooltip="Noctowl (Pokémon)" display="https://bulbapedia.bulbagarden.net/wiki/Noctowl_(Pok%C3%A9mon)"/>
    <hyperlink ref="B181" r:id="rId181" tooltip="Ledyba (Pokémon)" display="https://bulbapedia.bulbagarden.net/wiki/Ledyba_(Pok%C3%A9mon)"/>
    <hyperlink ref="B182" r:id="rId182" tooltip="Ledian (Pokémon)" display="https://bulbapedia.bulbagarden.net/wiki/Ledian_(Pok%C3%A9mon)"/>
    <hyperlink ref="B183" r:id="rId183" tooltip="Spinarak (Pokémon)" display="https://bulbapedia.bulbagarden.net/wiki/Spinarak_(Pok%C3%A9mon)"/>
    <hyperlink ref="B184" r:id="rId184" tooltip="Ariados (Pokémon)" display="https://bulbapedia.bulbagarden.net/wiki/Ariados_(Pok%C3%A9mon)"/>
    <hyperlink ref="B185" r:id="rId185" tooltip="Crobat (Pokémon)" display="https://bulbapedia.bulbagarden.net/wiki/Crobat_(Pok%C3%A9mon)"/>
    <hyperlink ref="B186" r:id="rId186" tooltip="Chinchou (Pokémon)" display="https://bulbapedia.bulbagarden.net/wiki/Chinchou_(Pok%C3%A9mon)"/>
    <hyperlink ref="B187" r:id="rId187" tooltip="Lanturn (Pokémon)" display="https://bulbapedia.bulbagarden.net/wiki/Lanturn_(Pok%C3%A9mon)"/>
    <hyperlink ref="B188" r:id="rId188" tooltip="Pichu (Pokémon)" display="https://bulbapedia.bulbagarden.net/wiki/Pichu_(Pok%C3%A9mon)"/>
    <hyperlink ref="B189" r:id="rId189" tooltip="Cleffa (Pokémon)" display="https://bulbapedia.bulbagarden.net/wiki/Cleffa_(Pok%C3%A9mon)"/>
    <hyperlink ref="B190" r:id="rId190" tooltip="Igglybuff (Pokémon)" display="https://bulbapedia.bulbagarden.net/wiki/Igglybuff_(Pok%C3%A9mon)"/>
    <hyperlink ref="B191" r:id="rId191" tooltip="Togepi (Pokémon)" display="https://bulbapedia.bulbagarden.net/wiki/Togepi_(Pok%C3%A9mon)"/>
    <hyperlink ref="B192" r:id="rId192" tooltip="Togetic (Pokémon)" display="https://bulbapedia.bulbagarden.net/wiki/Togetic_(Pok%C3%A9mon)"/>
    <hyperlink ref="B193" r:id="rId193" tooltip="Natu (Pokémon)" display="https://bulbapedia.bulbagarden.net/wiki/Natu_(Pok%C3%A9mon)"/>
    <hyperlink ref="B194" r:id="rId194" tooltip="Xatu (Pokémon)" display="https://bulbapedia.bulbagarden.net/wiki/Xatu_(Pok%C3%A9mon)"/>
    <hyperlink ref="B195" r:id="rId195" tooltip="Mareep (Pokémon)" display="https://bulbapedia.bulbagarden.net/wiki/Mareep_(Pok%C3%A9mon)"/>
    <hyperlink ref="B196" r:id="rId196" tooltip="Flaaffy (Pokémon)" display="https://bulbapedia.bulbagarden.net/wiki/Flaaffy_(Pok%C3%A9mon)"/>
    <hyperlink ref="B197" r:id="rId197" tooltip="Ampharos (Pokémon)" display="https://bulbapedia.bulbagarden.net/wiki/Ampharos_(Pok%C3%A9mon)"/>
    <hyperlink ref="B198" r:id="rId198" tooltip="Ampharos (Pokémon)" display="https://bulbapedia.bulbagarden.net/wiki/Ampharos_(Pok%C3%A9mon)"/>
    <hyperlink ref="B199" r:id="rId199" tooltip="Bellossom (Pokémon)" display="https://bulbapedia.bulbagarden.net/wiki/Bellossom_(Pok%C3%A9mon)"/>
    <hyperlink ref="B200" r:id="rId200" tooltip="Marill (Pokémon)" display="https://bulbapedia.bulbagarden.net/wiki/Marill_(Pok%C3%A9mon)"/>
    <hyperlink ref="B201" r:id="rId201" tooltip="Azumarill (Pokémon)" display="https://bulbapedia.bulbagarden.net/wiki/Azumarill_(Pok%C3%A9mon)"/>
    <hyperlink ref="B202" r:id="rId202" tooltip="Sudowoodo (Pokémon)" display="https://bulbapedia.bulbagarden.net/wiki/Sudowoodo_(Pok%C3%A9mon)"/>
    <hyperlink ref="B203" r:id="rId203" tooltip="Politoed (Pokémon)" display="https://bulbapedia.bulbagarden.net/wiki/Politoed_(Pok%C3%A9mon)"/>
    <hyperlink ref="B204" r:id="rId204" tooltip="Hoppip (Pokémon)" display="https://bulbapedia.bulbagarden.net/wiki/Hoppip_(Pok%C3%A9mon)"/>
    <hyperlink ref="B205" r:id="rId205" tooltip="Skiploom (Pokémon)" display="https://bulbapedia.bulbagarden.net/wiki/Skiploom_(Pok%C3%A9mon)"/>
    <hyperlink ref="B206" r:id="rId206" tooltip="Jumpluff (Pokémon)" display="https://bulbapedia.bulbagarden.net/wiki/Jumpluff_(Pok%C3%A9mon)"/>
    <hyperlink ref="B207" r:id="rId207" tooltip="Aipom (Pokémon)" display="https://bulbapedia.bulbagarden.net/wiki/Aipom_(Pok%C3%A9mon)"/>
    <hyperlink ref="B208" r:id="rId208" tooltip="Sunkern (Pokémon)" display="https://bulbapedia.bulbagarden.net/wiki/Sunkern_(Pok%C3%A9mon)"/>
    <hyperlink ref="B209" r:id="rId209" tooltip="Sunflora (Pokémon)" display="https://bulbapedia.bulbagarden.net/wiki/Sunflora_(Pok%C3%A9mon)"/>
    <hyperlink ref="B210" r:id="rId210" tooltip="Yanma (Pokémon)" display="https://bulbapedia.bulbagarden.net/wiki/Yanma_(Pok%C3%A9mon)"/>
    <hyperlink ref="B211" r:id="rId211" tooltip="Wooper (Pokémon)" display="https://bulbapedia.bulbagarden.net/wiki/Wooper_(Pok%C3%A9mon)"/>
    <hyperlink ref="B212" r:id="rId212" tooltip="Quagsire (Pokémon)" display="https://bulbapedia.bulbagarden.net/wiki/Quagsire_(Pok%C3%A9mon)"/>
    <hyperlink ref="B213" r:id="rId213" tooltip="Espeon (Pokémon)" display="https://bulbapedia.bulbagarden.net/wiki/Espeon_(Pok%C3%A9mon)"/>
    <hyperlink ref="B214" r:id="rId214" tooltip="Umbreon (Pokémon)" display="https://bulbapedia.bulbagarden.net/wiki/Umbreon_(Pok%C3%A9mon)"/>
    <hyperlink ref="B215" r:id="rId215" tooltip="Murkrow (Pokémon)" display="https://bulbapedia.bulbagarden.net/wiki/Murkrow_(Pok%C3%A9mon)"/>
    <hyperlink ref="B216" r:id="rId216" tooltip="Slowking (Pokémon)" display="https://bulbapedia.bulbagarden.net/wiki/Slowking_(Pok%C3%A9mon)"/>
    <hyperlink ref="B217" r:id="rId217" tooltip="Misdreavus (Pokémon)" display="https://bulbapedia.bulbagarden.net/wiki/Misdreavus_(Pok%C3%A9mon)"/>
    <hyperlink ref="B218" r:id="rId218" tooltip="Unown (Pokémon)" display="https://bulbapedia.bulbagarden.net/wiki/Unown_(Pok%C3%A9mon)"/>
    <hyperlink ref="B219" r:id="rId219" tooltip="Wobbuffet (Pokémon)" display="https://bulbapedia.bulbagarden.net/wiki/Wobbuffet_(Pok%C3%A9mon)"/>
    <hyperlink ref="B220" r:id="rId220" tooltip="Girafarig (Pokémon)" display="https://bulbapedia.bulbagarden.net/wiki/Girafarig_(Pok%C3%A9mon)"/>
    <hyperlink ref="B221" r:id="rId221" tooltip="Pineco (Pokémon)" display="https://bulbapedia.bulbagarden.net/wiki/Pineco_(Pok%C3%A9mon)"/>
    <hyperlink ref="B222" r:id="rId222" tooltip="Forretress (Pokémon)" display="https://bulbapedia.bulbagarden.net/wiki/Forretress_(Pok%C3%A9mon)"/>
    <hyperlink ref="B223" r:id="rId223" tooltip="Dunsparce (Pokémon)" display="https://bulbapedia.bulbagarden.net/wiki/Dunsparce_(Pok%C3%A9mon)"/>
    <hyperlink ref="B224" r:id="rId224" tooltip="Gligar (Pokémon)" display="https://bulbapedia.bulbagarden.net/wiki/Gligar_(Pok%C3%A9mon)"/>
    <hyperlink ref="B225" r:id="rId225" tooltip="Steelix (Pokémon)" display="https://bulbapedia.bulbagarden.net/wiki/Steelix_(Pok%C3%A9mon)"/>
    <hyperlink ref="B226" r:id="rId226" tooltip="Steelix (Pokémon)" display="https://bulbapedia.bulbagarden.net/wiki/Steelix_(Pok%C3%A9mon)"/>
    <hyperlink ref="B227" r:id="rId227" tooltip="Snubbull (Pokémon)" display="https://bulbapedia.bulbagarden.net/wiki/Snubbull_(Pok%C3%A9mon)"/>
    <hyperlink ref="B228" r:id="rId228" tooltip="Granbull (Pokémon)" display="https://bulbapedia.bulbagarden.net/wiki/Granbull_(Pok%C3%A9mon)"/>
    <hyperlink ref="B229" r:id="rId229" tooltip="Qwilfish (Pokémon)" display="https://bulbapedia.bulbagarden.net/wiki/Qwilfish_(Pok%C3%A9mon)"/>
    <hyperlink ref="B230" r:id="rId230" tooltip="Scizor (Pokémon)" display="https://bulbapedia.bulbagarden.net/wiki/Scizor_(Pok%C3%A9mon)"/>
    <hyperlink ref="B231" r:id="rId231" tooltip="Scizor (Pokémon)" display="https://bulbapedia.bulbagarden.net/wiki/Scizor_(Pok%C3%A9mon)"/>
    <hyperlink ref="B232" r:id="rId232" tooltip="Shuckle (Pokémon)" display="https://bulbapedia.bulbagarden.net/wiki/Shuckle_(Pok%C3%A9mon)"/>
    <hyperlink ref="B233" r:id="rId233" tooltip="Heracross (Pokémon)" display="https://bulbapedia.bulbagarden.net/wiki/Heracross_(Pok%C3%A9mon)"/>
    <hyperlink ref="B234" r:id="rId234" tooltip="Heracross (Pokémon)" display="https://bulbapedia.bulbagarden.net/wiki/Heracross_(Pok%C3%A9mon)"/>
    <hyperlink ref="B235" r:id="rId235" tooltip="Sneasel (Pokémon)" display="https://bulbapedia.bulbagarden.net/wiki/Sneasel_(Pok%C3%A9mon)"/>
    <hyperlink ref="B236" r:id="rId236" tooltip="Teddiursa (Pokémon)" display="https://bulbapedia.bulbagarden.net/wiki/Teddiursa_(Pok%C3%A9mon)"/>
    <hyperlink ref="B237" r:id="rId237" tooltip="Ursaring (Pokémon)" display="https://bulbapedia.bulbagarden.net/wiki/Ursaring_(Pok%C3%A9mon)"/>
    <hyperlink ref="B238" r:id="rId238" tooltip="Slugma (Pokémon)" display="https://bulbapedia.bulbagarden.net/wiki/Slugma_(Pok%C3%A9mon)"/>
    <hyperlink ref="B239" r:id="rId239" tooltip="Magcargo (Pokémon)" display="https://bulbapedia.bulbagarden.net/wiki/Magcargo_(Pok%C3%A9mon)"/>
    <hyperlink ref="B240" r:id="rId240" tooltip="Swinub (Pokémon)" display="https://bulbapedia.bulbagarden.net/wiki/Swinub_(Pok%C3%A9mon)"/>
    <hyperlink ref="B241" r:id="rId241" tooltip="Piloswine (Pokémon)" display="https://bulbapedia.bulbagarden.net/wiki/Piloswine_(Pok%C3%A9mon)"/>
    <hyperlink ref="B242" r:id="rId242" tooltip="Corsola (Pokémon)" display="https://bulbapedia.bulbagarden.net/wiki/Corsola_(Pok%C3%A9mon)"/>
    <hyperlink ref="B243" r:id="rId243" tooltip="Remoraid (Pokémon)" display="https://bulbapedia.bulbagarden.net/wiki/Remoraid_(Pok%C3%A9mon)"/>
    <hyperlink ref="B244" r:id="rId244" tooltip="Octillery (Pokémon)" display="https://bulbapedia.bulbagarden.net/wiki/Octillery_(Pok%C3%A9mon)"/>
    <hyperlink ref="B245" r:id="rId245" tooltip="Delibird (Pokémon)" display="https://bulbapedia.bulbagarden.net/wiki/Delibird_(Pok%C3%A9mon)"/>
    <hyperlink ref="B246" r:id="rId246" tooltip="Mantine (Pokémon)" display="https://bulbapedia.bulbagarden.net/wiki/Mantine_(Pok%C3%A9mon)"/>
    <hyperlink ref="B247" r:id="rId247" tooltip="Skarmory (Pokémon)" display="https://bulbapedia.bulbagarden.net/wiki/Skarmory_(Pok%C3%A9mon)"/>
    <hyperlink ref="B248" r:id="rId248" tooltip="Houndour (Pokémon)" display="https://bulbapedia.bulbagarden.net/wiki/Houndour_(Pok%C3%A9mon)"/>
    <hyperlink ref="B249" r:id="rId249" tooltip="Houndoom (Pokémon)" display="https://bulbapedia.bulbagarden.net/wiki/Houndoom_(Pok%C3%A9mon)"/>
    <hyperlink ref="B250" r:id="rId250" tooltip="Houndoom (Pokémon)" display="https://bulbapedia.bulbagarden.net/wiki/Houndoom_(Pok%C3%A9mon)"/>
    <hyperlink ref="B251" r:id="rId251" tooltip="Kingdra (Pokémon)" display="https://bulbapedia.bulbagarden.net/wiki/Kingdra_(Pok%C3%A9mon)"/>
    <hyperlink ref="B252" r:id="rId252" tooltip="Phanpy (Pokémon)" display="https://bulbapedia.bulbagarden.net/wiki/Phanpy_(Pok%C3%A9mon)"/>
    <hyperlink ref="B253" r:id="rId253" tooltip="Donphan (Pokémon)" display="https://bulbapedia.bulbagarden.net/wiki/Donphan_(Pok%C3%A9mon)"/>
    <hyperlink ref="B254" r:id="rId254" tooltip="Porygon2 (Pokémon)" display="https://bulbapedia.bulbagarden.net/wiki/Porygon2_(Pok%C3%A9mon)"/>
    <hyperlink ref="B255" r:id="rId255" tooltip="Stantler (Pokémon)" display="https://bulbapedia.bulbagarden.net/wiki/Stantler_(Pok%C3%A9mon)"/>
    <hyperlink ref="B256" r:id="rId256" tooltip="Smeargle (Pokémon)" display="https://bulbapedia.bulbagarden.net/wiki/Smeargle_(Pok%C3%A9mon)"/>
    <hyperlink ref="B257" r:id="rId257" tooltip="Tyrogue (Pokémon)" display="https://bulbapedia.bulbagarden.net/wiki/Tyrogue_(Pok%C3%A9mon)"/>
    <hyperlink ref="B258" r:id="rId258" tooltip="Hitmontop (Pokémon)" display="https://bulbapedia.bulbagarden.net/wiki/Hitmontop_(Pok%C3%A9mon)"/>
    <hyperlink ref="B259" r:id="rId259" tooltip="Smoochum (Pokémon)" display="https://bulbapedia.bulbagarden.net/wiki/Smoochum_(Pok%C3%A9mon)"/>
    <hyperlink ref="B260" r:id="rId260" tooltip="Elekid (Pokémon)" display="https://bulbapedia.bulbagarden.net/wiki/Elekid_(Pok%C3%A9mon)"/>
    <hyperlink ref="B261" r:id="rId261" tooltip="Magby (Pokémon)" display="https://bulbapedia.bulbagarden.net/wiki/Magby_(Pok%C3%A9mon)"/>
    <hyperlink ref="B262" r:id="rId262" tooltip="Miltank (Pokémon)" display="https://bulbapedia.bulbagarden.net/wiki/Miltank_(Pok%C3%A9mon)"/>
    <hyperlink ref="B263" r:id="rId263" tooltip="Blissey (Pokémon)" display="https://bulbapedia.bulbagarden.net/wiki/Blissey_(Pok%C3%A9mon)"/>
    <hyperlink ref="B264" r:id="rId264" tooltip="Raikou (Pokémon)" display="https://bulbapedia.bulbagarden.net/wiki/Raikou_(Pok%C3%A9mon)"/>
    <hyperlink ref="B265" r:id="rId265" tooltip="Entei (Pokémon)" display="https://bulbapedia.bulbagarden.net/wiki/Entei_(Pok%C3%A9mon)"/>
    <hyperlink ref="B266" r:id="rId266" tooltip="Suicune (Pokémon)" display="https://bulbapedia.bulbagarden.net/wiki/Suicune_(Pok%C3%A9mon)"/>
    <hyperlink ref="B267" r:id="rId267" tooltip="Larvitar (Pokémon)" display="https://bulbapedia.bulbagarden.net/wiki/Larvitar_(Pok%C3%A9mon)"/>
    <hyperlink ref="B268" r:id="rId268" tooltip="Pupitar (Pokémon)" display="https://bulbapedia.bulbagarden.net/wiki/Pupitar_(Pok%C3%A9mon)"/>
    <hyperlink ref="B269" r:id="rId269" tooltip="Tyranitar (Pokémon)" display="https://bulbapedia.bulbagarden.net/wiki/Tyranitar_(Pok%C3%A9mon)"/>
    <hyperlink ref="B270" r:id="rId270" tooltip="Tyranitar (Pokémon)" display="https://bulbapedia.bulbagarden.net/wiki/Tyranitar_(Pok%C3%A9mon)"/>
    <hyperlink ref="B271" r:id="rId271" tooltip="Lugia (Pokémon)" display="https://bulbapedia.bulbagarden.net/wiki/Lugia_(Pok%C3%A9mon)"/>
    <hyperlink ref="B272" r:id="rId272" tooltip="Ho-Oh (Pokémon)" display="https://bulbapedia.bulbagarden.net/wiki/Ho-Oh_(Pok%C3%A9mon)"/>
    <hyperlink ref="B273" r:id="rId273" tooltip="Celebi (Pokémon)" display="https://bulbapedia.bulbagarden.net/wiki/Celebi_(Pok%C3%A9mon)"/>
    <hyperlink ref="B274" r:id="rId274" tooltip="Treecko (Pokémon)" display="https://bulbapedia.bulbagarden.net/wiki/Treecko_(Pok%C3%A9mon)"/>
    <hyperlink ref="B275" r:id="rId275" tooltip="Grovyle (Pokémon)" display="https://bulbapedia.bulbagarden.net/wiki/Grovyle_(Pok%C3%A9mon)"/>
    <hyperlink ref="B276" r:id="rId276" tooltip="Sceptile (Pokémon)" display="https://bulbapedia.bulbagarden.net/wiki/Sceptile_(Pok%C3%A9mon)"/>
    <hyperlink ref="B277" r:id="rId277" tooltip="Sceptile (Pokémon)" display="https://bulbapedia.bulbagarden.net/wiki/Sceptile_(Pok%C3%A9mon)"/>
    <hyperlink ref="B278" r:id="rId278" tooltip="Torchic (Pokémon)" display="https://bulbapedia.bulbagarden.net/wiki/Torchic_(Pok%C3%A9mon)"/>
    <hyperlink ref="B279" r:id="rId279" tooltip="Combusken (Pokémon)" display="https://bulbapedia.bulbagarden.net/wiki/Combusken_(Pok%C3%A9mon)"/>
    <hyperlink ref="B280" r:id="rId280" tooltip="Blaziken (Pokémon)" display="https://bulbapedia.bulbagarden.net/wiki/Blaziken_(Pok%C3%A9mon)"/>
    <hyperlink ref="B281" r:id="rId281" tooltip="Blaziken (Pokémon)" display="https://bulbapedia.bulbagarden.net/wiki/Blaziken_(Pok%C3%A9mon)"/>
    <hyperlink ref="B282" r:id="rId282" tooltip="Mudkip (Pokémon)" display="https://bulbapedia.bulbagarden.net/wiki/Mudkip_(Pok%C3%A9mon)"/>
    <hyperlink ref="B283" r:id="rId283" tooltip="Marshtomp (Pokémon)" display="https://bulbapedia.bulbagarden.net/wiki/Marshtomp_(Pok%C3%A9mon)"/>
    <hyperlink ref="B284" r:id="rId284" tooltip="Swampert (Pokémon)" display="https://bulbapedia.bulbagarden.net/wiki/Swampert_(Pok%C3%A9mon)"/>
    <hyperlink ref="B285" r:id="rId285" tooltip="Swampert (Pokémon)" display="https://bulbapedia.bulbagarden.net/wiki/Swampert_(Pok%C3%A9mon)"/>
    <hyperlink ref="B286" r:id="rId286" tooltip="Poochyena (Pokémon)" display="https://bulbapedia.bulbagarden.net/wiki/Poochyena_(Pok%C3%A9mon)"/>
    <hyperlink ref="B287" r:id="rId287" tooltip="Mightyena (Pokémon)" display="https://bulbapedia.bulbagarden.net/wiki/Mightyena_(Pok%C3%A9mon)"/>
    <hyperlink ref="B288" r:id="rId288" tooltip="Zigzagoon (Pokémon)" display="https://bulbapedia.bulbagarden.net/wiki/Zigzagoon_(Pok%C3%A9mon)"/>
    <hyperlink ref="B289" r:id="rId289" tooltip="Linoone (Pokémon)" display="https://bulbapedia.bulbagarden.net/wiki/Linoone_(Pok%C3%A9mon)"/>
    <hyperlink ref="B290" r:id="rId290" tooltip="Wurmple (Pokémon)" display="https://bulbapedia.bulbagarden.net/wiki/Wurmple_(Pok%C3%A9mon)"/>
    <hyperlink ref="B291" r:id="rId291" tooltip="Silcoon (Pokémon)" display="https://bulbapedia.bulbagarden.net/wiki/Silcoon_(Pok%C3%A9mon)"/>
    <hyperlink ref="B292" r:id="rId292" tooltip="Beautifly (Pokémon)" display="https://bulbapedia.bulbagarden.net/wiki/Beautifly_(Pok%C3%A9mon)"/>
    <hyperlink ref="B293" r:id="rId293" tooltip="Cascoon (Pokémon)" display="https://bulbapedia.bulbagarden.net/wiki/Cascoon_(Pok%C3%A9mon)"/>
    <hyperlink ref="B294" r:id="rId294" tooltip="Dustox (Pokémon)" display="https://bulbapedia.bulbagarden.net/wiki/Dustox_(Pok%C3%A9mon)"/>
    <hyperlink ref="B295" r:id="rId295" tooltip="Lotad (Pokémon)" display="https://bulbapedia.bulbagarden.net/wiki/Lotad_(Pok%C3%A9mon)"/>
    <hyperlink ref="B296" r:id="rId296" tooltip="Lombre (Pokémon)" display="https://bulbapedia.bulbagarden.net/wiki/Lombre_(Pok%C3%A9mon)"/>
    <hyperlink ref="B297" r:id="rId297" tooltip="Ludicolo (Pokémon)" display="https://bulbapedia.bulbagarden.net/wiki/Ludicolo_(Pok%C3%A9mon)"/>
    <hyperlink ref="B298" r:id="rId298" tooltip="Seedot (Pokémon)" display="https://bulbapedia.bulbagarden.net/wiki/Seedot_(Pok%C3%A9mon)"/>
    <hyperlink ref="B299" r:id="rId299" tooltip="Nuzleaf (Pokémon)" display="https://bulbapedia.bulbagarden.net/wiki/Nuzleaf_(Pok%C3%A9mon)"/>
    <hyperlink ref="B300" r:id="rId300" tooltip="Shiftry (Pokémon)" display="https://bulbapedia.bulbagarden.net/wiki/Shiftry_(Pok%C3%A9mon)"/>
    <hyperlink ref="B301" r:id="rId301" tooltip="Taillow (Pokémon)" display="https://bulbapedia.bulbagarden.net/wiki/Taillow_(Pok%C3%A9mon)"/>
    <hyperlink ref="B302" r:id="rId302" tooltip="Swellow (Pokémon)" display="https://bulbapedia.bulbagarden.net/wiki/Swellow_(Pok%C3%A9mon)"/>
    <hyperlink ref="B303" r:id="rId303" tooltip="Wingull (Pokémon)" display="https://bulbapedia.bulbagarden.net/wiki/Wingull_(Pok%C3%A9mon)"/>
    <hyperlink ref="B304" r:id="rId304" tooltip="Pelipper (Pokémon)" display="https://bulbapedia.bulbagarden.net/wiki/Pelipper_(Pok%C3%A9mon)"/>
    <hyperlink ref="B305" r:id="rId305" tooltip="Ralts (Pokémon)" display="https://bulbapedia.bulbagarden.net/wiki/Ralts_(Pok%C3%A9mon)"/>
    <hyperlink ref="B306" r:id="rId306" tooltip="Kirlia (Pokémon)" display="https://bulbapedia.bulbagarden.net/wiki/Kirlia_(Pok%C3%A9mon)"/>
    <hyperlink ref="B307" r:id="rId307" tooltip="Gardevoir (Pokémon)" display="https://bulbapedia.bulbagarden.net/wiki/Gardevoir_(Pok%C3%A9mon)"/>
    <hyperlink ref="B308" r:id="rId308" tooltip="Gardevoir (Pokémon)" display="https://bulbapedia.bulbagarden.net/wiki/Gardevoir_(Pok%C3%A9mon)"/>
    <hyperlink ref="B309" r:id="rId309" tooltip="Surskit (Pokémon)" display="https://bulbapedia.bulbagarden.net/wiki/Surskit_(Pok%C3%A9mon)"/>
    <hyperlink ref="B310" r:id="rId310" tooltip="Masquerain (Pokémon)" display="https://bulbapedia.bulbagarden.net/wiki/Masquerain_(Pok%C3%A9mon)"/>
    <hyperlink ref="B311" r:id="rId311" tooltip="Shroomish (Pokémon)" display="https://bulbapedia.bulbagarden.net/wiki/Shroomish_(Pok%C3%A9mon)"/>
    <hyperlink ref="B312" r:id="rId312" tooltip="Breloom (Pokémon)" display="https://bulbapedia.bulbagarden.net/wiki/Breloom_(Pok%C3%A9mon)"/>
    <hyperlink ref="B313" r:id="rId313" tooltip="Slakoth (Pokémon)" display="https://bulbapedia.bulbagarden.net/wiki/Slakoth_(Pok%C3%A9mon)"/>
    <hyperlink ref="B314" r:id="rId314" tooltip="Vigoroth (Pokémon)" display="https://bulbapedia.bulbagarden.net/wiki/Vigoroth_(Pok%C3%A9mon)"/>
    <hyperlink ref="B315" r:id="rId315" tooltip="Slaking (Pokémon)" display="https://bulbapedia.bulbagarden.net/wiki/Slaking_(Pok%C3%A9mon)"/>
    <hyperlink ref="B316" r:id="rId316" tooltip="Nincada (Pokémon)" display="https://bulbapedia.bulbagarden.net/wiki/Nincada_(Pok%C3%A9mon)"/>
    <hyperlink ref="B317" r:id="rId317" tooltip="Ninjask (Pokémon)" display="https://bulbapedia.bulbagarden.net/wiki/Ninjask_(Pok%C3%A9mon)"/>
    <hyperlink ref="B318" r:id="rId318" tooltip="Shedinja (Pokémon)" display="https://bulbapedia.bulbagarden.net/wiki/Shedinja_(Pok%C3%A9mon)"/>
    <hyperlink ref="B319" r:id="rId319" tooltip="Whismur (Pokémon)" display="https://bulbapedia.bulbagarden.net/wiki/Whismur_(Pok%C3%A9mon)"/>
    <hyperlink ref="B320" r:id="rId320" tooltip="Loudred (Pokémon)" display="https://bulbapedia.bulbagarden.net/wiki/Loudred_(Pok%C3%A9mon)"/>
    <hyperlink ref="B321" r:id="rId321" tooltip="Exploud (Pokémon)" display="https://bulbapedia.bulbagarden.net/wiki/Exploud_(Pok%C3%A9mon)"/>
    <hyperlink ref="B322" r:id="rId322" tooltip="Makuhita (Pokémon)" display="https://bulbapedia.bulbagarden.net/wiki/Makuhita_(Pok%C3%A9mon)"/>
    <hyperlink ref="B323" r:id="rId323" tooltip="Hariyama (Pokémon)" display="https://bulbapedia.bulbagarden.net/wiki/Hariyama_(Pok%C3%A9mon)"/>
    <hyperlink ref="B324" r:id="rId324" tooltip="Azurill (Pokémon)" display="https://bulbapedia.bulbagarden.net/wiki/Azurill_(Pok%C3%A9mon)"/>
    <hyperlink ref="B325" r:id="rId325" tooltip="Nosepass (Pokémon)" display="https://bulbapedia.bulbagarden.net/wiki/Nosepass_(Pok%C3%A9mon)"/>
    <hyperlink ref="B326" r:id="rId326" tooltip="Skitty (Pokémon)" display="https://bulbapedia.bulbagarden.net/wiki/Skitty_(Pok%C3%A9mon)"/>
    <hyperlink ref="B327" r:id="rId327" tooltip="Delcatty (Pokémon)" display="https://bulbapedia.bulbagarden.net/wiki/Delcatty_(Pok%C3%A9mon)"/>
    <hyperlink ref="B328" r:id="rId328" tooltip="Sableye (Pokémon)" display="https://bulbapedia.bulbagarden.net/wiki/Sableye_(Pok%C3%A9mon)"/>
    <hyperlink ref="B329" r:id="rId329" tooltip="Sableye (Pokémon)" display="https://bulbapedia.bulbagarden.net/wiki/Sableye_(Pok%C3%A9mon)"/>
    <hyperlink ref="B330" r:id="rId330" tooltip="Mawile (Pokémon)" display="https://bulbapedia.bulbagarden.net/wiki/Mawile_(Pok%C3%A9mon)"/>
    <hyperlink ref="B331" r:id="rId331" tooltip="Mawile (Pokémon)" display="https://bulbapedia.bulbagarden.net/wiki/Mawile_(Pok%C3%A9mon)"/>
    <hyperlink ref="B332" r:id="rId332" tooltip="Aron (Pokémon)" display="https://bulbapedia.bulbagarden.net/wiki/Aron_(Pok%C3%A9mon)"/>
    <hyperlink ref="B333" r:id="rId333" tooltip="Lairon (Pokémon)" display="https://bulbapedia.bulbagarden.net/wiki/Lairon_(Pok%C3%A9mon)"/>
    <hyperlink ref="B334" r:id="rId334" tooltip="Aggron (Pokémon)" display="https://bulbapedia.bulbagarden.net/wiki/Aggron_(Pok%C3%A9mon)"/>
    <hyperlink ref="B335" r:id="rId335" tooltip="Aggron (Pokémon)" display="https://bulbapedia.bulbagarden.net/wiki/Aggron_(Pok%C3%A9mon)"/>
    <hyperlink ref="B336" r:id="rId336" tooltip="Meditite (Pokémon)" display="https://bulbapedia.bulbagarden.net/wiki/Meditite_(Pok%C3%A9mon)"/>
    <hyperlink ref="B337" r:id="rId337" tooltip="Medicham (Pokémon)" display="https://bulbapedia.bulbagarden.net/wiki/Medicham_(Pok%C3%A9mon)"/>
    <hyperlink ref="B338" r:id="rId338" tooltip="Medicham (Pokémon)" display="https://bulbapedia.bulbagarden.net/wiki/Medicham_(Pok%C3%A9mon)"/>
    <hyperlink ref="B339" r:id="rId339" tooltip="Electrike (Pokémon)" display="https://bulbapedia.bulbagarden.net/wiki/Electrike_(Pok%C3%A9mon)"/>
    <hyperlink ref="B340" r:id="rId340" tooltip="Manectric (Pokémon)" display="https://bulbapedia.bulbagarden.net/wiki/Manectric_(Pok%C3%A9mon)"/>
    <hyperlink ref="B341" r:id="rId341" tooltip="Manectric (Pokémon)" display="https://bulbapedia.bulbagarden.net/wiki/Manectric_(Pok%C3%A9mon)"/>
    <hyperlink ref="B342" r:id="rId342" tooltip="Plusle (Pokémon)" display="https://bulbapedia.bulbagarden.net/wiki/Plusle_(Pok%C3%A9mon)"/>
    <hyperlink ref="B343" r:id="rId343" tooltip="Minun (Pokémon)" display="https://bulbapedia.bulbagarden.net/wiki/Minun_(Pok%C3%A9mon)"/>
    <hyperlink ref="B344" r:id="rId344" tooltip="Volbeat (Pokémon)" display="https://bulbapedia.bulbagarden.net/wiki/Volbeat_(Pok%C3%A9mon)"/>
    <hyperlink ref="B345" r:id="rId345" tooltip="Illumise (Pokémon)" display="https://bulbapedia.bulbagarden.net/wiki/Illumise_(Pok%C3%A9mon)"/>
    <hyperlink ref="B346" r:id="rId346" tooltip="Roselia (Pokémon)" display="https://bulbapedia.bulbagarden.net/wiki/Roselia_(Pok%C3%A9mon)"/>
    <hyperlink ref="B347" r:id="rId347" tooltip="Gulpin (Pokémon)" display="https://bulbapedia.bulbagarden.net/wiki/Gulpin_(Pok%C3%A9mon)"/>
    <hyperlink ref="B348" r:id="rId348" tooltip="Swalot (Pokémon)" display="https://bulbapedia.bulbagarden.net/wiki/Swalot_(Pok%C3%A9mon)"/>
    <hyperlink ref="B349" r:id="rId349" tooltip="Carvanha (Pokémon)" display="https://bulbapedia.bulbagarden.net/wiki/Carvanha_(Pok%C3%A9mon)"/>
    <hyperlink ref="B350" r:id="rId350" tooltip="Sharpedo (Pokémon)" display="https://bulbapedia.bulbagarden.net/wiki/Sharpedo_(Pok%C3%A9mon)"/>
    <hyperlink ref="B351" r:id="rId351" tooltip="Sharpedo (Pokémon)" display="https://bulbapedia.bulbagarden.net/wiki/Sharpedo_(Pok%C3%A9mon)"/>
    <hyperlink ref="B352" r:id="rId352" tooltip="Wailmer (Pokémon)" display="https://bulbapedia.bulbagarden.net/wiki/Wailmer_(Pok%C3%A9mon)"/>
    <hyperlink ref="B353" r:id="rId353" tooltip="Wailord (Pokémon)" display="https://bulbapedia.bulbagarden.net/wiki/Wailord_(Pok%C3%A9mon)"/>
    <hyperlink ref="B354" r:id="rId354" tooltip="Numel (Pokémon)" display="https://bulbapedia.bulbagarden.net/wiki/Numel_(Pok%C3%A9mon)"/>
    <hyperlink ref="B355" r:id="rId355" tooltip="Camerupt (Pokémon)" display="https://bulbapedia.bulbagarden.net/wiki/Camerupt_(Pok%C3%A9mon)"/>
    <hyperlink ref="B356" r:id="rId356" tooltip="Camerupt (Pokémon)" display="https://bulbapedia.bulbagarden.net/wiki/Camerupt_(Pok%C3%A9mon)"/>
    <hyperlink ref="B357" r:id="rId357" tooltip="Torkoal (Pokémon)" display="https://bulbapedia.bulbagarden.net/wiki/Torkoal_(Pok%C3%A9mon)"/>
    <hyperlink ref="B358" r:id="rId358" tooltip="Spoink (Pokémon)" display="https://bulbapedia.bulbagarden.net/wiki/Spoink_(Pok%C3%A9mon)"/>
    <hyperlink ref="B359" r:id="rId359" tooltip="Grumpig (Pokémon)" display="https://bulbapedia.bulbagarden.net/wiki/Grumpig_(Pok%C3%A9mon)"/>
    <hyperlink ref="B360" r:id="rId360" tooltip="Spinda (Pokémon)" display="https://bulbapedia.bulbagarden.net/wiki/Spinda_(Pok%C3%A9mon)"/>
    <hyperlink ref="B361" r:id="rId361" tooltip="Trapinch (Pokémon)" display="https://bulbapedia.bulbagarden.net/wiki/Trapinch_(Pok%C3%A9mon)"/>
    <hyperlink ref="B362" r:id="rId362" tooltip="Vibrava (Pokémon)" display="https://bulbapedia.bulbagarden.net/wiki/Vibrava_(Pok%C3%A9mon)"/>
    <hyperlink ref="B363" r:id="rId363" tooltip="Flygon (Pokémon)" display="https://bulbapedia.bulbagarden.net/wiki/Flygon_(Pok%C3%A9mon)"/>
    <hyperlink ref="B364" r:id="rId364" tooltip="Cacnea (Pokémon)" display="https://bulbapedia.bulbagarden.net/wiki/Cacnea_(Pok%C3%A9mon)"/>
    <hyperlink ref="B365" r:id="rId365" tooltip="Cacturne (Pokémon)" display="https://bulbapedia.bulbagarden.net/wiki/Cacturne_(Pok%C3%A9mon)"/>
    <hyperlink ref="B366" r:id="rId366" tooltip="Swablu (Pokémon)" display="https://bulbapedia.bulbagarden.net/wiki/Swablu_(Pok%C3%A9mon)"/>
    <hyperlink ref="B367" r:id="rId367" tooltip="Altaria (Pokémon)" display="https://bulbapedia.bulbagarden.net/wiki/Altaria_(Pok%C3%A9mon)"/>
    <hyperlink ref="B368" r:id="rId368" tooltip="Altaria (Pokémon)" display="https://bulbapedia.bulbagarden.net/wiki/Altaria_(Pok%C3%A9mon)"/>
    <hyperlink ref="B369" r:id="rId369" tooltip="Zangoose (Pokémon)" display="https://bulbapedia.bulbagarden.net/wiki/Zangoose_(Pok%C3%A9mon)"/>
    <hyperlink ref="B370" r:id="rId370" tooltip="Seviper (Pokémon)" display="https://bulbapedia.bulbagarden.net/wiki/Seviper_(Pok%C3%A9mon)"/>
    <hyperlink ref="B371" r:id="rId371" tooltip="Lunatone (Pokémon)" display="https://bulbapedia.bulbagarden.net/wiki/Lunatone_(Pok%C3%A9mon)"/>
    <hyperlink ref="B372" r:id="rId372" tooltip="Solrock (Pokémon)" display="https://bulbapedia.bulbagarden.net/wiki/Solrock_(Pok%C3%A9mon)"/>
    <hyperlink ref="B373" r:id="rId373" tooltip="Barboach (Pokémon)" display="https://bulbapedia.bulbagarden.net/wiki/Barboach_(Pok%C3%A9mon)"/>
    <hyperlink ref="B374" r:id="rId374" tooltip="Whiscash (Pokémon)" display="https://bulbapedia.bulbagarden.net/wiki/Whiscash_(Pok%C3%A9mon)"/>
    <hyperlink ref="B375" r:id="rId375" tooltip="Corphish (Pokémon)" display="https://bulbapedia.bulbagarden.net/wiki/Corphish_(Pok%C3%A9mon)"/>
    <hyperlink ref="B376" r:id="rId376" tooltip="Crawdaunt (Pokémon)" display="https://bulbapedia.bulbagarden.net/wiki/Crawdaunt_(Pok%C3%A9mon)"/>
    <hyperlink ref="B377" r:id="rId377" tooltip="Baltoy (Pokémon)" display="https://bulbapedia.bulbagarden.net/wiki/Baltoy_(Pok%C3%A9mon)"/>
    <hyperlink ref="B378" r:id="rId378" tooltip="Claydol (Pokémon)" display="https://bulbapedia.bulbagarden.net/wiki/Claydol_(Pok%C3%A9mon)"/>
    <hyperlink ref="B379" r:id="rId379" tooltip="Lileep (Pokémon)" display="https://bulbapedia.bulbagarden.net/wiki/Lileep_(Pok%C3%A9mon)"/>
    <hyperlink ref="B380" r:id="rId380" tooltip="Cradily (Pokémon)" display="https://bulbapedia.bulbagarden.net/wiki/Cradily_(Pok%C3%A9mon)"/>
    <hyperlink ref="B381" r:id="rId381" tooltip="Anorith (Pokémon)" display="https://bulbapedia.bulbagarden.net/wiki/Anorith_(Pok%C3%A9mon)"/>
    <hyperlink ref="B382" r:id="rId382" tooltip="Armaldo (Pokémon)" display="https://bulbapedia.bulbagarden.net/wiki/Armaldo_(Pok%C3%A9mon)"/>
    <hyperlink ref="B383" r:id="rId383" tooltip="Feebas (Pokémon)" display="https://bulbapedia.bulbagarden.net/wiki/Feebas_(Pok%C3%A9mon)"/>
    <hyperlink ref="B384" r:id="rId384" tooltip="Milotic (Pokémon)" display="https://bulbapedia.bulbagarden.net/wiki/Milotic_(Pok%C3%A9mon)"/>
    <hyperlink ref="B385" r:id="rId385" tooltip="Castform (Pokémon)" display="https://bulbapedia.bulbagarden.net/wiki/Castform_(Pok%C3%A9mon)"/>
    <hyperlink ref="B386" r:id="rId386" tooltip="Kecleon (Pokémon)" display="https://bulbapedia.bulbagarden.net/wiki/Kecleon_(Pok%C3%A9mon)"/>
    <hyperlink ref="B387" r:id="rId387" tooltip="Shuppet (Pokémon)" display="https://bulbapedia.bulbagarden.net/wiki/Shuppet_(Pok%C3%A9mon)"/>
    <hyperlink ref="B388" r:id="rId388" tooltip="Banette (Pokémon)" display="https://bulbapedia.bulbagarden.net/wiki/Banette_(Pok%C3%A9mon)"/>
    <hyperlink ref="B389" r:id="rId389" tooltip="Banette (Pokémon)" display="https://bulbapedia.bulbagarden.net/wiki/Banette_(Pok%C3%A9mon)"/>
    <hyperlink ref="B390" r:id="rId390" tooltip="Duskull (Pokémon)" display="https://bulbapedia.bulbagarden.net/wiki/Duskull_(Pok%C3%A9mon)"/>
    <hyperlink ref="B391" r:id="rId391" tooltip="Dusclops (Pokémon)" display="https://bulbapedia.bulbagarden.net/wiki/Dusclops_(Pok%C3%A9mon)"/>
    <hyperlink ref="B392" r:id="rId392" tooltip="Tropius (Pokémon)" display="https://bulbapedia.bulbagarden.net/wiki/Tropius_(Pok%C3%A9mon)"/>
    <hyperlink ref="B393" r:id="rId393" tooltip="Chimecho (Pokémon)" display="https://bulbapedia.bulbagarden.net/wiki/Chimecho_(Pok%C3%A9mon)"/>
    <hyperlink ref="B394" r:id="rId394" tooltip="Absol (Pokémon)" display="https://bulbapedia.bulbagarden.net/wiki/Absol_(Pok%C3%A9mon)"/>
    <hyperlink ref="B395" r:id="rId395" tooltip="Absol (Pokémon)" display="https://bulbapedia.bulbagarden.net/wiki/Absol_(Pok%C3%A9mon)"/>
    <hyperlink ref="B396" r:id="rId396" tooltip="Wynaut (Pokémon)" display="https://bulbapedia.bulbagarden.net/wiki/Wynaut_(Pok%C3%A9mon)"/>
    <hyperlink ref="B397" r:id="rId397" tooltip="Snorunt (Pokémon)" display="https://bulbapedia.bulbagarden.net/wiki/Snorunt_(Pok%C3%A9mon)"/>
    <hyperlink ref="B398" r:id="rId398" tooltip="Glalie (Pokémon)" display="https://bulbapedia.bulbagarden.net/wiki/Glalie_(Pok%C3%A9mon)"/>
    <hyperlink ref="B399" r:id="rId399" tooltip="Glalie (Pokémon)" display="https://bulbapedia.bulbagarden.net/wiki/Glalie_(Pok%C3%A9mon)"/>
    <hyperlink ref="B400" r:id="rId400" tooltip="Spheal (Pokémon)" display="https://bulbapedia.bulbagarden.net/wiki/Spheal_(Pok%C3%A9mon)"/>
    <hyperlink ref="B401" r:id="rId401" tooltip="Sealeo (Pokémon)" display="https://bulbapedia.bulbagarden.net/wiki/Sealeo_(Pok%C3%A9mon)"/>
    <hyperlink ref="B402" r:id="rId402" tooltip="Walrein (Pokémon)" display="https://bulbapedia.bulbagarden.net/wiki/Walrein_(Pok%C3%A9mon)"/>
    <hyperlink ref="B403" r:id="rId403" tooltip="Clamperl (Pokémon)" display="https://bulbapedia.bulbagarden.net/wiki/Clamperl_(Pok%C3%A9mon)"/>
    <hyperlink ref="B404" r:id="rId404" tooltip="Huntail (Pokémon)" display="https://bulbapedia.bulbagarden.net/wiki/Huntail_(Pok%C3%A9mon)"/>
    <hyperlink ref="B405" r:id="rId405" tooltip="Gorebyss (Pokémon)" display="https://bulbapedia.bulbagarden.net/wiki/Gorebyss_(Pok%C3%A9mon)"/>
    <hyperlink ref="B406" r:id="rId406" tooltip="Relicanth (Pokémon)" display="https://bulbapedia.bulbagarden.net/wiki/Relicanth_(Pok%C3%A9mon)"/>
    <hyperlink ref="B407" r:id="rId407" tooltip="Luvdisc (Pokémon)" display="https://bulbapedia.bulbagarden.net/wiki/Luvdisc_(Pok%C3%A9mon)"/>
    <hyperlink ref="B408" r:id="rId408" tooltip="Bagon (Pokémon)" display="https://bulbapedia.bulbagarden.net/wiki/Bagon_(Pok%C3%A9mon)"/>
    <hyperlink ref="B409" r:id="rId409" tooltip="Shelgon (Pokémon)" display="https://bulbapedia.bulbagarden.net/wiki/Shelgon_(Pok%C3%A9mon)"/>
    <hyperlink ref="B410" r:id="rId410" tooltip="Salamence (Pokémon)" display="https://bulbapedia.bulbagarden.net/wiki/Salamence_(Pok%C3%A9mon)"/>
    <hyperlink ref="B411" r:id="rId411" tooltip="Salamence (Pokémon)" display="https://bulbapedia.bulbagarden.net/wiki/Salamence_(Pok%C3%A9mon)"/>
    <hyperlink ref="B412" r:id="rId412" tooltip="Beldum (Pokémon)" display="https://bulbapedia.bulbagarden.net/wiki/Beldum_(Pok%C3%A9mon)"/>
    <hyperlink ref="B413" r:id="rId413" tooltip="Metang (Pokémon)" display="https://bulbapedia.bulbagarden.net/wiki/Metang_(Pok%C3%A9mon)"/>
    <hyperlink ref="B414" r:id="rId414" tooltip="Metagross (Pokémon)" display="https://bulbapedia.bulbagarden.net/wiki/Metagross_(Pok%C3%A9mon)"/>
    <hyperlink ref="B415" r:id="rId415" tooltip="Metagross (Pokémon)" display="https://bulbapedia.bulbagarden.net/wiki/Metagross_(Pok%C3%A9mon)"/>
    <hyperlink ref="B416" r:id="rId416" tooltip="Regirock (Pokémon)" display="https://bulbapedia.bulbagarden.net/wiki/Regirock_(Pok%C3%A9mon)"/>
    <hyperlink ref="B417" r:id="rId417" tooltip="Regice (Pokémon)" display="https://bulbapedia.bulbagarden.net/wiki/Regice_(Pok%C3%A9mon)"/>
    <hyperlink ref="B418" r:id="rId418" tooltip="Registeel (Pokémon)" display="https://bulbapedia.bulbagarden.net/wiki/Registeel_(Pok%C3%A9mon)"/>
    <hyperlink ref="B419" r:id="rId419" tooltip="Latias (Pokémon)" display="https://bulbapedia.bulbagarden.net/wiki/Latias_(Pok%C3%A9mon)"/>
    <hyperlink ref="B420" r:id="rId420" tooltip="Latias (Pokémon)" display="https://bulbapedia.bulbagarden.net/wiki/Latias_(Pok%C3%A9mon)"/>
    <hyperlink ref="B421" r:id="rId421" tooltip="Latios (Pokémon)" display="https://bulbapedia.bulbagarden.net/wiki/Latios_(Pok%C3%A9mon)"/>
    <hyperlink ref="B422" r:id="rId422" tooltip="Latios (Pokémon)" display="https://bulbapedia.bulbagarden.net/wiki/Latios_(Pok%C3%A9mon)"/>
    <hyperlink ref="B423" r:id="rId423" tooltip="Kyogre (Pokémon)" display="https://bulbapedia.bulbagarden.net/wiki/Kyogre_(Pok%C3%A9mon)"/>
    <hyperlink ref="B424" r:id="rId424" tooltip="Kyogre (Pokémon)" display="https://bulbapedia.bulbagarden.net/wiki/Kyogre_(Pok%C3%A9mon)"/>
    <hyperlink ref="B425" r:id="rId425" tooltip="Groudon (Pokémon)" display="https://bulbapedia.bulbagarden.net/wiki/Groudon_(Pok%C3%A9mon)"/>
    <hyperlink ref="B426" r:id="rId426" tooltip="Groudon (Pokémon)" display="https://bulbapedia.bulbagarden.net/wiki/Groudon_(Pok%C3%A9mon)"/>
    <hyperlink ref="B427" r:id="rId427" tooltip="Rayquaza (Pokémon)" display="https://bulbapedia.bulbagarden.net/wiki/Rayquaza_(Pok%C3%A9mon)"/>
    <hyperlink ref="B428" r:id="rId428" tooltip="Rayquaza (Pokémon)" display="https://bulbapedia.bulbagarden.net/wiki/Rayquaza_(Pok%C3%A9mon)"/>
    <hyperlink ref="B429" r:id="rId429" tooltip="Jirachi (Pokémon)" display="https://bulbapedia.bulbagarden.net/wiki/Jirachi_(Pok%C3%A9mon)"/>
    <hyperlink ref="B430" r:id="rId430" tooltip="Deoxys (Pokémon)" display="https://bulbapedia.bulbagarden.net/wiki/Deoxys_(Pok%C3%A9mon)"/>
    <hyperlink ref="B431" r:id="rId431" tooltip="Deoxys (Pokémon)" display="https://bulbapedia.bulbagarden.net/wiki/Deoxys_(Pok%C3%A9mon)"/>
    <hyperlink ref="B432" r:id="rId432" tooltip="Deoxys (Pokémon)" display="https://bulbapedia.bulbagarden.net/wiki/Deoxys_(Pok%C3%A9mon)"/>
    <hyperlink ref="B433" r:id="rId433" tooltip="Deoxys (Pokémon)" display="https://bulbapedia.bulbagarden.net/wiki/Deoxys_(Pok%C3%A9mon)"/>
    <hyperlink ref="B434" r:id="rId434" tooltip="Turtwig (Pokémon)" display="https://bulbapedia.bulbagarden.net/wiki/Turtwig_(Pok%C3%A9mon)"/>
    <hyperlink ref="B435" r:id="rId435" tooltip="Grotle (Pokémon)" display="https://bulbapedia.bulbagarden.net/wiki/Grotle_(Pok%C3%A9mon)"/>
    <hyperlink ref="B436" r:id="rId436" tooltip="Torterra (Pokémon)" display="https://bulbapedia.bulbagarden.net/wiki/Torterra_(Pok%C3%A9mon)"/>
    <hyperlink ref="B437" r:id="rId437" tooltip="Chimchar (Pokémon)" display="https://bulbapedia.bulbagarden.net/wiki/Chimchar_(Pok%C3%A9mon)"/>
    <hyperlink ref="B438" r:id="rId438" tooltip="Monferno (Pokémon)" display="https://bulbapedia.bulbagarden.net/wiki/Monferno_(Pok%C3%A9mon)"/>
    <hyperlink ref="B439" r:id="rId439" tooltip="Infernape (Pokémon)" display="https://bulbapedia.bulbagarden.net/wiki/Infernape_(Pok%C3%A9mon)"/>
    <hyperlink ref="B440" r:id="rId440" tooltip="Piplup (Pokémon)" display="https://bulbapedia.bulbagarden.net/wiki/Piplup_(Pok%C3%A9mon)"/>
    <hyperlink ref="B441" r:id="rId441" tooltip="Prinplup (Pokémon)" display="https://bulbapedia.bulbagarden.net/wiki/Prinplup_(Pok%C3%A9mon)"/>
    <hyperlink ref="B442" r:id="rId442" tooltip="Empoleon (Pokémon)" display="https://bulbapedia.bulbagarden.net/wiki/Empoleon_(Pok%C3%A9mon)"/>
    <hyperlink ref="B443" r:id="rId443" tooltip="Starly (Pokémon)" display="https://bulbapedia.bulbagarden.net/wiki/Starly_(Pok%C3%A9mon)"/>
    <hyperlink ref="B444" r:id="rId444" tooltip="Staravia (Pokémon)" display="https://bulbapedia.bulbagarden.net/wiki/Staravia_(Pok%C3%A9mon)"/>
    <hyperlink ref="B445" r:id="rId445" tooltip="Staraptor (Pokémon)" display="https://bulbapedia.bulbagarden.net/wiki/Staraptor_(Pok%C3%A9mon)"/>
    <hyperlink ref="B446" r:id="rId446" tooltip="Bidoof (Pokémon)" display="https://bulbapedia.bulbagarden.net/wiki/Bidoof_(Pok%C3%A9mon)"/>
    <hyperlink ref="B447" r:id="rId447" tooltip="Bibarel (Pokémon)" display="https://bulbapedia.bulbagarden.net/wiki/Bibarel_(Pok%C3%A9mon)"/>
    <hyperlink ref="B448" r:id="rId448" tooltip="Kricketot (Pokémon)" display="https://bulbapedia.bulbagarden.net/wiki/Kricketot_(Pok%C3%A9mon)"/>
    <hyperlink ref="B449" r:id="rId449" tooltip="Kricketune (Pokémon)" display="https://bulbapedia.bulbagarden.net/wiki/Kricketune_(Pok%C3%A9mon)"/>
    <hyperlink ref="B450" r:id="rId450" tooltip="Shinx (Pokémon)" display="https://bulbapedia.bulbagarden.net/wiki/Shinx_(Pok%C3%A9mon)"/>
    <hyperlink ref="B451" r:id="rId451" tooltip="Luxio (Pokémon)" display="https://bulbapedia.bulbagarden.net/wiki/Luxio_(Pok%C3%A9mon)"/>
    <hyperlink ref="B452" r:id="rId452" tooltip="Luxray (Pokémon)" display="https://bulbapedia.bulbagarden.net/wiki/Luxray_(Pok%C3%A9mon)"/>
    <hyperlink ref="B453" r:id="rId453" tooltip="Budew (Pokémon)" display="https://bulbapedia.bulbagarden.net/wiki/Budew_(Pok%C3%A9mon)"/>
    <hyperlink ref="B454" r:id="rId454" tooltip="Roserade (Pokémon)" display="https://bulbapedia.bulbagarden.net/wiki/Roserade_(Pok%C3%A9mon)"/>
    <hyperlink ref="B455" r:id="rId455" tooltip="Cranidos (Pokémon)" display="https://bulbapedia.bulbagarden.net/wiki/Cranidos_(Pok%C3%A9mon)"/>
    <hyperlink ref="B456" r:id="rId456" tooltip="Rampardos (Pokémon)" display="https://bulbapedia.bulbagarden.net/wiki/Rampardos_(Pok%C3%A9mon)"/>
    <hyperlink ref="B457" r:id="rId457" tooltip="Shieldon (Pokémon)" display="https://bulbapedia.bulbagarden.net/wiki/Shieldon_(Pok%C3%A9mon)"/>
    <hyperlink ref="B458" r:id="rId458" tooltip="Bastiodon (Pokémon)" display="https://bulbapedia.bulbagarden.net/wiki/Bastiodon_(Pok%C3%A9mon)"/>
    <hyperlink ref="B459" r:id="rId459" tooltip="Burmy (Pokémon)" display="https://bulbapedia.bulbagarden.net/wiki/Burmy_(Pok%C3%A9mon)"/>
    <hyperlink ref="B460" r:id="rId460" tooltip="Wormadam (Pokémon)" display="https://bulbapedia.bulbagarden.net/wiki/Wormadam_(Pok%C3%A9mon)"/>
    <hyperlink ref="B461" r:id="rId461" tooltip="Wormadam (Pokémon)" display="https://bulbapedia.bulbagarden.net/wiki/Wormadam_(Pok%C3%A9mon)"/>
    <hyperlink ref="B462" r:id="rId462" tooltip="Wormadam (Pokémon)" display="https://bulbapedia.bulbagarden.net/wiki/Wormadam_(Pok%C3%A9mon)"/>
    <hyperlink ref="B463" r:id="rId463" tooltip="Mothim (Pokémon)" display="https://bulbapedia.bulbagarden.net/wiki/Mothim_(Pok%C3%A9mon)"/>
    <hyperlink ref="B464" r:id="rId464" tooltip="Combee (Pokémon)" display="https://bulbapedia.bulbagarden.net/wiki/Combee_(Pok%C3%A9mon)"/>
    <hyperlink ref="B465" r:id="rId465" tooltip="Vespiquen (Pokémon)" display="https://bulbapedia.bulbagarden.net/wiki/Vespiquen_(Pok%C3%A9mon)"/>
    <hyperlink ref="B466" r:id="rId466" tooltip="Pachirisu (Pokémon)" display="https://bulbapedia.bulbagarden.net/wiki/Pachirisu_(Pok%C3%A9mon)"/>
    <hyperlink ref="B467" r:id="rId467" tooltip="Buizel (Pokémon)" display="https://bulbapedia.bulbagarden.net/wiki/Buizel_(Pok%C3%A9mon)"/>
    <hyperlink ref="B468" r:id="rId468" tooltip="Floatzel (Pokémon)" display="https://bulbapedia.bulbagarden.net/wiki/Floatzel_(Pok%C3%A9mon)"/>
    <hyperlink ref="B469" r:id="rId469" tooltip="Cherubi (Pokémon)" display="https://bulbapedia.bulbagarden.net/wiki/Cherubi_(Pok%C3%A9mon)"/>
    <hyperlink ref="B470" r:id="rId470" tooltip="Cherrim (Pokémon)" display="https://bulbapedia.bulbagarden.net/wiki/Cherrim_(Pok%C3%A9mon)"/>
    <hyperlink ref="B471" r:id="rId471" tooltip="Shellos (Pokémon)" display="https://bulbapedia.bulbagarden.net/wiki/Shellos_(Pok%C3%A9mon)"/>
    <hyperlink ref="B472" r:id="rId472" tooltip="Gastrodon (Pokémon)" display="https://bulbapedia.bulbagarden.net/wiki/Gastrodon_(Pok%C3%A9mon)"/>
    <hyperlink ref="B473" r:id="rId473" tooltip="Ambipom (Pokémon)" display="https://bulbapedia.bulbagarden.net/wiki/Ambipom_(Pok%C3%A9mon)"/>
    <hyperlink ref="B474" r:id="rId474" tooltip="Drifloon (Pokémon)" display="https://bulbapedia.bulbagarden.net/wiki/Drifloon_(Pok%C3%A9mon)"/>
    <hyperlink ref="B475" r:id="rId475" tooltip="Drifblim (Pokémon)" display="https://bulbapedia.bulbagarden.net/wiki/Drifblim_(Pok%C3%A9mon)"/>
    <hyperlink ref="B476" r:id="rId476" tooltip="Buneary (Pokémon)" display="https://bulbapedia.bulbagarden.net/wiki/Buneary_(Pok%C3%A9mon)"/>
    <hyperlink ref="B477" r:id="rId477" tooltip="Lopunny (Pokémon)" display="https://bulbapedia.bulbagarden.net/wiki/Lopunny_(Pok%C3%A9mon)"/>
    <hyperlink ref="B478" r:id="rId478" tooltip="Lopunny (Pokémon)" display="https://bulbapedia.bulbagarden.net/wiki/Lopunny_(Pok%C3%A9mon)"/>
    <hyperlink ref="B479" r:id="rId479" tooltip="Mismagius (Pokémon)" display="https://bulbapedia.bulbagarden.net/wiki/Mismagius_(Pok%C3%A9mon)"/>
    <hyperlink ref="B480" r:id="rId480" tooltip="Honchkrow (Pokémon)" display="https://bulbapedia.bulbagarden.net/wiki/Honchkrow_(Pok%C3%A9mon)"/>
    <hyperlink ref="B481" r:id="rId481" tooltip="Glameow (Pokémon)" display="https://bulbapedia.bulbagarden.net/wiki/Glameow_(Pok%C3%A9mon)"/>
    <hyperlink ref="B482" r:id="rId482" tooltip="Purugly (Pokémon)" display="https://bulbapedia.bulbagarden.net/wiki/Purugly_(Pok%C3%A9mon)"/>
    <hyperlink ref="B483" r:id="rId483" tooltip="Chingling (Pokémon)" display="https://bulbapedia.bulbagarden.net/wiki/Chingling_(Pok%C3%A9mon)"/>
    <hyperlink ref="B484" r:id="rId484" tooltip="Stunky (Pokémon)" display="https://bulbapedia.bulbagarden.net/wiki/Stunky_(Pok%C3%A9mon)"/>
    <hyperlink ref="B485" r:id="rId485" tooltip="Skuntank (Pokémon)" display="https://bulbapedia.bulbagarden.net/wiki/Skuntank_(Pok%C3%A9mon)"/>
    <hyperlink ref="B486" r:id="rId486" tooltip="Bronzor (Pokémon)" display="https://bulbapedia.bulbagarden.net/wiki/Bronzor_(Pok%C3%A9mon)"/>
    <hyperlink ref="B487" r:id="rId487" tooltip="Bronzong (Pokémon)" display="https://bulbapedia.bulbagarden.net/wiki/Bronzong_(Pok%C3%A9mon)"/>
    <hyperlink ref="B488" r:id="rId488" tooltip="Bonsly (Pokémon)" display="https://bulbapedia.bulbagarden.net/wiki/Bonsly_(Pok%C3%A9mon)"/>
    <hyperlink ref="B489" r:id="rId489" tooltip="Mime Jr. (Pokémon)" display="https://bulbapedia.bulbagarden.net/wiki/Mime_Jr._(Pok%C3%A9mon)"/>
    <hyperlink ref="B490" r:id="rId490" tooltip="Happiny (Pokémon)" display="https://bulbapedia.bulbagarden.net/wiki/Happiny_(Pok%C3%A9mon)"/>
    <hyperlink ref="B491" r:id="rId491" tooltip="Chatot (Pokémon)" display="https://bulbapedia.bulbagarden.net/wiki/Chatot_(Pok%C3%A9mon)"/>
    <hyperlink ref="B492" r:id="rId492" tooltip="Spiritomb (Pokémon)" display="https://bulbapedia.bulbagarden.net/wiki/Spiritomb_(Pok%C3%A9mon)"/>
    <hyperlink ref="B493" r:id="rId493" tooltip="Gible (Pokémon)" display="https://bulbapedia.bulbagarden.net/wiki/Gible_(Pok%C3%A9mon)"/>
    <hyperlink ref="B494" r:id="rId494" tooltip="Gabite (Pokémon)" display="https://bulbapedia.bulbagarden.net/wiki/Gabite_(Pok%C3%A9mon)"/>
    <hyperlink ref="B495" r:id="rId495" tooltip="Garchomp (Pokémon)" display="https://bulbapedia.bulbagarden.net/wiki/Garchomp_(Pok%C3%A9mon)"/>
    <hyperlink ref="B496" r:id="rId496" tooltip="Garchomp (Pokémon)" display="https://bulbapedia.bulbagarden.net/wiki/Garchomp_(Pok%C3%A9mon)"/>
    <hyperlink ref="B497" r:id="rId497" tooltip="Munchlax (Pokémon)" display="https://bulbapedia.bulbagarden.net/wiki/Munchlax_(Pok%C3%A9mon)"/>
    <hyperlink ref="B498" r:id="rId498" tooltip="Riolu (Pokémon)" display="https://bulbapedia.bulbagarden.net/wiki/Riolu_(Pok%C3%A9mon)"/>
    <hyperlink ref="B499" r:id="rId499" tooltip="Lucario (Pokémon)" display="https://bulbapedia.bulbagarden.net/wiki/Lucario_(Pok%C3%A9mon)"/>
    <hyperlink ref="B500" r:id="rId500" tooltip="Lucario (Pokémon)" display="https://bulbapedia.bulbagarden.net/wiki/Lucario_(Pok%C3%A9mon)"/>
    <hyperlink ref="B501" r:id="rId501" tooltip="Hippopotas (Pokémon)" display="https://bulbapedia.bulbagarden.net/wiki/Hippopotas_(Pok%C3%A9mon)"/>
    <hyperlink ref="B502" r:id="rId502" tooltip="Hippowdon (Pokémon)" display="https://bulbapedia.bulbagarden.net/wiki/Hippowdon_(Pok%C3%A9mon)"/>
    <hyperlink ref="B503" r:id="rId503" tooltip="Skorupi (Pokémon)" display="https://bulbapedia.bulbagarden.net/wiki/Skorupi_(Pok%C3%A9mon)"/>
    <hyperlink ref="B504" r:id="rId504" tooltip="Drapion (Pokémon)" display="https://bulbapedia.bulbagarden.net/wiki/Drapion_(Pok%C3%A9mon)"/>
    <hyperlink ref="B505" r:id="rId505" tooltip="Croagunk (Pokémon)" display="https://bulbapedia.bulbagarden.net/wiki/Croagunk_(Pok%C3%A9mon)"/>
    <hyperlink ref="B506" r:id="rId506" tooltip="Toxicroak (Pokémon)" display="https://bulbapedia.bulbagarden.net/wiki/Toxicroak_(Pok%C3%A9mon)"/>
    <hyperlink ref="B507" r:id="rId507" tooltip="Carnivine (Pokémon)" display="https://bulbapedia.bulbagarden.net/wiki/Carnivine_(Pok%C3%A9mon)"/>
    <hyperlink ref="B508" r:id="rId508" tooltip="Finneon (Pokémon)" display="https://bulbapedia.bulbagarden.net/wiki/Finneon_(Pok%C3%A9mon)"/>
    <hyperlink ref="B509" r:id="rId509" tooltip="Lumineon (Pokémon)" display="https://bulbapedia.bulbagarden.net/wiki/Lumineon_(Pok%C3%A9mon)"/>
    <hyperlink ref="B510" r:id="rId510" tooltip="Mantyke (Pokémon)" display="https://bulbapedia.bulbagarden.net/wiki/Mantyke_(Pok%C3%A9mon)"/>
    <hyperlink ref="B511" r:id="rId511" tooltip="Snover (Pokémon)" display="https://bulbapedia.bulbagarden.net/wiki/Snover_(Pok%C3%A9mon)"/>
    <hyperlink ref="B512" r:id="rId512" tooltip="Abomasnow (Pokémon)" display="https://bulbapedia.bulbagarden.net/wiki/Abomasnow_(Pok%C3%A9mon)"/>
    <hyperlink ref="B513" r:id="rId513" tooltip="Abomasnow (Pokémon)" display="https://bulbapedia.bulbagarden.net/wiki/Abomasnow_(Pok%C3%A9mon)"/>
    <hyperlink ref="B514" r:id="rId514" tooltip="Weavile (Pokémon)" display="https://bulbapedia.bulbagarden.net/wiki/Weavile_(Pok%C3%A9mon)"/>
    <hyperlink ref="B515" r:id="rId515" tooltip="Magnezone (Pokémon)" display="https://bulbapedia.bulbagarden.net/wiki/Magnezone_(Pok%C3%A9mon)"/>
    <hyperlink ref="B516" r:id="rId516" tooltip="Lickilicky (Pokémon)" display="https://bulbapedia.bulbagarden.net/wiki/Lickilicky_(Pok%C3%A9mon)"/>
    <hyperlink ref="B517" r:id="rId517" tooltip="Rhyperior (Pokémon)" display="https://bulbapedia.bulbagarden.net/wiki/Rhyperior_(Pok%C3%A9mon)"/>
    <hyperlink ref="B518" r:id="rId518" tooltip="Tangrowth (Pokémon)" display="https://bulbapedia.bulbagarden.net/wiki/Tangrowth_(Pok%C3%A9mon)"/>
    <hyperlink ref="B519" r:id="rId519" tooltip="Electivire (Pokémon)" display="https://bulbapedia.bulbagarden.net/wiki/Electivire_(Pok%C3%A9mon)"/>
    <hyperlink ref="B520" r:id="rId520" tooltip="Magmortar (Pokémon)" display="https://bulbapedia.bulbagarden.net/wiki/Magmortar_(Pok%C3%A9mon)"/>
    <hyperlink ref="B521" r:id="rId521" tooltip="Togekiss (Pokémon)" display="https://bulbapedia.bulbagarden.net/wiki/Togekiss_(Pok%C3%A9mon)"/>
    <hyperlink ref="B522" r:id="rId522" tooltip="Yanmega (Pokémon)" display="https://bulbapedia.bulbagarden.net/wiki/Yanmega_(Pok%C3%A9mon)"/>
    <hyperlink ref="B523" r:id="rId523" tooltip="Leafeon (Pokémon)" display="https://bulbapedia.bulbagarden.net/wiki/Leafeon_(Pok%C3%A9mon)"/>
    <hyperlink ref="B524" r:id="rId524" tooltip="Glaceon (Pokémon)" display="https://bulbapedia.bulbagarden.net/wiki/Glaceon_(Pok%C3%A9mon)"/>
    <hyperlink ref="B525" r:id="rId525" tooltip="Gliscor (Pokémon)" display="https://bulbapedia.bulbagarden.net/wiki/Gliscor_(Pok%C3%A9mon)"/>
    <hyperlink ref="B526" r:id="rId526" tooltip="Mamoswine (Pokémon)" display="https://bulbapedia.bulbagarden.net/wiki/Mamoswine_(Pok%C3%A9mon)"/>
    <hyperlink ref="B527" r:id="rId527" tooltip="Porygon-Z (Pokémon)" display="https://bulbapedia.bulbagarden.net/wiki/Porygon-Z_(Pok%C3%A9mon)"/>
    <hyperlink ref="B528" r:id="rId528" tooltip="Gallade (Pokémon)" display="https://bulbapedia.bulbagarden.net/wiki/Gallade_(Pok%C3%A9mon)"/>
    <hyperlink ref="B529" r:id="rId529" tooltip="Gallade (Pokémon)" display="https://bulbapedia.bulbagarden.net/wiki/Gallade_(Pok%C3%A9mon)"/>
    <hyperlink ref="B530" r:id="rId530" tooltip="Probopass (Pokémon)" display="https://bulbapedia.bulbagarden.net/wiki/Probopass_(Pok%C3%A9mon)"/>
    <hyperlink ref="B531" r:id="rId531" tooltip="Dusknoir (Pokémon)" display="https://bulbapedia.bulbagarden.net/wiki/Dusknoir_(Pok%C3%A9mon)"/>
    <hyperlink ref="B532" r:id="rId532" tooltip="Froslass (Pokémon)" display="https://bulbapedia.bulbagarden.net/wiki/Froslass_(Pok%C3%A9mon)"/>
    <hyperlink ref="B533" r:id="rId533" tooltip="Rotom (Pokémon)" display="https://bulbapedia.bulbagarden.net/wiki/Rotom_(Pok%C3%A9mon)"/>
    <hyperlink ref="B534" r:id="rId534" tooltip="Rotom (Pokémon)" display="https://bulbapedia.bulbagarden.net/wiki/Rotom_(Pok%C3%A9mon)"/>
    <hyperlink ref="B535" r:id="rId535" tooltip="Rotom (Pokémon)" display="https://bulbapedia.bulbagarden.net/wiki/Rotom_(Pok%C3%A9mon)"/>
    <hyperlink ref="B536" r:id="rId536" tooltip="Rotom (Pokémon)" display="https://bulbapedia.bulbagarden.net/wiki/Rotom_(Pok%C3%A9mon)"/>
    <hyperlink ref="B537" r:id="rId537" tooltip="Rotom (Pokémon)" display="https://bulbapedia.bulbagarden.net/wiki/Rotom_(Pok%C3%A9mon)"/>
    <hyperlink ref="B538" r:id="rId538" tooltip="Rotom (Pokémon)" display="https://bulbapedia.bulbagarden.net/wiki/Rotom_(Pok%C3%A9mon)"/>
    <hyperlink ref="B539" r:id="rId539" tooltip="Uxie (Pokémon)" display="https://bulbapedia.bulbagarden.net/wiki/Uxie_(Pok%C3%A9mon)"/>
    <hyperlink ref="B540" r:id="rId540" tooltip="Mesprit (Pokémon)" display="https://bulbapedia.bulbagarden.net/wiki/Mesprit_(Pok%C3%A9mon)"/>
    <hyperlink ref="B541" r:id="rId541" tooltip="Azelf (Pokémon)" display="https://bulbapedia.bulbagarden.net/wiki/Azelf_(Pok%C3%A9mon)"/>
    <hyperlink ref="B542" r:id="rId542" tooltip="Dialga (Pokémon)" display="https://bulbapedia.bulbagarden.net/wiki/Dialga_(Pok%C3%A9mon)"/>
    <hyperlink ref="B543" r:id="rId543" tooltip="Palkia (Pokémon)" display="https://bulbapedia.bulbagarden.net/wiki/Palkia_(Pok%C3%A9mon)"/>
    <hyperlink ref="B544" r:id="rId544" tooltip="Heatran (Pokémon)" display="https://bulbapedia.bulbagarden.net/wiki/Heatran_(Pok%C3%A9mon)"/>
    <hyperlink ref="B545" r:id="rId545" tooltip="Regigigas (Pokémon)" display="https://bulbapedia.bulbagarden.net/wiki/Regigigas_(Pok%C3%A9mon)"/>
    <hyperlink ref="B546" r:id="rId546" tooltip="Giratina (Pokémon)" display="https://bulbapedia.bulbagarden.net/wiki/Giratina_(Pok%C3%A9mon)"/>
    <hyperlink ref="B547" r:id="rId547" tooltip="Giratina (Pokémon)" display="https://bulbapedia.bulbagarden.net/wiki/Giratina_(Pok%C3%A9mon)"/>
    <hyperlink ref="B548" r:id="rId548" tooltip="Cresselia (Pokémon)" display="https://bulbapedia.bulbagarden.net/wiki/Cresselia_(Pok%C3%A9mon)"/>
    <hyperlink ref="B549" r:id="rId549" tooltip="Phione (Pokémon)" display="https://bulbapedia.bulbagarden.net/wiki/Phione_(Pok%C3%A9mon)"/>
    <hyperlink ref="B550" r:id="rId550" tooltip="Manaphy (Pokémon)" display="https://bulbapedia.bulbagarden.net/wiki/Manaphy_(Pok%C3%A9mon)"/>
    <hyperlink ref="B551" r:id="rId551" tooltip="Darkrai (Pokémon)" display="https://bulbapedia.bulbagarden.net/wiki/Darkrai_(Pok%C3%A9mon)"/>
    <hyperlink ref="B552" r:id="rId552" tooltip="Shaymin (Pokémon)" display="https://bulbapedia.bulbagarden.net/wiki/Shaymin_(Pok%C3%A9mon)"/>
    <hyperlink ref="B553" r:id="rId553" tooltip="Shaymin (Pokémon)" display="https://bulbapedia.bulbagarden.net/wiki/Shaymin_(Pok%C3%A9mon)"/>
    <hyperlink ref="B554" r:id="rId554" tooltip="Arceus (Pokémon)" display="https://bulbapedia.bulbagarden.net/wiki/Arceus_(Pok%C3%A9mon)"/>
    <hyperlink ref="B555" r:id="rId555" tooltip="Victini (Pokémon)" display="https://bulbapedia.bulbagarden.net/wiki/Victini_(Pok%C3%A9mon)"/>
    <hyperlink ref="B556" r:id="rId556" tooltip="Snivy (Pokémon)" display="https://bulbapedia.bulbagarden.net/wiki/Snivy_(Pok%C3%A9mon)"/>
    <hyperlink ref="B557" r:id="rId557" tooltip="Servine (Pokémon)" display="https://bulbapedia.bulbagarden.net/wiki/Servine_(Pok%C3%A9mon)"/>
    <hyperlink ref="B558" r:id="rId558" tooltip="Serperior (Pokémon)" display="https://bulbapedia.bulbagarden.net/wiki/Serperior_(Pok%C3%A9mon)"/>
    <hyperlink ref="B559" r:id="rId559" tooltip="Tepig (Pokémon)" display="https://bulbapedia.bulbagarden.net/wiki/Tepig_(Pok%C3%A9mon)"/>
    <hyperlink ref="B560" r:id="rId560" tooltip="Pignite (Pokémon)" display="https://bulbapedia.bulbagarden.net/wiki/Pignite_(Pok%C3%A9mon)"/>
    <hyperlink ref="B561" r:id="rId561" tooltip="Emboar (Pokémon)" display="https://bulbapedia.bulbagarden.net/wiki/Emboar_(Pok%C3%A9mon)"/>
    <hyperlink ref="B562" r:id="rId562" tooltip="Oshawott (Pokémon)" display="https://bulbapedia.bulbagarden.net/wiki/Oshawott_(Pok%C3%A9mon)"/>
    <hyperlink ref="B563" r:id="rId563" tooltip="Dewott (Pokémon)" display="https://bulbapedia.bulbagarden.net/wiki/Dewott_(Pok%C3%A9mon)"/>
    <hyperlink ref="B564" r:id="rId564" tooltip="Samurott (Pokémon)" display="https://bulbapedia.bulbagarden.net/wiki/Samurott_(Pok%C3%A9mon)"/>
    <hyperlink ref="B565" r:id="rId565" tooltip="Patrat (Pokémon)" display="https://bulbapedia.bulbagarden.net/wiki/Patrat_(Pok%C3%A9mon)"/>
    <hyperlink ref="B566" r:id="rId566" tooltip="Watchog (Pokémon)" display="https://bulbapedia.bulbagarden.net/wiki/Watchog_(Pok%C3%A9mon)"/>
    <hyperlink ref="B567" r:id="rId567" tooltip="Lillipup (Pokémon)" display="https://bulbapedia.bulbagarden.net/wiki/Lillipup_(Pok%C3%A9mon)"/>
    <hyperlink ref="B568" r:id="rId568" tooltip="Herdier (Pokémon)" display="https://bulbapedia.bulbagarden.net/wiki/Herdier_(Pok%C3%A9mon)"/>
    <hyperlink ref="B569" r:id="rId569" tooltip="Stoutland (Pokémon)" display="https://bulbapedia.bulbagarden.net/wiki/Stoutland_(Pok%C3%A9mon)"/>
    <hyperlink ref="B570" r:id="rId570" tooltip="Purrloin (Pokémon)" display="https://bulbapedia.bulbagarden.net/wiki/Purrloin_(Pok%C3%A9mon)"/>
    <hyperlink ref="B571" r:id="rId571" tooltip="Liepard (Pokémon)" display="https://bulbapedia.bulbagarden.net/wiki/Liepard_(Pok%C3%A9mon)"/>
    <hyperlink ref="B572" r:id="rId572" tooltip="Pansage (Pokémon)" display="https://bulbapedia.bulbagarden.net/wiki/Pansage_(Pok%C3%A9mon)"/>
    <hyperlink ref="B573" r:id="rId573" tooltip="Simisage (Pokémon)" display="https://bulbapedia.bulbagarden.net/wiki/Simisage_(Pok%C3%A9mon)"/>
    <hyperlink ref="B574" r:id="rId574" tooltip="Pansear (Pokémon)" display="https://bulbapedia.bulbagarden.net/wiki/Pansear_(Pok%C3%A9mon)"/>
    <hyperlink ref="B575" r:id="rId575" tooltip="Simisear (Pokémon)" display="https://bulbapedia.bulbagarden.net/wiki/Simisear_(Pok%C3%A9mon)"/>
    <hyperlink ref="B576" r:id="rId576" tooltip="Panpour (Pokémon)" display="https://bulbapedia.bulbagarden.net/wiki/Panpour_(Pok%C3%A9mon)"/>
    <hyperlink ref="B577" r:id="rId577" tooltip="Simipour (Pokémon)" display="https://bulbapedia.bulbagarden.net/wiki/Simipour_(Pok%C3%A9mon)"/>
    <hyperlink ref="B578" r:id="rId578" tooltip="Munna (Pokémon)" display="https://bulbapedia.bulbagarden.net/wiki/Munna_(Pok%C3%A9mon)"/>
    <hyperlink ref="B579" r:id="rId579" tooltip="Musharna (Pokémon)" display="https://bulbapedia.bulbagarden.net/wiki/Musharna_(Pok%C3%A9mon)"/>
    <hyperlink ref="B580" r:id="rId580" tooltip="Pidove (Pokémon)" display="https://bulbapedia.bulbagarden.net/wiki/Pidove_(Pok%C3%A9mon)"/>
    <hyperlink ref="B581" r:id="rId581" tooltip="Tranquill (Pokémon)" display="https://bulbapedia.bulbagarden.net/wiki/Tranquill_(Pok%C3%A9mon)"/>
    <hyperlink ref="B582" r:id="rId582" tooltip="Unfezant (Pokémon)" display="https://bulbapedia.bulbagarden.net/wiki/Unfezant_(Pok%C3%A9mon)"/>
    <hyperlink ref="B583" r:id="rId583" tooltip="Blitzle (Pokémon)" display="https://bulbapedia.bulbagarden.net/wiki/Blitzle_(Pok%C3%A9mon)"/>
    <hyperlink ref="B584" r:id="rId584" tooltip="Zebstrika (Pokémon)" display="https://bulbapedia.bulbagarden.net/wiki/Zebstrika_(Pok%C3%A9mon)"/>
    <hyperlink ref="B585" r:id="rId585" tooltip="Roggenrola (Pokémon)" display="https://bulbapedia.bulbagarden.net/wiki/Roggenrola_(Pok%C3%A9mon)"/>
    <hyperlink ref="B586" r:id="rId586" tooltip="Boldore (Pokémon)" display="https://bulbapedia.bulbagarden.net/wiki/Boldore_(Pok%C3%A9mon)"/>
    <hyperlink ref="B587" r:id="rId587" tooltip="Gigalith (Pokémon)" display="https://bulbapedia.bulbagarden.net/wiki/Gigalith_(Pok%C3%A9mon)"/>
    <hyperlink ref="B588" r:id="rId588" tooltip="Woobat (Pokémon)" display="https://bulbapedia.bulbagarden.net/wiki/Woobat_(Pok%C3%A9mon)"/>
    <hyperlink ref="B589" r:id="rId589" tooltip="Swoobat (Pokémon)" display="https://bulbapedia.bulbagarden.net/wiki/Swoobat_(Pok%C3%A9mon)"/>
    <hyperlink ref="B590" r:id="rId590" tooltip="Drilbur (Pokémon)" display="https://bulbapedia.bulbagarden.net/wiki/Drilbur_(Pok%C3%A9mon)"/>
    <hyperlink ref="B591" r:id="rId591" tooltip="Excadrill (Pokémon)" display="https://bulbapedia.bulbagarden.net/wiki/Excadrill_(Pok%C3%A9mon)"/>
    <hyperlink ref="B592" r:id="rId592" tooltip="Audino (Pokémon)" display="https://bulbapedia.bulbagarden.net/wiki/Audino_(Pok%C3%A9mon)"/>
    <hyperlink ref="B593" r:id="rId593" tooltip="Audino (Pokémon)" display="https://bulbapedia.bulbagarden.net/wiki/Audino_(Pok%C3%A9mon)"/>
    <hyperlink ref="B594" r:id="rId594" tooltip="Timburr (Pokémon)" display="https://bulbapedia.bulbagarden.net/wiki/Timburr_(Pok%C3%A9mon)"/>
    <hyperlink ref="B595" r:id="rId595" tooltip="Gurdurr (Pokémon)" display="https://bulbapedia.bulbagarden.net/wiki/Gurdurr_(Pok%C3%A9mon)"/>
    <hyperlink ref="B596" r:id="rId596" tooltip="Conkeldurr (Pokémon)" display="https://bulbapedia.bulbagarden.net/wiki/Conkeldurr_(Pok%C3%A9mon)"/>
    <hyperlink ref="B597" r:id="rId597" tooltip="Tympole (Pokémon)" display="https://bulbapedia.bulbagarden.net/wiki/Tympole_(Pok%C3%A9mon)"/>
    <hyperlink ref="B598" r:id="rId598" tooltip="Palpitoad (Pokémon)" display="https://bulbapedia.bulbagarden.net/wiki/Palpitoad_(Pok%C3%A9mon)"/>
    <hyperlink ref="B599" r:id="rId599" tooltip="Seismitoad (Pokémon)" display="https://bulbapedia.bulbagarden.net/wiki/Seismitoad_(Pok%C3%A9mon)"/>
    <hyperlink ref="B600" r:id="rId600" tooltip="Throh (Pokémon)" display="https://bulbapedia.bulbagarden.net/wiki/Throh_(Pok%C3%A9mon)"/>
    <hyperlink ref="B601" r:id="rId601" tooltip="Sawk (Pokémon)" display="https://bulbapedia.bulbagarden.net/wiki/Sawk_(Pok%C3%A9mon)"/>
    <hyperlink ref="B602" r:id="rId602" tooltip="Sewaddle (Pokémon)" display="https://bulbapedia.bulbagarden.net/wiki/Sewaddle_(Pok%C3%A9mon)"/>
    <hyperlink ref="B603" r:id="rId603" tooltip="Swadloon (Pokémon)" display="https://bulbapedia.bulbagarden.net/wiki/Swadloon_(Pok%C3%A9mon)"/>
    <hyperlink ref="B604" r:id="rId604" tooltip="Leavanny (Pokémon)" display="https://bulbapedia.bulbagarden.net/wiki/Leavanny_(Pok%C3%A9mon)"/>
    <hyperlink ref="B605" r:id="rId605" tooltip="Venipede (Pokémon)" display="https://bulbapedia.bulbagarden.net/wiki/Venipede_(Pok%C3%A9mon)"/>
    <hyperlink ref="B606" r:id="rId606" tooltip="Whirlipede (Pokémon)" display="https://bulbapedia.bulbagarden.net/wiki/Whirlipede_(Pok%C3%A9mon)"/>
    <hyperlink ref="B607" r:id="rId607" tooltip="Scolipede (Pokémon)" display="https://bulbapedia.bulbagarden.net/wiki/Scolipede_(Pok%C3%A9mon)"/>
    <hyperlink ref="B608" r:id="rId608" tooltip="Cottonee (Pokémon)" display="https://bulbapedia.bulbagarden.net/wiki/Cottonee_(Pok%C3%A9mon)"/>
    <hyperlink ref="B609" r:id="rId609" tooltip="Whimsicott (Pokémon)" display="https://bulbapedia.bulbagarden.net/wiki/Whimsicott_(Pok%C3%A9mon)"/>
    <hyperlink ref="B610" r:id="rId610" tooltip="Petilil (Pokémon)" display="https://bulbapedia.bulbagarden.net/wiki/Petilil_(Pok%C3%A9mon)"/>
    <hyperlink ref="B611" r:id="rId611" tooltip="Lilligant (Pokémon)" display="https://bulbapedia.bulbagarden.net/wiki/Lilligant_(Pok%C3%A9mon)"/>
    <hyperlink ref="B612" r:id="rId612" tooltip="Basculin (Pokémon)" display="https://bulbapedia.bulbagarden.net/wiki/Basculin_(Pok%C3%A9mon)"/>
    <hyperlink ref="B613" r:id="rId613" tooltip="Sandile (Pokémon)" display="https://bulbapedia.bulbagarden.net/wiki/Sandile_(Pok%C3%A9mon)"/>
    <hyperlink ref="B614" r:id="rId614" tooltip="Krokorok (Pokémon)" display="https://bulbapedia.bulbagarden.net/wiki/Krokorok_(Pok%C3%A9mon)"/>
    <hyperlink ref="B615" r:id="rId615" tooltip="Krookodile (Pokémon)" display="https://bulbapedia.bulbagarden.net/wiki/Krookodile_(Pok%C3%A9mon)"/>
    <hyperlink ref="B616" r:id="rId616" tooltip="Darumaka (Pokémon)" display="https://bulbapedia.bulbagarden.net/wiki/Darumaka_(Pok%C3%A9mon)"/>
    <hyperlink ref="B617" r:id="rId617" tooltip="Darmanitan (Pokémon)" display="https://bulbapedia.bulbagarden.net/wiki/Darmanitan_(Pok%C3%A9mon)"/>
    <hyperlink ref="B618" r:id="rId618" tooltip="Darmanitan (Pokémon)" display="https://bulbapedia.bulbagarden.net/wiki/Darmanitan_(Pok%C3%A9mon)"/>
    <hyperlink ref="B619" r:id="rId619" tooltip="Maractus (Pokémon)" display="https://bulbapedia.bulbagarden.net/wiki/Maractus_(Pok%C3%A9mon)"/>
    <hyperlink ref="B620" r:id="rId620" tooltip="Dwebble (Pokémon)" display="https://bulbapedia.bulbagarden.net/wiki/Dwebble_(Pok%C3%A9mon)"/>
    <hyperlink ref="B621" r:id="rId621" tooltip="Crustle (Pokémon)" display="https://bulbapedia.bulbagarden.net/wiki/Crustle_(Pok%C3%A9mon)"/>
    <hyperlink ref="B622" r:id="rId622" tooltip="Scraggy (Pokémon)" display="https://bulbapedia.bulbagarden.net/wiki/Scraggy_(Pok%C3%A9mon)"/>
    <hyperlink ref="B623" r:id="rId623" tooltip="Scrafty (Pokémon)" display="https://bulbapedia.bulbagarden.net/wiki/Scrafty_(Pok%C3%A9mon)"/>
    <hyperlink ref="B624" r:id="rId624" tooltip="Sigilyph (Pokémon)" display="https://bulbapedia.bulbagarden.net/wiki/Sigilyph_(Pok%C3%A9mon)"/>
    <hyperlink ref="B625" r:id="rId625" tooltip="Yamask (Pokémon)" display="https://bulbapedia.bulbagarden.net/wiki/Yamask_(Pok%C3%A9mon)"/>
    <hyperlink ref="B626" r:id="rId626" tooltip="Cofagrigus (Pokémon)" display="https://bulbapedia.bulbagarden.net/wiki/Cofagrigus_(Pok%C3%A9mon)"/>
    <hyperlink ref="B627" r:id="rId627" tooltip="Tirtouga (Pokémon)" display="https://bulbapedia.bulbagarden.net/wiki/Tirtouga_(Pok%C3%A9mon)"/>
    <hyperlink ref="B628" r:id="rId628" tooltip="Carracosta (Pokémon)" display="https://bulbapedia.bulbagarden.net/wiki/Carracosta_(Pok%C3%A9mon)"/>
    <hyperlink ref="B629" r:id="rId629" tooltip="Archen (Pokémon)" display="https://bulbapedia.bulbagarden.net/wiki/Archen_(Pok%C3%A9mon)"/>
    <hyperlink ref="B630" r:id="rId630" tooltip="Archeops (Pokémon)" display="https://bulbapedia.bulbagarden.net/wiki/Archeops_(Pok%C3%A9mon)"/>
    <hyperlink ref="B631" r:id="rId631" tooltip="Trubbish (Pokémon)" display="https://bulbapedia.bulbagarden.net/wiki/Trubbish_(Pok%C3%A9mon)"/>
    <hyperlink ref="B632" r:id="rId632" tooltip="Garbodor (Pokémon)" display="https://bulbapedia.bulbagarden.net/wiki/Garbodor_(Pok%C3%A9mon)"/>
    <hyperlink ref="B633" r:id="rId633" tooltip="Zorua (Pokémon)" display="https://bulbapedia.bulbagarden.net/wiki/Zorua_(Pok%C3%A9mon)"/>
    <hyperlink ref="B634" r:id="rId634" tooltip="Zoroark (Pokémon)" display="https://bulbapedia.bulbagarden.net/wiki/Zoroark_(Pok%C3%A9mon)"/>
    <hyperlink ref="B635" r:id="rId635" tooltip="Minccino (Pokémon)" display="https://bulbapedia.bulbagarden.net/wiki/Minccino_(Pok%C3%A9mon)"/>
    <hyperlink ref="B636" r:id="rId636" tooltip="Cinccino (Pokémon)" display="https://bulbapedia.bulbagarden.net/wiki/Cinccino_(Pok%C3%A9mon)"/>
    <hyperlink ref="B637" r:id="rId637" tooltip="Gothita (Pokémon)" display="https://bulbapedia.bulbagarden.net/wiki/Gothita_(Pok%C3%A9mon)"/>
    <hyperlink ref="B638" r:id="rId638" tooltip="Gothorita (Pokémon)" display="https://bulbapedia.bulbagarden.net/wiki/Gothorita_(Pok%C3%A9mon)"/>
    <hyperlink ref="B639" r:id="rId639" tooltip="Gothitelle (Pokémon)" display="https://bulbapedia.bulbagarden.net/wiki/Gothitelle_(Pok%C3%A9mon)"/>
    <hyperlink ref="B640" r:id="rId640" tooltip="Solosis (Pokémon)" display="https://bulbapedia.bulbagarden.net/wiki/Solosis_(Pok%C3%A9mon)"/>
    <hyperlink ref="B641" r:id="rId641" tooltip="Duosion (Pokémon)" display="https://bulbapedia.bulbagarden.net/wiki/Duosion_(Pok%C3%A9mon)"/>
    <hyperlink ref="B642" r:id="rId642" tooltip="Reuniclus (Pokémon)" display="https://bulbapedia.bulbagarden.net/wiki/Reuniclus_(Pok%C3%A9mon)"/>
    <hyperlink ref="B643" r:id="rId643" tooltip="Ducklett (Pokémon)" display="https://bulbapedia.bulbagarden.net/wiki/Ducklett_(Pok%C3%A9mon)"/>
    <hyperlink ref="B644" r:id="rId644" tooltip="Swanna (Pokémon)" display="https://bulbapedia.bulbagarden.net/wiki/Swanna_(Pok%C3%A9mon)"/>
    <hyperlink ref="B645" r:id="rId645" tooltip="Vanillite (Pokémon)" display="https://bulbapedia.bulbagarden.net/wiki/Vanillite_(Pok%C3%A9mon)"/>
    <hyperlink ref="B646" r:id="rId646" tooltip="Vanillish (Pokémon)" display="https://bulbapedia.bulbagarden.net/wiki/Vanillish_(Pok%C3%A9mon)"/>
    <hyperlink ref="B647" r:id="rId647" tooltip="Vanilluxe (Pokémon)" display="https://bulbapedia.bulbagarden.net/wiki/Vanilluxe_(Pok%C3%A9mon)"/>
    <hyperlink ref="B648" r:id="rId648" tooltip="Deerling (Pokémon)" display="https://bulbapedia.bulbagarden.net/wiki/Deerling_(Pok%C3%A9mon)"/>
    <hyperlink ref="B649" r:id="rId649" tooltip="Sawsbuck (Pokémon)" display="https://bulbapedia.bulbagarden.net/wiki/Sawsbuck_(Pok%C3%A9mon)"/>
    <hyperlink ref="B650" r:id="rId650" tooltip="Emolga (Pokémon)" display="https://bulbapedia.bulbagarden.net/wiki/Emolga_(Pok%C3%A9mon)"/>
    <hyperlink ref="B651" r:id="rId651" tooltip="Karrablast (Pokémon)" display="https://bulbapedia.bulbagarden.net/wiki/Karrablast_(Pok%C3%A9mon)"/>
    <hyperlink ref="B652" r:id="rId652" tooltip="Escavalier (Pokémon)" display="https://bulbapedia.bulbagarden.net/wiki/Escavalier_(Pok%C3%A9mon)"/>
    <hyperlink ref="B653" r:id="rId653" tooltip="Foongus (Pokémon)" display="https://bulbapedia.bulbagarden.net/wiki/Foongus_(Pok%C3%A9mon)"/>
    <hyperlink ref="B654" r:id="rId654" tooltip="Amoonguss (Pokémon)" display="https://bulbapedia.bulbagarden.net/wiki/Amoonguss_(Pok%C3%A9mon)"/>
    <hyperlink ref="B655" r:id="rId655" tooltip="Frillish (Pokémon)" display="https://bulbapedia.bulbagarden.net/wiki/Frillish_(Pok%C3%A9mon)"/>
    <hyperlink ref="B656" r:id="rId656" tooltip="Jellicent (Pokémon)" display="https://bulbapedia.bulbagarden.net/wiki/Jellicent_(Pok%C3%A9mon)"/>
    <hyperlink ref="B657" r:id="rId657" tooltip="Alomomola (Pokémon)" display="https://bulbapedia.bulbagarden.net/wiki/Alomomola_(Pok%C3%A9mon)"/>
    <hyperlink ref="B658" r:id="rId658" tooltip="Joltik (Pokémon)" display="https://bulbapedia.bulbagarden.net/wiki/Joltik_(Pok%C3%A9mon)"/>
    <hyperlink ref="B659" r:id="rId659" tooltip="Galvantula (Pokémon)" display="https://bulbapedia.bulbagarden.net/wiki/Galvantula_(Pok%C3%A9mon)"/>
    <hyperlink ref="B660" r:id="rId660" tooltip="Ferroseed (Pokémon)" display="https://bulbapedia.bulbagarden.net/wiki/Ferroseed_(Pok%C3%A9mon)"/>
    <hyperlink ref="B661" r:id="rId661" tooltip="Ferrothorn (Pokémon)" display="https://bulbapedia.bulbagarden.net/wiki/Ferrothorn_(Pok%C3%A9mon)"/>
    <hyperlink ref="B662" r:id="rId662" tooltip="Klink (Pokémon)" display="https://bulbapedia.bulbagarden.net/wiki/Klink_(Pok%C3%A9mon)"/>
    <hyperlink ref="B663" r:id="rId663" tooltip="Klang (Pokémon)" display="https://bulbapedia.bulbagarden.net/wiki/Klang_(Pok%C3%A9mon)"/>
    <hyperlink ref="B664" r:id="rId664" tooltip="Klinklang (Pokémon)" display="https://bulbapedia.bulbagarden.net/wiki/Klinklang_(Pok%C3%A9mon)"/>
    <hyperlink ref="B665" r:id="rId665" tooltip="Tynamo (Pokémon)" display="https://bulbapedia.bulbagarden.net/wiki/Tynamo_(Pok%C3%A9mon)"/>
    <hyperlink ref="B666" r:id="rId666" tooltip="Eelektrik (Pokémon)" display="https://bulbapedia.bulbagarden.net/wiki/Eelektrik_(Pok%C3%A9mon)"/>
    <hyperlink ref="B667" r:id="rId667" tooltip="Eelektross (Pokémon)" display="https://bulbapedia.bulbagarden.net/wiki/Eelektross_(Pok%C3%A9mon)"/>
    <hyperlink ref="B668" r:id="rId668" tooltip="Elgyem (Pokémon)" display="https://bulbapedia.bulbagarden.net/wiki/Elgyem_(Pok%C3%A9mon)"/>
    <hyperlink ref="B669" r:id="rId669" tooltip="Beheeyem (Pokémon)" display="https://bulbapedia.bulbagarden.net/wiki/Beheeyem_(Pok%C3%A9mon)"/>
    <hyperlink ref="B670" r:id="rId670" tooltip="Litwick (Pokémon)" display="https://bulbapedia.bulbagarden.net/wiki/Litwick_(Pok%C3%A9mon)"/>
    <hyperlink ref="B671" r:id="rId671" tooltip="Lampent (Pokémon)" display="https://bulbapedia.bulbagarden.net/wiki/Lampent_(Pok%C3%A9mon)"/>
    <hyperlink ref="B672" r:id="rId672" tooltip="Chandelure (Pokémon)" display="https://bulbapedia.bulbagarden.net/wiki/Chandelure_(Pok%C3%A9mon)"/>
    <hyperlink ref="B673" r:id="rId673" tooltip="Axew (Pokémon)" display="https://bulbapedia.bulbagarden.net/wiki/Axew_(Pok%C3%A9mon)"/>
    <hyperlink ref="B674" r:id="rId674" tooltip="Fraxure (Pokémon)" display="https://bulbapedia.bulbagarden.net/wiki/Fraxure_(Pok%C3%A9mon)"/>
    <hyperlink ref="B675" r:id="rId675" tooltip="Haxorus (Pokémon)" display="https://bulbapedia.bulbagarden.net/wiki/Haxorus_(Pok%C3%A9mon)"/>
    <hyperlink ref="B676" r:id="rId676" tooltip="Cubchoo (Pokémon)" display="https://bulbapedia.bulbagarden.net/wiki/Cubchoo_(Pok%C3%A9mon)"/>
    <hyperlink ref="B677" r:id="rId677" tooltip="Beartic (Pokémon)" display="https://bulbapedia.bulbagarden.net/wiki/Beartic_(Pok%C3%A9mon)"/>
    <hyperlink ref="B678" r:id="rId678" tooltip="Cryogonal (Pokémon)" display="https://bulbapedia.bulbagarden.net/wiki/Cryogonal_(Pok%C3%A9mon)"/>
    <hyperlink ref="B679" r:id="rId679" tooltip="Shelmet (Pokémon)" display="https://bulbapedia.bulbagarden.net/wiki/Shelmet_(Pok%C3%A9mon)"/>
    <hyperlink ref="B680" r:id="rId680" tooltip="Accelgor (Pokémon)" display="https://bulbapedia.bulbagarden.net/wiki/Accelgor_(Pok%C3%A9mon)"/>
    <hyperlink ref="B681" r:id="rId681" tooltip="Stunfisk (Pokémon)" display="https://bulbapedia.bulbagarden.net/wiki/Stunfisk_(Pok%C3%A9mon)"/>
    <hyperlink ref="B682" r:id="rId682" tooltip="Mienfoo (Pokémon)" display="https://bulbapedia.bulbagarden.net/wiki/Mienfoo_(Pok%C3%A9mon)"/>
    <hyperlink ref="B683" r:id="rId683" tooltip="Mienshao (Pokémon)" display="https://bulbapedia.bulbagarden.net/wiki/Mienshao_(Pok%C3%A9mon)"/>
    <hyperlink ref="B684" r:id="rId684" tooltip="Druddigon (Pokémon)" display="https://bulbapedia.bulbagarden.net/wiki/Druddigon_(Pok%C3%A9mon)"/>
    <hyperlink ref="B685" r:id="rId685" tooltip="Golett (Pokémon)" display="https://bulbapedia.bulbagarden.net/wiki/Golett_(Pok%C3%A9mon)"/>
    <hyperlink ref="B686" r:id="rId686" tooltip="Golurk (Pokémon)" display="https://bulbapedia.bulbagarden.net/wiki/Golurk_(Pok%C3%A9mon)"/>
    <hyperlink ref="B687" r:id="rId687" tooltip="Pawniard (Pokémon)" display="https://bulbapedia.bulbagarden.net/wiki/Pawniard_(Pok%C3%A9mon)"/>
    <hyperlink ref="B688" r:id="rId688" tooltip="Bisharp (Pokémon)" display="https://bulbapedia.bulbagarden.net/wiki/Bisharp_(Pok%C3%A9mon)"/>
    <hyperlink ref="B689" r:id="rId689" tooltip="Bouffalant (Pokémon)" display="https://bulbapedia.bulbagarden.net/wiki/Bouffalant_(Pok%C3%A9mon)"/>
    <hyperlink ref="B690" r:id="rId690" tooltip="Rufflet (Pokémon)" display="https://bulbapedia.bulbagarden.net/wiki/Rufflet_(Pok%C3%A9mon)"/>
    <hyperlink ref="B691" r:id="rId691" tooltip="Braviary (Pokémon)" display="https://bulbapedia.bulbagarden.net/wiki/Braviary_(Pok%C3%A9mon)"/>
    <hyperlink ref="B692" r:id="rId692" tooltip="Vullaby (Pokémon)" display="https://bulbapedia.bulbagarden.net/wiki/Vullaby_(Pok%C3%A9mon)"/>
    <hyperlink ref="B693" r:id="rId693" tooltip="Mandibuzz (Pokémon)" display="https://bulbapedia.bulbagarden.net/wiki/Mandibuzz_(Pok%C3%A9mon)"/>
    <hyperlink ref="B694" r:id="rId694" tooltip="Heatmor (Pokémon)" display="https://bulbapedia.bulbagarden.net/wiki/Heatmor_(Pok%C3%A9mon)"/>
    <hyperlink ref="B695" r:id="rId695" tooltip="Durant (Pokémon)" display="https://bulbapedia.bulbagarden.net/wiki/Durant_(Pok%C3%A9mon)"/>
    <hyperlink ref="B696" r:id="rId696" tooltip="Deino (Pokémon)" display="https://bulbapedia.bulbagarden.net/wiki/Deino_(Pok%C3%A9mon)"/>
    <hyperlink ref="B697" r:id="rId697" tooltip="Zweilous (Pokémon)" display="https://bulbapedia.bulbagarden.net/wiki/Zweilous_(Pok%C3%A9mon)"/>
    <hyperlink ref="B698" r:id="rId698" tooltip="Hydreigon (Pokémon)" display="https://bulbapedia.bulbagarden.net/wiki/Hydreigon_(Pok%C3%A9mon)"/>
    <hyperlink ref="B699" r:id="rId699" tooltip="Larvesta (Pokémon)" display="https://bulbapedia.bulbagarden.net/wiki/Larvesta_(Pok%C3%A9mon)"/>
    <hyperlink ref="B700" r:id="rId700" tooltip="Volcarona (Pokémon)" display="https://bulbapedia.bulbagarden.net/wiki/Volcarona_(Pok%C3%A9mon)"/>
    <hyperlink ref="B701" r:id="rId701" tooltip="Cobalion (Pokémon)" display="https://bulbapedia.bulbagarden.net/wiki/Cobalion_(Pok%C3%A9mon)"/>
    <hyperlink ref="B702" r:id="rId702" tooltip="Terrakion (Pokémon)" display="https://bulbapedia.bulbagarden.net/wiki/Terrakion_(Pok%C3%A9mon)"/>
    <hyperlink ref="B703" r:id="rId703" tooltip="Virizion (Pokémon)" display="https://bulbapedia.bulbagarden.net/wiki/Virizion_(Pok%C3%A9mon)"/>
    <hyperlink ref="B704" r:id="rId704" tooltip="Tornadus (Pokémon)" display="https://bulbapedia.bulbagarden.net/wiki/Tornadus_(Pok%C3%A9mon)"/>
    <hyperlink ref="B705" r:id="rId705" tooltip="Tornadus (Pokémon)" display="https://bulbapedia.bulbagarden.net/wiki/Tornadus_(Pok%C3%A9mon)"/>
    <hyperlink ref="B706" r:id="rId706" tooltip="Thundurus (Pokémon)" display="https://bulbapedia.bulbagarden.net/wiki/Thundurus_(Pok%C3%A9mon)"/>
    <hyperlink ref="B707" r:id="rId707" tooltip="Thundurus (Pokémon)" display="https://bulbapedia.bulbagarden.net/wiki/Thundurus_(Pok%C3%A9mon)"/>
    <hyperlink ref="B708" r:id="rId708" tooltip="Reshiram (Pokémon)" display="https://bulbapedia.bulbagarden.net/wiki/Reshiram_(Pok%C3%A9mon)"/>
    <hyperlink ref="B709" r:id="rId709" tooltip="Zekrom (Pokémon)" display="https://bulbapedia.bulbagarden.net/wiki/Zekrom_(Pok%C3%A9mon)"/>
    <hyperlink ref="B710" r:id="rId710" tooltip="Landorus (Pokémon)" display="https://bulbapedia.bulbagarden.net/wiki/Landorus_(Pok%C3%A9mon)"/>
    <hyperlink ref="B711" r:id="rId711" tooltip="Landorus (Pokémon)" display="https://bulbapedia.bulbagarden.net/wiki/Landorus_(Pok%C3%A9mon)"/>
    <hyperlink ref="B712" r:id="rId712" tooltip="Kyurem (Pokémon)" display="https://bulbapedia.bulbagarden.net/wiki/Kyurem_(Pok%C3%A9mon)"/>
    <hyperlink ref="B713" r:id="rId713" tooltip="Kyurem (Pokémon)" display="https://bulbapedia.bulbagarden.net/wiki/Kyurem_(Pok%C3%A9mon)"/>
    <hyperlink ref="B714" r:id="rId714" tooltip="Kyurem (Pokémon)" display="https://bulbapedia.bulbagarden.net/wiki/Kyurem_(Pok%C3%A9mon)"/>
    <hyperlink ref="B715" r:id="rId715" tooltip="Keldeo (Pokémon)" display="https://bulbapedia.bulbagarden.net/wiki/Keldeo_(Pok%C3%A9mon)"/>
    <hyperlink ref="B716" r:id="rId716" tooltip="Meloetta (Pokémon)" display="https://bulbapedia.bulbagarden.net/wiki/Meloetta_(Pok%C3%A9mon)"/>
    <hyperlink ref="B717" r:id="rId717" tooltip="Meloetta (Pokémon)" display="https://bulbapedia.bulbagarden.net/wiki/Meloetta_(Pok%C3%A9mon)"/>
    <hyperlink ref="B718" r:id="rId718" tooltip="Genesect (Pokémon)" display="https://bulbapedia.bulbagarden.net/wiki/Genesect_(Pok%C3%A9mon)"/>
    <hyperlink ref="B719" r:id="rId719" tooltip="Chespin (Pokémon)" display="https://bulbapedia.bulbagarden.net/wiki/Chespin_(Pok%C3%A9mon)"/>
    <hyperlink ref="B720" r:id="rId720" tooltip="Quilladin (Pokémon)" display="https://bulbapedia.bulbagarden.net/wiki/Quilladin_(Pok%C3%A9mon)"/>
    <hyperlink ref="B721" r:id="rId721" tooltip="Chesnaught (Pokémon)" display="https://bulbapedia.bulbagarden.net/wiki/Chesnaught_(Pok%C3%A9mon)"/>
    <hyperlink ref="B722" r:id="rId722" tooltip="Fennekin (Pokémon)" display="https://bulbapedia.bulbagarden.net/wiki/Fennekin_(Pok%C3%A9mon)"/>
    <hyperlink ref="B723" r:id="rId723" tooltip="Braixen (Pokémon)" display="https://bulbapedia.bulbagarden.net/wiki/Braixen_(Pok%C3%A9mon)"/>
    <hyperlink ref="B724" r:id="rId724" tooltip="Delphox (Pokémon)" display="https://bulbapedia.bulbagarden.net/wiki/Delphox_(Pok%C3%A9mon)"/>
    <hyperlink ref="B725" r:id="rId725" tooltip="Froakie (Pokémon)" display="https://bulbapedia.bulbagarden.net/wiki/Froakie_(Pok%C3%A9mon)"/>
    <hyperlink ref="B726" r:id="rId726" tooltip="Frogadier (Pokémon)" display="https://bulbapedia.bulbagarden.net/wiki/Frogadier_(Pok%C3%A9mon)"/>
    <hyperlink ref="B727" r:id="rId727" tooltip="Greninja (Pokémon)" display="https://bulbapedia.bulbagarden.net/wiki/Greninja_(Pok%C3%A9mon)"/>
    <hyperlink ref="B728" r:id="rId728" tooltip="Bunnelby (Pokémon)" display="https://bulbapedia.bulbagarden.net/wiki/Bunnelby_(Pok%C3%A9mon)"/>
    <hyperlink ref="B729" r:id="rId729" tooltip="Diggersby (Pokémon)" display="https://bulbapedia.bulbagarden.net/wiki/Diggersby_(Pok%C3%A9mon)"/>
    <hyperlink ref="B730" r:id="rId730" tooltip="Fletchling (Pokémon)" display="https://bulbapedia.bulbagarden.net/wiki/Fletchling_(Pok%C3%A9mon)"/>
    <hyperlink ref="B731" r:id="rId731" tooltip="Fletchinder (Pokémon)" display="https://bulbapedia.bulbagarden.net/wiki/Fletchinder_(Pok%C3%A9mon)"/>
    <hyperlink ref="B732" r:id="rId732" tooltip="Talonflame (Pokémon)" display="https://bulbapedia.bulbagarden.net/wiki/Talonflame_(Pok%C3%A9mon)"/>
    <hyperlink ref="B733" r:id="rId733" tooltip="Scatterbug (Pokémon)" display="https://bulbapedia.bulbagarden.net/wiki/Scatterbug_(Pok%C3%A9mon)"/>
    <hyperlink ref="B734" r:id="rId734" tooltip="Spewpa (Pokémon)" display="https://bulbapedia.bulbagarden.net/wiki/Spewpa_(Pok%C3%A9mon)"/>
    <hyperlink ref="B735" r:id="rId735" tooltip="Vivillon (Pokémon)" display="https://bulbapedia.bulbagarden.net/wiki/Vivillon_(Pok%C3%A9mon)"/>
    <hyperlink ref="B736" r:id="rId736" tooltip="Litleo (Pokémon)" display="https://bulbapedia.bulbagarden.net/wiki/Litleo_(Pok%C3%A9mon)"/>
    <hyperlink ref="B737" r:id="rId737" tooltip="Pyroar (Pokémon)" display="https://bulbapedia.bulbagarden.net/wiki/Pyroar_(Pok%C3%A9mon)"/>
    <hyperlink ref="B738" r:id="rId738" tooltip="Flabébé (Pokémon)" display="https://bulbapedia.bulbagarden.net/wiki/Flab%C3%A9b%C3%A9_(Pok%C3%A9mon)"/>
    <hyperlink ref="B739" r:id="rId739" tooltip="Floette (Pokémon)" display="https://bulbapedia.bulbagarden.net/wiki/Floette_(Pok%C3%A9mon)"/>
    <hyperlink ref="B740" r:id="rId740" tooltip="Florges (Pokémon)" display="https://bulbapedia.bulbagarden.net/wiki/Florges_(Pok%C3%A9mon)"/>
    <hyperlink ref="B741" r:id="rId741" tooltip="Skiddo (Pokémon)" display="https://bulbapedia.bulbagarden.net/wiki/Skiddo_(Pok%C3%A9mon)"/>
    <hyperlink ref="B742" r:id="rId742" tooltip="Gogoat (Pokémon)" display="https://bulbapedia.bulbagarden.net/wiki/Gogoat_(Pok%C3%A9mon)"/>
    <hyperlink ref="B743" r:id="rId743" tooltip="Pancham (Pokémon)" display="https://bulbapedia.bulbagarden.net/wiki/Pancham_(Pok%C3%A9mon)"/>
    <hyperlink ref="B744" r:id="rId744" tooltip="Pangoro (Pokémon)" display="https://bulbapedia.bulbagarden.net/wiki/Pangoro_(Pok%C3%A9mon)"/>
    <hyperlink ref="B745" r:id="rId745" tooltip="Furfrou (Pokémon)" display="https://bulbapedia.bulbagarden.net/wiki/Furfrou_(Pok%C3%A9mon)"/>
    <hyperlink ref="B746" r:id="rId746" tooltip="Espurr (Pokémon)" display="https://bulbapedia.bulbagarden.net/wiki/Espurr_(Pok%C3%A9mon)"/>
    <hyperlink ref="B747" r:id="rId747" tooltip="Meowstic (Pokémon)" display="https://bulbapedia.bulbagarden.net/wiki/Meowstic_(Pok%C3%A9mon)"/>
    <hyperlink ref="B748" r:id="rId748" tooltip="Honedge (Pokémon)" display="https://bulbapedia.bulbagarden.net/wiki/Honedge_(Pok%C3%A9mon)"/>
    <hyperlink ref="B749" r:id="rId749" tooltip="Doublade (Pokémon)" display="https://bulbapedia.bulbagarden.net/wiki/Doublade_(Pok%C3%A9mon)"/>
    <hyperlink ref="B750" r:id="rId750" tooltip="Aegislash (Pokémon)" display="https://bulbapedia.bulbagarden.net/wiki/Aegislash_(Pok%C3%A9mon)"/>
    <hyperlink ref="B751" r:id="rId751" tooltip="Aegislash (Pokémon)" display="https://bulbapedia.bulbagarden.net/wiki/Aegislash_(Pok%C3%A9mon)"/>
    <hyperlink ref="B752" r:id="rId752" tooltip="Spritzee (Pokémon)" display="https://bulbapedia.bulbagarden.net/wiki/Spritzee_(Pok%C3%A9mon)"/>
    <hyperlink ref="B753" r:id="rId753" tooltip="Aromatisse (Pokémon)" display="https://bulbapedia.bulbagarden.net/wiki/Aromatisse_(Pok%C3%A9mon)"/>
    <hyperlink ref="B754" r:id="rId754" tooltip="Swirlix (Pokémon)" display="https://bulbapedia.bulbagarden.net/wiki/Swirlix_(Pok%C3%A9mon)"/>
    <hyperlink ref="B755" r:id="rId755" tooltip="Slurpuff (Pokémon)" display="https://bulbapedia.bulbagarden.net/wiki/Slurpuff_(Pok%C3%A9mon)"/>
    <hyperlink ref="B756" r:id="rId756" tooltip="Inkay (Pokémon)" display="https://bulbapedia.bulbagarden.net/wiki/Inkay_(Pok%C3%A9mon)"/>
    <hyperlink ref="B757" r:id="rId757" tooltip="Malamar (Pokémon)" display="https://bulbapedia.bulbagarden.net/wiki/Malamar_(Pok%C3%A9mon)"/>
    <hyperlink ref="B758" r:id="rId758" tooltip="Binacle (Pokémon)" display="https://bulbapedia.bulbagarden.net/wiki/Binacle_(Pok%C3%A9mon)"/>
    <hyperlink ref="B759" r:id="rId759" tooltip="Barbaracle (Pokémon)" display="https://bulbapedia.bulbagarden.net/wiki/Barbaracle_(Pok%C3%A9mon)"/>
    <hyperlink ref="B760" r:id="rId760" tooltip="Skrelp (Pokémon)" display="https://bulbapedia.bulbagarden.net/wiki/Skrelp_(Pok%C3%A9mon)"/>
    <hyperlink ref="B761" r:id="rId761" tooltip="Dragalge (Pokémon)" display="https://bulbapedia.bulbagarden.net/wiki/Dragalge_(Pok%C3%A9mon)"/>
    <hyperlink ref="B762" r:id="rId762" tooltip="Clauncher (Pokémon)" display="https://bulbapedia.bulbagarden.net/wiki/Clauncher_(Pok%C3%A9mon)"/>
    <hyperlink ref="B763" r:id="rId763" tooltip="Clawitzer (Pokémon)" display="https://bulbapedia.bulbagarden.net/wiki/Clawitzer_(Pok%C3%A9mon)"/>
    <hyperlink ref="B764" r:id="rId764" tooltip="Helioptile (Pokémon)" display="https://bulbapedia.bulbagarden.net/wiki/Helioptile_(Pok%C3%A9mon)"/>
    <hyperlink ref="B765" r:id="rId765" tooltip="Heliolisk (Pokémon)" display="https://bulbapedia.bulbagarden.net/wiki/Heliolisk_(Pok%C3%A9mon)"/>
    <hyperlink ref="B766" r:id="rId766" tooltip="Tyrunt (Pokémon)" display="https://bulbapedia.bulbagarden.net/wiki/Tyrunt_(Pok%C3%A9mon)"/>
    <hyperlink ref="B767" r:id="rId767" tooltip="Tyrantrum (Pokémon)" display="https://bulbapedia.bulbagarden.net/wiki/Tyrantrum_(Pok%C3%A9mon)"/>
    <hyperlink ref="B768" r:id="rId768" tooltip="Amaura (Pokémon)" display="https://bulbapedia.bulbagarden.net/wiki/Amaura_(Pok%C3%A9mon)"/>
    <hyperlink ref="B769" r:id="rId769" tooltip="Aurorus (Pokémon)" display="https://bulbapedia.bulbagarden.net/wiki/Aurorus_(Pok%C3%A9mon)"/>
    <hyperlink ref="B770" r:id="rId770" tooltip="Sylveon (Pokémon)" display="https://bulbapedia.bulbagarden.net/wiki/Sylveon_(Pok%C3%A9mon)"/>
    <hyperlink ref="B771" r:id="rId771" tooltip="Hawlucha (Pokémon)" display="https://bulbapedia.bulbagarden.net/wiki/Hawlucha_(Pok%C3%A9mon)"/>
    <hyperlink ref="B772" r:id="rId772" tooltip="Dedenne (Pokémon)" display="https://bulbapedia.bulbagarden.net/wiki/Dedenne_(Pok%C3%A9mon)"/>
    <hyperlink ref="B773" r:id="rId773" tooltip="Carbink (Pokémon)" display="https://bulbapedia.bulbagarden.net/wiki/Carbink_(Pok%C3%A9mon)"/>
    <hyperlink ref="B774" r:id="rId774" tooltip="Goomy (Pokémon)" display="https://bulbapedia.bulbagarden.net/wiki/Goomy_(Pok%C3%A9mon)"/>
    <hyperlink ref="B775" r:id="rId775" tooltip="Sliggoo (Pokémon)" display="https://bulbapedia.bulbagarden.net/wiki/Sliggoo_(Pok%C3%A9mon)"/>
    <hyperlink ref="B776" r:id="rId776" tooltip="Goodra (Pokémon)" display="https://bulbapedia.bulbagarden.net/wiki/Goodra_(Pok%C3%A9mon)"/>
    <hyperlink ref="B777" r:id="rId777" tooltip="Klefki (Pokémon)" display="https://bulbapedia.bulbagarden.net/wiki/Klefki_(Pok%C3%A9mon)"/>
    <hyperlink ref="B778" r:id="rId778" tooltip="Phantump (Pokémon)" display="https://bulbapedia.bulbagarden.net/wiki/Phantump_(Pok%C3%A9mon)"/>
    <hyperlink ref="B779" r:id="rId779" tooltip="Trevenant (Pokémon)" display="https://bulbapedia.bulbagarden.net/wiki/Trevenant_(Pok%C3%A9mon)"/>
    <hyperlink ref="B780" r:id="rId780" tooltip="Pumpkaboo (Pokémon)" display="https://bulbapedia.bulbagarden.net/wiki/Pumpkaboo_(Pok%C3%A9mon)"/>
    <hyperlink ref="B781" r:id="rId781" tooltip="Pumpkaboo (Pokémon)" display="https://bulbapedia.bulbagarden.net/wiki/Pumpkaboo_(Pok%C3%A9mon)"/>
    <hyperlink ref="B782" r:id="rId782" tooltip="Pumpkaboo (Pokémon)" display="https://bulbapedia.bulbagarden.net/wiki/Pumpkaboo_(Pok%C3%A9mon)"/>
    <hyperlink ref="B783" r:id="rId783" tooltip="Pumpkaboo (Pokémon)" display="https://bulbapedia.bulbagarden.net/wiki/Pumpkaboo_(Pok%C3%A9mon)"/>
    <hyperlink ref="B784" r:id="rId784" tooltip="Gourgeist (Pokémon)" display="https://bulbapedia.bulbagarden.net/wiki/Gourgeist_(Pok%C3%A9mon)"/>
    <hyperlink ref="B785" r:id="rId785" tooltip="Gourgeist (Pokémon)" display="https://bulbapedia.bulbagarden.net/wiki/Gourgeist_(Pok%C3%A9mon)"/>
    <hyperlink ref="B786" r:id="rId786" tooltip="Gourgeist (Pokémon)" display="https://bulbapedia.bulbagarden.net/wiki/Gourgeist_(Pok%C3%A9mon)"/>
    <hyperlink ref="B787" r:id="rId787" tooltip="Gourgeist (Pokémon)" display="https://bulbapedia.bulbagarden.net/wiki/Gourgeist_(Pok%C3%A9mon)"/>
    <hyperlink ref="B788" r:id="rId788" tooltip="Bergmite (Pokémon)" display="https://bulbapedia.bulbagarden.net/wiki/Bergmite_(Pok%C3%A9mon)"/>
    <hyperlink ref="B789" r:id="rId789" tooltip="Avalugg (Pokémon)" display="https://bulbapedia.bulbagarden.net/wiki/Avalugg_(Pok%C3%A9mon)"/>
    <hyperlink ref="B790" r:id="rId790" tooltip="Noibat (Pokémon)" display="https://bulbapedia.bulbagarden.net/wiki/Noibat_(Pok%C3%A9mon)"/>
    <hyperlink ref="B791" r:id="rId791" tooltip="Noivern (Pokémon)" display="https://bulbapedia.bulbagarden.net/wiki/Noivern_(Pok%C3%A9mon)"/>
    <hyperlink ref="B792" r:id="rId792" tooltip="Xerneas (Pokémon)" display="https://bulbapedia.bulbagarden.net/wiki/Xerneas_(Pok%C3%A9mon)"/>
    <hyperlink ref="B793" r:id="rId793" tooltip="Yveltal (Pokémon)" display="https://bulbapedia.bulbagarden.net/wiki/Yveltal_(Pok%C3%A9mon)"/>
    <hyperlink ref="B794" r:id="rId794" tooltip="Zygarde (Pokémon)" display="https://bulbapedia.bulbagarden.net/wiki/Zygarde_(Pok%C3%A9mon)"/>
    <hyperlink ref="B795" r:id="rId795" tooltip="Diancie (Pokémon)" display="https://bulbapedia.bulbagarden.net/wiki/Diancie_(Pok%C3%A9mon)"/>
    <hyperlink ref="B796" r:id="rId796" tooltip="Diancie (Pokémon)" display="https://bulbapedia.bulbagarden.net/wiki/Diancie_(Pok%C3%A9mon)"/>
    <hyperlink ref="B797" r:id="rId797" tooltip="Hoopa (Pokémon)" display="https://bulbapedia.bulbagarden.net/wiki/Hoopa_(Pok%C3%A9mon)"/>
    <hyperlink ref="B798" r:id="rId798" tooltip="Hoopa (Pokémon)" display="https://bulbapedia.bulbagarden.net/wiki/Hoopa_(Pok%C3%A9mon)"/>
    <hyperlink ref="B799" r:id="rId799" tooltip="Volcanion (Pokémon)" display="https://bulbapedia.bulbagarden.net/wiki/Volcanion_(Pok%C3%A9mon)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9"/>
  <sheetViews>
    <sheetView tabSelected="1" topLeftCell="A446" workbookViewId="0">
      <selection activeCell="D460" sqref="D460"/>
    </sheetView>
  </sheetViews>
  <sheetFormatPr defaultRowHeight="14.4" x14ac:dyDescent="0.3"/>
  <sheetData>
    <row r="1" spans="1:14" x14ac:dyDescent="0.3">
      <c r="A1" t="s">
        <v>1900</v>
      </c>
      <c r="B1" t="s">
        <v>1006</v>
      </c>
      <c r="C1" t="s">
        <v>1028</v>
      </c>
      <c r="D1" t="s">
        <v>1029</v>
      </c>
      <c r="E1" t="s">
        <v>1025</v>
      </c>
      <c r="F1" t="s">
        <v>1026</v>
      </c>
      <c r="G1" t="s">
        <v>1898</v>
      </c>
      <c r="H1" t="s">
        <v>1</v>
      </c>
      <c r="I1" t="s">
        <v>1041</v>
      </c>
      <c r="J1" t="s">
        <v>1042</v>
      </c>
      <c r="K1" t="s">
        <v>1046</v>
      </c>
      <c r="L1" t="s">
        <v>1047</v>
      </c>
      <c r="M1" t="s">
        <v>1048</v>
      </c>
      <c r="N1" t="s">
        <v>1049</v>
      </c>
    </row>
    <row r="2" spans="1:14" x14ac:dyDescent="0.3">
      <c r="A2">
        <v>1</v>
      </c>
      <c r="B2" t="s">
        <v>1050</v>
      </c>
      <c r="C2" t="s">
        <v>1007</v>
      </c>
      <c r="D2" t="s">
        <v>1019</v>
      </c>
      <c r="E2" t="s">
        <v>9</v>
      </c>
      <c r="F2" t="s">
        <v>1037</v>
      </c>
      <c r="G2" t="s">
        <v>124</v>
      </c>
      <c r="H2">
        <v>45</v>
      </c>
      <c r="I2">
        <v>49</v>
      </c>
      <c r="J2">
        <v>49</v>
      </c>
      <c r="K2">
        <v>65</v>
      </c>
      <c r="L2">
        <v>65</v>
      </c>
      <c r="M2">
        <v>45</v>
      </c>
      <c r="N2">
        <v>318</v>
      </c>
    </row>
    <row r="3" spans="1:14" x14ac:dyDescent="0.3">
      <c r="A3">
        <v>2</v>
      </c>
      <c r="B3" t="s">
        <v>1051</v>
      </c>
      <c r="C3" t="s">
        <v>1007</v>
      </c>
      <c r="D3" t="s">
        <v>1019</v>
      </c>
      <c r="E3" t="s">
        <v>9</v>
      </c>
      <c r="F3" t="s">
        <v>1037</v>
      </c>
      <c r="G3" t="s">
        <v>124</v>
      </c>
      <c r="H3">
        <v>60</v>
      </c>
      <c r="I3">
        <v>62</v>
      </c>
      <c r="J3">
        <v>63</v>
      </c>
      <c r="K3">
        <v>80</v>
      </c>
      <c r="L3">
        <v>80</v>
      </c>
      <c r="M3">
        <v>60</v>
      </c>
      <c r="N3">
        <v>405</v>
      </c>
    </row>
    <row r="4" spans="1:14" x14ac:dyDescent="0.3">
      <c r="A4">
        <v>3</v>
      </c>
      <c r="B4" t="s">
        <v>1052</v>
      </c>
      <c r="C4" t="s">
        <v>1007</v>
      </c>
      <c r="D4" t="s">
        <v>1019</v>
      </c>
      <c r="E4" t="s">
        <v>9</v>
      </c>
      <c r="F4" t="s">
        <v>1037</v>
      </c>
      <c r="G4" t="s">
        <v>124</v>
      </c>
      <c r="H4">
        <v>80</v>
      </c>
      <c r="I4">
        <v>82</v>
      </c>
      <c r="J4">
        <v>83</v>
      </c>
      <c r="K4">
        <v>100</v>
      </c>
      <c r="L4">
        <v>100</v>
      </c>
      <c r="M4">
        <v>80</v>
      </c>
      <c r="N4">
        <v>525</v>
      </c>
    </row>
    <row r="5" spans="1:14" x14ac:dyDescent="0.3">
      <c r="A5">
        <v>3</v>
      </c>
      <c r="B5" t="s">
        <v>1053</v>
      </c>
      <c r="C5" t="s">
        <v>1007</v>
      </c>
      <c r="D5" t="s">
        <v>1019</v>
      </c>
      <c r="E5" t="s">
        <v>9</v>
      </c>
      <c r="F5" t="s">
        <v>1037</v>
      </c>
      <c r="G5" t="s">
        <v>124</v>
      </c>
      <c r="H5">
        <v>80</v>
      </c>
      <c r="I5">
        <v>100</v>
      </c>
      <c r="J5">
        <v>123</v>
      </c>
      <c r="K5">
        <v>122</v>
      </c>
      <c r="L5">
        <v>120</v>
      </c>
      <c r="M5">
        <v>80</v>
      </c>
      <c r="N5">
        <v>625</v>
      </c>
    </row>
    <row r="6" spans="1:14" x14ac:dyDescent="0.3">
      <c r="A6">
        <v>4</v>
      </c>
      <c r="B6" t="s">
        <v>956</v>
      </c>
      <c r="C6" t="s">
        <v>1008</v>
      </c>
      <c r="D6" t="s">
        <v>1037</v>
      </c>
      <c r="E6" t="s">
        <v>17</v>
      </c>
      <c r="F6" t="s">
        <v>1037</v>
      </c>
      <c r="G6" t="s">
        <v>812</v>
      </c>
      <c r="H6">
        <v>39</v>
      </c>
      <c r="I6">
        <v>52</v>
      </c>
      <c r="J6">
        <v>43</v>
      </c>
      <c r="K6">
        <v>60</v>
      </c>
      <c r="L6">
        <v>50</v>
      </c>
      <c r="M6">
        <v>65</v>
      </c>
      <c r="N6">
        <v>309</v>
      </c>
    </row>
    <row r="7" spans="1:14" x14ac:dyDescent="0.3">
      <c r="A7">
        <v>5</v>
      </c>
      <c r="B7" t="s">
        <v>958</v>
      </c>
      <c r="C7" t="s">
        <v>1008</v>
      </c>
      <c r="D7" t="s">
        <v>1037</v>
      </c>
      <c r="E7" t="s">
        <v>17</v>
      </c>
      <c r="F7" t="s">
        <v>1037</v>
      </c>
      <c r="G7" t="s">
        <v>812</v>
      </c>
      <c r="H7">
        <v>58</v>
      </c>
      <c r="I7">
        <v>64</v>
      </c>
      <c r="J7">
        <v>58</v>
      </c>
      <c r="K7">
        <v>80</v>
      </c>
      <c r="L7">
        <v>65</v>
      </c>
      <c r="M7">
        <v>80</v>
      </c>
      <c r="N7">
        <v>405</v>
      </c>
    </row>
    <row r="8" spans="1:14" x14ac:dyDescent="0.3">
      <c r="A8">
        <v>6</v>
      </c>
      <c r="B8" t="s">
        <v>960</v>
      </c>
      <c r="C8" t="s">
        <v>1008</v>
      </c>
      <c r="D8" t="s">
        <v>1012</v>
      </c>
      <c r="E8" t="s">
        <v>17</v>
      </c>
      <c r="F8" t="s">
        <v>1037</v>
      </c>
      <c r="G8" t="s">
        <v>812</v>
      </c>
      <c r="H8">
        <v>78</v>
      </c>
      <c r="I8">
        <v>84</v>
      </c>
      <c r="J8">
        <v>78</v>
      </c>
      <c r="K8">
        <v>109</v>
      </c>
      <c r="L8">
        <v>85</v>
      </c>
      <c r="M8">
        <v>100</v>
      </c>
      <c r="N8">
        <v>534</v>
      </c>
    </row>
    <row r="9" spans="1:14" x14ac:dyDescent="0.3">
      <c r="A9">
        <v>6</v>
      </c>
      <c r="B9" t="s">
        <v>1054</v>
      </c>
      <c r="C9" t="s">
        <v>1008</v>
      </c>
      <c r="D9" t="s">
        <v>1012</v>
      </c>
      <c r="E9" t="s">
        <v>17</v>
      </c>
      <c r="F9" t="s">
        <v>1037</v>
      </c>
      <c r="G9" t="s">
        <v>812</v>
      </c>
      <c r="H9">
        <v>78</v>
      </c>
      <c r="I9">
        <v>130</v>
      </c>
      <c r="J9">
        <v>111</v>
      </c>
      <c r="K9">
        <v>130</v>
      </c>
      <c r="L9">
        <v>85</v>
      </c>
      <c r="M9">
        <v>100</v>
      </c>
      <c r="N9">
        <v>634</v>
      </c>
    </row>
    <row r="10" spans="1:14" x14ac:dyDescent="0.3">
      <c r="A10">
        <v>6</v>
      </c>
      <c r="B10" t="s">
        <v>1055</v>
      </c>
      <c r="C10" t="s">
        <v>1008</v>
      </c>
      <c r="D10" t="s">
        <v>1012</v>
      </c>
      <c r="E10" t="s">
        <v>17</v>
      </c>
      <c r="F10" t="s">
        <v>1037</v>
      </c>
      <c r="G10" t="s">
        <v>812</v>
      </c>
      <c r="H10">
        <v>78</v>
      </c>
      <c r="I10">
        <v>104</v>
      </c>
      <c r="J10">
        <v>78</v>
      </c>
      <c r="K10">
        <v>159</v>
      </c>
      <c r="L10">
        <v>115</v>
      </c>
      <c r="M10">
        <v>100</v>
      </c>
      <c r="N10">
        <v>634</v>
      </c>
    </row>
    <row r="11" spans="1:14" x14ac:dyDescent="0.3">
      <c r="A11">
        <v>7</v>
      </c>
      <c r="B11" t="s">
        <v>1056</v>
      </c>
      <c r="C11" t="s">
        <v>1009</v>
      </c>
      <c r="D11" t="s">
        <v>1037</v>
      </c>
      <c r="E11" t="s">
        <v>25</v>
      </c>
      <c r="F11" t="s">
        <v>1037</v>
      </c>
      <c r="G11" t="s">
        <v>116</v>
      </c>
      <c r="H11">
        <v>44</v>
      </c>
      <c r="I11">
        <v>48</v>
      </c>
      <c r="J11">
        <v>65</v>
      </c>
      <c r="K11">
        <v>50</v>
      </c>
      <c r="L11">
        <v>64</v>
      </c>
      <c r="M11">
        <v>43</v>
      </c>
      <c r="N11">
        <v>314</v>
      </c>
    </row>
    <row r="12" spans="1:14" x14ac:dyDescent="0.3">
      <c r="A12">
        <v>8</v>
      </c>
      <c r="B12" t="s">
        <v>1057</v>
      </c>
      <c r="C12" t="s">
        <v>1009</v>
      </c>
      <c r="D12" t="s">
        <v>1037</v>
      </c>
      <c r="E12" t="s">
        <v>25</v>
      </c>
      <c r="F12" t="s">
        <v>1037</v>
      </c>
      <c r="G12" t="s">
        <v>116</v>
      </c>
      <c r="H12">
        <v>59</v>
      </c>
      <c r="I12">
        <v>63</v>
      </c>
      <c r="J12">
        <v>80</v>
      </c>
      <c r="K12">
        <v>65</v>
      </c>
      <c r="L12">
        <v>80</v>
      </c>
      <c r="M12">
        <v>58</v>
      </c>
      <c r="N12">
        <v>405</v>
      </c>
    </row>
    <row r="13" spans="1:14" x14ac:dyDescent="0.3">
      <c r="A13">
        <v>9</v>
      </c>
      <c r="B13" t="s">
        <v>1058</v>
      </c>
      <c r="C13" t="s">
        <v>1009</v>
      </c>
      <c r="D13" t="s">
        <v>1037</v>
      </c>
      <c r="E13" t="s">
        <v>25</v>
      </c>
      <c r="F13" t="s">
        <v>1037</v>
      </c>
      <c r="G13" t="s">
        <v>116</v>
      </c>
      <c r="H13">
        <v>79</v>
      </c>
      <c r="I13">
        <v>83</v>
      </c>
      <c r="J13">
        <v>100</v>
      </c>
      <c r="K13">
        <v>85</v>
      </c>
      <c r="L13">
        <v>105</v>
      </c>
      <c r="M13">
        <v>78</v>
      </c>
      <c r="N13">
        <v>530</v>
      </c>
    </row>
    <row r="14" spans="1:14" x14ac:dyDescent="0.3">
      <c r="A14">
        <v>9</v>
      </c>
      <c r="B14" t="s">
        <v>1059</v>
      </c>
      <c r="C14" t="s">
        <v>1009</v>
      </c>
      <c r="D14" t="s">
        <v>1037</v>
      </c>
      <c r="E14" t="s">
        <v>25</v>
      </c>
      <c r="F14" t="s">
        <v>1037</v>
      </c>
      <c r="G14" t="s">
        <v>116</v>
      </c>
      <c r="H14">
        <v>79</v>
      </c>
      <c r="I14">
        <v>103</v>
      </c>
      <c r="J14">
        <v>120</v>
      </c>
      <c r="K14">
        <v>135</v>
      </c>
      <c r="L14">
        <v>115</v>
      </c>
      <c r="M14">
        <v>78</v>
      </c>
      <c r="N14">
        <v>630</v>
      </c>
    </row>
    <row r="15" spans="1:14" x14ac:dyDescent="0.3">
      <c r="A15">
        <v>10</v>
      </c>
      <c r="B15" t="s">
        <v>42</v>
      </c>
      <c r="C15" t="s">
        <v>1010</v>
      </c>
      <c r="D15" t="s">
        <v>1037</v>
      </c>
      <c r="E15" t="s">
        <v>43</v>
      </c>
      <c r="F15" t="s">
        <v>1037</v>
      </c>
      <c r="G15" t="s">
        <v>44</v>
      </c>
      <c r="H15">
        <v>45</v>
      </c>
      <c r="I15">
        <v>30</v>
      </c>
      <c r="J15">
        <v>35</v>
      </c>
      <c r="K15">
        <v>20</v>
      </c>
      <c r="L15">
        <v>20</v>
      </c>
      <c r="M15">
        <v>45</v>
      </c>
      <c r="N15">
        <v>195</v>
      </c>
    </row>
    <row r="16" spans="1:14" x14ac:dyDescent="0.3">
      <c r="A16">
        <v>11</v>
      </c>
      <c r="B16" t="s">
        <v>46</v>
      </c>
      <c r="C16" t="s">
        <v>1010</v>
      </c>
      <c r="D16" t="s">
        <v>1037</v>
      </c>
      <c r="E16" t="s">
        <v>47</v>
      </c>
      <c r="F16" t="s">
        <v>1037</v>
      </c>
      <c r="G16" t="s">
        <v>1037</v>
      </c>
      <c r="H16">
        <v>50</v>
      </c>
      <c r="I16">
        <v>20</v>
      </c>
      <c r="J16">
        <v>55</v>
      </c>
      <c r="K16">
        <v>25</v>
      </c>
      <c r="L16">
        <v>25</v>
      </c>
      <c r="M16">
        <v>30</v>
      </c>
      <c r="N16">
        <v>205</v>
      </c>
    </row>
    <row r="17" spans="1:14" x14ac:dyDescent="0.3">
      <c r="A17">
        <v>12</v>
      </c>
      <c r="B17" t="s">
        <v>49</v>
      </c>
      <c r="C17" t="s">
        <v>1010</v>
      </c>
      <c r="D17" t="s">
        <v>1012</v>
      </c>
      <c r="E17" t="s">
        <v>1674</v>
      </c>
      <c r="F17" t="s">
        <v>1037</v>
      </c>
      <c r="G17" t="s">
        <v>50</v>
      </c>
      <c r="H17">
        <v>60</v>
      </c>
      <c r="I17">
        <v>45</v>
      </c>
      <c r="J17">
        <v>50</v>
      </c>
      <c r="K17">
        <v>90</v>
      </c>
      <c r="L17">
        <v>80</v>
      </c>
      <c r="M17">
        <v>70</v>
      </c>
      <c r="N17">
        <v>395</v>
      </c>
    </row>
    <row r="18" spans="1:14" x14ac:dyDescent="0.3">
      <c r="A18">
        <v>13</v>
      </c>
      <c r="B18" t="s">
        <v>1060</v>
      </c>
      <c r="C18" t="s">
        <v>1010</v>
      </c>
      <c r="D18" t="s">
        <v>1019</v>
      </c>
      <c r="E18" t="s">
        <v>43</v>
      </c>
      <c r="F18" t="s">
        <v>1037</v>
      </c>
      <c r="G18" t="s">
        <v>44</v>
      </c>
      <c r="H18">
        <v>40</v>
      </c>
      <c r="I18">
        <v>35</v>
      </c>
      <c r="J18">
        <v>30</v>
      </c>
      <c r="K18">
        <v>20</v>
      </c>
      <c r="L18">
        <v>20</v>
      </c>
      <c r="M18">
        <v>50</v>
      </c>
      <c r="N18">
        <v>195</v>
      </c>
    </row>
    <row r="19" spans="1:14" x14ac:dyDescent="0.3">
      <c r="A19">
        <v>14</v>
      </c>
      <c r="B19" t="s">
        <v>1061</v>
      </c>
      <c r="C19" t="s">
        <v>1010</v>
      </c>
      <c r="D19" t="s">
        <v>1019</v>
      </c>
      <c r="E19" t="s">
        <v>47</v>
      </c>
      <c r="F19" t="s">
        <v>1037</v>
      </c>
      <c r="G19" t="s">
        <v>1037</v>
      </c>
      <c r="H19">
        <v>45</v>
      </c>
      <c r="I19">
        <v>25</v>
      </c>
      <c r="J19">
        <v>50</v>
      </c>
      <c r="K19">
        <v>25</v>
      </c>
      <c r="L19">
        <v>25</v>
      </c>
      <c r="M19">
        <v>35</v>
      </c>
      <c r="N19">
        <v>205</v>
      </c>
    </row>
    <row r="20" spans="1:14" x14ac:dyDescent="0.3">
      <c r="A20">
        <v>15</v>
      </c>
      <c r="B20" t="s">
        <v>1062</v>
      </c>
      <c r="C20" t="s">
        <v>1010</v>
      </c>
      <c r="D20" t="s">
        <v>1019</v>
      </c>
      <c r="E20" t="s">
        <v>33</v>
      </c>
      <c r="F20" t="s">
        <v>1037</v>
      </c>
      <c r="G20" t="s">
        <v>26</v>
      </c>
      <c r="H20">
        <v>65</v>
      </c>
      <c r="I20">
        <v>90</v>
      </c>
      <c r="J20">
        <v>40</v>
      </c>
      <c r="K20">
        <v>45</v>
      </c>
      <c r="L20">
        <v>80</v>
      </c>
      <c r="M20">
        <v>75</v>
      </c>
      <c r="N20">
        <v>395</v>
      </c>
    </row>
    <row r="21" spans="1:14" x14ac:dyDescent="0.3">
      <c r="A21">
        <v>15</v>
      </c>
      <c r="B21" t="s">
        <v>1063</v>
      </c>
      <c r="C21" t="s">
        <v>1010</v>
      </c>
      <c r="D21" t="s">
        <v>1019</v>
      </c>
      <c r="E21" t="s">
        <v>33</v>
      </c>
      <c r="F21" t="s">
        <v>1037</v>
      </c>
      <c r="G21" t="s">
        <v>26</v>
      </c>
      <c r="H21">
        <v>65</v>
      </c>
      <c r="I21">
        <v>150</v>
      </c>
      <c r="J21">
        <v>40</v>
      </c>
      <c r="K21">
        <v>15</v>
      </c>
      <c r="L21">
        <v>80</v>
      </c>
      <c r="M21">
        <v>145</v>
      </c>
      <c r="N21">
        <v>495</v>
      </c>
    </row>
    <row r="22" spans="1:14" x14ac:dyDescent="0.3">
      <c r="A22">
        <v>16</v>
      </c>
      <c r="B22" t="s">
        <v>1064</v>
      </c>
      <c r="C22" t="s">
        <v>1014</v>
      </c>
      <c r="D22" t="s">
        <v>1012</v>
      </c>
      <c r="E22" t="s">
        <v>62</v>
      </c>
      <c r="F22" t="s">
        <v>925</v>
      </c>
      <c r="G22" t="s">
        <v>68</v>
      </c>
      <c r="H22">
        <v>40</v>
      </c>
      <c r="I22">
        <v>45</v>
      </c>
      <c r="J22">
        <v>40</v>
      </c>
      <c r="K22">
        <v>35</v>
      </c>
      <c r="L22">
        <v>35</v>
      </c>
      <c r="M22">
        <v>56</v>
      </c>
      <c r="N22">
        <v>251</v>
      </c>
    </row>
    <row r="23" spans="1:14" x14ac:dyDescent="0.3">
      <c r="A23">
        <v>17</v>
      </c>
      <c r="B23" t="s">
        <v>1065</v>
      </c>
      <c r="C23" t="s">
        <v>1014</v>
      </c>
      <c r="D23" t="s">
        <v>1012</v>
      </c>
      <c r="E23" t="s">
        <v>62</v>
      </c>
      <c r="F23" t="s">
        <v>925</v>
      </c>
      <c r="G23" t="s">
        <v>68</v>
      </c>
      <c r="H23">
        <v>63</v>
      </c>
      <c r="I23">
        <v>60</v>
      </c>
      <c r="J23">
        <v>55</v>
      </c>
      <c r="K23">
        <v>50</v>
      </c>
      <c r="L23">
        <v>50</v>
      </c>
      <c r="M23">
        <v>71</v>
      </c>
      <c r="N23">
        <v>349</v>
      </c>
    </row>
    <row r="24" spans="1:14" x14ac:dyDescent="0.3">
      <c r="A24">
        <v>18</v>
      </c>
      <c r="B24" t="s">
        <v>1066</v>
      </c>
      <c r="C24" t="s">
        <v>1014</v>
      </c>
      <c r="D24" t="s">
        <v>1012</v>
      </c>
      <c r="E24" t="s">
        <v>62</v>
      </c>
      <c r="F24" t="s">
        <v>925</v>
      </c>
      <c r="G24" t="s">
        <v>68</v>
      </c>
      <c r="H24">
        <v>83</v>
      </c>
      <c r="I24">
        <v>80</v>
      </c>
      <c r="J24">
        <v>75</v>
      </c>
      <c r="K24">
        <v>70</v>
      </c>
      <c r="L24">
        <v>70</v>
      </c>
      <c r="M24">
        <v>101</v>
      </c>
      <c r="N24">
        <v>479</v>
      </c>
    </row>
    <row r="25" spans="1:14" x14ac:dyDescent="0.3">
      <c r="A25">
        <v>18</v>
      </c>
      <c r="B25" t="s">
        <v>1067</v>
      </c>
      <c r="C25" t="s">
        <v>1014</v>
      </c>
      <c r="D25" t="s">
        <v>1012</v>
      </c>
      <c r="E25" t="s">
        <v>62</v>
      </c>
      <c r="F25" t="s">
        <v>925</v>
      </c>
      <c r="G25" t="s">
        <v>68</v>
      </c>
      <c r="H25">
        <v>83</v>
      </c>
      <c r="I25">
        <v>80</v>
      </c>
      <c r="J25">
        <v>80</v>
      </c>
      <c r="K25">
        <v>135</v>
      </c>
      <c r="L25">
        <v>80</v>
      </c>
      <c r="M25">
        <v>121</v>
      </c>
      <c r="N25">
        <v>579</v>
      </c>
    </row>
    <row r="26" spans="1:14" x14ac:dyDescent="0.3">
      <c r="A26">
        <v>19</v>
      </c>
      <c r="B26" t="s">
        <v>1068</v>
      </c>
      <c r="C26" t="s">
        <v>1014</v>
      </c>
      <c r="D26" t="s">
        <v>1037</v>
      </c>
      <c r="E26" t="s">
        <v>44</v>
      </c>
      <c r="F26" t="s">
        <v>104</v>
      </c>
      <c r="G26" t="s">
        <v>240</v>
      </c>
      <c r="H26">
        <v>30</v>
      </c>
      <c r="I26">
        <v>56</v>
      </c>
      <c r="J26">
        <v>35</v>
      </c>
      <c r="K26">
        <v>25</v>
      </c>
      <c r="L26">
        <v>35</v>
      </c>
      <c r="M26">
        <v>72</v>
      </c>
      <c r="N26">
        <v>253</v>
      </c>
    </row>
    <row r="27" spans="1:14" x14ac:dyDescent="0.3">
      <c r="A27">
        <v>20</v>
      </c>
      <c r="B27" t="s">
        <v>1070</v>
      </c>
      <c r="C27" t="s">
        <v>1014</v>
      </c>
      <c r="D27" t="s">
        <v>1037</v>
      </c>
      <c r="E27" t="s">
        <v>44</v>
      </c>
      <c r="F27" t="s">
        <v>104</v>
      </c>
      <c r="G27" t="s">
        <v>240</v>
      </c>
      <c r="H27">
        <v>55</v>
      </c>
      <c r="I27">
        <v>81</v>
      </c>
      <c r="J27">
        <v>60</v>
      </c>
      <c r="K27">
        <v>50</v>
      </c>
      <c r="L27">
        <v>70</v>
      </c>
      <c r="M27">
        <v>97</v>
      </c>
      <c r="N27">
        <v>413</v>
      </c>
    </row>
    <row r="28" spans="1:14" x14ac:dyDescent="0.3">
      <c r="A28">
        <v>21</v>
      </c>
      <c r="B28" t="s">
        <v>1072</v>
      </c>
      <c r="C28" t="s">
        <v>1014</v>
      </c>
      <c r="D28" t="s">
        <v>1012</v>
      </c>
      <c r="E28" t="s">
        <v>62</v>
      </c>
      <c r="F28" t="s">
        <v>1037</v>
      </c>
      <c r="G28" t="s">
        <v>26</v>
      </c>
      <c r="H28">
        <v>40</v>
      </c>
      <c r="I28">
        <v>60</v>
      </c>
      <c r="J28">
        <v>30</v>
      </c>
      <c r="K28">
        <v>31</v>
      </c>
      <c r="L28">
        <v>31</v>
      </c>
      <c r="M28">
        <v>70</v>
      </c>
      <c r="N28">
        <v>262</v>
      </c>
    </row>
    <row r="29" spans="1:14" x14ac:dyDescent="0.3">
      <c r="A29">
        <v>22</v>
      </c>
      <c r="B29" t="s">
        <v>1073</v>
      </c>
      <c r="C29" t="s">
        <v>1014</v>
      </c>
      <c r="D29" t="s">
        <v>1012</v>
      </c>
      <c r="E29" t="s">
        <v>62</v>
      </c>
      <c r="F29" t="s">
        <v>1037</v>
      </c>
      <c r="G29" t="s">
        <v>26</v>
      </c>
      <c r="H29">
        <v>65</v>
      </c>
      <c r="I29">
        <v>90</v>
      </c>
      <c r="J29">
        <v>65</v>
      </c>
      <c r="K29">
        <v>61</v>
      </c>
      <c r="L29">
        <v>61</v>
      </c>
      <c r="M29">
        <v>100</v>
      </c>
      <c r="N29">
        <v>442</v>
      </c>
    </row>
    <row r="30" spans="1:14" x14ac:dyDescent="0.3">
      <c r="A30">
        <v>23</v>
      </c>
      <c r="B30" t="s">
        <v>1074</v>
      </c>
      <c r="C30" t="s">
        <v>1019</v>
      </c>
      <c r="D30" t="s">
        <v>1037</v>
      </c>
      <c r="E30" t="s">
        <v>216</v>
      </c>
      <c r="F30" t="s">
        <v>47</v>
      </c>
      <c r="G30" t="s">
        <v>67</v>
      </c>
      <c r="H30">
        <v>35</v>
      </c>
      <c r="I30">
        <v>60</v>
      </c>
      <c r="J30">
        <v>44</v>
      </c>
      <c r="K30">
        <v>40</v>
      </c>
      <c r="L30">
        <v>54</v>
      </c>
      <c r="M30">
        <v>55</v>
      </c>
      <c r="N30">
        <v>288</v>
      </c>
    </row>
    <row r="31" spans="1:14" x14ac:dyDescent="0.3">
      <c r="A31">
        <v>24</v>
      </c>
      <c r="B31" t="s">
        <v>1075</v>
      </c>
      <c r="C31" t="s">
        <v>1019</v>
      </c>
      <c r="D31" t="s">
        <v>1037</v>
      </c>
      <c r="E31" t="s">
        <v>216</v>
      </c>
      <c r="F31" t="s">
        <v>47</v>
      </c>
      <c r="G31" t="s">
        <v>67</v>
      </c>
      <c r="H31">
        <v>60</v>
      </c>
      <c r="I31">
        <v>85</v>
      </c>
      <c r="J31">
        <v>69</v>
      </c>
      <c r="K31">
        <v>65</v>
      </c>
      <c r="L31">
        <v>79</v>
      </c>
      <c r="M31">
        <v>80</v>
      </c>
      <c r="N31">
        <v>438</v>
      </c>
    </row>
    <row r="32" spans="1:14" x14ac:dyDescent="0.3">
      <c r="A32">
        <v>25</v>
      </c>
      <c r="B32" t="s">
        <v>532</v>
      </c>
      <c r="C32" t="s">
        <v>1013</v>
      </c>
      <c r="D32" t="s">
        <v>1037</v>
      </c>
      <c r="E32" t="s">
        <v>203</v>
      </c>
      <c r="F32" t="s">
        <v>1037</v>
      </c>
      <c r="G32" t="s">
        <v>204</v>
      </c>
      <c r="H32">
        <v>35</v>
      </c>
      <c r="I32">
        <v>55</v>
      </c>
      <c r="J32">
        <v>40</v>
      </c>
      <c r="K32">
        <v>50</v>
      </c>
      <c r="L32">
        <v>50</v>
      </c>
      <c r="M32">
        <v>90</v>
      </c>
      <c r="N32">
        <v>320</v>
      </c>
    </row>
    <row r="33" spans="1:14" x14ac:dyDescent="0.3">
      <c r="A33">
        <v>26</v>
      </c>
      <c r="B33" t="s">
        <v>534</v>
      </c>
      <c r="C33" t="s">
        <v>1013</v>
      </c>
      <c r="D33" t="s">
        <v>1037</v>
      </c>
      <c r="E33" t="s">
        <v>203</v>
      </c>
      <c r="F33" t="s">
        <v>1037</v>
      </c>
      <c r="G33" t="s">
        <v>204</v>
      </c>
      <c r="H33">
        <v>60</v>
      </c>
      <c r="I33">
        <v>90</v>
      </c>
      <c r="J33">
        <v>55</v>
      </c>
      <c r="K33">
        <v>90</v>
      </c>
      <c r="L33">
        <v>80</v>
      </c>
      <c r="M33">
        <v>110</v>
      </c>
      <c r="N33">
        <v>485</v>
      </c>
    </row>
    <row r="34" spans="1:14" x14ac:dyDescent="0.3">
      <c r="A34">
        <v>27</v>
      </c>
      <c r="B34" t="s">
        <v>1078</v>
      </c>
      <c r="C34" t="s">
        <v>1018</v>
      </c>
      <c r="D34" t="s">
        <v>1037</v>
      </c>
      <c r="E34" t="s">
        <v>459</v>
      </c>
      <c r="F34" t="s">
        <v>1037</v>
      </c>
      <c r="G34" t="s">
        <v>466</v>
      </c>
      <c r="H34">
        <v>50</v>
      </c>
      <c r="I34">
        <v>75</v>
      </c>
      <c r="J34">
        <v>85</v>
      </c>
      <c r="K34">
        <v>20</v>
      </c>
      <c r="L34">
        <v>30</v>
      </c>
      <c r="M34">
        <v>40</v>
      </c>
      <c r="N34">
        <v>300</v>
      </c>
    </row>
    <row r="35" spans="1:14" x14ac:dyDescent="0.3">
      <c r="A35">
        <v>28</v>
      </c>
      <c r="B35" t="s">
        <v>1080</v>
      </c>
      <c r="C35" t="s">
        <v>1018</v>
      </c>
      <c r="D35" t="s">
        <v>1037</v>
      </c>
      <c r="E35" t="s">
        <v>459</v>
      </c>
      <c r="F35" t="s">
        <v>1037</v>
      </c>
      <c r="G35" t="s">
        <v>466</v>
      </c>
      <c r="H35">
        <v>75</v>
      </c>
      <c r="I35">
        <v>100</v>
      </c>
      <c r="J35">
        <v>110</v>
      </c>
      <c r="K35">
        <v>45</v>
      </c>
      <c r="L35">
        <v>55</v>
      </c>
      <c r="M35">
        <v>65</v>
      </c>
      <c r="N35">
        <v>450</v>
      </c>
    </row>
    <row r="36" spans="1:14" x14ac:dyDescent="0.3">
      <c r="A36">
        <v>29</v>
      </c>
      <c r="B36" t="s">
        <v>1082</v>
      </c>
      <c r="C36" t="s">
        <v>1019</v>
      </c>
      <c r="D36" t="s">
        <v>1037</v>
      </c>
      <c r="E36" t="s">
        <v>186</v>
      </c>
      <c r="F36" t="s">
        <v>84</v>
      </c>
      <c r="G36" t="s">
        <v>240</v>
      </c>
      <c r="H36">
        <v>55</v>
      </c>
      <c r="I36">
        <v>47</v>
      </c>
      <c r="J36">
        <v>52</v>
      </c>
      <c r="K36">
        <v>40</v>
      </c>
      <c r="L36">
        <v>40</v>
      </c>
      <c r="M36">
        <v>41</v>
      </c>
      <c r="N36">
        <v>275</v>
      </c>
    </row>
    <row r="37" spans="1:14" x14ac:dyDescent="0.3">
      <c r="A37">
        <v>30</v>
      </c>
      <c r="B37" t="s">
        <v>1083</v>
      </c>
      <c r="C37" t="s">
        <v>1019</v>
      </c>
      <c r="D37" t="s">
        <v>1037</v>
      </c>
      <c r="E37" t="s">
        <v>186</v>
      </c>
      <c r="F37" t="s">
        <v>84</v>
      </c>
      <c r="G37" t="s">
        <v>240</v>
      </c>
      <c r="H37">
        <v>70</v>
      </c>
      <c r="I37">
        <v>62</v>
      </c>
      <c r="J37">
        <v>67</v>
      </c>
      <c r="K37">
        <v>55</v>
      </c>
      <c r="L37">
        <v>55</v>
      </c>
      <c r="M37">
        <v>56</v>
      </c>
      <c r="N37">
        <v>365</v>
      </c>
    </row>
    <row r="38" spans="1:14" x14ac:dyDescent="0.3">
      <c r="A38">
        <v>31</v>
      </c>
      <c r="B38" t="s">
        <v>1084</v>
      </c>
      <c r="C38" t="s">
        <v>1019</v>
      </c>
      <c r="D38" t="s">
        <v>1018</v>
      </c>
      <c r="E38" t="s">
        <v>186</v>
      </c>
      <c r="F38" t="s">
        <v>84</v>
      </c>
      <c r="G38" t="s">
        <v>294</v>
      </c>
      <c r="H38">
        <v>90</v>
      </c>
      <c r="I38">
        <v>92</v>
      </c>
      <c r="J38">
        <v>87</v>
      </c>
      <c r="K38">
        <v>75</v>
      </c>
      <c r="L38">
        <v>85</v>
      </c>
      <c r="M38">
        <v>76</v>
      </c>
      <c r="N38">
        <v>505</v>
      </c>
    </row>
    <row r="39" spans="1:14" x14ac:dyDescent="0.3">
      <c r="A39">
        <v>32</v>
      </c>
      <c r="B39" t="s">
        <v>1085</v>
      </c>
      <c r="C39" t="s">
        <v>1019</v>
      </c>
      <c r="D39" t="s">
        <v>1037</v>
      </c>
      <c r="E39" t="s">
        <v>186</v>
      </c>
      <c r="F39" t="s">
        <v>84</v>
      </c>
      <c r="G39" t="s">
        <v>240</v>
      </c>
      <c r="H39">
        <v>46</v>
      </c>
      <c r="I39">
        <v>57</v>
      </c>
      <c r="J39">
        <v>40</v>
      </c>
      <c r="K39">
        <v>40</v>
      </c>
      <c r="L39">
        <v>40</v>
      </c>
      <c r="M39">
        <v>50</v>
      </c>
      <c r="N39">
        <v>273</v>
      </c>
    </row>
    <row r="40" spans="1:14" x14ac:dyDescent="0.3">
      <c r="A40">
        <v>33</v>
      </c>
      <c r="B40" t="s">
        <v>1086</v>
      </c>
      <c r="C40" t="s">
        <v>1019</v>
      </c>
      <c r="D40" t="s">
        <v>1037</v>
      </c>
      <c r="E40" t="s">
        <v>186</v>
      </c>
      <c r="F40" t="s">
        <v>84</v>
      </c>
      <c r="G40" t="s">
        <v>240</v>
      </c>
      <c r="H40">
        <v>61</v>
      </c>
      <c r="I40">
        <v>72</v>
      </c>
      <c r="J40">
        <v>57</v>
      </c>
      <c r="K40">
        <v>55</v>
      </c>
      <c r="L40">
        <v>55</v>
      </c>
      <c r="M40">
        <v>65</v>
      </c>
      <c r="N40">
        <v>365</v>
      </c>
    </row>
    <row r="41" spans="1:14" x14ac:dyDescent="0.3">
      <c r="A41">
        <v>34</v>
      </c>
      <c r="B41" t="s">
        <v>1087</v>
      </c>
      <c r="C41" t="s">
        <v>1019</v>
      </c>
      <c r="D41" t="s">
        <v>1018</v>
      </c>
      <c r="E41" t="s">
        <v>186</v>
      </c>
      <c r="F41" t="s">
        <v>84</v>
      </c>
      <c r="G41" t="s">
        <v>294</v>
      </c>
      <c r="H41">
        <v>81</v>
      </c>
      <c r="I41">
        <v>102</v>
      </c>
      <c r="J41">
        <v>77</v>
      </c>
      <c r="K41">
        <v>85</v>
      </c>
      <c r="L41">
        <v>75</v>
      </c>
      <c r="M41">
        <v>85</v>
      </c>
      <c r="N41">
        <v>505</v>
      </c>
    </row>
    <row r="42" spans="1:14" x14ac:dyDescent="0.3">
      <c r="A42">
        <v>35</v>
      </c>
      <c r="B42" t="s">
        <v>672</v>
      </c>
      <c r="C42" t="s">
        <v>1023</v>
      </c>
      <c r="D42" t="s">
        <v>1037</v>
      </c>
      <c r="E42" t="s">
        <v>157</v>
      </c>
      <c r="F42" t="s">
        <v>669</v>
      </c>
      <c r="G42" t="s">
        <v>670</v>
      </c>
      <c r="H42">
        <v>70</v>
      </c>
      <c r="I42">
        <v>45</v>
      </c>
      <c r="J42">
        <v>48</v>
      </c>
      <c r="K42">
        <v>60</v>
      </c>
      <c r="L42">
        <v>65</v>
      </c>
      <c r="M42">
        <v>35</v>
      </c>
      <c r="N42">
        <v>323</v>
      </c>
    </row>
    <row r="43" spans="1:14" x14ac:dyDescent="0.3">
      <c r="A43">
        <v>36</v>
      </c>
      <c r="B43" t="s">
        <v>674</v>
      </c>
      <c r="C43" t="s">
        <v>1023</v>
      </c>
      <c r="D43" t="s">
        <v>1037</v>
      </c>
      <c r="E43" t="s">
        <v>157</v>
      </c>
      <c r="F43" t="s">
        <v>669</v>
      </c>
      <c r="G43" t="s">
        <v>301</v>
      </c>
      <c r="H43">
        <v>95</v>
      </c>
      <c r="I43">
        <v>70</v>
      </c>
      <c r="J43">
        <v>73</v>
      </c>
      <c r="K43">
        <v>95</v>
      </c>
      <c r="L43">
        <v>90</v>
      </c>
      <c r="M43">
        <v>60</v>
      </c>
      <c r="N43">
        <v>483</v>
      </c>
    </row>
    <row r="44" spans="1:14" x14ac:dyDescent="0.3">
      <c r="A44">
        <v>37</v>
      </c>
      <c r="B44" t="s">
        <v>209</v>
      </c>
      <c r="C44" t="s">
        <v>1008</v>
      </c>
      <c r="D44" t="s">
        <v>1037</v>
      </c>
      <c r="E44" t="s">
        <v>210</v>
      </c>
      <c r="F44" t="s">
        <v>1037</v>
      </c>
      <c r="G44" t="s">
        <v>211</v>
      </c>
      <c r="H44">
        <v>38</v>
      </c>
      <c r="I44">
        <v>41</v>
      </c>
      <c r="J44">
        <v>40</v>
      </c>
      <c r="K44">
        <v>50</v>
      </c>
      <c r="L44">
        <v>65</v>
      </c>
      <c r="M44">
        <v>65</v>
      </c>
      <c r="N44">
        <v>299</v>
      </c>
    </row>
    <row r="45" spans="1:14" x14ac:dyDescent="0.3">
      <c r="A45">
        <v>38</v>
      </c>
      <c r="B45" t="s">
        <v>213</v>
      </c>
      <c r="C45" t="s">
        <v>1008</v>
      </c>
      <c r="D45" t="s">
        <v>1037</v>
      </c>
      <c r="E45" t="s">
        <v>210</v>
      </c>
      <c r="F45" t="s">
        <v>1037</v>
      </c>
      <c r="G45" t="s">
        <v>211</v>
      </c>
      <c r="H45">
        <v>73</v>
      </c>
      <c r="I45">
        <v>76</v>
      </c>
      <c r="J45">
        <v>75</v>
      </c>
      <c r="K45">
        <v>81</v>
      </c>
      <c r="L45">
        <v>100</v>
      </c>
      <c r="M45">
        <v>100</v>
      </c>
      <c r="N45">
        <v>505</v>
      </c>
    </row>
    <row r="46" spans="1:14" x14ac:dyDescent="0.3">
      <c r="A46">
        <v>39</v>
      </c>
      <c r="B46" t="s">
        <v>1090</v>
      </c>
      <c r="C46" t="s">
        <v>1014</v>
      </c>
      <c r="D46" t="s">
        <v>1023</v>
      </c>
      <c r="E46" t="s">
        <v>157</v>
      </c>
      <c r="F46" t="s">
        <v>149</v>
      </c>
      <c r="G46" t="s">
        <v>670</v>
      </c>
      <c r="H46">
        <v>115</v>
      </c>
      <c r="I46">
        <v>45</v>
      </c>
      <c r="J46">
        <v>20</v>
      </c>
      <c r="K46">
        <v>45</v>
      </c>
      <c r="L46">
        <v>25</v>
      </c>
      <c r="M46">
        <v>20</v>
      </c>
      <c r="N46">
        <v>270</v>
      </c>
    </row>
    <row r="47" spans="1:14" x14ac:dyDescent="0.3">
      <c r="A47">
        <v>40</v>
      </c>
      <c r="B47" t="s">
        <v>1091</v>
      </c>
      <c r="C47" t="s">
        <v>1014</v>
      </c>
      <c r="D47" t="s">
        <v>1023</v>
      </c>
      <c r="E47" t="s">
        <v>157</v>
      </c>
      <c r="F47" t="s">
        <v>149</v>
      </c>
      <c r="G47" t="s">
        <v>40</v>
      </c>
      <c r="H47">
        <v>140</v>
      </c>
      <c r="I47">
        <v>70</v>
      </c>
      <c r="J47">
        <v>45</v>
      </c>
      <c r="K47">
        <v>85</v>
      </c>
      <c r="L47">
        <v>50</v>
      </c>
      <c r="M47">
        <v>45</v>
      </c>
      <c r="N47">
        <v>435</v>
      </c>
    </row>
    <row r="48" spans="1:14" x14ac:dyDescent="0.3">
      <c r="A48">
        <v>41</v>
      </c>
      <c r="B48" t="s">
        <v>1092</v>
      </c>
      <c r="C48" t="s">
        <v>1019</v>
      </c>
      <c r="D48" t="s">
        <v>1012</v>
      </c>
      <c r="E48" t="s">
        <v>243</v>
      </c>
      <c r="F48" t="s">
        <v>1037</v>
      </c>
      <c r="G48" t="s">
        <v>314</v>
      </c>
      <c r="H48">
        <v>40</v>
      </c>
      <c r="I48">
        <v>45</v>
      </c>
      <c r="J48">
        <v>35</v>
      </c>
      <c r="K48">
        <v>30</v>
      </c>
      <c r="L48">
        <v>40</v>
      </c>
      <c r="M48">
        <v>55</v>
      </c>
      <c r="N48">
        <v>245</v>
      </c>
    </row>
    <row r="49" spans="1:14" x14ac:dyDescent="0.3">
      <c r="A49">
        <v>42</v>
      </c>
      <c r="B49" t="s">
        <v>1093</v>
      </c>
      <c r="C49" t="s">
        <v>1019</v>
      </c>
      <c r="D49" t="s">
        <v>1012</v>
      </c>
      <c r="E49" t="s">
        <v>243</v>
      </c>
      <c r="F49" t="s">
        <v>1037</v>
      </c>
      <c r="G49" t="s">
        <v>314</v>
      </c>
      <c r="H49">
        <v>75</v>
      </c>
      <c r="I49">
        <v>80</v>
      </c>
      <c r="J49">
        <v>70</v>
      </c>
      <c r="K49">
        <v>65</v>
      </c>
      <c r="L49">
        <v>75</v>
      </c>
      <c r="M49">
        <v>90</v>
      </c>
      <c r="N49">
        <v>455</v>
      </c>
    </row>
    <row r="50" spans="1:14" x14ac:dyDescent="0.3">
      <c r="A50">
        <v>43</v>
      </c>
      <c r="B50" t="s">
        <v>173</v>
      </c>
      <c r="C50" t="s">
        <v>1007</v>
      </c>
      <c r="D50" t="s">
        <v>1019</v>
      </c>
      <c r="E50" t="s">
        <v>124</v>
      </c>
      <c r="F50" t="s">
        <v>1037</v>
      </c>
      <c r="G50" t="s">
        <v>44</v>
      </c>
      <c r="H50">
        <v>45</v>
      </c>
      <c r="I50">
        <v>50</v>
      </c>
      <c r="J50">
        <v>55</v>
      </c>
      <c r="K50">
        <v>75</v>
      </c>
      <c r="L50">
        <v>65</v>
      </c>
      <c r="M50">
        <v>30</v>
      </c>
      <c r="N50">
        <v>320</v>
      </c>
    </row>
    <row r="51" spans="1:14" x14ac:dyDescent="0.3">
      <c r="A51">
        <v>44</v>
      </c>
      <c r="B51" t="s">
        <v>175</v>
      </c>
      <c r="C51" t="s">
        <v>1007</v>
      </c>
      <c r="D51" t="s">
        <v>1019</v>
      </c>
      <c r="E51" t="s">
        <v>124</v>
      </c>
      <c r="F51" t="s">
        <v>1037</v>
      </c>
      <c r="G51" t="s">
        <v>176</v>
      </c>
      <c r="H51">
        <v>60</v>
      </c>
      <c r="I51">
        <v>65</v>
      </c>
      <c r="J51">
        <v>70</v>
      </c>
      <c r="K51">
        <v>85</v>
      </c>
      <c r="L51">
        <v>75</v>
      </c>
      <c r="M51">
        <v>40</v>
      </c>
      <c r="N51">
        <v>395</v>
      </c>
    </row>
    <row r="52" spans="1:14" x14ac:dyDescent="0.3">
      <c r="A52">
        <v>45</v>
      </c>
      <c r="B52" t="s">
        <v>178</v>
      </c>
      <c r="C52" t="s">
        <v>1007</v>
      </c>
      <c r="D52" t="s">
        <v>1019</v>
      </c>
      <c r="E52" t="s">
        <v>124</v>
      </c>
      <c r="F52" t="s">
        <v>1037</v>
      </c>
      <c r="G52" t="s">
        <v>179</v>
      </c>
      <c r="H52">
        <v>75</v>
      </c>
      <c r="I52">
        <v>80</v>
      </c>
      <c r="J52">
        <v>85</v>
      </c>
      <c r="K52">
        <v>110</v>
      </c>
      <c r="L52">
        <v>90</v>
      </c>
      <c r="M52">
        <v>50</v>
      </c>
      <c r="N52">
        <v>490</v>
      </c>
    </row>
    <row r="53" spans="1:14" x14ac:dyDescent="0.3">
      <c r="A53">
        <v>46</v>
      </c>
      <c r="B53" t="s">
        <v>1094</v>
      </c>
      <c r="C53" t="s">
        <v>1010</v>
      </c>
      <c r="D53" t="s">
        <v>1007</v>
      </c>
      <c r="E53" t="s">
        <v>179</v>
      </c>
      <c r="F53" t="s">
        <v>595</v>
      </c>
      <c r="G53" t="s">
        <v>299</v>
      </c>
      <c r="H53">
        <v>35</v>
      </c>
      <c r="I53">
        <v>70</v>
      </c>
      <c r="J53">
        <v>55</v>
      </c>
      <c r="K53">
        <v>45</v>
      </c>
      <c r="L53">
        <v>55</v>
      </c>
      <c r="M53">
        <v>25</v>
      </c>
      <c r="N53">
        <v>285</v>
      </c>
    </row>
    <row r="54" spans="1:14" x14ac:dyDescent="0.3">
      <c r="A54">
        <v>47</v>
      </c>
      <c r="B54" t="s">
        <v>1095</v>
      </c>
      <c r="C54" t="s">
        <v>1010</v>
      </c>
      <c r="D54" t="s">
        <v>1007</v>
      </c>
      <c r="E54" t="s">
        <v>179</v>
      </c>
      <c r="F54" t="s">
        <v>595</v>
      </c>
      <c r="G54" t="s">
        <v>299</v>
      </c>
      <c r="H54">
        <v>60</v>
      </c>
      <c r="I54">
        <v>95</v>
      </c>
      <c r="J54">
        <v>80</v>
      </c>
      <c r="K54">
        <v>60</v>
      </c>
      <c r="L54">
        <v>80</v>
      </c>
      <c r="M54">
        <v>30</v>
      </c>
      <c r="N54">
        <v>405</v>
      </c>
    </row>
    <row r="55" spans="1:14" x14ac:dyDescent="0.3">
      <c r="A55">
        <v>48</v>
      </c>
      <c r="B55" t="s">
        <v>1096</v>
      </c>
      <c r="C55" t="s">
        <v>1010</v>
      </c>
      <c r="D55" t="s">
        <v>1019</v>
      </c>
      <c r="E55" t="s">
        <v>1674</v>
      </c>
      <c r="F55" t="s">
        <v>50</v>
      </c>
      <c r="G55" t="s">
        <v>44</v>
      </c>
      <c r="H55">
        <v>60</v>
      </c>
      <c r="I55">
        <v>55</v>
      </c>
      <c r="J55">
        <v>50</v>
      </c>
      <c r="K55">
        <v>40</v>
      </c>
      <c r="L55">
        <v>55</v>
      </c>
      <c r="M55">
        <v>45</v>
      </c>
      <c r="N55">
        <v>305</v>
      </c>
    </row>
    <row r="56" spans="1:14" x14ac:dyDescent="0.3">
      <c r="A56">
        <v>49</v>
      </c>
      <c r="B56" t="s">
        <v>1097</v>
      </c>
      <c r="C56" t="s">
        <v>1010</v>
      </c>
      <c r="D56" t="s">
        <v>1019</v>
      </c>
      <c r="E56" t="s">
        <v>43</v>
      </c>
      <c r="F56" t="s">
        <v>50</v>
      </c>
      <c r="G56" t="s">
        <v>1694</v>
      </c>
      <c r="H56">
        <v>70</v>
      </c>
      <c r="I56">
        <v>65</v>
      </c>
      <c r="J56">
        <v>60</v>
      </c>
      <c r="K56">
        <v>90</v>
      </c>
      <c r="L56">
        <v>75</v>
      </c>
      <c r="M56">
        <v>90</v>
      </c>
      <c r="N56">
        <v>450</v>
      </c>
    </row>
    <row r="57" spans="1:14" x14ac:dyDescent="0.3">
      <c r="A57">
        <v>50</v>
      </c>
      <c r="B57" t="s">
        <v>458</v>
      </c>
      <c r="C57" t="s">
        <v>1018</v>
      </c>
      <c r="D57" t="s">
        <v>1037</v>
      </c>
      <c r="E57" t="s">
        <v>459</v>
      </c>
      <c r="F57" t="s">
        <v>460</v>
      </c>
      <c r="G57" t="s">
        <v>461</v>
      </c>
      <c r="H57">
        <v>10</v>
      </c>
      <c r="I57">
        <v>55</v>
      </c>
      <c r="J57">
        <v>25</v>
      </c>
      <c r="K57">
        <v>35</v>
      </c>
      <c r="L57">
        <v>45</v>
      </c>
      <c r="M57">
        <v>95</v>
      </c>
      <c r="N57">
        <v>265</v>
      </c>
    </row>
    <row r="58" spans="1:14" x14ac:dyDescent="0.3">
      <c r="A58">
        <v>51</v>
      </c>
      <c r="B58" t="s">
        <v>463</v>
      </c>
      <c r="C58" t="s">
        <v>1018</v>
      </c>
      <c r="D58" t="s">
        <v>1037</v>
      </c>
      <c r="E58" t="s">
        <v>459</v>
      </c>
      <c r="F58" t="s">
        <v>460</v>
      </c>
      <c r="G58" t="s">
        <v>461</v>
      </c>
      <c r="H58">
        <v>35</v>
      </c>
      <c r="I58">
        <v>80</v>
      </c>
      <c r="J58">
        <v>50</v>
      </c>
      <c r="K58">
        <v>50</v>
      </c>
      <c r="L58">
        <v>70</v>
      </c>
      <c r="M58">
        <v>120</v>
      </c>
      <c r="N58">
        <v>405</v>
      </c>
    </row>
    <row r="59" spans="1:14" x14ac:dyDescent="0.3">
      <c r="A59">
        <v>52</v>
      </c>
      <c r="B59" t="s">
        <v>502</v>
      </c>
      <c r="C59" t="s">
        <v>1014</v>
      </c>
      <c r="D59" t="s">
        <v>1037</v>
      </c>
      <c r="E59" t="s">
        <v>97</v>
      </c>
      <c r="F59" t="s">
        <v>158</v>
      </c>
      <c r="G59" t="s">
        <v>67</v>
      </c>
      <c r="H59">
        <v>40</v>
      </c>
      <c r="I59">
        <v>45</v>
      </c>
      <c r="J59">
        <v>35</v>
      </c>
      <c r="K59">
        <v>40</v>
      </c>
      <c r="L59">
        <v>40</v>
      </c>
      <c r="M59">
        <v>90</v>
      </c>
      <c r="N59">
        <v>290</v>
      </c>
    </row>
    <row r="60" spans="1:14" x14ac:dyDescent="0.3">
      <c r="A60">
        <v>53</v>
      </c>
      <c r="B60" t="s">
        <v>509</v>
      </c>
      <c r="C60" t="s">
        <v>1014</v>
      </c>
      <c r="D60" t="s">
        <v>1037</v>
      </c>
      <c r="E60" t="s">
        <v>139</v>
      </c>
      <c r="F60" t="s">
        <v>158</v>
      </c>
      <c r="G60" t="s">
        <v>67</v>
      </c>
      <c r="H60">
        <v>65</v>
      </c>
      <c r="I60">
        <v>70</v>
      </c>
      <c r="J60">
        <v>60</v>
      </c>
      <c r="K60">
        <v>65</v>
      </c>
      <c r="L60">
        <v>65</v>
      </c>
      <c r="M60">
        <v>115</v>
      </c>
      <c r="N60">
        <v>440</v>
      </c>
    </row>
    <row r="61" spans="1:14" x14ac:dyDescent="0.3">
      <c r="A61">
        <v>54</v>
      </c>
      <c r="B61" t="s">
        <v>1102</v>
      </c>
      <c r="C61" t="s">
        <v>1009</v>
      </c>
      <c r="D61" t="s">
        <v>1037</v>
      </c>
      <c r="E61" t="s">
        <v>299</v>
      </c>
      <c r="F61" t="s">
        <v>879</v>
      </c>
      <c r="G61" t="s">
        <v>115</v>
      </c>
      <c r="H61">
        <v>50</v>
      </c>
      <c r="I61">
        <v>52</v>
      </c>
      <c r="J61">
        <v>48</v>
      </c>
      <c r="K61">
        <v>65</v>
      </c>
      <c r="L61">
        <v>50</v>
      </c>
      <c r="M61">
        <v>55</v>
      </c>
      <c r="N61">
        <v>320</v>
      </c>
    </row>
    <row r="62" spans="1:14" x14ac:dyDescent="0.3">
      <c r="A62">
        <v>55</v>
      </c>
      <c r="B62" t="s">
        <v>1103</v>
      </c>
      <c r="C62" t="s">
        <v>1009</v>
      </c>
      <c r="D62" t="s">
        <v>1037</v>
      </c>
      <c r="E62" t="s">
        <v>299</v>
      </c>
      <c r="F62" t="s">
        <v>879</v>
      </c>
      <c r="G62" t="s">
        <v>115</v>
      </c>
      <c r="H62">
        <v>80</v>
      </c>
      <c r="I62">
        <v>82</v>
      </c>
      <c r="J62">
        <v>78</v>
      </c>
      <c r="K62">
        <v>95</v>
      </c>
      <c r="L62">
        <v>80</v>
      </c>
      <c r="M62">
        <v>85</v>
      </c>
      <c r="N62">
        <v>500</v>
      </c>
    </row>
    <row r="63" spans="1:14" x14ac:dyDescent="0.3">
      <c r="A63">
        <v>56</v>
      </c>
      <c r="B63" t="s">
        <v>1104</v>
      </c>
      <c r="C63" t="s">
        <v>1022</v>
      </c>
      <c r="D63" t="s">
        <v>1037</v>
      </c>
      <c r="E63" t="s">
        <v>239</v>
      </c>
      <c r="F63" t="s">
        <v>1794</v>
      </c>
      <c r="G63" t="s">
        <v>105</v>
      </c>
      <c r="H63">
        <v>40</v>
      </c>
      <c r="I63">
        <v>80</v>
      </c>
      <c r="J63">
        <v>35</v>
      </c>
      <c r="K63">
        <v>35</v>
      </c>
      <c r="L63">
        <v>45</v>
      </c>
      <c r="M63">
        <v>70</v>
      </c>
      <c r="N63">
        <v>305</v>
      </c>
    </row>
    <row r="64" spans="1:14" x14ac:dyDescent="0.3">
      <c r="A64">
        <v>57</v>
      </c>
      <c r="B64" t="s">
        <v>1105</v>
      </c>
      <c r="C64" t="s">
        <v>1022</v>
      </c>
      <c r="D64" t="s">
        <v>1037</v>
      </c>
      <c r="E64" t="s">
        <v>239</v>
      </c>
      <c r="F64" t="s">
        <v>1794</v>
      </c>
      <c r="G64" t="s">
        <v>105</v>
      </c>
      <c r="H64">
        <v>65</v>
      </c>
      <c r="I64">
        <v>105</v>
      </c>
      <c r="J64">
        <v>60</v>
      </c>
      <c r="K64">
        <v>60</v>
      </c>
      <c r="L64">
        <v>70</v>
      </c>
      <c r="M64">
        <v>95</v>
      </c>
      <c r="N64">
        <v>455</v>
      </c>
    </row>
    <row r="65" spans="1:14" x14ac:dyDescent="0.3">
      <c r="A65">
        <v>58</v>
      </c>
      <c r="B65" t="s">
        <v>215</v>
      </c>
      <c r="C65" t="s">
        <v>1008</v>
      </c>
      <c r="D65" t="s">
        <v>1037</v>
      </c>
      <c r="E65" t="s">
        <v>216</v>
      </c>
      <c r="F65" t="s">
        <v>210</v>
      </c>
      <c r="G65" t="s">
        <v>217</v>
      </c>
      <c r="H65">
        <v>55</v>
      </c>
      <c r="I65">
        <v>70</v>
      </c>
      <c r="J65">
        <v>45</v>
      </c>
      <c r="K65">
        <v>70</v>
      </c>
      <c r="L65">
        <v>50</v>
      </c>
      <c r="M65">
        <v>60</v>
      </c>
      <c r="N65">
        <v>350</v>
      </c>
    </row>
    <row r="66" spans="1:14" x14ac:dyDescent="0.3">
      <c r="A66">
        <v>59</v>
      </c>
      <c r="B66" t="s">
        <v>219</v>
      </c>
      <c r="C66" t="s">
        <v>1008</v>
      </c>
      <c r="D66" t="s">
        <v>1037</v>
      </c>
      <c r="E66" t="s">
        <v>216</v>
      </c>
      <c r="F66" t="s">
        <v>210</v>
      </c>
      <c r="G66" t="s">
        <v>217</v>
      </c>
      <c r="H66">
        <v>90</v>
      </c>
      <c r="I66">
        <v>110</v>
      </c>
      <c r="J66">
        <v>80</v>
      </c>
      <c r="K66">
        <v>100</v>
      </c>
      <c r="L66">
        <v>80</v>
      </c>
      <c r="M66">
        <v>95</v>
      </c>
      <c r="N66">
        <v>555</v>
      </c>
    </row>
    <row r="67" spans="1:14" x14ac:dyDescent="0.3">
      <c r="A67">
        <v>60</v>
      </c>
      <c r="B67" t="s">
        <v>1106</v>
      </c>
      <c r="C67" t="s">
        <v>1009</v>
      </c>
      <c r="D67" t="s">
        <v>1037</v>
      </c>
      <c r="E67" t="s">
        <v>300</v>
      </c>
      <c r="F67" t="s">
        <v>299</v>
      </c>
      <c r="G67" t="s">
        <v>115</v>
      </c>
      <c r="H67">
        <v>40</v>
      </c>
      <c r="I67">
        <v>50</v>
      </c>
      <c r="J67">
        <v>40</v>
      </c>
      <c r="K67">
        <v>40</v>
      </c>
      <c r="L67">
        <v>40</v>
      </c>
      <c r="M67">
        <v>90</v>
      </c>
      <c r="N67">
        <v>300</v>
      </c>
    </row>
    <row r="68" spans="1:14" x14ac:dyDescent="0.3">
      <c r="A68">
        <v>61</v>
      </c>
      <c r="B68" t="s">
        <v>1107</v>
      </c>
      <c r="C68" t="s">
        <v>1009</v>
      </c>
      <c r="D68" t="s">
        <v>1037</v>
      </c>
      <c r="E68" t="s">
        <v>300</v>
      </c>
      <c r="F68" t="s">
        <v>299</v>
      </c>
      <c r="G68" t="s">
        <v>115</v>
      </c>
      <c r="H68">
        <v>65</v>
      </c>
      <c r="I68">
        <v>65</v>
      </c>
      <c r="J68">
        <v>65</v>
      </c>
      <c r="K68">
        <v>50</v>
      </c>
      <c r="L68">
        <v>50</v>
      </c>
      <c r="M68">
        <v>90</v>
      </c>
      <c r="N68">
        <v>385</v>
      </c>
    </row>
    <row r="69" spans="1:14" x14ac:dyDescent="0.3">
      <c r="A69">
        <v>62</v>
      </c>
      <c r="B69" t="s">
        <v>1108</v>
      </c>
      <c r="C69" t="s">
        <v>1009</v>
      </c>
      <c r="D69" t="s">
        <v>1022</v>
      </c>
      <c r="E69" t="s">
        <v>300</v>
      </c>
      <c r="F69" t="s">
        <v>299</v>
      </c>
      <c r="G69" t="s">
        <v>115</v>
      </c>
      <c r="H69">
        <v>90</v>
      </c>
      <c r="I69">
        <v>95</v>
      </c>
      <c r="J69">
        <v>95</v>
      </c>
      <c r="K69">
        <v>70</v>
      </c>
      <c r="L69">
        <v>90</v>
      </c>
      <c r="M69">
        <v>70</v>
      </c>
      <c r="N69">
        <v>510</v>
      </c>
    </row>
    <row r="70" spans="1:14" x14ac:dyDescent="0.3">
      <c r="A70">
        <v>63</v>
      </c>
      <c r="B70" t="s">
        <v>1109</v>
      </c>
      <c r="C70" t="s">
        <v>1011</v>
      </c>
      <c r="D70" t="s">
        <v>1037</v>
      </c>
      <c r="E70" t="s">
        <v>274</v>
      </c>
      <c r="F70" t="s">
        <v>243</v>
      </c>
      <c r="G70" t="s">
        <v>669</v>
      </c>
      <c r="H70">
        <v>25</v>
      </c>
      <c r="I70">
        <v>20</v>
      </c>
      <c r="J70">
        <v>15</v>
      </c>
      <c r="K70">
        <v>105</v>
      </c>
      <c r="L70">
        <v>55</v>
      </c>
      <c r="M70">
        <v>90</v>
      </c>
      <c r="N70">
        <v>310</v>
      </c>
    </row>
    <row r="71" spans="1:14" x14ac:dyDescent="0.3">
      <c r="A71">
        <v>64</v>
      </c>
      <c r="B71" t="s">
        <v>1110</v>
      </c>
      <c r="C71" t="s">
        <v>1011</v>
      </c>
      <c r="D71" t="s">
        <v>1037</v>
      </c>
      <c r="E71" t="s">
        <v>274</v>
      </c>
      <c r="F71" t="s">
        <v>243</v>
      </c>
      <c r="G71" t="s">
        <v>669</v>
      </c>
      <c r="H71">
        <v>40</v>
      </c>
      <c r="I71">
        <v>35</v>
      </c>
      <c r="J71">
        <v>30</v>
      </c>
      <c r="K71">
        <v>120</v>
      </c>
      <c r="L71">
        <v>70</v>
      </c>
      <c r="M71">
        <v>105</v>
      </c>
      <c r="N71">
        <v>400</v>
      </c>
    </row>
    <row r="72" spans="1:14" x14ac:dyDescent="0.3">
      <c r="A72">
        <v>65</v>
      </c>
      <c r="B72" t="s">
        <v>1111</v>
      </c>
      <c r="C72" t="s">
        <v>1011</v>
      </c>
      <c r="D72" t="s">
        <v>1037</v>
      </c>
      <c r="E72" t="s">
        <v>274</v>
      </c>
      <c r="F72" t="s">
        <v>243</v>
      </c>
      <c r="G72" t="s">
        <v>669</v>
      </c>
      <c r="H72">
        <v>55</v>
      </c>
      <c r="I72">
        <v>50</v>
      </c>
      <c r="J72">
        <v>45</v>
      </c>
      <c r="K72">
        <v>135</v>
      </c>
      <c r="L72">
        <v>95</v>
      </c>
      <c r="M72">
        <v>120</v>
      </c>
      <c r="N72">
        <v>500</v>
      </c>
    </row>
    <row r="73" spans="1:14" x14ac:dyDescent="0.3">
      <c r="A73">
        <v>65</v>
      </c>
      <c r="B73" t="s">
        <v>1112</v>
      </c>
      <c r="C73" t="s">
        <v>1011</v>
      </c>
      <c r="D73" t="s">
        <v>1037</v>
      </c>
      <c r="E73" t="s">
        <v>274</v>
      </c>
      <c r="F73" t="s">
        <v>243</v>
      </c>
      <c r="G73" t="s">
        <v>669</v>
      </c>
      <c r="H73">
        <v>55</v>
      </c>
      <c r="I73">
        <v>50</v>
      </c>
      <c r="J73">
        <v>65</v>
      </c>
      <c r="K73">
        <v>175</v>
      </c>
      <c r="L73">
        <v>95</v>
      </c>
      <c r="M73">
        <v>150</v>
      </c>
      <c r="N73">
        <v>590</v>
      </c>
    </row>
    <row r="74" spans="1:14" x14ac:dyDescent="0.3">
      <c r="A74">
        <v>66</v>
      </c>
      <c r="B74" t="s">
        <v>395</v>
      </c>
      <c r="C74" t="s">
        <v>1022</v>
      </c>
      <c r="D74" t="s">
        <v>1037</v>
      </c>
      <c r="E74" t="s">
        <v>104</v>
      </c>
      <c r="F74" t="s">
        <v>268</v>
      </c>
      <c r="G74" t="s">
        <v>112</v>
      </c>
      <c r="H74">
        <v>70</v>
      </c>
      <c r="I74">
        <v>80</v>
      </c>
      <c r="J74">
        <v>50</v>
      </c>
      <c r="K74">
        <v>35</v>
      </c>
      <c r="L74">
        <v>35</v>
      </c>
      <c r="M74">
        <v>35</v>
      </c>
      <c r="N74">
        <v>305</v>
      </c>
    </row>
    <row r="75" spans="1:14" x14ac:dyDescent="0.3">
      <c r="A75">
        <v>67</v>
      </c>
      <c r="B75" t="s">
        <v>397</v>
      </c>
      <c r="C75" t="s">
        <v>1022</v>
      </c>
      <c r="D75" t="s">
        <v>1037</v>
      </c>
      <c r="E75" t="s">
        <v>104</v>
      </c>
      <c r="F75" t="s">
        <v>268</v>
      </c>
      <c r="G75" t="s">
        <v>112</v>
      </c>
      <c r="H75">
        <v>80</v>
      </c>
      <c r="I75">
        <v>100</v>
      </c>
      <c r="J75">
        <v>70</v>
      </c>
      <c r="K75">
        <v>50</v>
      </c>
      <c r="L75">
        <v>60</v>
      </c>
      <c r="M75">
        <v>45</v>
      </c>
      <c r="N75">
        <v>405</v>
      </c>
    </row>
    <row r="76" spans="1:14" x14ac:dyDescent="0.3">
      <c r="A76">
        <v>68</v>
      </c>
      <c r="B76" t="s">
        <v>399</v>
      </c>
      <c r="C76" t="s">
        <v>1022</v>
      </c>
      <c r="D76" t="s">
        <v>1037</v>
      </c>
      <c r="E76" t="s">
        <v>104</v>
      </c>
      <c r="F76" t="s">
        <v>268</v>
      </c>
      <c r="G76" t="s">
        <v>112</v>
      </c>
      <c r="H76">
        <v>90</v>
      </c>
      <c r="I76">
        <v>130</v>
      </c>
      <c r="J76">
        <v>80</v>
      </c>
      <c r="K76">
        <v>65</v>
      </c>
      <c r="L76">
        <v>85</v>
      </c>
      <c r="M76">
        <v>55</v>
      </c>
      <c r="N76">
        <v>505</v>
      </c>
    </row>
    <row r="77" spans="1:14" x14ac:dyDescent="0.3">
      <c r="A77">
        <v>69</v>
      </c>
      <c r="B77" t="s">
        <v>1113</v>
      </c>
      <c r="C77" t="s">
        <v>1007</v>
      </c>
      <c r="D77" t="s">
        <v>1019</v>
      </c>
      <c r="E77" t="s">
        <v>124</v>
      </c>
      <c r="F77" t="s">
        <v>1037</v>
      </c>
      <c r="G77" t="s">
        <v>78</v>
      </c>
      <c r="H77">
        <v>50</v>
      </c>
      <c r="I77">
        <v>75</v>
      </c>
      <c r="J77">
        <v>35</v>
      </c>
      <c r="K77">
        <v>70</v>
      </c>
      <c r="L77">
        <v>30</v>
      </c>
      <c r="M77">
        <v>40</v>
      </c>
      <c r="N77">
        <v>300</v>
      </c>
    </row>
    <row r="78" spans="1:14" x14ac:dyDescent="0.3">
      <c r="A78">
        <v>70</v>
      </c>
      <c r="B78" t="s">
        <v>1114</v>
      </c>
      <c r="C78" t="s">
        <v>1007</v>
      </c>
      <c r="D78" t="s">
        <v>1019</v>
      </c>
      <c r="E78" t="s">
        <v>124</v>
      </c>
      <c r="F78" t="s">
        <v>1037</v>
      </c>
      <c r="G78" t="s">
        <v>78</v>
      </c>
      <c r="H78">
        <v>65</v>
      </c>
      <c r="I78">
        <v>90</v>
      </c>
      <c r="J78">
        <v>50</v>
      </c>
      <c r="K78">
        <v>85</v>
      </c>
      <c r="L78">
        <v>45</v>
      </c>
      <c r="M78">
        <v>55</v>
      </c>
      <c r="N78">
        <v>390</v>
      </c>
    </row>
    <row r="79" spans="1:14" x14ac:dyDescent="0.3">
      <c r="A79">
        <v>71</v>
      </c>
      <c r="B79" t="s">
        <v>1115</v>
      </c>
      <c r="C79" t="s">
        <v>1007</v>
      </c>
      <c r="D79" t="s">
        <v>1019</v>
      </c>
      <c r="E79" t="s">
        <v>124</v>
      </c>
      <c r="F79" t="s">
        <v>1037</v>
      </c>
      <c r="G79" t="s">
        <v>78</v>
      </c>
      <c r="H79">
        <v>80</v>
      </c>
      <c r="I79">
        <v>105</v>
      </c>
      <c r="J79">
        <v>65</v>
      </c>
      <c r="K79">
        <v>100</v>
      </c>
      <c r="L79">
        <v>70</v>
      </c>
      <c r="M79">
        <v>70</v>
      </c>
      <c r="N79">
        <v>490</v>
      </c>
    </row>
    <row r="80" spans="1:14" x14ac:dyDescent="0.3">
      <c r="A80">
        <v>72</v>
      </c>
      <c r="B80" t="s">
        <v>1116</v>
      </c>
      <c r="C80" t="s">
        <v>1009</v>
      </c>
      <c r="D80" t="s">
        <v>1019</v>
      </c>
      <c r="E80" t="s">
        <v>335</v>
      </c>
      <c r="F80" t="s">
        <v>1706</v>
      </c>
      <c r="G80" t="s">
        <v>116</v>
      </c>
      <c r="H80">
        <v>40</v>
      </c>
      <c r="I80">
        <v>40</v>
      </c>
      <c r="J80">
        <v>35</v>
      </c>
      <c r="K80">
        <v>50</v>
      </c>
      <c r="L80">
        <v>100</v>
      </c>
      <c r="M80">
        <v>70</v>
      </c>
      <c r="N80">
        <v>335</v>
      </c>
    </row>
    <row r="81" spans="1:14" x14ac:dyDescent="0.3">
      <c r="A81">
        <v>73</v>
      </c>
      <c r="B81" t="s">
        <v>1117</v>
      </c>
      <c r="C81" t="s">
        <v>1009</v>
      </c>
      <c r="D81" t="s">
        <v>1019</v>
      </c>
      <c r="E81" t="s">
        <v>335</v>
      </c>
      <c r="F81" t="s">
        <v>1706</v>
      </c>
      <c r="G81" t="s">
        <v>116</v>
      </c>
      <c r="H81">
        <v>80</v>
      </c>
      <c r="I81">
        <v>70</v>
      </c>
      <c r="J81">
        <v>65</v>
      </c>
      <c r="K81">
        <v>80</v>
      </c>
      <c r="L81">
        <v>120</v>
      </c>
      <c r="M81">
        <v>100</v>
      </c>
      <c r="N81">
        <v>515</v>
      </c>
    </row>
    <row r="82" spans="1:14" x14ac:dyDescent="0.3">
      <c r="A82">
        <v>74</v>
      </c>
      <c r="B82" t="s">
        <v>1118</v>
      </c>
      <c r="C82" t="s">
        <v>1017</v>
      </c>
      <c r="D82" t="s">
        <v>1018</v>
      </c>
      <c r="E82" t="s">
        <v>493</v>
      </c>
      <c r="F82" t="s">
        <v>261</v>
      </c>
      <c r="G82" t="s">
        <v>459</v>
      </c>
      <c r="H82">
        <v>40</v>
      </c>
      <c r="I82">
        <v>80</v>
      </c>
      <c r="J82">
        <v>100</v>
      </c>
      <c r="K82">
        <v>30</v>
      </c>
      <c r="L82">
        <v>30</v>
      </c>
      <c r="M82">
        <v>20</v>
      </c>
      <c r="N82">
        <v>300</v>
      </c>
    </row>
    <row r="83" spans="1:14" x14ac:dyDescent="0.3">
      <c r="A83">
        <v>75</v>
      </c>
      <c r="B83" t="s">
        <v>1120</v>
      </c>
      <c r="C83" t="s">
        <v>1017</v>
      </c>
      <c r="D83" t="s">
        <v>1018</v>
      </c>
      <c r="E83" t="s">
        <v>493</v>
      </c>
      <c r="F83" t="s">
        <v>261</v>
      </c>
      <c r="G83" t="s">
        <v>459</v>
      </c>
      <c r="H83">
        <v>55</v>
      </c>
      <c r="I83">
        <v>95</v>
      </c>
      <c r="J83">
        <v>115</v>
      </c>
      <c r="K83">
        <v>45</v>
      </c>
      <c r="L83">
        <v>45</v>
      </c>
      <c r="M83">
        <v>35</v>
      </c>
      <c r="N83">
        <v>390</v>
      </c>
    </row>
    <row r="84" spans="1:14" x14ac:dyDescent="0.3">
      <c r="A84">
        <v>76</v>
      </c>
      <c r="B84" t="s">
        <v>1122</v>
      </c>
      <c r="C84" t="s">
        <v>1017</v>
      </c>
      <c r="D84" t="s">
        <v>1018</v>
      </c>
      <c r="E84" t="s">
        <v>493</v>
      </c>
      <c r="F84" t="s">
        <v>261</v>
      </c>
      <c r="G84" t="s">
        <v>459</v>
      </c>
      <c r="H84">
        <v>80</v>
      </c>
      <c r="I84">
        <v>120</v>
      </c>
      <c r="J84">
        <v>130</v>
      </c>
      <c r="K84">
        <v>55</v>
      </c>
      <c r="L84">
        <v>65</v>
      </c>
      <c r="M84">
        <v>45</v>
      </c>
      <c r="N84">
        <v>495</v>
      </c>
    </row>
    <row r="85" spans="1:14" x14ac:dyDescent="0.3">
      <c r="A85">
        <v>77</v>
      </c>
      <c r="B85" t="s">
        <v>845</v>
      </c>
      <c r="C85" t="s">
        <v>1008</v>
      </c>
      <c r="D85" t="s">
        <v>1037</v>
      </c>
      <c r="E85" t="s">
        <v>44</v>
      </c>
      <c r="F85" t="s">
        <v>210</v>
      </c>
      <c r="G85" t="s">
        <v>447</v>
      </c>
      <c r="H85">
        <v>50</v>
      </c>
      <c r="I85">
        <v>85</v>
      </c>
      <c r="J85">
        <v>55</v>
      </c>
      <c r="K85">
        <v>65</v>
      </c>
      <c r="L85">
        <v>65</v>
      </c>
      <c r="M85">
        <v>90</v>
      </c>
      <c r="N85">
        <v>410</v>
      </c>
    </row>
    <row r="86" spans="1:14" x14ac:dyDescent="0.3">
      <c r="A86">
        <v>78</v>
      </c>
      <c r="B86" t="s">
        <v>848</v>
      </c>
      <c r="C86" t="s">
        <v>1008</v>
      </c>
      <c r="D86" t="s">
        <v>1037</v>
      </c>
      <c r="E86" t="s">
        <v>44</v>
      </c>
      <c r="F86" t="s">
        <v>210</v>
      </c>
      <c r="G86" t="s">
        <v>447</v>
      </c>
      <c r="H86">
        <v>65</v>
      </c>
      <c r="I86">
        <v>100</v>
      </c>
      <c r="J86">
        <v>70</v>
      </c>
      <c r="K86">
        <v>80</v>
      </c>
      <c r="L86">
        <v>80</v>
      </c>
      <c r="M86">
        <v>105</v>
      </c>
      <c r="N86">
        <v>500</v>
      </c>
    </row>
    <row r="87" spans="1:14" x14ac:dyDescent="0.3">
      <c r="A87">
        <v>79</v>
      </c>
      <c r="B87" t="s">
        <v>1124</v>
      </c>
      <c r="C87" t="s">
        <v>1009</v>
      </c>
      <c r="D87" t="s">
        <v>1011</v>
      </c>
      <c r="E87" t="s">
        <v>165</v>
      </c>
      <c r="F87" t="s">
        <v>117</v>
      </c>
      <c r="G87" t="s">
        <v>369</v>
      </c>
      <c r="H87">
        <v>90</v>
      </c>
      <c r="I87">
        <v>65</v>
      </c>
      <c r="J87">
        <v>65</v>
      </c>
      <c r="K87">
        <v>40</v>
      </c>
      <c r="L87">
        <v>40</v>
      </c>
      <c r="M87">
        <v>15</v>
      </c>
      <c r="N87">
        <v>315</v>
      </c>
    </row>
    <row r="88" spans="1:14" x14ac:dyDescent="0.3">
      <c r="A88">
        <v>80</v>
      </c>
      <c r="B88" t="s">
        <v>1125</v>
      </c>
      <c r="C88" t="s">
        <v>1009</v>
      </c>
      <c r="D88" t="s">
        <v>1011</v>
      </c>
      <c r="E88" t="s">
        <v>165</v>
      </c>
      <c r="F88" t="s">
        <v>117</v>
      </c>
      <c r="G88" t="s">
        <v>369</v>
      </c>
      <c r="H88">
        <v>95</v>
      </c>
      <c r="I88">
        <v>75</v>
      </c>
      <c r="J88">
        <v>110</v>
      </c>
      <c r="K88">
        <v>100</v>
      </c>
      <c r="L88">
        <v>80</v>
      </c>
      <c r="M88">
        <v>30</v>
      </c>
      <c r="N88">
        <v>490</v>
      </c>
    </row>
    <row r="89" spans="1:14" x14ac:dyDescent="0.3">
      <c r="A89">
        <v>80</v>
      </c>
      <c r="B89" t="s">
        <v>1126</v>
      </c>
      <c r="C89" t="s">
        <v>1009</v>
      </c>
      <c r="D89" t="s">
        <v>1011</v>
      </c>
      <c r="E89" t="s">
        <v>165</v>
      </c>
      <c r="F89" t="s">
        <v>117</v>
      </c>
      <c r="G89" t="s">
        <v>369</v>
      </c>
      <c r="H89">
        <v>95</v>
      </c>
      <c r="I89">
        <v>75</v>
      </c>
      <c r="J89">
        <v>180</v>
      </c>
      <c r="K89">
        <v>130</v>
      </c>
      <c r="L89">
        <v>80</v>
      </c>
      <c r="M89">
        <v>30</v>
      </c>
      <c r="N89">
        <v>590</v>
      </c>
    </row>
    <row r="90" spans="1:14" x14ac:dyDescent="0.3">
      <c r="A90">
        <v>81</v>
      </c>
      <c r="B90" t="s">
        <v>1127</v>
      </c>
      <c r="C90" t="s">
        <v>1013</v>
      </c>
      <c r="D90" t="s">
        <v>1015</v>
      </c>
      <c r="E90" t="s">
        <v>1708</v>
      </c>
      <c r="F90" t="s">
        <v>261</v>
      </c>
      <c r="G90" t="s">
        <v>720</v>
      </c>
      <c r="H90">
        <v>25</v>
      </c>
      <c r="I90">
        <v>35</v>
      </c>
      <c r="J90">
        <v>70</v>
      </c>
      <c r="K90">
        <v>95</v>
      </c>
      <c r="L90">
        <v>55</v>
      </c>
      <c r="M90">
        <v>45</v>
      </c>
      <c r="N90">
        <v>325</v>
      </c>
    </row>
    <row r="91" spans="1:14" x14ac:dyDescent="0.3">
      <c r="A91">
        <v>82</v>
      </c>
      <c r="B91" t="s">
        <v>1128</v>
      </c>
      <c r="C91" t="s">
        <v>1013</v>
      </c>
      <c r="D91" t="s">
        <v>1015</v>
      </c>
      <c r="E91" t="s">
        <v>1708</v>
      </c>
      <c r="F91" t="s">
        <v>261</v>
      </c>
      <c r="G91" t="s">
        <v>720</v>
      </c>
      <c r="H91">
        <v>50</v>
      </c>
      <c r="I91">
        <v>60</v>
      </c>
      <c r="J91">
        <v>95</v>
      </c>
      <c r="K91">
        <v>120</v>
      </c>
      <c r="L91">
        <v>70</v>
      </c>
      <c r="M91">
        <v>70</v>
      </c>
      <c r="N91">
        <v>465</v>
      </c>
    </row>
    <row r="92" spans="1:14" x14ac:dyDescent="0.3">
      <c r="A92">
        <v>83</v>
      </c>
      <c r="B92" t="s">
        <v>585</v>
      </c>
      <c r="C92" t="s">
        <v>1014</v>
      </c>
      <c r="D92" t="s">
        <v>1012</v>
      </c>
      <c r="E92" t="s">
        <v>62</v>
      </c>
      <c r="F92" t="s">
        <v>243</v>
      </c>
      <c r="G92" t="s">
        <v>105</v>
      </c>
      <c r="H92">
        <v>52</v>
      </c>
      <c r="I92">
        <v>65</v>
      </c>
      <c r="J92">
        <v>55</v>
      </c>
      <c r="K92">
        <v>58</v>
      </c>
      <c r="L92">
        <v>62</v>
      </c>
      <c r="M92">
        <v>60</v>
      </c>
      <c r="N92">
        <v>352</v>
      </c>
    </row>
    <row r="93" spans="1:14" x14ac:dyDescent="0.3">
      <c r="A93">
        <v>84</v>
      </c>
      <c r="B93" t="s">
        <v>1129</v>
      </c>
      <c r="C93" t="s">
        <v>1014</v>
      </c>
      <c r="D93" t="s">
        <v>1012</v>
      </c>
      <c r="E93" t="s">
        <v>44</v>
      </c>
      <c r="F93" t="s">
        <v>125</v>
      </c>
      <c r="G93" t="s">
        <v>925</v>
      </c>
      <c r="H93">
        <v>35</v>
      </c>
      <c r="I93">
        <v>85</v>
      </c>
      <c r="J93">
        <v>45</v>
      </c>
      <c r="K93">
        <v>35</v>
      </c>
      <c r="L93">
        <v>35</v>
      </c>
      <c r="M93">
        <v>75</v>
      </c>
      <c r="N93">
        <v>310</v>
      </c>
    </row>
    <row r="94" spans="1:14" x14ac:dyDescent="0.3">
      <c r="A94">
        <v>85</v>
      </c>
      <c r="B94" t="s">
        <v>1130</v>
      </c>
      <c r="C94" t="s">
        <v>1014</v>
      </c>
      <c r="D94" t="s">
        <v>1012</v>
      </c>
      <c r="E94" t="s">
        <v>44</v>
      </c>
      <c r="F94" t="s">
        <v>125</v>
      </c>
      <c r="G94" t="s">
        <v>925</v>
      </c>
      <c r="H94">
        <v>60</v>
      </c>
      <c r="I94">
        <v>110</v>
      </c>
      <c r="J94">
        <v>70</v>
      </c>
      <c r="K94">
        <v>60</v>
      </c>
      <c r="L94">
        <v>60</v>
      </c>
      <c r="M94">
        <v>100</v>
      </c>
      <c r="N94">
        <v>460</v>
      </c>
    </row>
    <row r="95" spans="1:14" x14ac:dyDescent="0.3">
      <c r="A95">
        <v>86</v>
      </c>
      <c r="B95" t="s">
        <v>1131</v>
      </c>
      <c r="C95" t="s">
        <v>1009</v>
      </c>
      <c r="D95" t="s">
        <v>1037</v>
      </c>
      <c r="E95" t="s">
        <v>232</v>
      </c>
      <c r="F95" t="s">
        <v>193</v>
      </c>
      <c r="G95" t="s">
        <v>222</v>
      </c>
      <c r="H95">
        <v>65</v>
      </c>
      <c r="I95">
        <v>45</v>
      </c>
      <c r="J95">
        <v>55</v>
      </c>
      <c r="K95">
        <v>45</v>
      </c>
      <c r="L95">
        <v>70</v>
      </c>
      <c r="M95">
        <v>45</v>
      </c>
      <c r="N95">
        <v>325</v>
      </c>
    </row>
    <row r="96" spans="1:14" x14ac:dyDescent="0.3">
      <c r="A96">
        <v>87</v>
      </c>
      <c r="B96" t="s">
        <v>1132</v>
      </c>
      <c r="C96" t="s">
        <v>1009</v>
      </c>
      <c r="D96" t="s">
        <v>1020</v>
      </c>
      <c r="E96" t="s">
        <v>232</v>
      </c>
      <c r="F96" t="s">
        <v>193</v>
      </c>
      <c r="G96" t="s">
        <v>222</v>
      </c>
      <c r="H96">
        <v>90</v>
      </c>
      <c r="I96">
        <v>70</v>
      </c>
      <c r="J96">
        <v>80</v>
      </c>
      <c r="K96">
        <v>70</v>
      </c>
      <c r="L96">
        <v>95</v>
      </c>
      <c r="M96">
        <v>70</v>
      </c>
      <c r="N96">
        <v>475</v>
      </c>
    </row>
    <row r="97" spans="1:14" x14ac:dyDescent="0.3">
      <c r="A97">
        <v>88</v>
      </c>
      <c r="B97" t="s">
        <v>1133</v>
      </c>
      <c r="C97" t="s">
        <v>1019</v>
      </c>
      <c r="D97" t="s">
        <v>1037</v>
      </c>
      <c r="E97" t="s">
        <v>176</v>
      </c>
      <c r="F97" t="s">
        <v>441</v>
      </c>
      <c r="G97" t="s">
        <v>387</v>
      </c>
      <c r="H97">
        <v>80</v>
      </c>
      <c r="I97">
        <v>80</v>
      </c>
      <c r="J97">
        <v>50</v>
      </c>
      <c r="K97">
        <v>40</v>
      </c>
      <c r="L97">
        <v>50</v>
      </c>
      <c r="M97">
        <v>25</v>
      </c>
      <c r="N97">
        <v>325</v>
      </c>
    </row>
    <row r="98" spans="1:14" x14ac:dyDescent="0.3">
      <c r="A98">
        <v>89</v>
      </c>
      <c r="B98" t="s">
        <v>1135</v>
      </c>
      <c r="C98" t="s">
        <v>1019</v>
      </c>
      <c r="D98" t="s">
        <v>1037</v>
      </c>
      <c r="E98" t="s">
        <v>176</v>
      </c>
      <c r="F98" t="s">
        <v>441</v>
      </c>
      <c r="G98" t="s">
        <v>387</v>
      </c>
      <c r="H98">
        <v>105</v>
      </c>
      <c r="I98">
        <v>105</v>
      </c>
      <c r="J98">
        <v>75</v>
      </c>
      <c r="K98">
        <v>65</v>
      </c>
      <c r="L98">
        <v>100</v>
      </c>
      <c r="M98">
        <v>50</v>
      </c>
      <c r="N98">
        <v>500</v>
      </c>
    </row>
    <row r="99" spans="1:14" x14ac:dyDescent="0.3">
      <c r="A99">
        <v>90</v>
      </c>
      <c r="B99" t="s">
        <v>422</v>
      </c>
      <c r="C99" t="s">
        <v>1009</v>
      </c>
      <c r="D99" t="s">
        <v>1037</v>
      </c>
      <c r="E99" t="s">
        <v>134</v>
      </c>
      <c r="F99" t="s">
        <v>159</v>
      </c>
      <c r="G99" t="s">
        <v>423</v>
      </c>
      <c r="H99">
        <v>30</v>
      </c>
      <c r="I99">
        <v>65</v>
      </c>
      <c r="J99">
        <v>100</v>
      </c>
      <c r="K99">
        <v>45</v>
      </c>
      <c r="L99">
        <v>25</v>
      </c>
      <c r="M99">
        <v>40</v>
      </c>
      <c r="N99">
        <v>305</v>
      </c>
    </row>
    <row r="100" spans="1:14" x14ac:dyDescent="0.3">
      <c r="A100">
        <v>91</v>
      </c>
      <c r="B100" t="s">
        <v>425</v>
      </c>
      <c r="C100" t="s">
        <v>1009</v>
      </c>
      <c r="D100" t="s">
        <v>1020</v>
      </c>
      <c r="E100" t="s">
        <v>134</v>
      </c>
      <c r="F100" t="s">
        <v>159</v>
      </c>
      <c r="G100" t="s">
        <v>423</v>
      </c>
      <c r="H100">
        <v>50</v>
      </c>
      <c r="I100">
        <v>95</v>
      </c>
      <c r="J100">
        <v>180</v>
      </c>
      <c r="K100">
        <v>85</v>
      </c>
      <c r="L100">
        <v>45</v>
      </c>
      <c r="M100">
        <v>70</v>
      </c>
      <c r="N100">
        <v>525</v>
      </c>
    </row>
    <row r="101" spans="1:14" x14ac:dyDescent="0.3">
      <c r="A101">
        <v>92</v>
      </c>
      <c r="B101" t="s">
        <v>401</v>
      </c>
      <c r="C101" t="s">
        <v>1021</v>
      </c>
      <c r="D101" t="s">
        <v>1019</v>
      </c>
      <c r="E101" t="s">
        <v>58</v>
      </c>
      <c r="F101" t="s">
        <v>1037</v>
      </c>
      <c r="G101" t="s">
        <v>1037</v>
      </c>
      <c r="H101">
        <v>30</v>
      </c>
      <c r="I101">
        <v>35</v>
      </c>
      <c r="J101">
        <v>30</v>
      </c>
      <c r="K101">
        <v>100</v>
      </c>
      <c r="L101">
        <v>35</v>
      </c>
      <c r="M101">
        <v>80</v>
      </c>
      <c r="N101">
        <v>310</v>
      </c>
    </row>
    <row r="102" spans="1:14" x14ac:dyDescent="0.3">
      <c r="A102">
        <v>93</v>
      </c>
      <c r="B102" t="s">
        <v>403</v>
      </c>
      <c r="C102" t="s">
        <v>1021</v>
      </c>
      <c r="D102" t="s">
        <v>1019</v>
      </c>
      <c r="E102" t="s">
        <v>58</v>
      </c>
      <c r="F102" t="s">
        <v>1037</v>
      </c>
      <c r="G102" t="s">
        <v>1037</v>
      </c>
      <c r="H102">
        <v>45</v>
      </c>
      <c r="I102">
        <v>50</v>
      </c>
      <c r="J102">
        <v>45</v>
      </c>
      <c r="K102">
        <v>115</v>
      </c>
      <c r="L102">
        <v>55</v>
      </c>
      <c r="M102">
        <v>95</v>
      </c>
      <c r="N102">
        <v>405</v>
      </c>
    </row>
    <row r="103" spans="1:14" x14ac:dyDescent="0.3">
      <c r="A103">
        <v>94</v>
      </c>
      <c r="B103" t="s">
        <v>405</v>
      </c>
      <c r="C103" t="s">
        <v>1021</v>
      </c>
      <c r="D103" t="s">
        <v>1019</v>
      </c>
      <c r="E103" t="s">
        <v>249</v>
      </c>
      <c r="F103" t="s">
        <v>1037</v>
      </c>
      <c r="G103" t="s">
        <v>1037</v>
      </c>
      <c r="H103">
        <v>60</v>
      </c>
      <c r="I103">
        <v>65</v>
      </c>
      <c r="J103">
        <v>60</v>
      </c>
      <c r="K103">
        <v>130</v>
      </c>
      <c r="L103">
        <v>75</v>
      </c>
      <c r="M103">
        <v>110</v>
      </c>
      <c r="N103">
        <v>500</v>
      </c>
    </row>
    <row r="104" spans="1:14" x14ac:dyDescent="0.3">
      <c r="A104">
        <v>94</v>
      </c>
      <c r="B104" t="s">
        <v>1137</v>
      </c>
      <c r="C104" t="s">
        <v>1021</v>
      </c>
      <c r="D104" t="s">
        <v>1019</v>
      </c>
      <c r="E104" t="s">
        <v>249</v>
      </c>
      <c r="F104" t="s">
        <v>1037</v>
      </c>
      <c r="G104" t="s">
        <v>1037</v>
      </c>
      <c r="H104">
        <v>60</v>
      </c>
      <c r="I104">
        <v>65</v>
      </c>
      <c r="J104">
        <v>80</v>
      </c>
      <c r="K104">
        <v>170</v>
      </c>
      <c r="L104">
        <v>95</v>
      </c>
      <c r="M104">
        <v>130</v>
      </c>
      <c r="N104">
        <v>600</v>
      </c>
    </row>
    <row r="105" spans="1:14" x14ac:dyDescent="0.3">
      <c r="A105">
        <v>95</v>
      </c>
      <c r="B105" t="s">
        <v>492</v>
      </c>
      <c r="C105" t="s">
        <v>1017</v>
      </c>
      <c r="D105" t="s">
        <v>1018</v>
      </c>
      <c r="E105" t="s">
        <v>493</v>
      </c>
      <c r="F105" t="s">
        <v>261</v>
      </c>
      <c r="G105" t="s">
        <v>224</v>
      </c>
      <c r="H105">
        <v>35</v>
      </c>
      <c r="I105">
        <v>45</v>
      </c>
      <c r="J105">
        <v>160</v>
      </c>
      <c r="K105">
        <v>30</v>
      </c>
      <c r="L105">
        <v>45</v>
      </c>
      <c r="M105">
        <v>70</v>
      </c>
      <c r="N105">
        <v>385</v>
      </c>
    </row>
    <row r="106" spans="1:14" x14ac:dyDescent="0.3">
      <c r="A106">
        <v>96</v>
      </c>
      <c r="B106" t="s">
        <v>1138</v>
      </c>
      <c r="C106" t="s">
        <v>1011</v>
      </c>
      <c r="D106" t="s">
        <v>1037</v>
      </c>
      <c r="E106" t="s">
        <v>61</v>
      </c>
      <c r="F106" t="s">
        <v>273</v>
      </c>
      <c r="G106" t="s">
        <v>243</v>
      </c>
      <c r="H106">
        <v>60</v>
      </c>
      <c r="I106">
        <v>48</v>
      </c>
      <c r="J106">
        <v>45</v>
      </c>
      <c r="K106">
        <v>43</v>
      </c>
      <c r="L106">
        <v>90</v>
      </c>
      <c r="M106">
        <v>42</v>
      </c>
      <c r="N106">
        <v>328</v>
      </c>
    </row>
    <row r="107" spans="1:14" x14ac:dyDescent="0.3">
      <c r="A107">
        <v>97</v>
      </c>
      <c r="B107" t="s">
        <v>1139</v>
      </c>
      <c r="C107" t="s">
        <v>1011</v>
      </c>
      <c r="D107" t="s">
        <v>1037</v>
      </c>
      <c r="E107" t="s">
        <v>61</v>
      </c>
      <c r="F107" t="s">
        <v>273</v>
      </c>
      <c r="G107" t="s">
        <v>243</v>
      </c>
      <c r="H107">
        <v>85</v>
      </c>
      <c r="I107">
        <v>73</v>
      </c>
      <c r="J107">
        <v>70</v>
      </c>
      <c r="K107">
        <v>73</v>
      </c>
      <c r="L107">
        <v>115</v>
      </c>
      <c r="M107">
        <v>67</v>
      </c>
      <c r="N107">
        <v>483</v>
      </c>
    </row>
    <row r="108" spans="1:14" x14ac:dyDescent="0.3">
      <c r="A108">
        <v>98</v>
      </c>
      <c r="B108" t="s">
        <v>292</v>
      </c>
      <c r="C108" t="s">
        <v>1009</v>
      </c>
      <c r="D108" t="s">
        <v>1037</v>
      </c>
      <c r="E108" t="s">
        <v>293</v>
      </c>
      <c r="F108" t="s">
        <v>134</v>
      </c>
      <c r="G108" t="s">
        <v>294</v>
      </c>
      <c r="H108">
        <v>30</v>
      </c>
      <c r="I108">
        <v>105</v>
      </c>
      <c r="J108">
        <v>90</v>
      </c>
      <c r="K108">
        <v>25</v>
      </c>
      <c r="L108">
        <v>25</v>
      </c>
      <c r="M108">
        <v>50</v>
      </c>
      <c r="N108">
        <v>325</v>
      </c>
    </row>
    <row r="109" spans="1:14" x14ac:dyDescent="0.3">
      <c r="A109">
        <v>99</v>
      </c>
      <c r="B109" t="s">
        <v>296</v>
      </c>
      <c r="C109" t="s">
        <v>1009</v>
      </c>
      <c r="D109" t="s">
        <v>1037</v>
      </c>
      <c r="E109" t="s">
        <v>293</v>
      </c>
      <c r="F109" t="s">
        <v>134</v>
      </c>
      <c r="G109" t="s">
        <v>294</v>
      </c>
      <c r="H109">
        <v>55</v>
      </c>
      <c r="I109">
        <v>130</v>
      </c>
      <c r="J109">
        <v>115</v>
      </c>
      <c r="K109">
        <v>50</v>
      </c>
      <c r="L109">
        <v>50</v>
      </c>
      <c r="M109">
        <v>75</v>
      </c>
      <c r="N109">
        <v>475</v>
      </c>
    </row>
    <row r="110" spans="1:14" x14ac:dyDescent="0.3">
      <c r="A110">
        <v>100</v>
      </c>
      <c r="B110" t="s">
        <v>1140</v>
      </c>
      <c r="C110" t="s">
        <v>1013</v>
      </c>
      <c r="D110" t="s">
        <v>1037</v>
      </c>
      <c r="E110" t="s">
        <v>288</v>
      </c>
      <c r="F110" t="s">
        <v>203</v>
      </c>
      <c r="G110" t="s">
        <v>362</v>
      </c>
      <c r="H110">
        <v>40</v>
      </c>
      <c r="I110">
        <v>30</v>
      </c>
      <c r="J110">
        <v>50</v>
      </c>
      <c r="K110">
        <v>55</v>
      </c>
      <c r="L110">
        <v>55</v>
      </c>
      <c r="M110">
        <v>100</v>
      </c>
      <c r="N110">
        <v>330</v>
      </c>
    </row>
    <row r="111" spans="1:14" x14ac:dyDescent="0.3">
      <c r="A111">
        <v>101</v>
      </c>
      <c r="B111" t="s">
        <v>1141</v>
      </c>
      <c r="C111" t="s">
        <v>1013</v>
      </c>
      <c r="D111" t="s">
        <v>1037</v>
      </c>
      <c r="E111" t="s">
        <v>288</v>
      </c>
      <c r="F111" t="s">
        <v>203</v>
      </c>
      <c r="G111" t="s">
        <v>362</v>
      </c>
      <c r="H111">
        <v>60</v>
      </c>
      <c r="I111">
        <v>50</v>
      </c>
      <c r="J111">
        <v>70</v>
      </c>
      <c r="K111">
        <v>80</v>
      </c>
      <c r="L111">
        <v>80</v>
      </c>
      <c r="M111">
        <v>140</v>
      </c>
      <c r="N111">
        <v>480</v>
      </c>
    </row>
    <row r="112" spans="1:14" x14ac:dyDescent="0.3">
      <c r="A112">
        <v>102</v>
      </c>
      <c r="B112" t="s">
        <v>1142</v>
      </c>
      <c r="C112" t="s">
        <v>1007</v>
      </c>
      <c r="D112" t="s">
        <v>1011</v>
      </c>
      <c r="E112" t="s">
        <v>124</v>
      </c>
      <c r="F112" t="s">
        <v>1037</v>
      </c>
      <c r="G112" t="s">
        <v>857</v>
      </c>
      <c r="H112">
        <v>60</v>
      </c>
      <c r="I112">
        <v>40</v>
      </c>
      <c r="J112">
        <v>80</v>
      </c>
      <c r="K112">
        <v>60</v>
      </c>
      <c r="L112">
        <v>45</v>
      </c>
      <c r="M112">
        <v>40</v>
      </c>
      <c r="N112">
        <v>325</v>
      </c>
    </row>
    <row r="113" spans="1:14" x14ac:dyDescent="0.3">
      <c r="A113">
        <v>103</v>
      </c>
      <c r="B113" t="s">
        <v>1143</v>
      </c>
      <c r="C113" t="s">
        <v>1007</v>
      </c>
      <c r="D113" t="s">
        <v>1011</v>
      </c>
      <c r="E113" t="s">
        <v>124</v>
      </c>
      <c r="F113" t="s">
        <v>1037</v>
      </c>
      <c r="G113" t="s">
        <v>857</v>
      </c>
      <c r="H113">
        <v>95</v>
      </c>
      <c r="I113">
        <v>95</v>
      </c>
      <c r="J113">
        <v>85</v>
      </c>
      <c r="K113">
        <v>125</v>
      </c>
      <c r="L113">
        <v>65</v>
      </c>
      <c r="M113">
        <v>55</v>
      </c>
      <c r="N113">
        <v>520</v>
      </c>
    </row>
    <row r="114" spans="1:14" x14ac:dyDescent="0.3">
      <c r="A114">
        <v>104</v>
      </c>
      <c r="B114" t="s">
        <v>1145</v>
      </c>
      <c r="C114" t="s">
        <v>1018</v>
      </c>
      <c r="D114" t="s">
        <v>1037</v>
      </c>
      <c r="E114" t="s">
        <v>493</v>
      </c>
      <c r="F114" t="s">
        <v>204</v>
      </c>
      <c r="G114" t="s">
        <v>506</v>
      </c>
      <c r="H114">
        <v>50</v>
      </c>
      <c r="I114">
        <v>50</v>
      </c>
      <c r="J114">
        <v>95</v>
      </c>
      <c r="K114">
        <v>40</v>
      </c>
      <c r="L114">
        <v>50</v>
      </c>
      <c r="M114">
        <v>35</v>
      </c>
      <c r="N114">
        <v>320</v>
      </c>
    </row>
    <row r="115" spans="1:14" x14ac:dyDescent="0.3">
      <c r="A115">
        <v>105</v>
      </c>
      <c r="B115" t="s">
        <v>1146</v>
      </c>
      <c r="C115" t="s">
        <v>1018</v>
      </c>
      <c r="D115" t="s">
        <v>1037</v>
      </c>
      <c r="E115" t="s">
        <v>493</v>
      </c>
      <c r="F115" t="s">
        <v>204</v>
      </c>
      <c r="G115" t="s">
        <v>506</v>
      </c>
      <c r="H115">
        <v>60</v>
      </c>
      <c r="I115">
        <v>80</v>
      </c>
      <c r="J115">
        <v>110</v>
      </c>
      <c r="K115">
        <v>50</v>
      </c>
      <c r="L115">
        <v>80</v>
      </c>
      <c r="M115">
        <v>45</v>
      </c>
      <c r="N115">
        <v>425</v>
      </c>
    </row>
    <row r="116" spans="1:14" x14ac:dyDescent="0.3">
      <c r="A116">
        <v>106</v>
      </c>
      <c r="B116" t="s">
        <v>321</v>
      </c>
      <c r="C116" t="s">
        <v>1022</v>
      </c>
      <c r="D116" t="s">
        <v>1037</v>
      </c>
      <c r="E116" t="s">
        <v>139</v>
      </c>
      <c r="F116" t="s">
        <v>103</v>
      </c>
      <c r="G116" t="s">
        <v>91</v>
      </c>
      <c r="H116">
        <v>50</v>
      </c>
      <c r="I116">
        <v>120</v>
      </c>
      <c r="J116">
        <v>53</v>
      </c>
      <c r="K116">
        <v>35</v>
      </c>
      <c r="L116">
        <v>110</v>
      </c>
      <c r="M116">
        <v>87</v>
      </c>
      <c r="N116">
        <v>455</v>
      </c>
    </row>
    <row r="117" spans="1:14" x14ac:dyDescent="0.3">
      <c r="A117">
        <v>107</v>
      </c>
      <c r="B117" t="s">
        <v>323</v>
      </c>
      <c r="C117" t="s">
        <v>1022</v>
      </c>
      <c r="D117" t="s">
        <v>1037</v>
      </c>
      <c r="E117" t="s">
        <v>62</v>
      </c>
      <c r="F117" t="s">
        <v>266</v>
      </c>
      <c r="G117" t="s">
        <v>243</v>
      </c>
      <c r="H117">
        <v>50</v>
      </c>
      <c r="I117">
        <v>105</v>
      </c>
      <c r="J117">
        <v>79</v>
      </c>
      <c r="K117">
        <v>35</v>
      </c>
      <c r="L117">
        <v>110</v>
      </c>
      <c r="M117">
        <v>76</v>
      </c>
      <c r="N117">
        <v>455</v>
      </c>
    </row>
    <row r="118" spans="1:14" x14ac:dyDescent="0.3">
      <c r="A118">
        <v>108</v>
      </c>
      <c r="B118" t="s">
        <v>1148</v>
      </c>
      <c r="C118" t="s">
        <v>1014</v>
      </c>
      <c r="D118" t="s">
        <v>1037</v>
      </c>
      <c r="E118" t="s">
        <v>117</v>
      </c>
      <c r="F118" t="s">
        <v>165</v>
      </c>
      <c r="G118" t="s">
        <v>879</v>
      </c>
      <c r="H118">
        <v>90</v>
      </c>
      <c r="I118">
        <v>55</v>
      </c>
      <c r="J118">
        <v>75</v>
      </c>
      <c r="K118">
        <v>60</v>
      </c>
      <c r="L118">
        <v>75</v>
      </c>
      <c r="M118">
        <v>30</v>
      </c>
      <c r="N118">
        <v>385</v>
      </c>
    </row>
    <row r="119" spans="1:14" x14ac:dyDescent="0.3">
      <c r="A119">
        <v>109</v>
      </c>
      <c r="B119" t="s">
        <v>658</v>
      </c>
      <c r="C119" t="s">
        <v>1019</v>
      </c>
      <c r="D119" t="s">
        <v>1037</v>
      </c>
      <c r="E119" t="s">
        <v>58</v>
      </c>
      <c r="F119" t="s">
        <v>659</v>
      </c>
      <c r="G119" t="s">
        <v>176</v>
      </c>
      <c r="H119">
        <v>40</v>
      </c>
      <c r="I119">
        <v>65</v>
      </c>
      <c r="J119">
        <v>95</v>
      </c>
      <c r="K119">
        <v>60</v>
      </c>
      <c r="L119">
        <v>45</v>
      </c>
      <c r="M119">
        <v>35</v>
      </c>
      <c r="N119">
        <v>340</v>
      </c>
    </row>
    <row r="120" spans="1:14" x14ac:dyDescent="0.3">
      <c r="A120">
        <v>110</v>
      </c>
      <c r="B120" t="s">
        <v>661</v>
      </c>
      <c r="C120" t="s">
        <v>1019</v>
      </c>
      <c r="D120" t="s">
        <v>1037</v>
      </c>
      <c r="E120" t="s">
        <v>58</v>
      </c>
      <c r="F120" t="s">
        <v>659</v>
      </c>
      <c r="G120" t="s">
        <v>176</v>
      </c>
      <c r="H120">
        <v>65</v>
      </c>
      <c r="I120">
        <v>90</v>
      </c>
      <c r="J120">
        <v>120</v>
      </c>
      <c r="K120">
        <v>85</v>
      </c>
      <c r="L120">
        <v>70</v>
      </c>
      <c r="M120">
        <v>60</v>
      </c>
      <c r="N120">
        <v>490</v>
      </c>
    </row>
    <row r="121" spans="1:14" x14ac:dyDescent="0.3">
      <c r="A121">
        <v>111</v>
      </c>
      <c r="B121" t="s">
        <v>692</v>
      </c>
      <c r="C121" t="s">
        <v>1018</v>
      </c>
      <c r="D121" t="s">
        <v>1017</v>
      </c>
      <c r="E121" t="s">
        <v>204</v>
      </c>
      <c r="F121" t="s">
        <v>493</v>
      </c>
      <c r="G121" t="s">
        <v>103</v>
      </c>
      <c r="H121">
        <v>80</v>
      </c>
      <c r="I121">
        <v>85</v>
      </c>
      <c r="J121">
        <v>95</v>
      </c>
      <c r="K121">
        <v>30</v>
      </c>
      <c r="L121">
        <v>30</v>
      </c>
      <c r="M121">
        <v>25</v>
      </c>
      <c r="N121">
        <v>345</v>
      </c>
    </row>
    <row r="122" spans="1:14" x14ac:dyDescent="0.3">
      <c r="A122">
        <v>112</v>
      </c>
      <c r="B122" t="s">
        <v>694</v>
      </c>
      <c r="C122" t="s">
        <v>1018</v>
      </c>
      <c r="D122" t="s">
        <v>1017</v>
      </c>
      <c r="E122" t="s">
        <v>204</v>
      </c>
      <c r="F122" t="s">
        <v>493</v>
      </c>
      <c r="G122" t="s">
        <v>103</v>
      </c>
      <c r="H122">
        <v>105</v>
      </c>
      <c r="I122">
        <v>130</v>
      </c>
      <c r="J122">
        <v>120</v>
      </c>
      <c r="K122">
        <v>45</v>
      </c>
      <c r="L122">
        <v>45</v>
      </c>
      <c r="M122">
        <v>40</v>
      </c>
      <c r="N122">
        <v>485</v>
      </c>
    </row>
    <row r="123" spans="1:14" x14ac:dyDescent="0.3">
      <c r="A123">
        <v>113</v>
      </c>
      <c r="B123" t="s">
        <v>1149</v>
      </c>
      <c r="C123" t="s">
        <v>1014</v>
      </c>
      <c r="D123" t="s">
        <v>1037</v>
      </c>
      <c r="E123" t="s">
        <v>185</v>
      </c>
      <c r="F123" t="s">
        <v>677</v>
      </c>
      <c r="G123" t="s">
        <v>182</v>
      </c>
      <c r="H123">
        <v>250</v>
      </c>
      <c r="I123">
        <v>5</v>
      </c>
      <c r="J123">
        <v>5</v>
      </c>
      <c r="K123">
        <v>35</v>
      </c>
      <c r="L123">
        <v>105</v>
      </c>
      <c r="M123">
        <v>50</v>
      </c>
      <c r="N123">
        <v>450</v>
      </c>
    </row>
    <row r="124" spans="1:14" x14ac:dyDescent="0.3">
      <c r="A124">
        <v>114</v>
      </c>
      <c r="B124" t="s">
        <v>1150</v>
      </c>
      <c r="C124" t="s">
        <v>1007</v>
      </c>
      <c r="D124" t="s">
        <v>1037</v>
      </c>
      <c r="E124" t="s">
        <v>124</v>
      </c>
      <c r="F124" t="s">
        <v>164</v>
      </c>
      <c r="G124" t="s">
        <v>369</v>
      </c>
      <c r="H124">
        <v>65</v>
      </c>
      <c r="I124">
        <v>55</v>
      </c>
      <c r="J124">
        <v>115</v>
      </c>
      <c r="K124">
        <v>100</v>
      </c>
      <c r="L124">
        <v>40</v>
      </c>
      <c r="M124">
        <v>60</v>
      </c>
      <c r="N124">
        <v>435</v>
      </c>
    </row>
    <row r="125" spans="1:14" x14ac:dyDescent="0.3">
      <c r="A125">
        <v>115</v>
      </c>
      <c r="B125" t="s">
        <v>1151</v>
      </c>
      <c r="C125" t="s">
        <v>1014</v>
      </c>
      <c r="D125" t="s">
        <v>1037</v>
      </c>
      <c r="E125" t="s">
        <v>125</v>
      </c>
      <c r="F125" t="s">
        <v>329</v>
      </c>
      <c r="G125" t="s">
        <v>243</v>
      </c>
      <c r="H125">
        <v>105</v>
      </c>
      <c r="I125">
        <v>95</v>
      </c>
      <c r="J125">
        <v>80</v>
      </c>
      <c r="K125">
        <v>40</v>
      </c>
      <c r="L125">
        <v>80</v>
      </c>
      <c r="M125">
        <v>90</v>
      </c>
      <c r="N125">
        <v>490</v>
      </c>
    </row>
    <row r="126" spans="1:14" x14ac:dyDescent="0.3">
      <c r="A126">
        <v>115</v>
      </c>
      <c r="B126" t="s">
        <v>1152</v>
      </c>
      <c r="C126" t="s">
        <v>1014</v>
      </c>
      <c r="D126" t="s">
        <v>1037</v>
      </c>
      <c r="E126" t="s">
        <v>125</v>
      </c>
      <c r="F126" t="s">
        <v>329</v>
      </c>
      <c r="G126" t="s">
        <v>243</v>
      </c>
      <c r="H126">
        <v>105</v>
      </c>
      <c r="I126">
        <v>125</v>
      </c>
      <c r="J126">
        <v>100</v>
      </c>
      <c r="K126">
        <v>60</v>
      </c>
      <c r="L126">
        <v>100</v>
      </c>
      <c r="M126">
        <v>100</v>
      </c>
      <c r="N126">
        <v>590</v>
      </c>
    </row>
    <row r="127" spans="1:14" x14ac:dyDescent="0.3">
      <c r="A127">
        <v>116</v>
      </c>
      <c r="B127" t="s">
        <v>1153</v>
      </c>
      <c r="C127" t="s">
        <v>1009</v>
      </c>
      <c r="D127" t="s">
        <v>1037</v>
      </c>
      <c r="E127" t="s">
        <v>115</v>
      </c>
      <c r="F127" t="s">
        <v>26</v>
      </c>
      <c r="G127" t="s">
        <v>299</v>
      </c>
      <c r="H127">
        <v>30</v>
      </c>
      <c r="I127">
        <v>40</v>
      </c>
      <c r="J127">
        <v>70</v>
      </c>
      <c r="K127">
        <v>70</v>
      </c>
      <c r="L127">
        <v>25</v>
      </c>
      <c r="M127">
        <v>60</v>
      </c>
      <c r="N127">
        <v>295</v>
      </c>
    </row>
    <row r="128" spans="1:14" x14ac:dyDescent="0.3">
      <c r="A128">
        <v>117</v>
      </c>
      <c r="B128" t="s">
        <v>1154</v>
      </c>
      <c r="C128" t="s">
        <v>1009</v>
      </c>
      <c r="D128" t="s">
        <v>1037</v>
      </c>
      <c r="E128" t="s">
        <v>186</v>
      </c>
      <c r="F128" t="s">
        <v>26</v>
      </c>
      <c r="G128" t="s">
        <v>299</v>
      </c>
      <c r="H128">
        <v>55</v>
      </c>
      <c r="I128">
        <v>65</v>
      </c>
      <c r="J128">
        <v>95</v>
      </c>
      <c r="K128">
        <v>95</v>
      </c>
      <c r="L128">
        <v>45</v>
      </c>
      <c r="M128">
        <v>85</v>
      </c>
      <c r="N128">
        <v>440</v>
      </c>
    </row>
    <row r="129" spans="1:14" x14ac:dyDescent="0.3">
      <c r="A129">
        <v>118</v>
      </c>
      <c r="B129" t="s">
        <v>412</v>
      </c>
      <c r="C129" t="s">
        <v>1009</v>
      </c>
      <c r="D129" t="s">
        <v>1037</v>
      </c>
      <c r="E129" t="s">
        <v>115</v>
      </c>
      <c r="F129" t="s">
        <v>413</v>
      </c>
      <c r="G129" t="s">
        <v>204</v>
      </c>
      <c r="H129">
        <v>45</v>
      </c>
      <c r="I129">
        <v>67</v>
      </c>
      <c r="J129">
        <v>60</v>
      </c>
      <c r="K129">
        <v>35</v>
      </c>
      <c r="L129">
        <v>50</v>
      </c>
      <c r="M129">
        <v>63</v>
      </c>
      <c r="N129">
        <v>320</v>
      </c>
    </row>
    <row r="130" spans="1:14" x14ac:dyDescent="0.3">
      <c r="A130">
        <v>119</v>
      </c>
      <c r="B130" t="s">
        <v>415</v>
      </c>
      <c r="C130" t="s">
        <v>1009</v>
      </c>
      <c r="D130" t="s">
        <v>1037</v>
      </c>
      <c r="E130" t="s">
        <v>115</v>
      </c>
      <c r="F130" t="s">
        <v>413</v>
      </c>
      <c r="G130" t="s">
        <v>204</v>
      </c>
      <c r="H130">
        <v>80</v>
      </c>
      <c r="I130">
        <v>92</v>
      </c>
      <c r="J130">
        <v>65</v>
      </c>
      <c r="K130">
        <v>65</v>
      </c>
      <c r="L130">
        <v>80</v>
      </c>
      <c r="M130">
        <v>68</v>
      </c>
      <c r="N130">
        <v>450</v>
      </c>
    </row>
    <row r="131" spans="1:14" x14ac:dyDescent="0.3">
      <c r="A131">
        <v>120</v>
      </c>
      <c r="B131" t="s">
        <v>1155</v>
      </c>
      <c r="C131" t="s">
        <v>1009</v>
      </c>
      <c r="D131" t="s">
        <v>1037</v>
      </c>
      <c r="E131" t="s">
        <v>590</v>
      </c>
      <c r="F131" t="s">
        <v>185</v>
      </c>
      <c r="G131" t="s">
        <v>720</v>
      </c>
      <c r="H131">
        <v>30</v>
      </c>
      <c r="I131">
        <v>45</v>
      </c>
      <c r="J131">
        <v>55</v>
      </c>
      <c r="K131">
        <v>70</v>
      </c>
      <c r="L131">
        <v>55</v>
      </c>
      <c r="M131">
        <v>85</v>
      </c>
      <c r="N131">
        <v>340</v>
      </c>
    </row>
    <row r="132" spans="1:14" x14ac:dyDescent="0.3">
      <c r="A132">
        <v>121</v>
      </c>
      <c r="B132" t="s">
        <v>1156</v>
      </c>
      <c r="C132" t="s">
        <v>1009</v>
      </c>
      <c r="D132" t="s">
        <v>1011</v>
      </c>
      <c r="E132" t="s">
        <v>590</v>
      </c>
      <c r="F132" t="s">
        <v>185</v>
      </c>
      <c r="G132" t="s">
        <v>720</v>
      </c>
      <c r="H132">
        <v>60</v>
      </c>
      <c r="I132">
        <v>75</v>
      </c>
      <c r="J132">
        <v>85</v>
      </c>
      <c r="K132">
        <v>100</v>
      </c>
      <c r="L132">
        <v>85</v>
      </c>
      <c r="M132">
        <v>115</v>
      </c>
      <c r="N132">
        <v>520</v>
      </c>
    </row>
    <row r="133" spans="1:14" x14ac:dyDescent="0.3">
      <c r="A133">
        <v>122</v>
      </c>
      <c r="B133" t="s">
        <v>921</v>
      </c>
      <c r="C133" t="s">
        <v>1011</v>
      </c>
      <c r="D133" t="s">
        <v>1023</v>
      </c>
      <c r="E133" t="s">
        <v>288</v>
      </c>
      <c r="F133" t="s">
        <v>919</v>
      </c>
      <c r="G133" t="s">
        <v>158</v>
      </c>
      <c r="H133">
        <v>40</v>
      </c>
      <c r="I133">
        <v>45</v>
      </c>
      <c r="J133">
        <v>65</v>
      </c>
      <c r="K133">
        <v>100</v>
      </c>
      <c r="L133">
        <v>120</v>
      </c>
      <c r="M133">
        <v>90</v>
      </c>
      <c r="N133">
        <v>460</v>
      </c>
    </row>
    <row r="134" spans="1:14" x14ac:dyDescent="0.3">
      <c r="A134">
        <v>123</v>
      </c>
      <c r="B134" t="s">
        <v>1157</v>
      </c>
      <c r="C134" t="s">
        <v>1010</v>
      </c>
      <c r="D134" t="s">
        <v>1012</v>
      </c>
      <c r="E134" t="s">
        <v>33</v>
      </c>
      <c r="F134" t="s">
        <v>158</v>
      </c>
      <c r="G134" t="s">
        <v>112</v>
      </c>
      <c r="H134">
        <v>70</v>
      </c>
      <c r="I134">
        <v>110</v>
      </c>
      <c r="J134">
        <v>80</v>
      </c>
      <c r="K134">
        <v>55</v>
      </c>
      <c r="L134">
        <v>80</v>
      </c>
      <c r="M134">
        <v>105</v>
      </c>
      <c r="N134">
        <v>500</v>
      </c>
    </row>
    <row r="135" spans="1:14" x14ac:dyDescent="0.3">
      <c r="A135">
        <v>124</v>
      </c>
      <c r="B135" t="s">
        <v>1158</v>
      </c>
      <c r="C135" t="s">
        <v>1020</v>
      </c>
      <c r="D135" t="s">
        <v>1011</v>
      </c>
      <c r="E135" t="s">
        <v>165</v>
      </c>
      <c r="F135" t="s">
        <v>273</v>
      </c>
      <c r="G135" t="s">
        <v>595</v>
      </c>
      <c r="H135">
        <v>65</v>
      </c>
      <c r="I135">
        <v>50</v>
      </c>
      <c r="J135">
        <v>35</v>
      </c>
      <c r="K135">
        <v>115</v>
      </c>
      <c r="L135">
        <v>95</v>
      </c>
      <c r="M135">
        <v>95</v>
      </c>
      <c r="N135">
        <v>455</v>
      </c>
    </row>
    <row r="136" spans="1:14" x14ac:dyDescent="0.3">
      <c r="A136">
        <v>125</v>
      </c>
      <c r="B136" t="s">
        <v>1159</v>
      </c>
      <c r="C136" t="s">
        <v>1013</v>
      </c>
      <c r="D136" t="s">
        <v>1037</v>
      </c>
      <c r="E136" t="s">
        <v>203</v>
      </c>
      <c r="F136" t="s">
        <v>1037</v>
      </c>
      <c r="G136" t="s">
        <v>239</v>
      </c>
      <c r="H136">
        <v>65</v>
      </c>
      <c r="I136">
        <v>83</v>
      </c>
      <c r="J136">
        <v>57</v>
      </c>
      <c r="K136">
        <v>95</v>
      </c>
      <c r="L136">
        <v>85</v>
      </c>
      <c r="M136">
        <v>105</v>
      </c>
      <c r="N136">
        <v>490</v>
      </c>
    </row>
    <row r="137" spans="1:14" x14ac:dyDescent="0.3">
      <c r="A137">
        <v>126</v>
      </c>
      <c r="B137" t="s">
        <v>1160</v>
      </c>
      <c r="C137" t="s">
        <v>1008</v>
      </c>
      <c r="D137" t="s">
        <v>1037</v>
      </c>
      <c r="E137" t="s">
        <v>447</v>
      </c>
      <c r="F137" t="s">
        <v>1037</v>
      </c>
      <c r="G137" t="s">
        <v>239</v>
      </c>
      <c r="H137">
        <v>65</v>
      </c>
      <c r="I137">
        <v>95</v>
      </c>
      <c r="J137">
        <v>57</v>
      </c>
      <c r="K137">
        <v>100</v>
      </c>
      <c r="L137">
        <v>85</v>
      </c>
      <c r="M137">
        <v>93</v>
      </c>
      <c r="N137">
        <v>495</v>
      </c>
    </row>
    <row r="138" spans="1:14" x14ac:dyDescent="0.3">
      <c r="A138">
        <v>127</v>
      </c>
      <c r="B138" t="s">
        <v>1161</v>
      </c>
      <c r="C138" t="s">
        <v>1010</v>
      </c>
      <c r="D138" t="s">
        <v>1037</v>
      </c>
      <c r="E138" t="s">
        <v>293</v>
      </c>
      <c r="F138" t="s">
        <v>328</v>
      </c>
      <c r="G138" t="s">
        <v>410</v>
      </c>
      <c r="H138">
        <v>65</v>
      </c>
      <c r="I138">
        <v>125</v>
      </c>
      <c r="J138">
        <v>100</v>
      </c>
      <c r="K138">
        <v>55</v>
      </c>
      <c r="L138">
        <v>70</v>
      </c>
      <c r="M138">
        <v>85</v>
      </c>
      <c r="N138">
        <v>500</v>
      </c>
    </row>
    <row r="139" spans="1:14" x14ac:dyDescent="0.3">
      <c r="A139">
        <v>127</v>
      </c>
      <c r="B139" t="s">
        <v>1162</v>
      </c>
      <c r="C139" t="s">
        <v>1010</v>
      </c>
      <c r="D139" t="s">
        <v>1037</v>
      </c>
      <c r="E139" t="s">
        <v>293</v>
      </c>
      <c r="F139" t="s">
        <v>328</v>
      </c>
      <c r="G139" t="s">
        <v>410</v>
      </c>
      <c r="H139">
        <v>65</v>
      </c>
      <c r="I139">
        <v>155</v>
      </c>
      <c r="J139">
        <v>120</v>
      </c>
      <c r="K139">
        <v>65</v>
      </c>
      <c r="L139">
        <v>90</v>
      </c>
      <c r="M139">
        <v>105</v>
      </c>
      <c r="N139">
        <v>600</v>
      </c>
    </row>
    <row r="140" spans="1:14" x14ac:dyDescent="0.3">
      <c r="A140">
        <v>128</v>
      </c>
      <c r="B140" t="s">
        <v>1163</v>
      </c>
      <c r="C140" t="s">
        <v>1014</v>
      </c>
      <c r="D140" t="s">
        <v>1037</v>
      </c>
      <c r="E140" t="s">
        <v>216</v>
      </c>
      <c r="F140" t="s">
        <v>1794</v>
      </c>
      <c r="G140" t="s">
        <v>294</v>
      </c>
      <c r="H140">
        <v>75</v>
      </c>
      <c r="I140">
        <v>100</v>
      </c>
      <c r="J140">
        <v>95</v>
      </c>
      <c r="K140">
        <v>40</v>
      </c>
      <c r="L140">
        <v>70</v>
      </c>
      <c r="M140">
        <v>110</v>
      </c>
      <c r="N140">
        <v>490</v>
      </c>
    </row>
    <row r="141" spans="1:14" x14ac:dyDescent="0.3">
      <c r="A141">
        <v>129</v>
      </c>
      <c r="B141" t="s">
        <v>407</v>
      </c>
      <c r="C141" t="s">
        <v>1009</v>
      </c>
      <c r="D141" t="s">
        <v>1037</v>
      </c>
      <c r="E141" t="s">
        <v>115</v>
      </c>
      <c r="F141" t="s">
        <v>1037</v>
      </c>
      <c r="G141" t="s">
        <v>146</v>
      </c>
      <c r="H141">
        <v>20</v>
      </c>
      <c r="I141">
        <v>10</v>
      </c>
      <c r="J141">
        <v>55</v>
      </c>
      <c r="K141">
        <v>15</v>
      </c>
      <c r="L141">
        <v>20</v>
      </c>
      <c r="M141">
        <v>80</v>
      </c>
      <c r="N141">
        <v>200</v>
      </c>
    </row>
    <row r="142" spans="1:14" x14ac:dyDescent="0.3">
      <c r="A142">
        <v>130</v>
      </c>
      <c r="B142" t="s">
        <v>409</v>
      </c>
      <c r="C142" t="s">
        <v>1009</v>
      </c>
      <c r="D142" t="s">
        <v>1012</v>
      </c>
      <c r="E142" t="s">
        <v>216</v>
      </c>
      <c r="F142" t="s">
        <v>1037</v>
      </c>
      <c r="G142" t="s">
        <v>410</v>
      </c>
      <c r="H142">
        <v>95</v>
      </c>
      <c r="I142">
        <v>125</v>
      </c>
      <c r="J142">
        <v>79</v>
      </c>
      <c r="K142">
        <v>60</v>
      </c>
      <c r="L142">
        <v>100</v>
      </c>
      <c r="M142">
        <v>81</v>
      </c>
      <c r="N142">
        <v>540</v>
      </c>
    </row>
    <row r="143" spans="1:14" x14ac:dyDescent="0.3">
      <c r="A143">
        <v>130</v>
      </c>
      <c r="B143" t="s">
        <v>1164</v>
      </c>
      <c r="C143" t="s">
        <v>1009</v>
      </c>
      <c r="D143" t="s">
        <v>1012</v>
      </c>
      <c r="E143" t="s">
        <v>216</v>
      </c>
      <c r="F143" t="s">
        <v>1037</v>
      </c>
      <c r="G143" t="s">
        <v>410</v>
      </c>
      <c r="H143">
        <v>95</v>
      </c>
      <c r="I143">
        <v>155</v>
      </c>
      <c r="J143">
        <v>109</v>
      </c>
      <c r="K143">
        <v>70</v>
      </c>
      <c r="L143">
        <v>130</v>
      </c>
      <c r="M143">
        <v>81</v>
      </c>
      <c r="N143">
        <v>640</v>
      </c>
    </row>
    <row r="144" spans="1:14" x14ac:dyDescent="0.3">
      <c r="A144">
        <v>131</v>
      </c>
      <c r="B144" t="s">
        <v>912</v>
      </c>
      <c r="C144" t="s">
        <v>1009</v>
      </c>
      <c r="D144" t="s">
        <v>1020</v>
      </c>
      <c r="E144" t="s">
        <v>300</v>
      </c>
      <c r="F144" t="s">
        <v>134</v>
      </c>
      <c r="G144" t="s">
        <v>193</v>
      </c>
      <c r="H144">
        <v>130</v>
      </c>
      <c r="I144">
        <v>85</v>
      </c>
      <c r="J144">
        <v>80</v>
      </c>
      <c r="K144">
        <v>85</v>
      </c>
      <c r="L144">
        <v>95</v>
      </c>
      <c r="M144">
        <v>60</v>
      </c>
      <c r="N144">
        <v>535</v>
      </c>
    </row>
    <row r="145" spans="1:14" x14ac:dyDescent="0.3">
      <c r="A145">
        <v>132</v>
      </c>
      <c r="B145" t="s">
        <v>945</v>
      </c>
      <c r="C145" t="s">
        <v>1014</v>
      </c>
      <c r="D145" t="s">
        <v>1037</v>
      </c>
      <c r="E145" t="s">
        <v>139</v>
      </c>
      <c r="F145" t="s">
        <v>1037</v>
      </c>
      <c r="G145" t="s">
        <v>946</v>
      </c>
      <c r="H145">
        <v>48</v>
      </c>
      <c r="I145">
        <v>48</v>
      </c>
      <c r="J145">
        <v>48</v>
      </c>
      <c r="K145">
        <v>48</v>
      </c>
      <c r="L145">
        <v>48</v>
      </c>
      <c r="M145">
        <v>48</v>
      </c>
      <c r="N145">
        <v>288</v>
      </c>
    </row>
    <row r="146" spans="1:14" x14ac:dyDescent="0.3">
      <c r="A146">
        <v>133</v>
      </c>
      <c r="B146" t="s">
        <v>536</v>
      </c>
      <c r="C146" t="s">
        <v>1014</v>
      </c>
      <c r="D146" t="s">
        <v>1037</v>
      </c>
      <c r="E146" t="s">
        <v>44</v>
      </c>
      <c r="F146" t="s">
        <v>306</v>
      </c>
      <c r="G146" t="s">
        <v>524</v>
      </c>
      <c r="H146">
        <v>55</v>
      </c>
      <c r="I146">
        <v>55</v>
      </c>
      <c r="J146">
        <v>50</v>
      </c>
      <c r="K146">
        <v>45</v>
      </c>
      <c r="L146">
        <v>65</v>
      </c>
      <c r="M146">
        <v>55</v>
      </c>
      <c r="N146">
        <v>325</v>
      </c>
    </row>
    <row r="147" spans="1:14" x14ac:dyDescent="0.3">
      <c r="A147">
        <v>134</v>
      </c>
      <c r="B147" t="s">
        <v>538</v>
      </c>
      <c r="C147" t="s">
        <v>1009</v>
      </c>
      <c r="D147" t="s">
        <v>1037</v>
      </c>
      <c r="E147" t="s">
        <v>300</v>
      </c>
      <c r="F147" t="s">
        <v>1037</v>
      </c>
      <c r="G147" t="s">
        <v>193</v>
      </c>
      <c r="H147">
        <v>130</v>
      </c>
      <c r="I147">
        <v>65</v>
      </c>
      <c r="J147">
        <v>60</v>
      </c>
      <c r="K147">
        <v>110</v>
      </c>
      <c r="L147">
        <v>95</v>
      </c>
      <c r="M147">
        <v>65</v>
      </c>
      <c r="N147">
        <v>525</v>
      </c>
    </row>
    <row r="148" spans="1:14" x14ac:dyDescent="0.3">
      <c r="A148">
        <v>135</v>
      </c>
      <c r="B148" t="s">
        <v>540</v>
      </c>
      <c r="C148" t="s">
        <v>1013</v>
      </c>
      <c r="D148" t="s">
        <v>1037</v>
      </c>
      <c r="E148" t="s">
        <v>541</v>
      </c>
      <c r="F148" t="s">
        <v>1037</v>
      </c>
      <c r="G148" t="s">
        <v>98</v>
      </c>
      <c r="H148">
        <v>65</v>
      </c>
      <c r="I148">
        <v>65</v>
      </c>
      <c r="J148">
        <v>60</v>
      </c>
      <c r="K148">
        <v>110</v>
      </c>
      <c r="L148">
        <v>95</v>
      </c>
      <c r="M148">
        <v>130</v>
      </c>
      <c r="N148">
        <v>525</v>
      </c>
    </row>
    <row r="149" spans="1:14" x14ac:dyDescent="0.3">
      <c r="A149">
        <v>136</v>
      </c>
      <c r="B149" t="s">
        <v>543</v>
      </c>
      <c r="C149" t="s">
        <v>1008</v>
      </c>
      <c r="D149" t="s">
        <v>1037</v>
      </c>
      <c r="E149" t="s">
        <v>210</v>
      </c>
      <c r="F149" t="s">
        <v>1037</v>
      </c>
      <c r="G149" t="s">
        <v>104</v>
      </c>
      <c r="H149">
        <v>65</v>
      </c>
      <c r="I149">
        <v>130</v>
      </c>
      <c r="J149">
        <v>60</v>
      </c>
      <c r="K149">
        <v>95</v>
      </c>
      <c r="L149">
        <v>110</v>
      </c>
      <c r="M149">
        <v>65</v>
      </c>
      <c r="N149">
        <v>525</v>
      </c>
    </row>
    <row r="150" spans="1:14" x14ac:dyDescent="0.3">
      <c r="A150">
        <v>137</v>
      </c>
      <c r="B150" t="s">
        <v>1166</v>
      </c>
      <c r="C150" t="s">
        <v>1014</v>
      </c>
      <c r="D150" t="s">
        <v>1037</v>
      </c>
      <c r="E150" t="s">
        <v>353</v>
      </c>
      <c r="F150" t="s">
        <v>1748</v>
      </c>
      <c r="G150" t="s">
        <v>720</v>
      </c>
      <c r="H150">
        <v>65</v>
      </c>
      <c r="I150">
        <v>60</v>
      </c>
      <c r="J150">
        <v>70</v>
      </c>
      <c r="K150">
        <v>85</v>
      </c>
      <c r="L150">
        <v>75</v>
      </c>
      <c r="M150">
        <v>40</v>
      </c>
      <c r="N150">
        <v>395</v>
      </c>
    </row>
    <row r="151" spans="1:14" x14ac:dyDescent="0.3">
      <c r="A151">
        <v>138</v>
      </c>
      <c r="B151" t="s">
        <v>1167</v>
      </c>
      <c r="C151" t="s">
        <v>1017</v>
      </c>
      <c r="D151" t="s">
        <v>1009</v>
      </c>
      <c r="E151" t="s">
        <v>115</v>
      </c>
      <c r="F151" t="s">
        <v>134</v>
      </c>
      <c r="G151" t="s">
        <v>224</v>
      </c>
      <c r="H151">
        <v>35</v>
      </c>
      <c r="I151">
        <v>40</v>
      </c>
      <c r="J151">
        <v>100</v>
      </c>
      <c r="K151">
        <v>90</v>
      </c>
      <c r="L151">
        <v>55</v>
      </c>
      <c r="M151">
        <v>35</v>
      </c>
      <c r="N151">
        <v>355</v>
      </c>
    </row>
    <row r="152" spans="1:14" x14ac:dyDescent="0.3">
      <c r="A152">
        <v>139</v>
      </c>
      <c r="B152" t="s">
        <v>1168</v>
      </c>
      <c r="C152" t="s">
        <v>1017</v>
      </c>
      <c r="D152" t="s">
        <v>1009</v>
      </c>
      <c r="E152" t="s">
        <v>115</v>
      </c>
      <c r="F152" t="s">
        <v>134</v>
      </c>
      <c r="G152" t="s">
        <v>224</v>
      </c>
      <c r="H152">
        <v>70</v>
      </c>
      <c r="I152">
        <v>60</v>
      </c>
      <c r="J152">
        <v>125</v>
      </c>
      <c r="K152">
        <v>115</v>
      </c>
      <c r="L152">
        <v>70</v>
      </c>
      <c r="M152">
        <v>55</v>
      </c>
      <c r="N152">
        <v>495</v>
      </c>
    </row>
    <row r="153" spans="1:14" x14ac:dyDescent="0.3">
      <c r="A153">
        <v>140</v>
      </c>
      <c r="B153" t="s">
        <v>1169</v>
      </c>
      <c r="C153" t="s">
        <v>1017</v>
      </c>
      <c r="D153" t="s">
        <v>1009</v>
      </c>
      <c r="E153" t="s">
        <v>115</v>
      </c>
      <c r="F153" t="s">
        <v>506</v>
      </c>
      <c r="G153" t="s">
        <v>224</v>
      </c>
      <c r="H153">
        <v>30</v>
      </c>
      <c r="I153">
        <v>80</v>
      </c>
      <c r="J153">
        <v>90</v>
      </c>
      <c r="K153">
        <v>55</v>
      </c>
      <c r="L153">
        <v>45</v>
      </c>
      <c r="M153">
        <v>55</v>
      </c>
      <c r="N153">
        <v>355</v>
      </c>
    </row>
    <row r="154" spans="1:14" x14ac:dyDescent="0.3">
      <c r="A154">
        <v>141</v>
      </c>
      <c r="B154" t="s">
        <v>1170</v>
      </c>
      <c r="C154" t="s">
        <v>1017</v>
      </c>
      <c r="D154" t="s">
        <v>1009</v>
      </c>
      <c r="E154" t="s">
        <v>115</v>
      </c>
      <c r="F154" t="s">
        <v>506</v>
      </c>
      <c r="G154" t="s">
        <v>224</v>
      </c>
      <c r="H154">
        <v>60</v>
      </c>
      <c r="I154">
        <v>115</v>
      </c>
      <c r="J154">
        <v>105</v>
      </c>
      <c r="K154">
        <v>65</v>
      </c>
      <c r="L154">
        <v>70</v>
      </c>
      <c r="M154">
        <v>80</v>
      </c>
      <c r="N154">
        <v>495</v>
      </c>
    </row>
    <row r="155" spans="1:14" x14ac:dyDescent="0.3">
      <c r="A155">
        <v>142</v>
      </c>
      <c r="B155" t="s">
        <v>1171</v>
      </c>
      <c r="C155" t="s">
        <v>1017</v>
      </c>
      <c r="D155" t="s">
        <v>1012</v>
      </c>
      <c r="E155" t="s">
        <v>493</v>
      </c>
      <c r="F155" t="s">
        <v>73</v>
      </c>
      <c r="G155" t="s">
        <v>67</v>
      </c>
      <c r="H155">
        <v>80</v>
      </c>
      <c r="I155">
        <v>105</v>
      </c>
      <c r="J155">
        <v>65</v>
      </c>
      <c r="K155">
        <v>60</v>
      </c>
      <c r="L155">
        <v>75</v>
      </c>
      <c r="M155">
        <v>130</v>
      </c>
      <c r="N155">
        <v>515</v>
      </c>
    </row>
    <row r="156" spans="1:14" x14ac:dyDescent="0.3">
      <c r="A156">
        <v>142</v>
      </c>
      <c r="B156" t="s">
        <v>1172</v>
      </c>
      <c r="C156" t="s">
        <v>1017</v>
      </c>
      <c r="D156" t="s">
        <v>1012</v>
      </c>
      <c r="E156" t="s">
        <v>493</v>
      </c>
      <c r="F156" t="s">
        <v>73</v>
      </c>
      <c r="G156" t="s">
        <v>67</v>
      </c>
      <c r="H156">
        <v>80</v>
      </c>
      <c r="I156">
        <v>135</v>
      </c>
      <c r="J156">
        <v>85</v>
      </c>
      <c r="K156">
        <v>70</v>
      </c>
      <c r="L156">
        <v>95</v>
      </c>
      <c r="M156">
        <v>150</v>
      </c>
      <c r="N156">
        <v>615</v>
      </c>
    </row>
    <row r="157" spans="1:14" x14ac:dyDescent="0.3">
      <c r="A157">
        <v>143</v>
      </c>
      <c r="B157" t="s">
        <v>685</v>
      </c>
      <c r="C157" t="s">
        <v>1014</v>
      </c>
      <c r="D157" t="s">
        <v>1037</v>
      </c>
      <c r="E157" t="s">
        <v>686</v>
      </c>
      <c r="F157" t="s">
        <v>232</v>
      </c>
      <c r="G157" t="s">
        <v>78</v>
      </c>
      <c r="H157">
        <v>160</v>
      </c>
      <c r="I157">
        <v>110</v>
      </c>
      <c r="J157">
        <v>65</v>
      </c>
      <c r="K157">
        <v>65</v>
      </c>
      <c r="L157">
        <v>110</v>
      </c>
      <c r="M157">
        <v>30</v>
      </c>
      <c r="N157">
        <v>540</v>
      </c>
    </row>
    <row r="158" spans="1:14" x14ac:dyDescent="0.3">
      <c r="A158">
        <v>144</v>
      </c>
      <c r="B158" t="s">
        <v>1173</v>
      </c>
      <c r="C158" t="s">
        <v>1020</v>
      </c>
      <c r="D158" t="s">
        <v>1012</v>
      </c>
      <c r="E158" t="s">
        <v>73</v>
      </c>
      <c r="F158" t="s">
        <v>1037</v>
      </c>
      <c r="G158" t="s">
        <v>223</v>
      </c>
      <c r="H158">
        <v>90</v>
      </c>
      <c r="I158">
        <v>85</v>
      </c>
      <c r="J158">
        <v>100</v>
      </c>
      <c r="K158">
        <v>95</v>
      </c>
      <c r="L158">
        <v>125</v>
      </c>
      <c r="M158">
        <v>85</v>
      </c>
      <c r="N158">
        <v>580</v>
      </c>
    </row>
    <row r="159" spans="1:14" x14ac:dyDescent="0.3">
      <c r="A159">
        <v>145</v>
      </c>
      <c r="B159" t="s">
        <v>1174</v>
      </c>
      <c r="C159" t="s">
        <v>1013</v>
      </c>
      <c r="D159" t="s">
        <v>1012</v>
      </c>
      <c r="E159" t="s">
        <v>73</v>
      </c>
      <c r="F159" t="s">
        <v>1037</v>
      </c>
      <c r="G159" t="s">
        <v>203</v>
      </c>
      <c r="H159">
        <v>90</v>
      </c>
      <c r="I159">
        <v>90</v>
      </c>
      <c r="J159">
        <v>85</v>
      </c>
      <c r="K159">
        <v>125</v>
      </c>
      <c r="L159">
        <v>90</v>
      </c>
      <c r="M159">
        <v>100</v>
      </c>
      <c r="N159">
        <v>580</v>
      </c>
    </row>
    <row r="160" spans="1:14" x14ac:dyDescent="0.3">
      <c r="A160">
        <v>146</v>
      </c>
      <c r="B160" t="s">
        <v>1175</v>
      </c>
      <c r="C160" t="s">
        <v>1008</v>
      </c>
      <c r="D160" t="s">
        <v>1012</v>
      </c>
      <c r="E160" t="s">
        <v>73</v>
      </c>
      <c r="F160" t="s">
        <v>1037</v>
      </c>
      <c r="G160" t="s">
        <v>447</v>
      </c>
      <c r="H160">
        <v>90</v>
      </c>
      <c r="I160">
        <v>100</v>
      </c>
      <c r="J160">
        <v>90</v>
      </c>
      <c r="K160">
        <v>125</v>
      </c>
      <c r="L160">
        <v>85</v>
      </c>
      <c r="M160">
        <v>90</v>
      </c>
      <c r="N160">
        <v>580</v>
      </c>
    </row>
    <row r="161" spans="1:14" x14ac:dyDescent="0.3">
      <c r="A161">
        <v>147</v>
      </c>
      <c r="B161" t="s">
        <v>1176</v>
      </c>
      <c r="C161" t="s">
        <v>1024</v>
      </c>
      <c r="D161" t="s">
        <v>1037</v>
      </c>
      <c r="E161" t="s">
        <v>47</v>
      </c>
      <c r="F161" t="s">
        <v>1037</v>
      </c>
      <c r="G161" t="s">
        <v>430</v>
      </c>
      <c r="H161">
        <v>41</v>
      </c>
      <c r="I161">
        <v>64</v>
      </c>
      <c r="J161">
        <v>45</v>
      </c>
      <c r="K161">
        <v>50</v>
      </c>
      <c r="L161">
        <v>50</v>
      </c>
      <c r="M161">
        <v>50</v>
      </c>
      <c r="N161">
        <v>300</v>
      </c>
    </row>
    <row r="162" spans="1:14" x14ac:dyDescent="0.3">
      <c r="A162">
        <v>148</v>
      </c>
      <c r="B162" t="s">
        <v>1177</v>
      </c>
      <c r="C162" t="s">
        <v>1024</v>
      </c>
      <c r="D162" t="s">
        <v>1037</v>
      </c>
      <c r="E162" t="s">
        <v>47</v>
      </c>
      <c r="F162" t="s">
        <v>1037</v>
      </c>
      <c r="G162" t="s">
        <v>430</v>
      </c>
      <c r="H162">
        <v>61</v>
      </c>
      <c r="I162">
        <v>84</v>
      </c>
      <c r="J162">
        <v>65</v>
      </c>
      <c r="K162">
        <v>70</v>
      </c>
      <c r="L162">
        <v>70</v>
      </c>
      <c r="M162">
        <v>70</v>
      </c>
      <c r="N162">
        <v>420</v>
      </c>
    </row>
    <row r="163" spans="1:14" x14ac:dyDescent="0.3">
      <c r="A163">
        <v>149</v>
      </c>
      <c r="B163" t="s">
        <v>1178</v>
      </c>
      <c r="C163" t="s">
        <v>1024</v>
      </c>
      <c r="D163" t="s">
        <v>1012</v>
      </c>
      <c r="E163" t="s">
        <v>243</v>
      </c>
      <c r="F163" t="s">
        <v>1037</v>
      </c>
      <c r="G163" t="s">
        <v>1752</v>
      </c>
      <c r="H163">
        <v>91</v>
      </c>
      <c r="I163">
        <v>134</v>
      </c>
      <c r="J163">
        <v>95</v>
      </c>
      <c r="K163">
        <v>100</v>
      </c>
      <c r="L163">
        <v>100</v>
      </c>
      <c r="M163">
        <v>80</v>
      </c>
      <c r="N163">
        <v>600</v>
      </c>
    </row>
    <row r="164" spans="1:14" x14ac:dyDescent="0.3">
      <c r="A164">
        <v>150</v>
      </c>
      <c r="B164" t="s">
        <v>1179</v>
      </c>
      <c r="C164" t="s">
        <v>1011</v>
      </c>
      <c r="D164" t="s">
        <v>1037</v>
      </c>
      <c r="E164" t="s">
        <v>73</v>
      </c>
      <c r="F164" t="s">
        <v>1037</v>
      </c>
      <c r="G164" t="s">
        <v>67</v>
      </c>
      <c r="H164">
        <v>106</v>
      </c>
      <c r="I164">
        <v>110</v>
      </c>
      <c r="J164">
        <v>90</v>
      </c>
      <c r="K164">
        <v>154</v>
      </c>
      <c r="L164">
        <v>90</v>
      </c>
      <c r="M164">
        <v>130</v>
      </c>
      <c r="N164">
        <v>680</v>
      </c>
    </row>
    <row r="165" spans="1:14" x14ac:dyDescent="0.3">
      <c r="A165">
        <v>150</v>
      </c>
      <c r="B165" t="s">
        <v>1180</v>
      </c>
      <c r="C165" t="s">
        <v>1011</v>
      </c>
      <c r="D165" t="s">
        <v>1037</v>
      </c>
      <c r="E165" t="s">
        <v>73</v>
      </c>
      <c r="F165" t="s">
        <v>1037</v>
      </c>
      <c r="G165" t="s">
        <v>67</v>
      </c>
      <c r="H165">
        <v>106</v>
      </c>
      <c r="I165">
        <v>190</v>
      </c>
      <c r="J165">
        <v>100</v>
      </c>
      <c r="K165">
        <v>154</v>
      </c>
      <c r="L165">
        <v>100</v>
      </c>
      <c r="M165">
        <v>130</v>
      </c>
      <c r="N165">
        <v>780</v>
      </c>
    </row>
    <row r="166" spans="1:14" x14ac:dyDescent="0.3">
      <c r="A166">
        <v>150</v>
      </c>
      <c r="B166" t="s">
        <v>1181</v>
      </c>
      <c r="C166" t="s">
        <v>1011</v>
      </c>
      <c r="D166" t="s">
        <v>1037</v>
      </c>
      <c r="E166" t="s">
        <v>73</v>
      </c>
      <c r="F166" t="s">
        <v>1037</v>
      </c>
      <c r="G166" t="s">
        <v>67</v>
      </c>
      <c r="H166">
        <v>106</v>
      </c>
      <c r="I166">
        <v>150</v>
      </c>
      <c r="J166">
        <v>70</v>
      </c>
      <c r="K166">
        <v>194</v>
      </c>
      <c r="L166">
        <v>120</v>
      </c>
      <c r="M166">
        <v>140</v>
      </c>
      <c r="N166">
        <v>780</v>
      </c>
    </row>
    <row r="167" spans="1:14" x14ac:dyDescent="0.3">
      <c r="A167">
        <v>151</v>
      </c>
      <c r="B167" t="s">
        <v>1182</v>
      </c>
      <c r="C167" t="s">
        <v>1011</v>
      </c>
      <c r="D167" t="s">
        <v>1037</v>
      </c>
      <c r="E167" t="s">
        <v>274</v>
      </c>
      <c r="F167" t="s">
        <v>1037</v>
      </c>
      <c r="G167" t="s">
        <v>1037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600</v>
      </c>
    </row>
    <row r="168" spans="1:14" x14ac:dyDescent="0.3">
      <c r="A168">
        <v>152</v>
      </c>
      <c r="B168" t="s">
        <v>1183</v>
      </c>
      <c r="C168" t="s">
        <v>1007</v>
      </c>
      <c r="D168" t="s">
        <v>1037</v>
      </c>
      <c r="E168" t="s">
        <v>9</v>
      </c>
      <c r="F168" t="s">
        <v>1037</v>
      </c>
      <c r="G168" t="s">
        <v>164</v>
      </c>
      <c r="H168">
        <v>45</v>
      </c>
      <c r="I168">
        <v>49</v>
      </c>
      <c r="J168">
        <v>65</v>
      </c>
      <c r="K168">
        <v>49</v>
      </c>
      <c r="L168">
        <v>65</v>
      </c>
      <c r="M168">
        <v>45</v>
      </c>
      <c r="N168">
        <v>318</v>
      </c>
    </row>
    <row r="169" spans="1:14" x14ac:dyDescent="0.3">
      <c r="A169">
        <v>153</v>
      </c>
      <c r="B169" t="s">
        <v>1184</v>
      </c>
      <c r="C169" t="s">
        <v>1007</v>
      </c>
      <c r="D169" t="s">
        <v>1037</v>
      </c>
      <c r="E169" t="s">
        <v>9</v>
      </c>
      <c r="F169" t="s">
        <v>1037</v>
      </c>
      <c r="G169" t="s">
        <v>164</v>
      </c>
      <c r="H169">
        <v>60</v>
      </c>
      <c r="I169">
        <v>62</v>
      </c>
      <c r="J169">
        <v>80</v>
      </c>
      <c r="K169">
        <v>63</v>
      </c>
      <c r="L169">
        <v>80</v>
      </c>
      <c r="M169">
        <v>60</v>
      </c>
      <c r="N169">
        <v>405</v>
      </c>
    </row>
    <row r="170" spans="1:14" x14ac:dyDescent="0.3">
      <c r="A170">
        <v>154</v>
      </c>
      <c r="B170" t="s">
        <v>1185</v>
      </c>
      <c r="C170" t="s">
        <v>1007</v>
      </c>
      <c r="D170" t="s">
        <v>1037</v>
      </c>
      <c r="E170" t="s">
        <v>9</v>
      </c>
      <c r="F170" t="s">
        <v>1037</v>
      </c>
      <c r="G170" t="s">
        <v>164</v>
      </c>
      <c r="H170">
        <v>80</v>
      </c>
      <c r="I170">
        <v>82</v>
      </c>
      <c r="J170">
        <v>100</v>
      </c>
      <c r="K170">
        <v>83</v>
      </c>
      <c r="L170">
        <v>100</v>
      </c>
      <c r="M170">
        <v>80</v>
      </c>
      <c r="N170">
        <v>525</v>
      </c>
    </row>
    <row r="171" spans="1:14" x14ac:dyDescent="0.3">
      <c r="A171">
        <v>155</v>
      </c>
      <c r="B171" t="s">
        <v>1186</v>
      </c>
      <c r="C171" t="s">
        <v>1008</v>
      </c>
      <c r="D171" t="s">
        <v>1037</v>
      </c>
      <c r="E171" t="s">
        <v>17</v>
      </c>
      <c r="F171" t="s">
        <v>1037</v>
      </c>
      <c r="G171" t="s">
        <v>210</v>
      </c>
      <c r="H171">
        <v>39</v>
      </c>
      <c r="I171">
        <v>52</v>
      </c>
      <c r="J171">
        <v>43</v>
      </c>
      <c r="K171">
        <v>60</v>
      </c>
      <c r="L171">
        <v>50</v>
      </c>
      <c r="M171">
        <v>65</v>
      </c>
      <c r="N171">
        <v>309</v>
      </c>
    </row>
    <row r="172" spans="1:14" x14ac:dyDescent="0.3">
      <c r="A172">
        <v>156</v>
      </c>
      <c r="B172" t="s">
        <v>1187</v>
      </c>
      <c r="C172" t="s">
        <v>1008</v>
      </c>
      <c r="D172" t="s">
        <v>1037</v>
      </c>
      <c r="E172" t="s">
        <v>17</v>
      </c>
      <c r="F172" t="s">
        <v>1037</v>
      </c>
      <c r="G172" t="s">
        <v>210</v>
      </c>
      <c r="H172">
        <v>58</v>
      </c>
      <c r="I172">
        <v>64</v>
      </c>
      <c r="J172">
        <v>58</v>
      </c>
      <c r="K172">
        <v>80</v>
      </c>
      <c r="L172">
        <v>65</v>
      </c>
      <c r="M172">
        <v>80</v>
      </c>
      <c r="N172">
        <v>405</v>
      </c>
    </row>
    <row r="173" spans="1:14" x14ac:dyDescent="0.3">
      <c r="A173">
        <v>157</v>
      </c>
      <c r="B173" t="s">
        <v>1188</v>
      </c>
      <c r="C173" t="s">
        <v>1008</v>
      </c>
      <c r="D173" t="s">
        <v>1037</v>
      </c>
      <c r="E173" t="s">
        <v>17</v>
      </c>
      <c r="F173" t="s">
        <v>1037</v>
      </c>
      <c r="G173" t="s">
        <v>210</v>
      </c>
      <c r="H173">
        <v>78</v>
      </c>
      <c r="I173">
        <v>84</v>
      </c>
      <c r="J173">
        <v>78</v>
      </c>
      <c r="K173">
        <v>109</v>
      </c>
      <c r="L173">
        <v>85</v>
      </c>
      <c r="M173">
        <v>100</v>
      </c>
      <c r="N173">
        <v>534</v>
      </c>
    </row>
    <row r="174" spans="1:14" x14ac:dyDescent="0.3">
      <c r="A174">
        <v>158</v>
      </c>
      <c r="B174" t="s">
        <v>1189</v>
      </c>
      <c r="C174" t="s">
        <v>1009</v>
      </c>
      <c r="D174" t="s">
        <v>1037</v>
      </c>
      <c r="E174" t="s">
        <v>25</v>
      </c>
      <c r="F174" t="s">
        <v>1037</v>
      </c>
      <c r="G174" t="s">
        <v>294</v>
      </c>
      <c r="H174">
        <v>50</v>
      </c>
      <c r="I174">
        <v>65</v>
      </c>
      <c r="J174">
        <v>64</v>
      </c>
      <c r="K174">
        <v>44</v>
      </c>
      <c r="L174">
        <v>48</v>
      </c>
      <c r="M174">
        <v>43</v>
      </c>
      <c r="N174">
        <v>314</v>
      </c>
    </row>
    <row r="175" spans="1:14" x14ac:dyDescent="0.3">
      <c r="A175">
        <v>159</v>
      </c>
      <c r="B175" t="s">
        <v>1190</v>
      </c>
      <c r="C175" t="s">
        <v>1009</v>
      </c>
      <c r="D175" t="s">
        <v>1037</v>
      </c>
      <c r="E175" t="s">
        <v>25</v>
      </c>
      <c r="F175" t="s">
        <v>1037</v>
      </c>
      <c r="G175" t="s">
        <v>294</v>
      </c>
      <c r="H175">
        <v>65</v>
      </c>
      <c r="I175">
        <v>80</v>
      </c>
      <c r="J175">
        <v>80</v>
      </c>
      <c r="K175">
        <v>59</v>
      </c>
      <c r="L175">
        <v>63</v>
      </c>
      <c r="M175">
        <v>58</v>
      </c>
      <c r="N175">
        <v>405</v>
      </c>
    </row>
    <row r="176" spans="1:14" x14ac:dyDescent="0.3">
      <c r="A176">
        <v>160</v>
      </c>
      <c r="B176" t="s">
        <v>1191</v>
      </c>
      <c r="C176" t="s">
        <v>1009</v>
      </c>
      <c r="D176" t="s">
        <v>1037</v>
      </c>
      <c r="E176" t="s">
        <v>25</v>
      </c>
      <c r="F176" t="s">
        <v>1037</v>
      </c>
      <c r="G176" t="s">
        <v>294</v>
      </c>
      <c r="H176">
        <v>85</v>
      </c>
      <c r="I176">
        <v>105</v>
      </c>
      <c r="J176">
        <v>100</v>
      </c>
      <c r="K176">
        <v>79</v>
      </c>
      <c r="L176">
        <v>83</v>
      </c>
      <c r="M176">
        <v>78</v>
      </c>
      <c r="N176">
        <v>530</v>
      </c>
    </row>
    <row r="177" spans="1:14" x14ac:dyDescent="0.3">
      <c r="A177">
        <v>161</v>
      </c>
      <c r="B177" t="s">
        <v>1192</v>
      </c>
      <c r="C177" t="s">
        <v>1014</v>
      </c>
      <c r="D177" t="s">
        <v>1037</v>
      </c>
      <c r="E177" t="s">
        <v>44</v>
      </c>
      <c r="F177" t="s">
        <v>62</v>
      </c>
      <c r="G177" t="s">
        <v>40</v>
      </c>
      <c r="H177">
        <v>35</v>
      </c>
      <c r="I177">
        <v>46</v>
      </c>
      <c r="J177">
        <v>34</v>
      </c>
      <c r="K177">
        <v>35</v>
      </c>
      <c r="L177">
        <v>45</v>
      </c>
      <c r="M177">
        <v>20</v>
      </c>
      <c r="N177">
        <v>215</v>
      </c>
    </row>
    <row r="178" spans="1:14" x14ac:dyDescent="0.3">
      <c r="A178">
        <v>162</v>
      </c>
      <c r="B178" t="s">
        <v>1193</v>
      </c>
      <c r="C178" t="s">
        <v>1014</v>
      </c>
      <c r="D178" t="s">
        <v>1037</v>
      </c>
      <c r="E178" t="s">
        <v>44</v>
      </c>
      <c r="F178" t="s">
        <v>62</v>
      </c>
      <c r="G178" t="s">
        <v>40</v>
      </c>
      <c r="H178">
        <v>85</v>
      </c>
      <c r="I178">
        <v>76</v>
      </c>
      <c r="J178">
        <v>64</v>
      </c>
      <c r="K178">
        <v>45</v>
      </c>
      <c r="L178">
        <v>55</v>
      </c>
      <c r="M178">
        <v>90</v>
      </c>
      <c r="N178">
        <v>415</v>
      </c>
    </row>
    <row r="179" spans="1:14" x14ac:dyDescent="0.3">
      <c r="A179">
        <v>163</v>
      </c>
      <c r="B179" t="s">
        <v>60</v>
      </c>
      <c r="C179" t="s">
        <v>1014</v>
      </c>
      <c r="D179" t="s">
        <v>1012</v>
      </c>
      <c r="E179" t="s">
        <v>61</v>
      </c>
      <c r="F179" t="s">
        <v>62</v>
      </c>
      <c r="G179" t="s">
        <v>50</v>
      </c>
      <c r="H179">
        <v>60</v>
      </c>
      <c r="I179">
        <v>30</v>
      </c>
      <c r="J179">
        <v>30</v>
      </c>
      <c r="K179">
        <v>36</v>
      </c>
      <c r="L179">
        <v>56</v>
      </c>
      <c r="M179">
        <v>50</v>
      </c>
      <c r="N179">
        <v>262</v>
      </c>
    </row>
    <row r="180" spans="1:14" x14ac:dyDescent="0.3">
      <c r="A180">
        <v>164</v>
      </c>
      <c r="B180" t="s">
        <v>64</v>
      </c>
      <c r="C180" t="s">
        <v>1014</v>
      </c>
      <c r="D180" t="s">
        <v>1012</v>
      </c>
      <c r="E180" t="s">
        <v>61</v>
      </c>
      <c r="F180" t="s">
        <v>62</v>
      </c>
      <c r="G180" t="s">
        <v>50</v>
      </c>
      <c r="H180">
        <v>100</v>
      </c>
      <c r="I180">
        <v>50</v>
      </c>
      <c r="J180">
        <v>50</v>
      </c>
      <c r="K180">
        <v>76</v>
      </c>
      <c r="L180">
        <v>96</v>
      </c>
      <c r="M180">
        <v>70</v>
      </c>
      <c r="N180">
        <v>442</v>
      </c>
    </row>
    <row r="181" spans="1:14" x14ac:dyDescent="0.3">
      <c r="A181">
        <v>165</v>
      </c>
      <c r="B181" t="s">
        <v>1194</v>
      </c>
      <c r="C181" t="s">
        <v>1010</v>
      </c>
      <c r="D181" t="s">
        <v>1012</v>
      </c>
      <c r="E181" t="s">
        <v>33</v>
      </c>
      <c r="F181" t="s">
        <v>125</v>
      </c>
      <c r="G181" t="s">
        <v>146</v>
      </c>
      <c r="H181">
        <v>40</v>
      </c>
      <c r="I181">
        <v>20</v>
      </c>
      <c r="J181">
        <v>30</v>
      </c>
      <c r="K181">
        <v>40</v>
      </c>
      <c r="L181">
        <v>80</v>
      </c>
      <c r="M181">
        <v>55</v>
      </c>
      <c r="N181">
        <v>265</v>
      </c>
    </row>
    <row r="182" spans="1:14" x14ac:dyDescent="0.3">
      <c r="A182">
        <v>166</v>
      </c>
      <c r="B182" t="s">
        <v>1195</v>
      </c>
      <c r="C182" t="s">
        <v>1010</v>
      </c>
      <c r="D182" t="s">
        <v>1012</v>
      </c>
      <c r="E182" t="s">
        <v>33</v>
      </c>
      <c r="F182" t="s">
        <v>125</v>
      </c>
      <c r="G182" t="s">
        <v>266</v>
      </c>
      <c r="H182">
        <v>55</v>
      </c>
      <c r="I182">
        <v>35</v>
      </c>
      <c r="J182">
        <v>50</v>
      </c>
      <c r="K182">
        <v>55</v>
      </c>
      <c r="L182">
        <v>110</v>
      </c>
      <c r="M182">
        <v>85</v>
      </c>
      <c r="N182">
        <v>390</v>
      </c>
    </row>
    <row r="183" spans="1:14" x14ac:dyDescent="0.3">
      <c r="A183">
        <v>167</v>
      </c>
      <c r="B183" t="s">
        <v>1196</v>
      </c>
      <c r="C183" t="s">
        <v>1010</v>
      </c>
      <c r="D183" t="s">
        <v>1019</v>
      </c>
      <c r="E183" t="s">
        <v>33</v>
      </c>
      <c r="F183" t="s">
        <v>61</v>
      </c>
      <c r="G183" t="s">
        <v>26</v>
      </c>
      <c r="H183">
        <v>40</v>
      </c>
      <c r="I183">
        <v>60</v>
      </c>
      <c r="J183">
        <v>40</v>
      </c>
      <c r="K183">
        <v>40</v>
      </c>
      <c r="L183">
        <v>40</v>
      </c>
      <c r="M183">
        <v>30</v>
      </c>
      <c r="N183">
        <v>250</v>
      </c>
    </row>
    <row r="184" spans="1:14" x14ac:dyDescent="0.3">
      <c r="A184">
        <v>168</v>
      </c>
      <c r="B184" t="s">
        <v>1197</v>
      </c>
      <c r="C184" t="s">
        <v>1010</v>
      </c>
      <c r="D184" t="s">
        <v>1019</v>
      </c>
      <c r="E184" t="s">
        <v>33</v>
      </c>
      <c r="F184" t="s">
        <v>61</v>
      </c>
      <c r="G184" t="s">
        <v>26</v>
      </c>
      <c r="H184">
        <v>70</v>
      </c>
      <c r="I184">
        <v>90</v>
      </c>
      <c r="J184">
        <v>70</v>
      </c>
      <c r="K184">
        <v>60</v>
      </c>
      <c r="L184">
        <v>60</v>
      </c>
      <c r="M184">
        <v>40</v>
      </c>
      <c r="N184">
        <v>390</v>
      </c>
    </row>
    <row r="185" spans="1:14" x14ac:dyDescent="0.3">
      <c r="A185">
        <v>169</v>
      </c>
      <c r="B185" t="s">
        <v>1198</v>
      </c>
      <c r="C185" t="s">
        <v>1019</v>
      </c>
      <c r="D185" t="s">
        <v>1012</v>
      </c>
      <c r="E185" t="s">
        <v>243</v>
      </c>
      <c r="F185" t="s">
        <v>1037</v>
      </c>
      <c r="G185" t="s">
        <v>314</v>
      </c>
      <c r="H185">
        <v>85</v>
      </c>
      <c r="I185">
        <v>90</v>
      </c>
      <c r="J185">
        <v>80</v>
      </c>
      <c r="K185">
        <v>70</v>
      </c>
      <c r="L185">
        <v>80</v>
      </c>
      <c r="M185">
        <v>130</v>
      </c>
      <c r="N185">
        <v>535</v>
      </c>
    </row>
    <row r="186" spans="1:14" x14ac:dyDescent="0.3">
      <c r="A186">
        <v>170</v>
      </c>
      <c r="B186" t="s">
        <v>589</v>
      </c>
      <c r="C186" t="s">
        <v>1009</v>
      </c>
      <c r="D186" t="s">
        <v>1013</v>
      </c>
      <c r="E186" t="s">
        <v>541</v>
      </c>
      <c r="F186" t="s">
        <v>590</v>
      </c>
      <c r="G186" t="s">
        <v>300</v>
      </c>
      <c r="H186">
        <v>75</v>
      </c>
      <c r="I186">
        <v>38</v>
      </c>
      <c r="J186">
        <v>38</v>
      </c>
      <c r="K186">
        <v>56</v>
      </c>
      <c r="L186">
        <v>56</v>
      </c>
      <c r="M186">
        <v>67</v>
      </c>
      <c r="N186">
        <v>330</v>
      </c>
    </row>
    <row r="187" spans="1:14" x14ac:dyDescent="0.3">
      <c r="A187">
        <v>171</v>
      </c>
      <c r="B187" t="s">
        <v>592</v>
      </c>
      <c r="C187" t="s">
        <v>1009</v>
      </c>
      <c r="D187" t="s">
        <v>1013</v>
      </c>
      <c r="E187" t="s">
        <v>541</v>
      </c>
      <c r="F187" t="s">
        <v>590</v>
      </c>
      <c r="G187" t="s">
        <v>300</v>
      </c>
      <c r="H187">
        <v>125</v>
      </c>
      <c r="I187">
        <v>58</v>
      </c>
      <c r="J187">
        <v>58</v>
      </c>
      <c r="K187">
        <v>76</v>
      </c>
      <c r="L187">
        <v>76</v>
      </c>
      <c r="M187">
        <v>67</v>
      </c>
      <c r="N187">
        <v>460</v>
      </c>
    </row>
    <row r="188" spans="1:14" x14ac:dyDescent="0.3">
      <c r="A188">
        <v>172</v>
      </c>
      <c r="B188" t="s">
        <v>530</v>
      </c>
      <c r="C188" t="s">
        <v>1013</v>
      </c>
      <c r="D188" t="s">
        <v>1037</v>
      </c>
      <c r="E188" t="s">
        <v>203</v>
      </c>
      <c r="F188" t="s">
        <v>1037</v>
      </c>
      <c r="G188" t="s">
        <v>204</v>
      </c>
      <c r="H188">
        <v>20</v>
      </c>
      <c r="I188">
        <v>40</v>
      </c>
      <c r="J188">
        <v>15</v>
      </c>
      <c r="K188">
        <v>35</v>
      </c>
      <c r="L188">
        <v>35</v>
      </c>
      <c r="M188">
        <v>60</v>
      </c>
      <c r="N188">
        <v>205</v>
      </c>
    </row>
    <row r="189" spans="1:14" x14ac:dyDescent="0.3">
      <c r="A189">
        <v>173</v>
      </c>
      <c r="B189" t="s">
        <v>668</v>
      </c>
      <c r="C189" t="s">
        <v>1023</v>
      </c>
      <c r="D189" t="s">
        <v>1037</v>
      </c>
      <c r="E189" t="s">
        <v>157</v>
      </c>
      <c r="F189" t="s">
        <v>669</v>
      </c>
      <c r="G189" t="s">
        <v>670</v>
      </c>
      <c r="H189">
        <v>50</v>
      </c>
      <c r="I189">
        <v>25</v>
      </c>
      <c r="J189">
        <v>28</v>
      </c>
      <c r="K189">
        <v>45</v>
      </c>
      <c r="L189">
        <v>55</v>
      </c>
      <c r="M189">
        <v>15</v>
      </c>
      <c r="N189">
        <v>218</v>
      </c>
    </row>
    <row r="190" spans="1:14" x14ac:dyDescent="0.3">
      <c r="A190">
        <v>174</v>
      </c>
      <c r="B190" t="s">
        <v>1199</v>
      </c>
      <c r="C190" t="s">
        <v>1014</v>
      </c>
      <c r="D190" t="s">
        <v>1023</v>
      </c>
      <c r="E190" t="s">
        <v>157</v>
      </c>
      <c r="F190" t="s">
        <v>149</v>
      </c>
      <c r="G190" t="s">
        <v>670</v>
      </c>
      <c r="H190">
        <v>90</v>
      </c>
      <c r="I190">
        <v>30</v>
      </c>
      <c r="J190">
        <v>15</v>
      </c>
      <c r="K190">
        <v>40</v>
      </c>
      <c r="L190">
        <v>20</v>
      </c>
      <c r="M190">
        <v>15</v>
      </c>
      <c r="N190">
        <v>210</v>
      </c>
    </row>
    <row r="191" spans="1:14" x14ac:dyDescent="0.3">
      <c r="A191">
        <v>175</v>
      </c>
      <c r="B191" t="s">
        <v>676</v>
      </c>
      <c r="C191" t="s">
        <v>1023</v>
      </c>
      <c r="D191" t="s">
        <v>1037</v>
      </c>
      <c r="E191" t="s">
        <v>240</v>
      </c>
      <c r="F191" t="s">
        <v>677</v>
      </c>
      <c r="G191" t="s">
        <v>83</v>
      </c>
      <c r="H191">
        <v>35</v>
      </c>
      <c r="I191">
        <v>20</v>
      </c>
      <c r="J191">
        <v>65</v>
      </c>
      <c r="K191">
        <v>40</v>
      </c>
      <c r="L191">
        <v>65</v>
      </c>
      <c r="M191">
        <v>20</v>
      </c>
      <c r="N191">
        <v>245</v>
      </c>
    </row>
    <row r="192" spans="1:14" x14ac:dyDescent="0.3">
      <c r="A192">
        <v>176</v>
      </c>
      <c r="B192" t="s">
        <v>679</v>
      </c>
      <c r="C192" t="s">
        <v>1023</v>
      </c>
      <c r="D192" t="s">
        <v>1012</v>
      </c>
      <c r="E192" t="s">
        <v>240</v>
      </c>
      <c r="F192" t="s">
        <v>677</v>
      </c>
      <c r="G192" t="s">
        <v>83</v>
      </c>
      <c r="H192">
        <v>55</v>
      </c>
      <c r="I192">
        <v>40</v>
      </c>
      <c r="J192">
        <v>85</v>
      </c>
      <c r="K192">
        <v>80</v>
      </c>
      <c r="L192">
        <v>105</v>
      </c>
      <c r="M192">
        <v>40</v>
      </c>
      <c r="N192">
        <v>405</v>
      </c>
    </row>
    <row r="193" spans="1:14" x14ac:dyDescent="0.3">
      <c r="A193">
        <v>177</v>
      </c>
      <c r="B193" t="s">
        <v>278</v>
      </c>
      <c r="C193" t="s">
        <v>1011</v>
      </c>
      <c r="D193" t="s">
        <v>1012</v>
      </c>
      <c r="E193" t="s">
        <v>274</v>
      </c>
      <c r="F193" t="s">
        <v>125</v>
      </c>
      <c r="G193" t="s">
        <v>279</v>
      </c>
      <c r="H193">
        <v>40</v>
      </c>
      <c r="I193">
        <v>50</v>
      </c>
      <c r="J193">
        <v>45</v>
      </c>
      <c r="K193">
        <v>70</v>
      </c>
      <c r="L193">
        <v>45</v>
      </c>
      <c r="M193">
        <v>70</v>
      </c>
      <c r="N193">
        <v>320</v>
      </c>
    </row>
    <row r="194" spans="1:14" x14ac:dyDescent="0.3">
      <c r="A194">
        <v>178</v>
      </c>
      <c r="B194" t="s">
        <v>281</v>
      </c>
      <c r="C194" t="s">
        <v>1011</v>
      </c>
      <c r="D194" t="s">
        <v>1012</v>
      </c>
      <c r="E194" t="s">
        <v>274</v>
      </c>
      <c r="F194" t="s">
        <v>125</v>
      </c>
      <c r="G194" t="s">
        <v>279</v>
      </c>
      <c r="H194">
        <v>65</v>
      </c>
      <c r="I194">
        <v>75</v>
      </c>
      <c r="J194">
        <v>70</v>
      </c>
      <c r="K194">
        <v>95</v>
      </c>
      <c r="L194">
        <v>70</v>
      </c>
      <c r="M194">
        <v>95</v>
      </c>
      <c r="N194">
        <v>470</v>
      </c>
    </row>
    <row r="195" spans="1:14" x14ac:dyDescent="0.3">
      <c r="A195">
        <v>179</v>
      </c>
      <c r="B195" t="s">
        <v>1200</v>
      </c>
      <c r="C195" t="s">
        <v>1013</v>
      </c>
      <c r="D195" t="s">
        <v>1037</v>
      </c>
      <c r="E195" t="s">
        <v>203</v>
      </c>
      <c r="F195" t="s">
        <v>1037</v>
      </c>
      <c r="G195" t="s">
        <v>334</v>
      </c>
      <c r="H195">
        <v>55</v>
      </c>
      <c r="I195">
        <v>40</v>
      </c>
      <c r="J195">
        <v>40</v>
      </c>
      <c r="K195">
        <v>65</v>
      </c>
      <c r="L195">
        <v>45</v>
      </c>
      <c r="M195">
        <v>35</v>
      </c>
      <c r="N195">
        <v>280</v>
      </c>
    </row>
    <row r="196" spans="1:14" x14ac:dyDescent="0.3">
      <c r="A196">
        <v>180</v>
      </c>
      <c r="B196" t="s">
        <v>1201</v>
      </c>
      <c r="C196" t="s">
        <v>1013</v>
      </c>
      <c r="D196" t="s">
        <v>1037</v>
      </c>
      <c r="E196" t="s">
        <v>203</v>
      </c>
      <c r="F196" t="s">
        <v>1037</v>
      </c>
      <c r="G196" t="s">
        <v>334</v>
      </c>
      <c r="H196">
        <v>70</v>
      </c>
      <c r="I196">
        <v>55</v>
      </c>
      <c r="J196">
        <v>55</v>
      </c>
      <c r="K196">
        <v>80</v>
      </c>
      <c r="L196">
        <v>60</v>
      </c>
      <c r="M196">
        <v>45</v>
      </c>
      <c r="N196">
        <v>365</v>
      </c>
    </row>
    <row r="197" spans="1:14" x14ac:dyDescent="0.3">
      <c r="A197">
        <v>181</v>
      </c>
      <c r="B197" t="s">
        <v>1202</v>
      </c>
      <c r="C197" t="s">
        <v>1013</v>
      </c>
      <c r="D197" t="s">
        <v>1037</v>
      </c>
      <c r="E197" t="s">
        <v>203</v>
      </c>
      <c r="F197" t="s">
        <v>1037</v>
      </c>
      <c r="G197" t="s">
        <v>334</v>
      </c>
      <c r="H197">
        <v>90</v>
      </c>
      <c r="I197">
        <v>75</v>
      </c>
      <c r="J197">
        <v>85</v>
      </c>
      <c r="K197">
        <v>115</v>
      </c>
      <c r="L197">
        <v>90</v>
      </c>
      <c r="M197">
        <v>55</v>
      </c>
      <c r="N197">
        <v>510</v>
      </c>
    </row>
    <row r="198" spans="1:14" x14ac:dyDescent="0.3">
      <c r="A198">
        <v>181</v>
      </c>
      <c r="B198" t="s">
        <v>1203</v>
      </c>
      <c r="C198" t="s">
        <v>1013</v>
      </c>
      <c r="D198" t="s">
        <v>1037</v>
      </c>
      <c r="E198" t="s">
        <v>203</v>
      </c>
      <c r="F198" t="s">
        <v>1037</v>
      </c>
      <c r="G198" t="s">
        <v>334</v>
      </c>
      <c r="H198">
        <v>90</v>
      </c>
      <c r="I198">
        <v>95</v>
      </c>
      <c r="J198">
        <v>105</v>
      </c>
      <c r="K198">
        <v>165</v>
      </c>
      <c r="L198">
        <v>110</v>
      </c>
      <c r="M198">
        <v>45</v>
      </c>
      <c r="N198">
        <v>610</v>
      </c>
    </row>
    <row r="199" spans="1:14" x14ac:dyDescent="0.3">
      <c r="A199">
        <v>182</v>
      </c>
      <c r="B199" t="s">
        <v>181</v>
      </c>
      <c r="C199" t="s">
        <v>1007</v>
      </c>
      <c r="D199" t="s">
        <v>1037</v>
      </c>
      <c r="E199" t="s">
        <v>124</v>
      </c>
      <c r="F199" t="s">
        <v>1037</v>
      </c>
      <c r="G199" t="s">
        <v>182</v>
      </c>
      <c r="H199">
        <v>75</v>
      </c>
      <c r="I199">
        <v>80</v>
      </c>
      <c r="J199">
        <v>95</v>
      </c>
      <c r="K199">
        <v>90</v>
      </c>
      <c r="L199">
        <v>100</v>
      </c>
      <c r="M199">
        <v>50</v>
      </c>
      <c r="N199">
        <v>490</v>
      </c>
    </row>
    <row r="200" spans="1:14" x14ac:dyDescent="0.3">
      <c r="A200">
        <v>183</v>
      </c>
      <c r="B200" t="s">
        <v>1204</v>
      </c>
      <c r="C200" t="s">
        <v>1009</v>
      </c>
      <c r="D200" t="s">
        <v>1023</v>
      </c>
      <c r="E200" t="s">
        <v>232</v>
      </c>
      <c r="F200" t="s">
        <v>152</v>
      </c>
      <c r="G200" t="s">
        <v>878</v>
      </c>
      <c r="H200">
        <v>70</v>
      </c>
      <c r="I200">
        <v>20</v>
      </c>
      <c r="J200">
        <v>50</v>
      </c>
      <c r="K200">
        <v>20</v>
      </c>
      <c r="L200">
        <v>50</v>
      </c>
      <c r="M200">
        <v>40</v>
      </c>
      <c r="N200">
        <v>250</v>
      </c>
    </row>
    <row r="201" spans="1:14" x14ac:dyDescent="0.3">
      <c r="A201">
        <v>184</v>
      </c>
      <c r="B201" t="s">
        <v>1205</v>
      </c>
      <c r="C201" t="s">
        <v>1009</v>
      </c>
      <c r="D201" t="s">
        <v>1023</v>
      </c>
      <c r="E201" t="s">
        <v>232</v>
      </c>
      <c r="F201" t="s">
        <v>152</v>
      </c>
      <c r="G201" t="s">
        <v>878</v>
      </c>
      <c r="H201">
        <v>100</v>
      </c>
      <c r="I201">
        <v>50</v>
      </c>
      <c r="J201">
        <v>80</v>
      </c>
      <c r="K201">
        <v>60</v>
      </c>
      <c r="L201">
        <v>80</v>
      </c>
      <c r="M201">
        <v>50</v>
      </c>
      <c r="N201">
        <v>420</v>
      </c>
    </row>
    <row r="202" spans="1:14" x14ac:dyDescent="0.3">
      <c r="A202">
        <v>185</v>
      </c>
      <c r="B202" t="s">
        <v>666</v>
      </c>
      <c r="C202" t="s">
        <v>1017</v>
      </c>
      <c r="D202" t="s">
        <v>1037</v>
      </c>
      <c r="E202" t="s">
        <v>261</v>
      </c>
      <c r="F202" t="s">
        <v>493</v>
      </c>
      <c r="G202" t="s">
        <v>146</v>
      </c>
      <c r="H202">
        <v>70</v>
      </c>
      <c r="I202">
        <v>100</v>
      </c>
      <c r="J202">
        <v>115</v>
      </c>
      <c r="K202">
        <v>30</v>
      </c>
      <c r="L202">
        <v>65</v>
      </c>
      <c r="M202">
        <v>30</v>
      </c>
      <c r="N202">
        <v>410</v>
      </c>
    </row>
    <row r="203" spans="1:14" x14ac:dyDescent="0.3">
      <c r="A203">
        <v>186</v>
      </c>
      <c r="B203" t="s">
        <v>1206</v>
      </c>
      <c r="C203" t="s">
        <v>1009</v>
      </c>
      <c r="D203" t="s">
        <v>1037</v>
      </c>
      <c r="E203" t="s">
        <v>300</v>
      </c>
      <c r="F203" t="s">
        <v>299</v>
      </c>
      <c r="G203" t="s">
        <v>196</v>
      </c>
      <c r="H203">
        <v>90</v>
      </c>
      <c r="I203">
        <v>75</v>
      </c>
      <c r="J203">
        <v>75</v>
      </c>
      <c r="K203">
        <v>90</v>
      </c>
      <c r="L203">
        <v>100</v>
      </c>
      <c r="M203">
        <v>70</v>
      </c>
      <c r="N203">
        <v>500</v>
      </c>
    </row>
    <row r="204" spans="1:14" x14ac:dyDescent="0.3">
      <c r="A204">
        <v>187</v>
      </c>
      <c r="B204" t="s">
        <v>1207</v>
      </c>
      <c r="C204" t="s">
        <v>1007</v>
      </c>
      <c r="D204" t="s">
        <v>1012</v>
      </c>
      <c r="E204" t="s">
        <v>124</v>
      </c>
      <c r="F204" t="s">
        <v>164</v>
      </c>
      <c r="G204" t="s">
        <v>314</v>
      </c>
      <c r="H204">
        <v>35</v>
      </c>
      <c r="I204">
        <v>35</v>
      </c>
      <c r="J204">
        <v>40</v>
      </c>
      <c r="K204">
        <v>35</v>
      </c>
      <c r="L204">
        <v>55</v>
      </c>
      <c r="M204">
        <v>50</v>
      </c>
      <c r="N204">
        <v>250</v>
      </c>
    </row>
    <row r="205" spans="1:14" x14ac:dyDescent="0.3">
      <c r="A205">
        <v>188</v>
      </c>
      <c r="B205" t="s">
        <v>1208</v>
      </c>
      <c r="C205" t="s">
        <v>1007</v>
      </c>
      <c r="D205" t="s">
        <v>1012</v>
      </c>
      <c r="E205" t="s">
        <v>124</v>
      </c>
      <c r="F205" t="s">
        <v>164</v>
      </c>
      <c r="G205" t="s">
        <v>314</v>
      </c>
      <c r="H205">
        <v>55</v>
      </c>
      <c r="I205">
        <v>45</v>
      </c>
      <c r="J205">
        <v>50</v>
      </c>
      <c r="K205">
        <v>45</v>
      </c>
      <c r="L205">
        <v>65</v>
      </c>
      <c r="M205">
        <v>80</v>
      </c>
      <c r="N205">
        <v>340</v>
      </c>
    </row>
    <row r="206" spans="1:14" x14ac:dyDescent="0.3">
      <c r="A206">
        <v>189</v>
      </c>
      <c r="B206" t="s">
        <v>1209</v>
      </c>
      <c r="C206" t="s">
        <v>1007</v>
      </c>
      <c r="D206" t="s">
        <v>1012</v>
      </c>
      <c r="E206" t="s">
        <v>124</v>
      </c>
      <c r="F206" t="s">
        <v>164</v>
      </c>
      <c r="G206" t="s">
        <v>314</v>
      </c>
      <c r="H206">
        <v>75</v>
      </c>
      <c r="I206">
        <v>55</v>
      </c>
      <c r="J206">
        <v>70</v>
      </c>
      <c r="K206">
        <v>55</v>
      </c>
      <c r="L206">
        <v>95</v>
      </c>
      <c r="M206">
        <v>110</v>
      </c>
      <c r="N206">
        <v>460</v>
      </c>
    </row>
    <row r="207" spans="1:14" x14ac:dyDescent="0.3">
      <c r="A207">
        <v>190</v>
      </c>
      <c r="B207" t="s">
        <v>1210</v>
      </c>
      <c r="C207" t="s">
        <v>1014</v>
      </c>
      <c r="D207" t="s">
        <v>1037</v>
      </c>
      <c r="E207" t="s">
        <v>44</v>
      </c>
      <c r="F207" t="s">
        <v>97</v>
      </c>
      <c r="G207" t="s">
        <v>159</v>
      </c>
      <c r="H207">
        <v>55</v>
      </c>
      <c r="I207">
        <v>70</v>
      </c>
      <c r="J207">
        <v>55</v>
      </c>
      <c r="K207">
        <v>40</v>
      </c>
      <c r="L207">
        <v>55</v>
      </c>
      <c r="M207">
        <v>85</v>
      </c>
      <c r="N207">
        <v>360</v>
      </c>
    </row>
    <row r="208" spans="1:14" x14ac:dyDescent="0.3">
      <c r="A208">
        <v>191</v>
      </c>
      <c r="B208" t="s">
        <v>1211</v>
      </c>
      <c r="C208" t="s">
        <v>1007</v>
      </c>
      <c r="D208" t="s">
        <v>1037</v>
      </c>
      <c r="E208" t="s">
        <v>124</v>
      </c>
      <c r="F208" t="s">
        <v>812</v>
      </c>
      <c r="G208" t="s">
        <v>125</v>
      </c>
      <c r="H208">
        <v>30</v>
      </c>
      <c r="I208">
        <v>30</v>
      </c>
      <c r="J208">
        <v>30</v>
      </c>
      <c r="K208">
        <v>30</v>
      </c>
      <c r="L208">
        <v>30</v>
      </c>
      <c r="M208">
        <v>30</v>
      </c>
      <c r="N208">
        <v>180</v>
      </c>
    </row>
    <row r="209" spans="1:14" x14ac:dyDescent="0.3">
      <c r="A209">
        <v>192</v>
      </c>
      <c r="B209" t="s">
        <v>1212</v>
      </c>
      <c r="C209" t="s">
        <v>1007</v>
      </c>
      <c r="D209" t="s">
        <v>1037</v>
      </c>
      <c r="E209" t="s">
        <v>124</v>
      </c>
      <c r="F209" t="s">
        <v>812</v>
      </c>
      <c r="G209" t="s">
        <v>125</v>
      </c>
      <c r="H209">
        <v>75</v>
      </c>
      <c r="I209">
        <v>75</v>
      </c>
      <c r="J209">
        <v>55</v>
      </c>
      <c r="K209">
        <v>105</v>
      </c>
      <c r="L209">
        <v>85</v>
      </c>
      <c r="M209">
        <v>30</v>
      </c>
      <c r="N209">
        <v>425</v>
      </c>
    </row>
    <row r="210" spans="1:14" x14ac:dyDescent="0.3">
      <c r="A210">
        <v>193</v>
      </c>
      <c r="B210" t="s">
        <v>1213</v>
      </c>
      <c r="C210" t="s">
        <v>1010</v>
      </c>
      <c r="D210" t="s">
        <v>1012</v>
      </c>
      <c r="E210" t="s">
        <v>313</v>
      </c>
      <c r="F210" t="s">
        <v>1674</v>
      </c>
      <c r="G210" t="s">
        <v>40</v>
      </c>
      <c r="H210">
        <v>65</v>
      </c>
      <c r="I210">
        <v>65</v>
      </c>
      <c r="J210">
        <v>45</v>
      </c>
      <c r="K210">
        <v>75</v>
      </c>
      <c r="L210">
        <v>45</v>
      </c>
      <c r="M210">
        <v>95</v>
      </c>
      <c r="N210">
        <v>390</v>
      </c>
    </row>
    <row r="211" spans="1:14" x14ac:dyDescent="0.3">
      <c r="A211">
        <v>194</v>
      </c>
      <c r="B211" t="s">
        <v>298</v>
      </c>
      <c r="C211" t="s">
        <v>1009</v>
      </c>
      <c r="D211" t="s">
        <v>1018</v>
      </c>
      <c r="E211" t="s">
        <v>299</v>
      </c>
      <c r="F211" t="s">
        <v>300</v>
      </c>
      <c r="G211" t="s">
        <v>301</v>
      </c>
      <c r="H211">
        <v>55</v>
      </c>
      <c r="I211">
        <v>45</v>
      </c>
      <c r="J211">
        <v>45</v>
      </c>
      <c r="K211">
        <v>25</v>
      </c>
      <c r="L211">
        <v>25</v>
      </c>
      <c r="M211">
        <v>15</v>
      </c>
      <c r="N211">
        <v>210</v>
      </c>
    </row>
    <row r="212" spans="1:14" x14ac:dyDescent="0.3">
      <c r="A212">
        <v>195</v>
      </c>
      <c r="B212" t="s">
        <v>303</v>
      </c>
      <c r="C212" t="s">
        <v>1009</v>
      </c>
      <c r="D212" t="s">
        <v>1018</v>
      </c>
      <c r="E212" t="s">
        <v>299</v>
      </c>
      <c r="F212" t="s">
        <v>300</v>
      </c>
      <c r="G212" t="s">
        <v>301</v>
      </c>
      <c r="H212">
        <v>95</v>
      </c>
      <c r="I212">
        <v>85</v>
      </c>
      <c r="J212">
        <v>85</v>
      </c>
      <c r="K212">
        <v>65</v>
      </c>
      <c r="L212">
        <v>65</v>
      </c>
      <c r="M212">
        <v>35</v>
      </c>
      <c r="N212">
        <v>430</v>
      </c>
    </row>
    <row r="213" spans="1:14" x14ac:dyDescent="0.3">
      <c r="A213">
        <v>196</v>
      </c>
      <c r="B213" t="s">
        <v>545</v>
      </c>
      <c r="C213" t="s">
        <v>1011</v>
      </c>
      <c r="D213" t="s">
        <v>1037</v>
      </c>
      <c r="E213" t="s">
        <v>274</v>
      </c>
      <c r="F213" t="s">
        <v>1037</v>
      </c>
      <c r="G213" t="s">
        <v>279</v>
      </c>
      <c r="H213">
        <v>65</v>
      </c>
      <c r="I213">
        <v>65</v>
      </c>
      <c r="J213">
        <v>60</v>
      </c>
      <c r="K213">
        <v>130</v>
      </c>
      <c r="L213">
        <v>95</v>
      </c>
      <c r="M213">
        <v>110</v>
      </c>
      <c r="N213">
        <v>525</v>
      </c>
    </row>
    <row r="214" spans="1:14" x14ac:dyDescent="0.3">
      <c r="A214">
        <v>197</v>
      </c>
      <c r="B214" t="s">
        <v>547</v>
      </c>
      <c r="C214" t="s">
        <v>1016</v>
      </c>
      <c r="D214" t="s">
        <v>1037</v>
      </c>
      <c r="E214" t="s">
        <v>274</v>
      </c>
      <c r="F214" t="s">
        <v>1037</v>
      </c>
      <c r="G214" t="s">
        <v>243</v>
      </c>
      <c r="H214">
        <v>95</v>
      </c>
      <c r="I214">
        <v>65</v>
      </c>
      <c r="J214">
        <v>110</v>
      </c>
      <c r="K214">
        <v>60</v>
      </c>
      <c r="L214">
        <v>130</v>
      </c>
      <c r="M214">
        <v>65</v>
      </c>
      <c r="N214">
        <v>525</v>
      </c>
    </row>
    <row r="215" spans="1:14" x14ac:dyDescent="0.3">
      <c r="A215">
        <v>198</v>
      </c>
      <c r="B215" t="s">
        <v>1214</v>
      </c>
      <c r="C215" t="s">
        <v>1016</v>
      </c>
      <c r="D215" t="s">
        <v>1012</v>
      </c>
      <c r="E215" t="s">
        <v>61</v>
      </c>
      <c r="F215" t="s">
        <v>83</v>
      </c>
      <c r="G215" t="s">
        <v>140</v>
      </c>
      <c r="H215">
        <v>60</v>
      </c>
      <c r="I215">
        <v>85</v>
      </c>
      <c r="J215">
        <v>42</v>
      </c>
      <c r="K215">
        <v>85</v>
      </c>
      <c r="L215">
        <v>42</v>
      </c>
      <c r="M215">
        <v>91</v>
      </c>
      <c r="N215">
        <v>405</v>
      </c>
    </row>
    <row r="216" spans="1:14" x14ac:dyDescent="0.3">
      <c r="A216">
        <v>199</v>
      </c>
      <c r="B216" t="s">
        <v>1215</v>
      </c>
      <c r="C216" t="s">
        <v>1009</v>
      </c>
      <c r="D216" t="s">
        <v>1011</v>
      </c>
      <c r="E216" t="s">
        <v>165</v>
      </c>
      <c r="F216" t="s">
        <v>117</v>
      </c>
      <c r="G216" t="s">
        <v>369</v>
      </c>
      <c r="H216">
        <v>95</v>
      </c>
      <c r="I216">
        <v>75</v>
      </c>
      <c r="J216">
        <v>80</v>
      </c>
      <c r="K216">
        <v>100</v>
      </c>
      <c r="L216">
        <v>110</v>
      </c>
      <c r="M216">
        <v>30</v>
      </c>
      <c r="N216">
        <v>490</v>
      </c>
    </row>
    <row r="217" spans="1:14" x14ac:dyDescent="0.3">
      <c r="A217">
        <v>200</v>
      </c>
      <c r="B217" t="s">
        <v>1216</v>
      </c>
      <c r="C217" t="s">
        <v>1021</v>
      </c>
      <c r="D217" t="s">
        <v>1037</v>
      </c>
      <c r="E217" t="s">
        <v>58</v>
      </c>
      <c r="F217" t="s">
        <v>1037</v>
      </c>
      <c r="G217" t="s">
        <v>1037</v>
      </c>
      <c r="H217">
        <v>60</v>
      </c>
      <c r="I217">
        <v>60</v>
      </c>
      <c r="J217">
        <v>60</v>
      </c>
      <c r="K217">
        <v>85</v>
      </c>
      <c r="L217">
        <v>85</v>
      </c>
      <c r="M217">
        <v>85</v>
      </c>
      <c r="N217">
        <v>435</v>
      </c>
    </row>
    <row r="218" spans="1:14" x14ac:dyDescent="0.3">
      <c r="A218">
        <v>201</v>
      </c>
      <c r="B218" t="s">
        <v>1217</v>
      </c>
      <c r="C218" t="s">
        <v>1011</v>
      </c>
      <c r="D218" t="s">
        <v>1037</v>
      </c>
      <c r="E218" t="s">
        <v>58</v>
      </c>
      <c r="F218" t="s">
        <v>1037</v>
      </c>
      <c r="G218" t="s">
        <v>1037</v>
      </c>
      <c r="H218">
        <v>48</v>
      </c>
      <c r="I218">
        <v>72</v>
      </c>
      <c r="J218">
        <v>48</v>
      </c>
      <c r="K218">
        <v>72</v>
      </c>
      <c r="L218">
        <v>48</v>
      </c>
      <c r="M218">
        <v>48</v>
      </c>
      <c r="N218">
        <v>336</v>
      </c>
    </row>
    <row r="219" spans="1:14" x14ac:dyDescent="0.3">
      <c r="A219">
        <v>202</v>
      </c>
      <c r="B219" t="s">
        <v>583</v>
      </c>
      <c r="C219" t="s">
        <v>1011</v>
      </c>
      <c r="D219" t="s">
        <v>1037</v>
      </c>
      <c r="E219" t="s">
        <v>581</v>
      </c>
      <c r="F219" t="s">
        <v>1037</v>
      </c>
      <c r="G219" t="s">
        <v>35</v>
      </c>
      <c r="H219">
        <v>190</v>
      </c>
      <c r="I219">
        <v>33</v>
      </c>
      <c r="J219">
        <v>58</v>
      </c>
      <c r="K219">
        <v>33</v>
      </c>
      <c r="L219">
        <v>58</v>
      </c>
      <c r="M219">
        <v>33</v>
      </c>
      <c r="N219">
        <v>405</v>
      </c>
    </row>
    <row r="220" spans="1:14" x14ac:dyDescent="0.3">
      <c r="A220">
        <v>203</v>
      </c>
      <c r="B220" t="s">
        <v>1218</v>
      </c>
      <c r="C220" t="s">
        <v>1014</v>
      </c>
      <c r="D220" t="s">
        <v>1011</v>
      </c>
      <c r="E220" t="s">
        <v>243</v>
      </c>
      <c r="F220" t="s">
        <v>125</v>
      </c>
      <c r="G220" t="s">
        <v>878</v>
      </c>
      <c r="H220">
        <v>70</v>
      </c>
      <c r="I220">
        <v>80</v>
      </c>
      <c r="J220">
        <v>65</v>
      </c>
      <c r="K220">
        <v>90</v>
      </c>
      <c r="L220">
        <v>65</v>
      </c>
      <c r="M220">
        <v>85</v>
      </c>
      <c r="N220">
        <v>455</v>
      </c>
    </row>
    <row r="221" spans="1:14" x14ac:dyDescent="0.3">
      <c r="A221">
        <v>204</v>
      </c>
      <c r="B221" t="s">
        <v>1219</v>
      </c>
      <c r="C221" t="s">
        <v>1010</v>
      </c>
      <c r="D221" t="s">
        <v>1037</v>
      </c>
      <c r="E221" t="s">
        <v>261</v>
      </c>
      <c r="F221" t="s">
        <v>1037</v>
      </c>
      <c r="G221" t="s">
        <v>423</v>
      </c>
      <c r="H221">
        <v>50</v>
      </c>
      <c r="I221">
        <v>65</v>
      </c>
      <c r="J221">
        <v>90</v>
      </c>
      <c r="K221">
        <v>35</v>
      </c>
      <c r="L221">
        <v>35</v>
      </c>
      <c r="M221">
        <v>15</v>
      </c>
      <c r="N221">
        <v>290</v>
      </c>
    </row>
    <row r="222" spans="1:14" x14ac:dyDescent="0.3">
      <c r="A222">
        <v>205</v>
      </c>
      <c r="B222" t="s">
        <v>1220</v>
      </c>
      <c r="C222" t="s">
        <v>1010</v>
      </c>
      <c r="D222" t="s">
        <v>1015</v>
      </c>
      <c r="E222" t="s">
        <v>261</v>
      </c>
      <c r="F222" t="s">
        <v>1037</v>
      </c>
      <c r="G222" t="s">
        <v>423</v>
      </c>
      <c r="H222">
        <v>75</v>
      </c>
      <c r="I222">
        <v>90</v>
      </c>
      <c r="J222">
        <v>140</v>
      </c>
      <c r="K222">
        <v>60</v>
      </c>
      <c r="L222">
        <v>60</v>
      </c>
      <c r="M222">
        <v>40</v>
      </c>
      <c r="N222">
        <v>465</v>
      </c>
    </row>
    <row r="223" spans="1:14" x14ac:dyDescent="0.3">
      <c r="A223">
        <v>206</v>
      </c>
      <c r="B223" t="s">
        <v>1221</v>
      </c>
      <c r="C223" t="s">
        <v>1014</v>
      </c>
      <c r="D223" t="s">
        <v>1037</v>
      </c>
      <c r="E223" t="s">
        <v>677</v>
      </c>
      <c r="F223" t="s">
        <v>44</v>
      </c>
      <c r="G223" t="s">
        <v>146</v>
      </c>
      <c r="H223">
        <v>100</v>
      </c>
      <c r="I223">
        <v>70</v>
      </c>
      <c r="J223">
        <v>70</v>
      </c>
      <c r="K223">
        <v>65</v>
      </c>
      <c r="L223">
        <v>65</v>
      </c>
      <c r="M223">
        <v>45</v>
      </c>
      <c r="N223">
        <v>415</v>
      </c>
    </row>
    <row r="224" spans="1:14" x14ac:dyDescent="0.3">
      <c r="A224">
        <v>207</v>
      </c>
      <c r="B224" t="s">
        <v>1222</v>
      </c>
      <c r="C224" t="s">
        <v>1018</v>
      </c>
      <c r="D224" t="s">
        <v>1012</v>
      </c>
      <c r="E224" t="s">
        <v>293</v>
      </c>
      <c r="F224" t="s">
        <v>459</v>
      </c>
      <c r="G224" t="s">
        <v>686</v>
      </c>
      <c r="H224">
        <v>65</v>
      </c>
      <c r="I224">
        <v>75</v>
      </c>
      <c r="J224">
        <v>105</v>
      </c>
      <c r="K224">
        <v>35</v>
      </c>
      <c r="L224">
        <v>65</v>
      </c>
      <c r="M224">
        <v>85</v>
      </c>
      <c r="N224">
        <v>430</v>
      </c>
    </row>
    <row r="225" spans="1:14" x14ac:dyDescent="0.3">
      <c r="A225">
        <v>208</v>
      </c>
      <c r="B225" t="s">
        <v>495</v>
      </c>
      <c r="C225" t="s">
        <v>1015</v>
      </c>
      <c r="D225" t="s">
        <v>1018</v>
      </c>
      <c r="E225" t="s">
        <v>493</v>
      </c>
      <c r="F225" t="s">
        <v>261</v>
      </c>
      <c r="G225" t="s">
        <v>294</v>
      </c>
      <c r="H225">
        <v>75</v>
      </c>
      <c r="I225">
        <v>85</v>
      </c>
      <c r="J225">
        <v>200</v>
      </c>
      <c r="K225">
        <v>55</v>
      </c>
      <c r="L225">
        <v>65</v>
      </c>
      <c r="M225">
        <v>30</v>
      </c>
      <c r="N225">
        <v>510</v>
      </c>
    </row>
    <row r="226" spans="1:14" x14ac:dyDescent="0.3">
      <c r="A226">
        <v>208</v>
      </c>
      <c r="B226" t="s">
        <v>1223</v>
      </c>
      <c r="C226" t="s">
        <v>1015</v>
      </c>
      <c r="D226" t="s">
        <v>1018</v>
      </c>
      <c r="E226" t="s">
        <v>493</v>
      </c>
      <c r="F226" t="s">
        <v>261</v>
      </c>
      <c r="G226" t="s">
        <v>294</v>
      </c>
      <c r="H226">
        <v>75</v>
      </c>
      <c r="I226">
        <v>125</v>
      </c>
      <c r="J226">
        <v>230</v>
      </c>
      <c r="K226">
        <v>55</v>
      </c>
      <c r="L226">
        <v>95</v>
      </c>
      <c r="M226">
        <v>30</v>
      </c>
      <c r="N226">
        <v>610</v>
      </c>
    </row>
    <row r="227" spans="1:14" x14ac:dyDescent="0.3">
      <c r="A227">
        <v>209</v>
      </c>
      <c r="B227" t="s">
        <v>1224</v>
      </c>
      <c r="C227" t="s">
        <v>1023</v>
      </c>
      <c r="D227" t="s">
        <v>1037</v>
      </c>
      <c r="E227" t="s">
        <v>216</v>
      </c>
      <c r="F227" t="s">
        <v>44</v>
      </c>
      <c r="G227" t="s">
        <v>146</v>
      </c>
      <c r="H227">
        <v>60</v>
      </c>
      <c r="I227">
        <v>80</v>
      </c>
      <c r="J227">
        <v>50</v>
      </c>
      <c r="K227">
        <v>40</v>
      </c>
      <c r="L227">
        <v>40</v>
      </c>
      <c r="M227">
        <v>30</v>
      </c>
      <c r="N227">
        <v>300</v>
      </c>
    </row>
    <row r="228" spans="1:14" x14ac:dyDescent="0.3">
      <c r="A228">
        <v>210</v>
      </c>
      <c r="B228" t="s">
        <v>1225</v>
      </c>
      <c r="C228" t="s">
        <v>1023</v>
      </c>
      <c r="D228" t="s">
        <v>1037</v>
      </c>
      <c r="E228" t="s">
        <v>216</v>
      </c>
      <c r="F228" t="s">
        <v>98</v>
      </c>
      <c r="G228" t="s">
        <v>146</v>
      </c>
      <c r="H228">
        <v>90</v>
      </c>
      <c r="I228">
        <v>120</v>
      </c>
      <c r="J228">
        <v>75</v>
      </c>
      <c r="K228">
        <v>60</v>
      </c>
      <c r="L228">
        <v>60</v>
      </c>
      <c r="M228">
        <v>45</v>
      </c>
      <c r="N228">
        <v>450</v>
      </c>
    </row>
    <row r="229" spans="1:14" x14ac:dyDescent="0.3">
      <c r="A229">
        <v>211</v>
      </c>
      <c r="B229" t="s">
        <v>778</v>
      </c>
      <c r="C229" t="s">
        <v>1009</v>
      </c>
      <c r="D229" t="s">
        <v>1019</v>
      </c>
      <c r="E229" t="s">
        <v>186</v>
      </c>
      <c r="F229" t="s">
        <v>115</v>
      </c>
      <c r="G229" t="s">
        <v>216</v>
      </c>
      <c r="H229">
        <v>65</v>
      </c>
      <c r="I229">
        <v>95</v>
      </c>
      <c r="J229">
        <v>75</v>
      </c>
      <c r="K229">
        <v>55</v>
      </c>
      <c r="L229">
        <v>55</v>
      </c>
      <c r="M229">
        <v>85</v>
      </c>
      <c r="N229">
        <v>430</v>
      </c>
    </row>
    <row r="230" spans="1:14" x14ac:dyDescent="0.3">
      <c r="A230">
        <v>212</v>
      </c>
      <c r="B230" t="s">
        <v>1226</v>
      </c>
      <c r="C230" t="s">
        <v>1010</v>
      </c>
      <c r="D230" t="s">
        <v>1015</v>
      </c>
      <c r="E230" t="s">
        <v>33</v>
      </c>
      <c r="F230" t="s">
        <v>158</v>
      </c>
      <c r="G230" t="s">
        <v>940</v>
      </c>
      <c r="H230">
        <v>70</v>
      </c>
      <c r="I230">
        <v>130</v>
      </c>
      <c r="J230">
        <v>100</v>
      </c>
      <c r="K230">
        <v>55</v>
      </c>
      <c r="L230">
        <v>80</v>
      </c>
      <c r="M230">
        <v>65</v>
      </c>
      <c r="N230">
        <v>500</v>
      </c>
    </row>
    <row r="231" spans="1:14" x14ac:dyDescent="0.3">
      <c r="A231">
        <v>212</v>
      </c>
      <c r="B231" t="s">
        <v>1227</v>
      </c>
      <c r="C231" t="s">
        <v>1010</v>
      </c>
      <c r="D231" t="s">
        <v>1015</v>
      </c>
      <c r="E231" t="s">
        <v>33</v>
      </c>
      <c r="F231" t="s">
        <v>158</v>
      </c>
      <c r="G231" t="s">
        <v>940</v>
      </c>
      <c r="H231">
        <v>70</v>
      </c>
      <c r="I231">
        <v>150</v>
      </c>
      <c r="J231">
        <v>140</v>
      </c>
      <c r="K231">
        <v>65</v>
      </c>
      <c r="L231">
        <v>100</v>
      </c>
      <c r="M231">
        <v>75</v>
      </c>
      <c r="N231">
        <v>600</v>
      </c>
    </row>
    <row r="232" spans="1:14" x14ac:dyDescent="0.3">
      <c r="A232">
        <v>213</v>
      </c>
      <c r="B232" t="s">
        <v>606</v>
      </c>
      <c r="C232" t="s">
        <v>1010</v>
      </c>
      <c r="D232" t="s">
        <v>1017</v>
      </c>
      <c r="E232" t="s">
        <v>261</v>
      </c>
      <c r="F232" t="s">
        <v>78</v>
      </c>
      <c r="G232" t="s">
        <v>607</v>
      </c>
      <c r="H232">
        <v>20</v>
      </c>
      <c r="I232">
        <v>10</v>
      </c>
      <c r="J232">
        <v>230</v>
      </c>
      <c r="K232">
        <v>10</v>
      </c>
      <c r="L232">
        <v>230</v>
      </c>
      <c r="M232">
        <v>5</v>
      </c>
      <c r="N232">
        <v>505</v>
      </c>
    </row>
    <row r="233" spans="1:14" x14ac:dyDescent="0.3">
      <c r="A233">
        <v>214</v>
      </c>
      <c r="B233" t="s">
        <v>1228</v>
      </c>
      <c r="C233" t="s">
        <v>1010</v>
      </c>
      <c r="D233" t="s">
        <v>1022</v>
      </c>
      <c r="E233" t="s">
        <v>33</v>
      </c>
      <c r="F233" t="s">
        <v>104</v>
      </c>
      <c r="G233" t="s">
        <v>410</v>
      </c>
      <c r="H233">
        <v>80</v>
      </c>
      <c r="I233">
        <v>125</v>
      </c>
      <c r="J233">
        <v>75</v>
      </c>
      <c r="K233">
        <v>40</v>
      </c>
      <c r="L233">
        <v>95</v>
      </c>
      <c r="M233">
        <v>85</v>
      </c>
      <c r="N233">
        <v>500</v>
      </c>
    </row>
    <row r="234" spans="1:14" x14ac:dyDescent="0.3">
      <c r="A234">
        <v>214</v>
      </c>
      <c r="B234" t="s">
        <v>1229</v>
      </c>
      <c r="C234" t="s">
        <v>1010</v>
      </c>
      <c r="D234" t="s">
        <v>1022</v>
      </c>
      <c r="E234" t="s">
        <v>33</v>
      </c>
      <c r="F234" t="s">
        <v>104</v>
      </c>
      <c r="G234" t="s">
        <v>410</v>
      </c>
      <c r="H234">
        <v>80</v>
      </c>
      <c r="I234">
        <v>185</v>
      </c>
      <c r="J234">
        <v>115</v>
      </c>
      <c r="K234">
        <v>40</v>
      </c>
      <c r="L234">
        <v>105</v>
      </c>
      <c r="M234">
        <v>75</v>
      </c>
      <c r="N234">
        <v>600</v>
      </c>
    </row>
    <row r="235" spans="1:14" x14ac:dyDescent="0.3">
      <c r="A235">
        <v>215</v>
      </c>
      <c r="B235" t="s">
        <v>751</v>
      </c>
      <c r="C235" t="s">
        <v>1016</v>
      </c>
      <c r="D235" t="s">
        <v>1020</v>
      </c>
      <c r="E235" t="s">
        <v>243</v>
      </c>
      <c r="F235" t="s">
        <v>62</v>
      </c>
      <c r="G235" t="s">
        <v>126</v>
      </c>
      <c r="H235">
        <v>55</v>
      </c>
      <c r="I235">
        <v>95</v>
      </c>
      <c r="J235">
        <v>55</v>
      </c>
      <c r="K235">
        <v>35</v>
      </c>
      <c r="L235">
        <v>75</v>
      </c>
      <c r="M235">
        <v>115</v>
      </c>
      <c r="N235">
        <v>430</v>
      </c>
    </row>
    <row r="236" spans="1:14" x14ac:dyDescent="0.3">
      <c r="A236">
        <v>216</v>
      </c>
      <c r="B236" t="s">
        <v>1230</v>
      </c>
      <c r="C236" t="s">
        <v>1014</v>
      </c>
      <c r="D236" t="s">
        <v>1037</v>
      </c>
      <c r="E236" t="s">
        <v>97</v>
      </c>
      <c r="F236" t="s">
        <v>98</v>
      </c>
      <c r="G236" t="s">
        <v>342</v>
      </c>
      <c r="H236">
        <v>60</v>
      </c>
      <c r="I236">
        <v>80</v>
      </c>
      <c r="J236">
        <v>50</v>
      </c>
      <c r="K236">
        <v>50</v>
      </c>
      <c r="L236">
        <v>50</v>
      </c>
      <c r="M236">
        <v>40</v>
      </c>
      <c r="N236">
        <v>330</v>
      </c>
    </row>
    <row r="237" spans="1:14" x14ac:dyDescent="0.3">
      <c r="A237">
        <v>217</v>
      </c>
      <c r="B237" t="s">
        <v>1231</v>
      </c>
      <c r="C237" t="s">
        <v>1014</v>
      </c>
      <c r="D237" t="s">
        <v>1037</v>
      </c>
      <c r="E237" t="s">
        <v>104</v>
      </c>
      <c r="F237" t="s">
        <v>98</v>
      </c>
      <c r="G237" t="s">
        <v>67</v>
      </c>
      <c r="H237">
        <v>90</v>
      </c>
      <c r="I237">
        <v>130</v>
      </c>
      <c r="J237">
        <v>75</v>
      </c>
      <c r="K237">
        <v>75</v>
      </c>
      <c r="L237">
        <v>75</v>
      </c>
      <c r="M237">
        <v>55</v>
      </c>
      <c r="N237">
        <v>500</v>
      </c>
    </row>
    <row r="238" spans="1:14" x14ac:dyDescent="0.3">
      <c r="A238">
        <v>218</v>
      </c>
      <c r="B238" t="s">
        <v>1232</v>
      </c>
      <c r="C238" t="s">
        <v>1008</v>
      </c>
      <c r="D238" t="s">
        <v>1037</v>
      </c>
      <c r="E238" t="s">
        <v>1762</v>
      </c>
      <c r="F238" t="s">
        <v>447</v>
      </c>
      <c r="G238" t="s">
        <v>224</v>
      </c>
      <c r="H238">
        <v>40</v>
      </c>
      <c r="I238">
        <v>40</v>
      </c>
      <c r="J238">
        <v>40</v>
      </c>
      <c r="K238">
        <v>70</v>
      </c>
      <c r="L238">
        <v>40</v>
      </c>
      <c r="M238">
        <v>20</v>
      </c>
      <c r="N238">
        <v>250</v>
      </c>
    </row>
    <row r="239" spans="1:14" x14ac:dyDescent="0.3">
      <c r="A239">
        <v>219</v>
      </c>
      <c r="B239" t="s">
        <v>1233</v>
      </c>
      <c r="C239" t="s">
        <v>1008</v>
      </c>
      <c r="D239" t="s">
        <v>1017</v>
      </c>
      <c r="E239" t="s">
        <v>1762</v>
      </c>
      <c r="F239" t="s">
        <v>447</v>
      </c>
      <c r="G239" t="s">
        <v>224</v>
      </c>
      <c r="H239">
        <v>50</v>
      </c>
      <c r="I239">
        <v>50</v>
      </c>
      <c r="J239">
        <v>120</v>
      </c>
      <c r="K239">
        <v>80</v>
      </c>
      <c r="L239">
        <v>80</v>
      </c>
      <c r="M239">
        <v>30</v>
      </c>
      <c r="N239">
        <v>410</v>
      </c>
    </row>
    <row r="240" spans="1:14" x14ac:dyDescent="0.3">
      <c r="A240">
        <v>220</v>
      </c>
      <c r="B240" t="s">
        <v>231</v>
      </c>
      <c r="C240" t="s">
        <v>1020</v>
      </c>
      <c r="D240" t="s">
        <v>1018</v>
      </c>
      <c r="E240" t="s">
        <v>165</v>
      </c>
      <c r="F240" t="s">
        <v>223</v>
      </c>
      <c r="G240" t="s">
        <v>232</v>
      </c>
      <c r="H240">
        <v>50</v>
      </c>
      <c r="I240">
        <v>50</v>
      </c>
      <c r="J240">
        <v>40</v>
      </c>
      <c r="K240">
        <v>30</v>
      </c>
      <c r="L240">
        <v>30</v>
      </c>
      <c r="M240">
        <v>50</v>
      </c>
      <c r="N240">
        <v>250</v>
      </c>
    </row>
    <row r="241" spans="1:14" x14ac:dyDescent="0.3">
      <c r="A241">
        <v>221</v>
      </c>
      <c r="B241" t="s">
        <v>234</v>
      </c>
      <c r="C241" t="s">
        <v>1020</v>
      </c>
      <c r="D241" t="s">
        <v>1018</v>
      </c>
      <c r="E241" t="s">
        <v>165</v>
      </c>
      <c r="F241" t="s">
        <v>223</v>
      </c>
      <c r="G241" t="s">
        <v>232</v>
      </c>
      <c r="H241">
        <v>100</v>
      </c>
      <c r="I241">
        <v>100</v>
      </c>
      <c r="J241">
        <v>80</v>
      </c>
      <c r="K241">
        <v>60</v>
      </c>
      <c r="L241">
        <v>60</v>
      </c>
      <c r="M241">
        <v>50</v>
      </c>
      <c r="N241">
        <v>450</v>
      </c>
    </row>
    <row r="242" spans="1:14" x14ac:dyDescent="0.3">
      <c r="A242">
        <v>222</v>
      </c>
      <c r="B242" t="s">
        <v>628</v>
      </c>
      <c r="C242" t="s">
        <v>1009</v>
      </c>
      <c r="D242" t="s">
        <v>1017</v>
      </c>
      <c r="E242" t="s">
        <v>240</v>
      </c>
      <c r="F242" t="s">
        <v>185</v>
      </c>
      <c r="G242" t="s">
        <v>369</v>
      </c>
      <c r="H242">
        <v>55</v>
      </c>
      <c r="I242">
        <v>55</v>
      </c>
      <c r="J242">
        <v>85</v>
      </c>
      <c r="K242">
        <v>65</v>
      </c>
      <c r="L242">
        <v>85</v>
      </c>
      <c r="M242">
        <v>35</v>
      </c>
      <c r="N242">
        <v>380</v>
      </c>
    </row>
    <row r="243" spans="1:14" x14ac:dyDescent="0.3">
      <c r="A243">
        <v>223</v>
      </c>
      <c r="B243" t="s">
        <v>417</v>
      </c>
      <c r="C243" t="s">
        <v>1009</v>
      </c>
      <c r="D243" t="s">
        <v>1037</v>
      </c>
      <c r="E243" t="s">
        <v>240</v>
      </c>
      <c r="F243" t="s">
        <v>26</v>
      </c>
      <c r="G243" t="s">
        <v>244</v>
      </c>
      <c r="H243">
        <v>35</v>
      </c>
      <c r="I243">
        <v>65</v>
      </c>
      <c r="J243">
        <v>35</v>
      </c>
      <c r="K243">
        <v>65</v>
      </c>
      <c r="L243">
        <v>35</v>
      </c>
      <c r="M243">
        <v>65</v>
      </c>
      <c r="N243">
        <v>300</v>
      </c>
    </row>
    <row r="244" spans="1:14" x14ac:dyDescent="0.3">
      <c r="A244">
        <v>224</v>
      </c>
      <c r="B244" t="s">
        <v>419</v>
      </c>
      <c r="C244" t="s">
        <v>1009</v>
      </c>
      <c r="D244" t="s">
        <v>1037</v>
      </c>
      <c r="E244" t="s">
        <v>420</v>
      </c>
      <c r="F244" t="s">
        <v>26</v>
      </c>
      <c r="G244" t="s">
        <v>244</v>
      </c>
      <c r="H244">
        <v>75</v>
      </c>
      <c r="I244">
        <v>105</v>
      </c>
      <c r="J244">
        <v>75</v>
      </c>
      <c r="K244">
        <v>105</v>
      </c>
      <c r="L244">
        <v>75</v>
      </c>
      <c r="M244">
        <v>45</v>
      </c>
      <c r="N244">
        <v>480</v>
      </c>
    </row>
    <row r="245" spans="1:14" x14ac:dyDescent="0.3">
      <c r="A245">
        <v>225</v>
      </c>
      <c r="B245" t="s">
        <v>238</v>
      </c>
      <c r="C245" t="s">
        <v>1020</v>
      </c>
      <c r="D245" t="s">
        <v>1012</v>
      </c>
      <c r="E245" t="s">
        <v>239</v>
      </c>
      <c r="F245" t="s">
        <v>240</v>
      </c>
      <c r="G245" t="s">
        <v>61</v>
      </c>
      <c r="H245">
        <v>45</v>
      </c>
      <c r="I245">
        <v>55</v>
      </c>
      <c r="J245">
        <v>45</v>
      </c>
      <c r="K245">
        <v>65</v>
      </c>
      <c r="L245">
        <v>45</v>
      </c>
      <c r="M245">
        <v>75</v>
      </c>
      <c r="N245">
        <v>330</v>
      </c>
    </row>
    <row r="246" spans="1:14" x14ac:dyDescent="0.3">
      <c r="A246">
        <v>226</v>
      </c>
      <c r="B246" t="s">
        <v>899</v>
      </c>
      <c r="C246" t="s">
        <v>1009</v>
      </c>
      <c r="D246" t="s">
        <v>1012</v>
      </c>
      <c r="E246" t="s">
        <v>115</v>
      </c>
      <c r="F246" t="s">
        <v>300</v>
      </c>
      <c r="G246" t="s">
        <v>413</v>
      </c>
      <c r="H246">
        <v>65</v>
      </c>
      <c r="I246">
        <v>40</v>
      </c>
      <c r="J246">
        <v>70</v>
      </c>
      <c r="K246">
        <v>80</v>
      </c>
      <c r="L246">
        <v>140</v>
      </c>
      <c r="M246">
        <v>70</v>
      </c>
      <c r="N246">
        <v>465</v>
      </c>
    </row>
    <row r="247" spans="1:14" x14ac:dyDescent="0.3">
      <c r="A247">
        <v>227</v>
      </c>
      <c r="B247" t="s">
        <v>1234</v>
      </c>
      <c r="C247" t="s">
        <v>1015</v>
      </c>
      <c r="D247" t="s">
        <v>1012</v>
      </c>
      <c r="E247" t="s">
        <v>62</v>
      </c>
      <c r="F247" t="s">
        <v>261</v>
      </c>
      <c r="G247" t="s">
        <v>224</v>
      </c>
      <c r="H247">
        <v>65</v>
      </c>
      <c r="I247">
        <v>80</v>
      </c>
      <c r="J247">
        <v>140</v>
      </c>
      <c r="K247">
        <v>40</v>
      </c>
      <c r="L247">
        <v>70</v>
      </c>
      <c r="M247">
        <v>70</v>
      </c>
      <c r="N247">
        <v>465</v>
      </c>
    </row>
    <row r="248" spans="1:14" x14ac:dyDescent="0.3">
      <c r="A248">
        <v>228</v>
      </c>
      <c r="B248" t="s">
        <v>1235</v>
      </c>
      <c r="C248" t="s">
        <v>1016</v>
      </c>
      <c r="D248" t="s">
        <v>1008</v>
      </c>
      <c r="E248" t="s">
        <v>125</v>
      </c>
      <c r="F248" t="s">
        <v>210</v>
      </c>
      <c r="G248" t="s">
        <v>67</v>
      </c>
      <c r="H248">
        <v>45</v>
      </c>
      <c r="I248">
        <v>60</v>
      </c>
      <c r="J248">
        <v>30</v>
      </c>
      <c r="K248">
        <v>80</v>
      </c>
      <c r="L248">
        <v>50</v>
      </c>
      <c r="M248">
        <v>65</v>
      </c>
      <c r="N248">
        <v>330</v>
      </c>
    </row>
    <row r="249" spans="1:14" x14ac:dyDescent="0.3">
      <c r="A249">
        <v>229</v>
      </c>
      <c r="B249" t="s">
        <v>1236</v>
      </c>
      <c r="C249" t="s">
        <v>1016</v>
      </c>
      <c r="D249" t="s">
        <v>1008</v>
      </c>
      <c r="E249" t="s">
        <v>125</v>
      </c>
      <c r="F249" t="s">
        <v>210</v>
      </c>
      <c r="G249" t="s">
        <v>67</v>
      </c>
      <c r="H249">
        <v>75</v>
      </c>
      <c r="I249">
        <v>90</v>
      </c>
      <c r="J249">
        <v>50</v>
      </c>
      <c r="K249">
        <v>110</v>
      </c>
      <c r="L249">
        <v>80</v>
      </c>
      <c r="M249">
        <v>95</v>
      </c>
      <c r="N249">
        <v>500</v>
      </c>
    </row>
    <row r="250" spans="1:14" x14ac:dyDescent="0.3">
      <c r="A250">
        <v>229</v>
      </c>
      <c r="B250" t="s">
        <v>1237</v>
      </c>
      <c r="C250" t="s">
        <v>1016</v>
      </c>
      <c r="D250" t="s">
        <v>1008</v>
      </c>
      <c r="E250" t="s">
        <v>125</v>
      </c>
      <c r="F250" t="s">
        <v>210</v>
      </c>
      <c r="G250" t="s">
        <v>67</v>
      </c>
      <c r="H250">
        <v>75</v>
      </c>
      <c r="I250">
        <v>90</v>
      </c>
      <c r="J250">
        <v>90</v>
      </c>
      <c r="K250">
        <v>140</v>
      </c>
      <c r="L250">
        <v>90</v>
      </c>
      <c r="M250">
        <v>115</v>
      </c>
      <c r="N250">
        <v>600</v>
      </c>
    </row>
    <row r="251" spans="1:14" x14ac:dyDescent="0.3">
      <c r="A251">
        <v>230</v>
      </c>
      <c r="B251" t="s">
        <v>1238</v>
      </c>
      <c r="C251" t="s">
        <v>1009</v>
      </c>
      <c r="D251" t="s">
        <v>1024</v>
      </c>
      <c r="E251" t="s">
        <v>115</v>
      </c>
      <c r="F251" t="s">
        <v>26</v>
      </c>
      <c r="G251" t="s">
        <v>299</v>
      </c>
      <c r="H251">
        <v>75</v>
      </c>
      <c r="I251">
        <v>95</v>
      </c>
      <c r="J251">
        <v>95</v>
      </c>
      <c r="K251">
        <v>95</v>
      </c>
      <c r="L251">
        <v>95</v>
      </c>
      <c r="M251">
        <v>85</v>
      </c>
      <c r="N251">
        <v>540</v>
      </c>
    </row>
    <row r="252" spans="1:14" x14ac:dyDescent="0.3">
      <c r="A252">
        <v>231</v>
      </c>
      <c r="B252" t="s">
        <v>1239</v>
      </c>
      <c r="C252" t="s">
        <v>1018</v>
      </c>
      <c r="D252" t="s">
        <v>1037</v>
      </c>
      <c r="E252" t="s">
        <v>97</v>
      </c>
      <c r="F252" t="s">
        <v>1037</v>
      </c>
      <c r="G252" t="s">
        <v>459</v>
      </c>
      <c r="H252">
        <v>90</v>
      </c>
      <c r="I252">
        <v>60</v>
      </c>
      <c r="J252">
        <v>60</v>
      </c>
      <c r="K252">
        <v>40</v>
      </c>
      <c r="L252">
        <v>40</v>
      </c>
      <c r="M252">
        <v>40</v>
      </c>
      <c r="N252">
        <v>330</v>
      </c>
    </row>
    <row r="253" spans="1:14" x14ac:dyDescent="0.3">
      <c r="A253">
        <v>232</v>
      </c>
      <c r="B253" t="s">
        <v>1240</v>
      </c>
      <c r="C253" t="s">
        <v>1018</v>
      </c>
      <c r="D253" t="s">
        <v>1037</v>
      </c>
      <c r="E253" t="s">
        <v>261</v>
      </c>
      <c r="F253" t="s">
        <v>1037</v>
      </c>
      <c r="G253" t="s">
        <v>459</v>
      </c>
      <c r="H253">
        <v>90</v>
      </c>
      <c r="I253">
        <v>120</v>
      </c>
      <c r="J253">
        <v>120</v>
      </c>
      <c r="K253">
        <v>60</v>
      </c>
      <c r="L253">
        <v>60</v>
      </c>
      <c r="M253">
        <v>50</v>
      </c>
      <c r="N253">
        <v>500</v>
      </c>
    </row>
    <row r="254" spans="1:14" x14ac:dyDescent="0.3">
      <c r="A254">
        <v>233</v>
      </c>
      <c r="B254" t="s">
        <v>1241</v>
      </c>
      <c r="C254" t="s">
        <v>1014</v>
      </c>
      <c r="D254" t="s">
        <v>1037</v>
      </c>
      <c r="E254" t="s">
        <v>353</v>
      </c>
      <c r="F254" t="s">
        <v>1748</v>
      </c>
      <c r="G254" t="s">
        <v>720</v>
      </c>
      <c r="H254">
        <v>85</v>
      </c>
      <c r="I254">
        <v>80</v>
      </c>
      <c r="J254">
        <v>90</v>
      </c>
      <c r="K254">
        <v>105</v>
      </c>
      <c r="L254">
        <v>95</v>
      </c>
      <c r="M254">
        <v>60</v>
      </c>
      <c r="N254">
        <v>515</v>
      </c>
    </row>
    <row r="255" spans="1:14" x14ac:dyDescent="0.3">
      <c r="A255">
        <v>234</v>
      </c>
      <c r="B255" t="s">
        <v>1242</v>
      </c>
      <c r="C255" t="s">
        <v>1014</v>
      </c>
      <c r="D255" t="s">
        <v>1037</v>
      </c>
      <c r="E255" t="s">
        <v>216</v>
      </c>
      <c r="F255" t="s">
        <v>40</v>
      </c>
      <c r="G255" t="s">
        <v>878</v>
      </c>
      <c r="H255">
        <v>73</v>
      </c>
      <c r="I255">
        <v>95</v>
      </c>
      <c r="J255">
        <v>62</v>
      </c>
      <c r="K255">
        <v>85</v>
      </c>
      <c r="L255">
        <v>65</v>
      </c>
      <c r="M255">
        <v>85</v>
      </c>
      <c r="N255">
        <v>465</v>
      </c>
    </row>
    <row r="256" spans="1:14" x14ac:dyDescent="0.3">
      <c r="A256">
        <v>235</v>
      </c>
      <c r="B256" t="s">
        <v>1243</v>
      </c>
      <c r="C256" t="s">
        <v>1014</v>
      </c>
      <c r="D256" t="s">
        <v>1037</v>
      </c>
      <c r="E256" t="s">
        <v>117</v>
      </c>
      <c r="F256" t="s">
        <v>158</v>
      </c>
      <c r="G256" t="s">
        <v>244</v>
      </c>
      <c r="H256">
        <v>55</v>
      </c>
      <c r="I256">
        <v>20</v>
      </c>
      <c r="J256">
        <v>35</v>
      </c>
      <c r="K256">
        <v>20</v>
      </c>
      <c r="L256">
        <v>45</v>
      </c>
      <c r="M256">
        <v>75</v>
      </c>
      <c r="N256">
        <v>250</v>
      </c>
    </row>
    <row r="257" spans="1:14" x14ac:dyDescent="0.3">
      <c r="A257">
        <v>236</v>
      </c>
      <c r="B257" t="s">
        <v>319</v>
      </c>
      <c r="C257" t="s">
        <v>1022</v>
      </c>
      <c r="D257" t="s">
        <v>1037</v>
      </c>
      <c r="E257" t="s">
        <v>104</v>
      </c>
      <c r="F257" t="s">
        <v>112</v>
      </c>
      <c r="G257" t="s">
        <v>239</v>
      </c>
      <c r="H257">
        <v>35</v>
      </c>
      <c r="I257">
        <v>35</v>
      </c>
      <c r="J257">
        <v>35</v>
      </c>
      <c r="K257">
        <v>35</v>
      </c>
      <c r="L257">
        <v>35</v>
      </c>
      <c r="M257">
        <v>35</v>
      </c>
      <c r="N257">
        <v>210</v>
      </c>
    </row>
    <row r="258" spans="1:14" x14ac:dyDescent="0.3">
      <c r="A258">
        <v>237</v>
      </c>
      <c r="B258" t="s">
        <v>325</v>
      </c>
      <c r="C258" t="s">
        <v>1022</v>
      </c>
      <c r="D258" t="s">
        <v>1037</v>
      </c>
      <c r="E258" t="s">
        <v>216</v>
      </c>
      <c r="F258" t="s">
        <v>158</v>
      </c>
      <c r="G258" t="s">
        <v>112</v>
      </c>
      <c r="H258">
        <v>50</v>
      </c>
      <c r="I258">
        <v>95</v>
      </c>
      <c r="J258">
        <v>95</v>
      </c>
      <c r="K258">
        <v>35</v>
      </c>
      <c r="L258">
        <v>110</v>
      </c>
      <c r="M258">
        <v>70</v>
      </c>
      <c r="N258">
        <v>455</v>
      </c>
    </row>
    <row r="259" spans="1:14" x14ac:dyDescent="0.3">
      <c r="A259">
        <v>238</v>
      </c>
      <c r="B259" t="s">
        <v>1244</v>
      </c>
      <c r="C259" t="s">
        <v>1020</v>
      </c>
      <c r="D259" t="s">
        <v>1011</v>
      </c>
      <c r="E259" t="s">
        <v>165</v>
      </c>
      <c r="F259" t="s">
        <v>273</v>
      </c>
      <c r="G259" t="s">
        <v>193</v>
      </c>
      <c r="H259">
        <v>45</v>
      </c>
      <c r="I259">
        <v>30</v>
      </c>
      <c r="J259">
        <v>15</v>
      </c>
      <c r="K259">
        <v>85</v>
      </c>
      <c r="L259">
        <v>65</v>
      </c>
      <c r="M259">
        <v>65</v>
      </c>
      <c r="N259">
        <v>305</v>
      </c>
    </row>
    <row r="260" spans="1:14" x14ac:dyDescent="0.3">
      <c r="A260">
        <v>239</v>
      </c>
      <c r="B260" t="s">
        <v>1245</v>
      </c>
      <c r="C260" t="s">
        <v>1013</v>
      </c>
      <c r="D260" t="s">
        <v>1037</v>
      </c>
      <c r="E260" t="s">
        <v>203</v>
      </c>
      <c r="F260" t="s">
        <v>1037</v>
      </c>
      <c r="G260" t="s">
        <v>239</v>
      </c>
      <c r="H260">
        <v>45</v>
      </c>
      <c r="I260">
        <v>63</v>
      </c>
      <c r="J260">
        <v>37</v>
      </c>
      <c r="K260">
        <v>65</v>
      </c>
      <c r="L260">
        <v>55</v>
      </c>
      <c r="M260">
        <v>95</v>
      </c>
      <c r="N260">
        <v>360</v>
      </c>
    </row>
    <row r="261" spans="1:14" x14ac:dyDescent="0.3">
      <c r="A261">
        <v>240</v>
      </c>
      <c r="B261" t="s">
        <v>1246</v>
      </c>
      <c r="C261" t="s">
        <v>1008</v>
      </c>
      <c r="D261" t="s">
        <v>1037</v>
      </c>
      <c r="E261" t="s">
        <v>447</v>
      </c>
      <c r="F261" t="s">
        <v>1037</v>
      </c>
      <c r="G261" t="s">
        <v>239</v>
      </c>
      <c r="H261">
        <v>45</v>
      </c>
      <c r="I261">
        <v>75</v>
      </c>
      <c r="J261">
        <v>37</v>
      </c>
      <c r="K261">
        <v>70</v>
      </c>
      <c r="L261">
        <v>55</v>
      </c>
      <c r="M261">
        <v>83</v>
      </c>
      <c r="N261">
        <v>365</v>
      </c>
    </row>
    <row r="262" spans="1:14" x14ac:dyDescent="0.3">
      <c r="A262">
        <v>241</v>
      </c>
      <c r="B262" t="s">
        <v>1247</v>
      </c>
      <c r="C262" t="s">
        <v>1014</v>
      </c>
      <c r="D262" t="s">
        <v>1037</v>
      </c>
      <c r="E262" t="s">
        <v>232</v>
      </c>
      <c r="F262" t="s">
        <v>329</v>
      </c>
      <c r="G262" t="s">
        <v>878</v>
      </c>
      <c r="H262">
        <v>95</v>
      </c>
      <c r="I262">
        <v>80</v>
      </c>
      <c r="J262">
        <v>105</v>
      </c>
      <c r="K262">
        <v>40</v>
      </c>
      <c r="L262">
        <v>70</v>
      </c>
      <c r="M262">
        <v>100</v>
      </c>
      <c r="N262">
        <v>490</v>
      </c>
    </row>
    <row r="263" spans="1:14" x14ac:dyDescent="0.3">
      <c r="A263">
        <v>242</v>
      </c>
      <c r="B263" t="s">
        <v>1248</v>
      </c>
      <c r="C263" t="s">
        <v>1014</v>
      </c>
      <c r="D263" t="s">
        <v>1037</v>
      </c>
      <c r="E263" t="s">
        <v>185</v>
      </c>
      <c r="F263" t="s">
        <v>677</v>
      </c>
      <c r="G263" t="s">
        <v>182</v>
      </c>
      <c r="H263">
        <v>255</v>
      </c>
      <c r="I263">
        <v>10</v>
      </c>
      <c r="J263">
        <v>10</v>
      </c>
      <c r="K263">
        <v>75</v>
      </c>
      <c r="L263">
        <v>135</v>
      </c>
      <c r="M263">
        <v>55</v>
      </c>
      <c r="N263">
        <v>540</v>
      </c>
    </row>
    <row r="264" spans="1:14" x14ac:dyDescent="0.3">
      <c r="A264">
        <v>243</v>
      </c>
      <c r="B264" t="s">
        <v>1249</v>
      </c>
      <c r="C264" t="s">
        <v>1013</v>
      </c>
      <c r="D264" t="s">
        <v>1037</v>
      </c>
      <c r="E264" t="s">
        <v>73</v>
      </c>
      <c r="F264" t="s">
        <v>1037</v>
      </c>
      <c r="G264" t="s">
        <v>243</v>
      </c>
      <c r="H264">
        <v>90</v>
      </c>
      <c r="I264">
        <v>85</v>
      </c>
      <c r="J264">
        <v>75</v>
      </c>
      <c r="K264">
        <v>115</v>
      </c>
      <c r="L264">
        <v>100</v>
      </c>
      <c r="M264">
        <v>115</v>
      </c>
      <c r="N264">
        <v>580</v>
      </c>
    </row>
    <row r="265" spans="1:14" x14ac:dyDescent="0.3">
      <c r="A265">
        <v>244</v>
      </c>
      <c r="B265" t="s">
        <v>1250</v>
      </c>
      <c r="C265" t="s">
        <v>1008</v>
      </c>
      <c r="D265" t="s">
        <v>1037</v>
      </c>
      <c r="E265" t="s">
        <v>73</v>
      </c>
      <c r="F265" t="s">
        <v>1037</v>
      </c>
      <c r="G265" t="s">
        <v>243</v>
      </c>
      <c r="H265">
        <v>115</v>
      </c>
      <c r="I265">
        <v>115</v>
      </c>
      <c r="J265">
        <v>85</v>
      </c>
      <c r="K265">
        <v>90</v>
      </c>
      <c r="L265">
        <v>75</v>
      </c>
      <c r="M265">
        <v>100</v>
      </c>
      <c r="N265">
        <v>580</v>
      </c>
    </row>
    <row r="266" spans="1:14" x14ac:dyDescent="0.3">
      <c r="A266">
        <v>245</v>
      </c>
      <c r="B266" t="s">
        <v>1251</v>
      </c>
      <c r="C266" t="s">
        <v>1009</v>
      </c>
      <c r="D266" t="s">
        <v>1037</v>
      </c>
      <c r="E266" t="s">
        <v>73</v>
      </c>
      <c r="F266" t="s">
        <v>1037</v>
      </c>
      <c r="G266" t="s">
        <v>243</v>
      </c>
      <c r="H266">
        <v>100</v>
      </c>
      <c r="I266">
        <v>75</v>
      </c>
      <c r="J266">
        <v>115</v>
      </c>
      <c r="K266">
        <v>90</v>
      </c>
      <c r="L266">
        <v>115</v>
      </c>
      <c r="M266">
        <v>85</v>
      </c>
      <c r="N266">
        <v>580</v>
      </c>
    </row>
    <row r="267" spans="1:14" x14ac:dyDescent="0.3">
      <c r="A267">
        <v>246</v>
      </c>
      <c r="B267" t="s">
        <v>967</v>
      </c>
      <c r="C267" t="s">
        <v>1017</v>
      </c>
      <c r="D267" t="s">
        <v>1018</v>
      </c>
      <c r="E267" t="s">
        <v>104</v>
      </c>
      <c r="F267" t="s">
        <v>1037</v>
      </c>
      <c r="G267" t="s">
        <v>459</v>
      </c>
      <c r="H267">
        <v>50</v>
      </c>
      <c r="I267">
        <v>64</v>
      </c>
      <c r="J267">
        <v>50</v>
      </c>
      <c r="K267">
        <v>45</v>
      </c>
      <c r="L267">
        <v>50</v>
      </c>
      <c r="M267">
        <v>41</v>
      </c>
      <c r="N267">
        <v>300</v>
      </c>
    </row>
    <row r="268" spans="1:14" x14ac:dyDescent="0.3">
      <c r="A268">
        <v>247</v>
      </c>
      <c r="B268" t="s">
        <v>969</v>
      </c>
      <c r="C268" t="s">
        <v>1017</v>
      </c>
      <c r="D268" t="s">
        <v>1018</v>
      </c>
      <c r="E268" t="s">
        <v>47</v>
      </c>
      <c r="F268" t="s">
        <v>1037</v>
      </c>
      <c r="G268" t="s">
        <v>1037</v>
      </c>
      <c r="H268">
        <v>70</v>
      </c>
      <c r="I268">
        <v>84</v>
      </c>
      <c r="J268">
        <v>70</v>
      </c>
      <c r="K268">
        <v>65</v>
      </c>
      <c r="L268">
        <v>70</v>
      </c>
      <c r="M268">
        <v>51</v>
      </c>
      <c r="N268">
        <v>410</v>
      </c>
    </row>
    <row r="269" spans="1:14" x14ac:dyDescent="0.3">
      <c r="A269">
        <v>248</v>
      </c>
      <c r="B269" t="s">
        <v>971</v>
      </c>
      <c r="C269" t="s">
        <v>1017</v>
      </c>
      <c r="D269" t="s">
        <v>1016</v>
      </c>
      <c r="E269" t="s">
        <v>475</v>
      </c>
      <c r="F269" t="s">
        <v>1037</v>
      </c>
      <c r="G269" t="s">
        <v>67</v>
      </c>
      <c r="H269">
        <v>100</v>
      </c>
      <c r="I269">
        <v>134</v>
      </c>
      <c r="J269">
        <v>110</v>
      </c>
      <c r="K269">
        <v>95</v>
      </c>
      <c r="L269">
        <v>100</v>
      </c>
      <c r="M269">
        <v>61</v>
      </c>
      <c r="N269">
        <v>600</v>
      </c>
    </row>
    <row r="270" spans="1:14" x14ac:dyDescent="0.3">
      <c r="A270">
        <v>248</v>
      </c>
      <c r="B270" t="s">
        <v>1252</v>
      </c>
      <c r="C270" t="s">
        <v>1017</v>
      </c>
      <c r="D270" t="s">
        <v>1016</v>
      </c>
      <c r="E270" t="s">
        <v>475</v>
      </c>
      <c r="F270" t="s">
        <v>1037</v>
      </c>
      <c r="G270" t="s">
        <v>67</v>
      </c>
      <c r="H270">
        <v>100</v>
      </c>
      <c r="I270">
        <v>164</v>
      </c>
      <c r="J270">
        <v>150</v>
      </c>
      <c r="K270">
        <v>95</v>
      </c>
      <c r="L270">
        <v>120</v>
      </c>
      <c r="M270">
        <v>71</v>
      </c>
      <c r="N270">
        <v>700</v>
      </c>
    </row>
    <row r="271" spans="1:14" x14ac:dyDescent="0.3">
      <c r="A271">
        <v>249</v>
      </c>
      <c r="B271" t="s">
        <v>1253</v>
      </c>
      <c r="C271" t="s">
        <v>1011</v>
      </c>
      <c r="D271" t="s">
        <v>1012</v>
      </c>
      <c r="E271" t="s">
        <v>73</v>
      </c>
      <c r="F271" t="s">
        <v>1037</v>
      </c>
      <c r="G271" t="s">
        <v>1752</v>
      </c>
      <c r="H271">
        <v>106</v>
      </c>
      <c r="I271">
        <v>90</v>
      </c>
      <c r="J271">
        <v>130</v>
      </c>
      <c r="K271">
        <v>90</v>
      </c>
      <c r="L271">
        <v>154</v>
      </c>
      <c r="M271">
        <v>110</v>
      </c>
      <c r="N271">
        <v>680</v>
      </c>
    </row>
    <row r="272" spans="1:14" x14ac:dyDescent="0.3">
      <c r="A272">
        <v>250</v>
      </c>
      <c r="B272" t="s">
        <v>1254</v>
      </c>
      <c r="C272" t="s">
        <v>1008</v>
      </c>
      <c r="D272" t="s">
        <v>1012</v>
      </c>
      <c r="E272" t="s">
        <v>73</v>
      </c>
      <c r="F272" t="s">
        <v>1037</v>
      </c>
      <c r="G272" t="s">
        <v>369</v>
      </c>
      <c r="H272">
        <v>106</v>
      </c>
      <c r="I272">
        <v>130</v>
      </c>
      <c r="J272">
        <v>90</v>
      </c>
      <c r="K272">
        <v>110</v>
      </c>
      <c r="L272">
        <v>154</v>
      </c>
      <c r="M272">
        <v>90</v>
      </c>
      <c r="N272">
        <v>680</v>
      </c>
    </row>
    <row r="273" spans="1:14" x14ac:dyDescent="0.3">
      <c r="A273">
        <v>251</v>
      </c>
      <c r="B273" t="s">
        <v>1255</v>
      </c>
      <c r="C273" t="s">
        <v>1011</v>
      </c>
      <c r="D273" t="s">
        <v>1007</v>
      </c>
      <c r="E273" t="s">
        <v>185</v>
      </c>
      <c r="F273" t="s">
        <v>1037</v>
      </c>
      <c r="G273" t="s">
        <v>1037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100</v>
      </c>
      <c r="N273">
        <v>600</v>
      </c>
    </row>
    <row r="274" spans="1:14" x14ac:dyDescent="0.3">
      <c r="A274">
        <v>252</v>
      </c>
      <c r="B274" t="s">
        <v>1256</v>
      </c>
      <c r="C274" t="s">
        <v>1007</v>
      </c>
      <c r="D274" t="s">
        <v>1037</v>
      </c>
      <c r="E274" t="s">
        <v>9</v>
      </c>
      <c r="F274" t="s">
        <v>1037</v>
      </c>
      <c r="G274" t="s">
        <v>91</v>
      </c>
      <c r="H274">
        <v>40</v>
      </c>
      <c r="I274">
        <v>45</v>
      </c>
      <c r="J274">
        <v>35</v>
      </c>
      <c r="K274">
        <v>65</v>
      </c>
      <c r="L274">
        <v>55</v>
      </c>
      <c r="M274">
        <v>70</v>
      </c>
      <c r="N274">
        <v>310</v>
      </c>
    </row>
    <row r="275" spans="1:14" x14ac:dyDescent="0.3">
      <c r="A275">
        <v>253</v>
      </c>
      <c r="B275" t="s">
        <v>1257</v>
      </c>
      <c r="C275" t="s">
        <v>1007</v>
      </c>
      <c r="D275" t="s">
        <v>1037</v>
      </c>
      <c r="E275" t="s">
        <v>9</v>
      </c>
      <c r="F275" t="s">
        <v>1037</v>
      </c>
      <c r="G275" t="s">
        <v>91</v>
      </c>
      <c r="H275">
        <v>50</v>
      </c>
      <c r="I275">
        <v>65</v>
      </c>
      <c r="J275">
        <v>45</v>
      </c>
      <c r="K275">
        <v>85</v>
      </c>
      <c r="L275">
        <v>65</v>
      </c>
      <c r="M275">
        <v>95</v>
      </c>
      <c r="N275">
        <v>405</v>
      </c>
    </row>
    <row r="276" spans="1:14" x14ac:dyDescent="0.3">
      <c r="A276">
        <v>254</v>
      </c>
      <c r="B276" t="s">
        <v>1258</v>
      </c>
      <c r="C276" t="s">
        <v>1007</v>
      </c>
      <c r="D276" t="s">
        <v>1037</v>
      </c>
      <c r="E276" t="s">
        <v>9</v>
      </c>
      <c r="F276" t="s">
        <v>1037</v>
      </c>
      <c r="G276" t="s">
        <v>91</v>
      </c>
      <c r="H276">
        <v>70</v>
      </c>
      <c r="I276">
        <v>85</v>
      </c>
      <c r="J276">
        <v>65</v>
      </c>
      <c r="K276">
        <v>105</v>
      </c>
      <c r="L276">
        <v>85</v>
      </c>
      <c r="M276">
        <v>120</v>
      </c>
      <c r="N276">
        <v>530</v>
      </c>
    </row>
    <row r="277" spans="1:14" x14ac:dyDescent="0.3">
      <c r="A277">
        <v>254</v>
      </c>
      <c r="B277" t="s">
        <v>1259</v>
      </c>
      <c r="C277" t="s">
        <v>1007</v>
      </c>
      <c r="D277" t="s">
        <v>1037</v>
      </c>
      <c r="E277" t="s">
        <v>9</v>
      </c>
      <c r="F277" t="s">
        <v>1037</v>
      </c>
      <c r="G277" t="s">
        <v>91</v>
      </c>
      <c r="H277">
        <v>70</v>
      </c>
      <c r="I277">
        <v>110</v>
      </c>
      <c r="J277">
        <v>75</v>
      </c>
      <c r="K277">
        <v>145</v>
      </c>
      <c r="L277">
        <v>85</v>
      </c>
      <c r="M277">
        <v>145</v>
      </c>
      <c r="N277">
        <v>630</v>
      </c>
    </row>
    <row r="278" spans="1:14" x14ac:dyDescent="0.3">
      <c r="A278">
        <v>255</v>
      </c>
      <c r="B278" t="s">
        <v>1260</v>
      </c>
      <c r="C278" t="s">
        <v>1008</v>
      </c>
      <c r="D278" t="s">
        <v>1037</v>
      </c>
      <c r="E278" t="s">
        <v>17</v>
      </c>
      <c r="F278" t="s">
        <v>1037</v>
      </c>
      <c r="G278" t="s">
        <v>313</v>
      </c>
      <c r="H278">
        <v>45</v>
      </c>
      <c r="I278">
        <v>60</v>
      </c>
      <c r="J278">
        <v>40</v>
      </c>
      <c r="K278">
        <v>70</v>
      </c>
      <c r="L278">
        <v>50</v>
      </c>
      <c r="M278">
        <v>45</v>
      </c>
      <c r="N278">
        <v>310</v>
      </c>
    </row>
    <row r="279" spans="1:14" x14ac:dyDescent="0.3">
      <c r="A279">
        <v>256</v>
      </c>
      <c r="B279" t="s">
        <v>1261</v>
      </c>
      <c r="C279" t="s">
        <v>1008</v>
      </c>
      <c r="D279" t="s">
        <v>1022</v>
      </c>
      <c r="E279" t="s">
        <v>17</v>
      </c>
      <c r="F279" t="s">
        <v>1037</v>
      </c>
      <c r="G279" t="s">
        <v>313</v>
      </c>
      <c r="H279">
        <v>60</v>
      </c>
      <c r="I279">
        <v>85</v>
      </c>
      <c r="J279">
        <v>60</v>
      </c>
      <c r="K279">
        <v>85</v>
      </c>
      <c r="L279">
        <v>60</v>
      </c>
      <c r="M279">
        <v>55</v>
      </c>
      <c r="N279">
        <v>405</v>
      </c>
    </row>
    <row r="280" spans="1:14" x14ac:dyDescent="0.3">
      <c r="A280">
        <v>257</v>
      </c>
      <c r="B280" t="s">
        <v>1262</v>
      </c>
      <c r="C280" t="s">
        <v>1008</v>
      </c>
      <c r="D280" t="s">
        <v>1022</v>
      </c>
      <c r="E280" t="s">
        <v>17</v>
      </c>
      <c r="F280" t="s">
        <v>1037</v>
      </c>
      <c r="G280" t="s">
        <v>313</v>
      </c>
      <c r="H280">
        <v>80</v>
      </c>
      <c r="I280">
        <v>120</v>
      </c>
      <c r="J280">
        <v>70</v>
      </c>
      <c r="K280">
        <v>110</v>
      </c>
      <c r="L280">
        <v>70</v>
      </c>
      <c r="M280">
        <v>80</v>
      </c>
      <c r="N280">
        <v>530</v>
      </c>
    </row>
    <row r="281" spans="1:14" x14ac:dyDescent="0.3">
      <c r="A281">
        <v>257</v>
      </c>
      <c r="B281" t="s">
        <v>1263</v>
      </c>
      <c r="C281" t="s">
        <v>1008</v>
      </c>
      <c r="D281" t="s">
        <v>1022</v>
      </c>
      <c r="E281" t="s">
        <v>17</v>
      </c>
      <c r="F281" t="s">
        <v>1037</v>
      </c>
      <c r="G281" t="s">
        <v>313</v>
      </c>
      <c r="H281">
        <v>80</v>
      </c>
      <c r="I281">
        <v>160</v>
      </c>
      <c r="J281">
        <v>80</v>
      </c>
      <c r="K281">
        <v>130</v>
      </c>
      <c r="L281">
        <v>80</v>
      </c>
      <c r="M281">
        <v>100</v>
      </c>
      <c r="N281">
        <v>630</v>
      </c>
    </row>
    <row r="282" spans="1:14" x14ac:dyDescent="0.3">
      <c r="A282">
        <v>258</v>
      </c>
      <c r="B282" t="s">
        <v>1264</v>
      </c>
      <c r="C282" t="s">
        <v>1009</v>
      </c>
      <c r="D282" t="s">
        <v>1037</v>
      </c>
      <c r="E282" t="s">
        <v>25</v>
      </c>
      <c r="F282" t="s">
        <v>1037</v>
      </c>
      <c r="G282" t="s">
        <v>299</v>
      </c>
      <c r="H282">
        <v>50</v>
      </c>
      <c r="I282">
        <v>70</v>
      </c>
      <c r="J282">
        <v>50</v>
      </c>
      <c r="K282">
        <v>50</v>
      </c>
      <c r="L282">
        <v>50</v>
      </c>
      <c r="M282">
        <v>40</v>
      </c>
      <c r="N282">
        <v>310</v>
      </c>
    </row>
    <row r="283" spans="1:14" x14ac:dyDescent="0.3">
      <c r="A283">
        <v>259</v>
      </c>
      <c r="B283" t="s">
        <v>1265</v>
      </c>
      <c r="C283" t="s">
        <v>1009</v>
      </c>
      <c r="D283" t="s">
        <v>1018</v>
      </c>
      <c r="E283" t="s">
        <v>25</v>
      </c>
      <c r="F283" t="s">
        <v>1037</v>
      </c>
      <c r="G283" t="s">
        <v>299</v>
      </c>
      <c r="H283">
        <v>70</v>
      </c>
      <c r="I283">
        <v>85</v>
      </c>
      <c r="J283">
        <v>70</v>
      </c>
      <c r="K283">
        <v>60</v>
      </c>
      <c r="L283">
        <v>70</v>
      </c>
      <c r="M283">
        <v>50</v>
      </c>
      <c r="N283">
        <v>405</v>
      </c>
    </row>
    <row r="284" spans="1:14" x14ac:dyDescent="0.3">
      <c r="A284">
        <v>260</v>
      </c>
      <c r="B284" t="s">
        <v>1266</v>
      </c>
      <c r="C284" t="s">
        <v>1009</v>
      </c>
      <c r="D284" t="s">
        <v>1018</v>
      </c>
      <c r="E284" t="s">
        <v>25</v>
      </c>
      <c r="F284" t="s">
        <v>1037</v>
      </c>
      <c r="G284" t="s">
        <v>299</v>
      </c>
      <c r="H284">
        <v>100</v>
      </c>
      <c r="I284">
        <v>110</v>
      </c>
      <c r="J284">
        <v>90</v>
      </c>
      <c r="K284">
        <v>85</v>
      </c>
      <c r="L284">
        <v>90</v>
      </c>
      <c r="M284">
        <v>60</v>
      </c>
      <c r="N284">
        <v>535</v>
      </c>
    </row>
    <row r="285" spans="1:14" x14ac:dyDescent="0.3">
      <c r="A285">
        <v>260</v>
      </c>
      <c r="B285" t="s">
        <v>1267</v>
      </c>
      <c r="C285" t="s">
        <v>1009</v>
      </c>
      <c r="D285" t="s">
        <v>1018</v>
      </c>
      <c r="E285" t="s">
        <v>25</v>
      </c>
      <c r="F285" t="s">
        <v>1037</v>
      </c>
      <c r="G285" t="s">
        <v>299</v>
      </c>
      <c r="H285">
        <v>100</v>
      </c>
      <c r="I285">
        <v>150</v>
      </c>
      <c r="J285">
        <v>110</v>
      </c>
      <c r="K285">
        <v>95</v>
      </c>
      <c r="L285">
        <v>110</v>
      </c>
      <c r="M285">
        <v>70</v>
      </c>
      <c r="N285">
        <v>635</v>
      </c>
    </row>
    <row r="286" spans="1:14" x14ac:dyDescent="0.3">
      <c r="A286">
        <v>261</v>
      </c>
      <c r="B286" t="s">
        <v>1268</v>
      </c>
      <c r="C286" t="s">
        <v>1016</v>
      </c>
      <c r="D286" t="s">
        <v>1037</v>
      </c>
      <c r="E286" t="s">
        <v>44</v>
      </c>
      <c r="F286" t="s">
        <v>98</v>
      </c>
      <c r="G286" t="s">
        <v>146</v>
      </c>
      <c r="H286">
        <v>35</v>
      </c>
      <c r="I286">
        <v>55</v>
      </c>
      <c r="J286">
        <v>35</v>
      </c>
      <c r="K286">
        <v>30</v>
      </c>
      <c r="L286">
        <v>30</v>
      </c>
      <c r="M286">
        <v>35</v>
      </c>
      <c r="N286">
        <v>220</v>
      </c>
    </row>
    <row r="287" spans="1:14" x14ac:dyDescent="0.3">
      <c r="A287">
        <v>262</v>
      </c>
      <c r="B287" t="s">
        <v>1269</v>
      </c>
      <c r="C287" t="s">
        <v>1016</v>
      </c>
      <c r="D287" t="s">
        <v>1037</v>
      </c>
      <c r="E287" t="s">
        <v>216</v>
      </c>
      <c r="F287" t="s">
        <v>98</v>
      </c>
      <c r="G287" t="s">
        <v>410</v>
      </c>
      <c r="H287">
        <v>70</v>
      </c>
      <c r="I287">
        <v>90</v>
      </c>
      <c r="J287">
        <v>70</v>
      </c>
      <c r="K287">
        <v>60</v>
      </c>
      <c r="L287">
        <v>60</v>
      </c>
      <c r="M287">
        <v>70</v>
      </c>
      <c r="N287">
        <v>420</v>
      </c>
    </row>
    <row r="288" spans="1:14" x14ac:dyDescent="0.3">
      <c r="A288">
        <v>263</v>
      </c>
      <c r="B288" t="s">
        <v>96</v>
      </c>
      <c r="C288" t="s">
        <v>1014</v>
      </c>
      <c r="D288" t="s">
        <v>1037</v>
      </c>
      <c r="E288" t="s">
        <v>97</v>
      </c>
      <c r="F288" t="s">
        <v>78</v>
      </c>
      <c r="G288" t="s">
        <v>98</v>
      </c>
      <c r="H288">
        <v>38</v>
      </c>
      <c r="I288">
        <v>30</v>
      </c>
      <c r="J288">
        <v>41</v>
      </c>
      <c r="K288">
        <v>30</v>
      </c>
      <c r="L288">
        <v>41</v>
      </c>
      <c r="M288">
        <v>60</v>
      </c>
      <c r="N288">
        <v>240</v>
      </c>
    </row>
    <row r="289" spans="1:14" x14ac:dyDescent="0.3">
      <c r="A289">
        <v>264</v>
      </c>
      <c r="B289" t="s">
        <v>100</v>
      </c>
      <c r="C289" t="s">
        <v>1014</v>
      </c>
      <c r="D289" t="s">
        <v>1037</v>
      </c>
      <c r="E289" t="s">
        <v>97</v>
      </c>
      <c r="F289" t="s">
        <v>78</v>
      </c>
      <c r="G289" t="s">
        <v>98</v>
      </c>
      <c r="H289">
        <v>78</v>
      </c>
      <c r="I289">
        <v>70</v>
      </c>
      <c r="J289">
        <v>61</v>
      </c>
      <c r="K289">
        <v>50</v>
      </c>
      <c r="L289">
        <v>61</v>
      </c>
      <c r="M289">
        <v>100</v>
      </c>
      <c r="N289">
        <v>420</v>
      </c>
    </row>
    <row r="290" spans="1:14" x14ac:dyDescent="0.3">
      <c r="A290">
        <v>265</v>
      </c>
      <c r="B290" t="s">
        <v>1270</v>
      </c>
      <c r="C290" t="s">
        <v>1010</v>
      </c>
      <c r="D290" t="s">
        <v>1037</v>
      </c>
      <c r="E290" t="s">
        <v>43</v>
      </c>
      <c r="F290" t="s">
        <v>1037</v>
      </c>
      <c r="G290" t="s">
        <v>44</v>
      </c>
      <c r="H290">
        <v>45</v>
      </c>
      <c r="I290">
        <v>45</v>
      </c>
      <c r="J290">
        <v>35</v>
      </c>
      <c r="K290">
        <v>20</v>
      </c>
      <c r="L290">
        <v>30</v>
      </c>
      <c r="M290">
        <v>20</v>
      </c>
      <c r="N290">
        <v>195</v>
      </c>
    </row>
    <row r="291" spans="1:14" x14ac:dyDescent="0.3">
      <c r="A291">
        <v>266</v>
      </c>
      <c r="B291" t="s">
        <v>1271</v>
      </c>
      <c r="C291" t="s">
        <v>1010</v>
      </c>
      <c r="D291" t="s">
        <v>1037</v>
      </c>
      <c r="E291" t="s">
        <v>47</v>
      </c>
      <c r="F291" t="s">
        <v>1037</v>
      </c>
      <c r="G291" t="s">
        <v>1037</v>
      </c>
      <c r="H291">
        <v>50</v>
      </c>
      <c r="I291">
        <v>35</v>
      </c>
      <c r="J291">
        <v>55</v>
      </c>
      <c r="K291">
        <v>25</v>
      </c>
      <c r="L291">
        <v>25</v>
      </c>
      <c r="M291">
        <v>15</v>
      </c>
      <c r="N291">
        <v>205</v>
      </c>
    </row>
    <row r="292" spans="1:14" x14ac:dyDescent="0.3">
      <c r="A292">
        <v>267</v>
      </c>
      <c r="B292" t="s">
        <v>1272</v>
      </c>
      <c r="C292" t="s">
        <v>1010</v>
      </c>
      <c r="D292" t="s">
        <v>1012</v>
      </c>
      <c r="E292" t="s">
        <v>33</v>
      </c>
      <c r="F292" t="s">
        <v>1037</v>
      </c>
      <c r="G292" t="s">
        <v>84</v>
      </c>
      <c r="H292">
        <v>60</v>
      </c>
      <c r="I292">
        <v>70</v>
      </c>
      <c r="J292">
        <v>50</v>
      </c>
      <c r="K292">
        <v>100</v>
      </c>
      <c r="L292">
        <v>50</v>
      </c>
      <c r="M292">
        <v>65</v>
      </c>
      <c r="N292">
        <v>395</v>
      </c>
    </row>
    <row r="293" spans="1:14" x14ac:dyDescent="0.3">
      <c r="A293">
        <v>268</v>
      </c>
      <c r="B293" t="s">
        <v>1273</v>
      </c>
      <c r="C293" t="s">
        <v>1010</v>
      </c>
      <c r="D293" t="s">
        <v>1037</v>
      </c>
      <c r="E293" t="s">
        <v>47</v>
      </c>
      <c r="F293" t="s">
        <v>1037</v>
      </c>
      <c r="G293" t="s">
        <v>1037</v>
      </c>
      <c r="H293">
        <v>50</v>
      </c>
      <c r="I293">
        <v>35</v>
      </c>
      <c r="J293">
        <v>55</v>
      </c>
      <c r="K293">
        <v>25</v>
      </c>
      <c r="L293">
        <v>25</v>
      </c>
      <c r="M293">
        <v>15</v>
      </c>
      <c r="N293">
        <v>205</v>
      </c>
    </row>
    <row r="294" spans="1:14" x14ac:dyDescent="0.3">
      <c r="A294">
        <v>269</v>
      </c>
      <c r="B294" t="s">
        <v>1274</v>
      </c>
      <c r="C294" t="s">
        <v>1010</v>
      </c>
      <c r="D294" t="s">
        <v>1019</v>
      </c>
      <c r="E294" t="s">
        <v>43</v>
      </c>
      <c r="F294" t="s">
        <v>1037</v>
      </c>
      <c r="G294" t="s">
        <v>1674</v>
      </c>
      <c r="H294">
        <v>60</v>
      </c>
      <c r="I294">
        <v>50</v>
      </c>
      <c r="J294">
        <v>70</v>
      </c>
      <c r="K294">
        <v>50</v>
      </c>
      <c r="L294">
        <v>90</v>
      </c>
      <c r="M294">
        <v>65</v>
      </c>
      <c r="N294">
        <v>385</v>
      </c>
    </row>
    <row r="295" spans="1:14" x14ac:dyDescent="0.3">
      <c r="A295">
        <v>270</v>
      </c>
      <c r="B295" t="s">
        <v>114</v>
      </c>
      <c r="C295" t="s">
        <v>1009</v>
      </c>
      <c r="D295" t="s">
        <v>1007</v>
      </c>
      <c r="E295" t="s">
        <v>115</v>
      </c>
      <c r="F295" t="s">
        <v>116</v>
      </c>
      <c r="G295" t="s">
        <v>117</v>
      </c>
      <c r="H295">
        <v>40</v>
      </c>
      <c r="I295">
        <v>30</v>
      </c>
      <c r="J295">
        <v>30</v>
      </c>
      <c r="K295">
        <v>40</v>
      </c>
      <c r="L295">
        <v>50</v>
      </c>
      <c r="M295">
        <v>30</v>
      </c>
      <c r="N295">
        <v>220</v>
      </c>
    </row>
    <row r="296" spans="1:14" x14ac:dyDescent="0.3">
      <c r="A296">
        <v>271</v>
      </c>
      <c r="B296" t="s">
        <v>119</v>
      </c>
      <c r="C296" t="s">
        <v>1009</v>
      </c>
      <c r="D296" t="s">
        <v>1007</v>
      </c>
      <c r="E296" t="s">
        <v>115</v>
      </c>
      <c r="F296" t="s">
        <v>116</v>
      </c>
      <c r="G296" t="s">
        <v>117</v>
      </c>
      <c r="H296">
        <v>60</v>
      </c>
      <c r="I296">
        <v>50</v>
      </c>
      <c r="J296">
        <v>50</v>
      </c>
      <c r="K296">
        <v>60</v>
      </c>
      <c r="L296">
        <v>70</v>
      </c>
      <c r="M296">
        <v>50</v>
      </c>
      <c r="N296">
        <v>340</v>
      </c>
    </row>
    <row r="297" spans="1:14" x14ac:dyDescent="0.3">
      <c r="A297">
        <v>272</v>
      </c>
      <c r="B297" t="s">
        <v>121</v>
      </c>
      <c r="C297" t="s">
        <v>1009</v>
      </c>
      <c r="D297" t="s">
        <v>1007</v>
      </c>
      <c r="E297" t="s">
        <v>115</v>
      </c>
      <c r="F297" t="s">
        <v>116</v>
      </c>
      <c r="G297" t="s">
        <v>117</v>
      </c>
      <c r="H297">
        <v>80</v>
      </c>
      <c r="I297">
        <v>70</v>
      </c>
      <c r="J297">
        <v>70</v>
      </c>
      <c r="K297">
        <v>90</v>
      </c>
      <c r="L297">
        <v>100</v>
      </c>
      <c r="M297">
        <v>70</v>
      </c>
      <c r="N297">
        <v>480</v>
      </c>
    </row>
    <row r="298" spans="1:14" x14ac:dyDescent="0.3">
      <c r="A298">
        <v>273</v>
      </c>
      <c r="B298" t="s">
        <v>123</v>
      </c>
      <c r="C298" t="s">
        <v>1007</v>
      </c>
      <c r="D298" t="s">
        <v>1037</v>
      </c>
      <c r="E298" t="s">
        <v>124</v>
      </c>
      <c r="F298" t="s">
        <v>125</v>
      </c>
      <c r="G298" t="s">
        <v>126</v>
      </c>
      <c r="H298">
        <v>40</v>
      </c>
      <c r="I298">
        <v>40</v>
      </c>
      <c r="J298">
        <v>50</v>
      </c>
      <c r="K298">
        <v>30</v>
      </c>
      <c r="L298">
        <v>30</v>
      </c>
      <c r="M298">
        <v>30</v>
      </c>
      <c r="N298">
        <v>220</v>
      </c>
    </row>
    <row r="299" spans="1:14" x14ac:dyDescent="0.3">
      <c r="A299">
        <v>274</v>
      </c>
      <c r="B299" t="s">
        <v>128</v>
      </c>
      <c r="C299" t="s">
        <v>1007</v>
      </c>
      <c r="D299" t="s">
        <v>1016</v>
      </c>
      <c r="E299" t="s">
        <v>124</v>
      </c>
      <c r="F299" t="s">
        <v>125</v>
      </c>
      <c r="G299" t="s">
        <v>126</v>
      </c>
      <c r="H299">
        <v>70</v>
      </c>
      <c r="I299">
        <v>70</v>
      </c>
      <c r="J299">
        <v>40</v>
      </c>
      <c r="K299">
        <v>60</v>
      </c>
      <c r="L299">
        <v>40</v>
      </c>
      <c r="M299">
        <v>60</v>
      </c>
      <c r="N299">
        <v>340</v>
      </c>
    </row>
    <row r="300" spans="1:14" x14ac:dyDescent="0.3">
      <c r="A300">
        <v>275</v>
      </c>
      <c r="B300" t="s">
        <v>130</v>
      </c>
      <c r="C300" t="s">
        <v>1007</v>
      </c>
      <c r="D300" t="s">
        <v>1016</v>
      </c>
      <c r="E300" t="s">
        <v>124</v>
      </c>
      <c r="F300" t="s">
        <v>125</v>
      </c>
      <c r="G300" t="s">
        <v>126</v>
      </c>
      <c r="H300">
        <v>90</v>
      </c>
      <c r="I300">
        <v>100</v>
      </c>
      <c r="J300">
        <v>60</v>
      </c>
      <c r="K300">
        <v>90</v>
      </c>
      <c r="L300">
        <v>60</v>
      </c>
      <c r="M300">
        <v>80</v>
      </c>
      <c r="N300">
        <v>480</v>
      </c>
    </row>
    <row r="301" spans="1:14" x14ac:dyDescent="0.3">
      <c r="A301">
        <v>276</v>
      </c>
      <c r="B301" t="s">
        <v>1275</v>
      </c>
      <c r="C301" t="s">
        <v>1014</v>
      </c>
      <c r="D301" t="s">
        <v>1012</v>
      </c>
      <c r="E301" t="s">
        <v>104</v>
      </c>
      <c r="F301" t="s">
        <v>1037</v>
      </c>
      <c r="G301" t="s">
        <v>329</v>
      </c>
      <c r="H301">
        <v>40</v>
      </c>
      <c r="I301">
        <v>55</v>
      </c>
      <c r="J301">
        <v>30</v>
      </c>
      <c r="K301">
        <v>30</v>
      </c>
      <c r="L301">
        <v>30</v>
      </c>
      <c r="M301">
        <v>85</v>
      </c>
      <c r="N301">
        <v>270</v>
      </c>
    </row>
    <row r="302" spans="1:14" x14ac:dyDescent="0.3">
      <c r="A302">
        <v>277</v>
      </c>
      <c r="B302" t="s">
        <v>1276</v>
      </c>
      <c r="C302" t="s">
        <v>1014</v>
      </c>
      <c r="D302" t="s">
        <v>1012</v>
      </c>
      <c r="E302" t="s">
        <v>104</v>
      </c>
      <c r="F302" t="s">
        <v>1037</v>
      </c>
      <c r="G302" t="s">
        <v>329</v>
      </c>
      <c r="H302">
        <v>60</v>
      </c>
      <c r="I302">
        <v>85</v>
      </c>
      <c r="J302">
        <v>60</v>
      </c>
      <c r="K302">
        <v>50</v>
      </c>
      <c r="L302">
        <v>50</v>
      </c>
      <c r="M302">
        <v>125</v>
      </c>
      <c r="N302">
        <v>430</v>
      </c>
    </row>
    <row r="303" spans="1:14" x14ac:dyDescent="0.3">
      <c r="A303">
        <v>278</v>
      </c>
      <c r="B303" t="s">
        <v>192</v>
      </c>
      <c r="C303" t="s">
        <v>1009</v>
      </c>
      <c r="D303" t="s">
        <v>1012</v>
      </c>
      <c r="E303" t="s">
        <v>62</v>
      </c>
      <c r="F303" t="s">
        <v>193</v>
      </c>
      <c r="G303" t="s">
        <v>116</v>
      </c>
      <c r="H303">
        <v>40</v>
      </c>
      <c r="I303">
        <v>30</v>
      </c>
      <c r="J303">
        <v>30</v>
      </c>
      <c r="K303">
        <v>55</v>
      </c>
      <c r="L303">
        <v>30</v>
      </c>
      <c r="M303">
        <v>85</v>
      </c>
      <c r="N303">
        <v>270</v>
      </c>
    </row>
    <row r="304" spans="1:14" x14ac:dyDescent="0.3">
      <c r="A304">
        <v>279</v>
      </c>
      <c r="B304" t="s">
        <v>195</v>
      </c>
      <c r="C304" t="s">
        <v>1009</v>
      </c>
      <c r="D304" t="s">
        <v>1012</v>
      </c>
      <c r="E304" t="s">
        <v>62</v>
      </c>
      <c r="F304" t="s">
        <v>196</v>
      </c>
      <c r="G304" t="s">
        <v>116</v>
      </c>
      <c r="H304">
        <v>60</v>
      </c>
      <c r="I304">
        <v>50</v>
      </c>
      <c r="J304">
        <v>100</v>
      </c>
      <c r="K304">
        <v>85</v>
      </c>
      <c r="L304">
        <v>70</v>
      </c>
      <c r="M304">
        <v>65</v>
      </c>
      <c r="N304">
        <v>430</v>
      </c>
    </row>
    <row r="305" spans="1:14" x14ac:dyDescent="0.3">
      <c r="A305">
        <v>280</v>
      </c>
      <c r="B305" t="s">
        <v>352</v>
      </c>
      <c r="C305" t="s">
        <v>1011</v>
      </c>
      <c r="D305" t="s">
        <v>1023</v>
      </c>
      <c r="E305" t="s">
        <v>274</v>
      </c>
      <c r="F305" t="s">
        <v>353</v>
      </c>
      <c r="G305" t="s">
        <v>35</v>
      </c>
      <c r="H305">
        <v>28</v>
      </c>
      <c r="I305">
        <v>25</v>
      </c>
      <c r="J305">
        <v>25</v>
      </c>
      <c r="K305">
        <v>45</v>
      </c>
      <c r="L305">
        <v>35</v>
      </c>
      <c r="M305">
        <v>40</v>
      </c>
      <c r="N305">
        <v>198</v>
      </c>
    </row>
    <row r="306" spans="1:14" x14ac:dyDescent="0.3">
      <c r="A306">
        <v>281</v>
      </c>
      <c r="B306" t="s">
        <v>355</v>
      </c>
      <c r="C306" t="s">
        <v>1011</v>
      </c>
      <c r="D306" t="s">
        <v>1023</v>
      </c>
      <c r="E306" t="s">
        <v>274</v>
      </c>
      <c r="F306" t="s">
        <v>353</v>
      </c>
      <c r="G306" t="s">
        <v>35</v>
      </c>
      <c r="H306">
        <v>38</v>
      </c>
      <c r="I306">
        <v>35</v>
      </c>
      <c r="J306">
        <v>35</v>
      </c>
      <c r="K306">
        <v>65</v>
      </c>
      <c r="L306">
        <v>55</v>
      </c>
      <c r="M306">
        <v>50</v>
      </c>
      <c r="N306">
        <v>278</v>
      </c>
    </row>
    <row r="307" spans="1:14" x14ac:dyDescent="0.3">
      <c r="A307">
        <v>282</v>
      </c>
      <c r="B307" t="s">
        <v>357</v>
      </c>
      <c r="C307" t="s">
        <v>1011</v>
      </c>
      <c r="D307" t="s">
        <v>1023</v>
      </c>
      <c r="E307" t="s">
        <v>274</v>
      </c>
      <c r="F307" t="s">
        <v>353</v>
      </c>
      <c r="G307" t="s">
        <v>35</v>
      </c>
      <c r="H307">
        <v>68</v>
      </c>
      <c r="I307">
        <v>65</v>
      </c>
      <c r="J307">
        <v>65</v>
      </c>
      <c r="K307">
        <v>125</v>
      </c>
      <c r="L307">
        <v>115</v>
      </c>
      <c r="M307">
        <v>80</v>
      </c>
      <c r="N307">
        <v>518</v>
      </c>
    </row>
    <row r="308" spans="1:14" x14ac:dyDescent="0.3">
      <c r="A308">
        <v>282</v>
      </c>
      <c r="B308" t="s">
        <v>1277</v>
      </c>
      <c r="C308" t="s">
        <v>1011</v>
      </c>
      <c r="D308" t="s">
        <v>1023</v>
      </c>
      <c r="E308" t="s">
        <v>274</v>
      </c>
      <c r="F308" t="s">
        <v>353</v>
      </c>
      <c r="G308" t="s">
        <v>35</v>
      </c>
      <c r="H308">
        <v>68</v>
      </c>
      <c r="I308">
        <v>85</v>
      </c>
      <c r="J308">
        <v>65</v>
      </c>
      <c r="K308">
        <v>165</v>
      </c>
      <c r="L308">
        <v>135</v>
      </c>
      <c r="M308">
        <v>100</v>
      </c>
      <c r="N308">
        <v>618</v>
      </c>
    </row>
    <row r="309" spans="1:14" x14ac:dyDescent="0.3">
      <c r="A309">
        <v>283</v>
      </c>
      <c r="B309" t="s">
        <v>1278</v>
      </c>
      <c r="C309" t="s">
        <v>1010</v>
      </c>
      <c r="D309" t="s">
        <v>1009</v>
      </c>
      <c r="E309" t="s">
        <v>115</v>
      </c>
      <c r="F309" t="s">
        <v>1037</v>
      </c>
      <c r="G309" t="s">
        <v>116</v>
      </c>
      <c r="H309">
        <v>40</v>
      </c>
      <c r="I309">
        <v>30</v>
      </c>
      <c r="J309">
        <v>32</v>
      </c>
      <c r="K309">
        <v>50</v>
      </c>
      <c r="L309">
        <v>52</v>
      </c>
      <c r="M309">
        <v>65</v>
      </c>
      <c r="N309">
        <v>269</v>
      </c>
    </row>
    <row r="310" spans="1:14" x14ac:dyDescent="0.3">
      <c r="A310">
        <v>284</v>
      </c>
      <c r="B310" t="s">
        <v>1279</v>
      </c>
      <c r="C310" t="s">
        <v>1010</v>
      </c>
      <c r="D310" t="s">
        <v>1012</v>
      </c>
      <c r="E310" t="s">
        <v>216</v>
      </c>
      <c r="F310" t="s">
        <v>1037</v>
      </c>
      <c r="G310" t="s">
        <v>67</v>
      </c>
      <c r="H310">
        <v>70</v>
      </c>
      <c r="I310">
        <v>60</v>
      </c>
      <c r="J310">
        <v>62</v>
      </c>
      <c r="K310">
        <v>80</v>
      </c>
      <c r="L310">
        <v>82</v>
      </c>
      <c r="M310">
        <v>60</v>
      </c>
      <c r="N310">
        <v>414</v>
      </c>
    </row>
    <row r="311" spans="1:14" x14ac:dyDescent="0.3">
      <c r="A311">
        <v>285</v>
      </c>
      <c r="B311" t="s">
        <v>1280</v>
      </c>
      <c r="C311" t="s">
        <v>1007</v>
      </c>
      <c r="D311" t="s">
        <v>1037</v>
      </c>
      <c r="E311" t="s">
        <v>179</v>
      </c>
      <c r="F311" t="s">
        <v>1758</v>
      </c>
      <c r="G311" t="s">
        <v>98</v>
      </c>
      <c r="H311">
        <v>60</v>
      </c>
      <c r="I311">
        <v>40</v>
      </c>
      <c r="J311">
        <v>60</v>
      </c>
      <c r="K311">
        <v>40</v>
      </c>
      <c r="L311">
        <v>60</v>
      </c>
      <c r="M311">
        <v>35</v>
      </c>
      <c r="N311">
        <v>295</v>
      </c>
    </row>
    <row r="312" spans="1:14" x14ac:dyDescent="0.3">
      <c r="A312">
        <v>286</v>
      </c>
      <c r="B312" t="s">
        <v>1281</v>
      </c>
      <c r="C312" t="s">
        <v>1007</v>
      </c>
      <c r="D312" t="s">
        <v>1022</v>
      </c>
      <c r="E312" t="s">
        <v>179</v>
      </c>
      <c r="F312" t="s">
        <v>1758</v>
      </c>
      <c r="G312" t="s">
        <v>158</v>
      </c>
      <c r="H312">
        <v>60</v>
      </c>
      <c r="I312">
        <v>130</v>
      </c>
      <c r="J312">
        <v>80</v>
      </c>
      <c r="K312">
        <v>60</v>
      </c>
      <c r="L312">
        <v>60</v>
      </c>
      <c r="M312">
        <v>70</v>
      </c>
      <c r="N312">
        <v>460</v>
      </c>
    </row>
    <row r="313" spans="1:14" x14ac:dyDescent="0.3">
      <c r="A313">
        <v>287</v>
      </c>
      <c r="B313" t="s">
        <v>1282</v>
      </c>
      <c r="C313" t="s">
        <v>1014</v>
      </c>
      <c r="D313" t="s">
        <v>1037</v>
      </c>
      <c r="E313" t="s">
        <v>807</v>
      </c>
      <c r="F313" t="s">
        <v>1037</v>
      </c>
      <c r="G313" t="s">
        <v>1037</v>
      </c>
      <c r="H313">
        <v>60</v>
      </c>
      <c r="I313">
        <v>60</v>
      </c>
      <c r="J313">
        <v>60</v>
      </c>
      <c r="K313">
        <v>35</v>
      </c>
      <c r="L313">
        <v>35</v>
      </c>
      <c r="M313">
        <v>30</v>
      </c>
      <c r="N313">
        <v>280</v>
      </c>
    </row>
    <row r="314" spans="1:14" x14ac:dyDescent="0.3">
      <c r="A314">
        <v>288</v>
      </c>
      <c r="B314" t="s">
        <v>1283</v>
      </c>
      <c r="C314" t="s">
        <v>1014</v>
      </c>
      <c r="D314" t="s">
        <v>1037</v>
      </c>
      <c r="E314" t="s">
        <v>239</v>
      </c>
      <c r="F314" t="s">
        <v>1037</v>
      </c>
      <c r="G314" t="s">
        <v>1037</v>
      </c>
      <c r="H314">
        <v>80</v>
      </c>
      <c r="I314">
        <v>80</v>
      </c>
      <c r="J314">
        <v>80</v>
      </c>
      <c r="K314">
        <v>55</v>
      </c>
      <c r="L314">
        <v>55</v>
      </c>
      <c r="M314">
        <v>90</v>
      </c>
      <c r="N314">
        <v>440</v>
      </c>
    </row>
    <row r="315" spans="1:14" x14ac:dyDescent="0.3">
      <c r="A315">
        <v>289</v>
      </c>
      <c r="B315" t="s">
        <v>1284</v>
      </c>
      <c r="C315" t="s">
        <v>1014</v>
      </c>
      <c r="D315" t="s">
        <v>1037</v>
      </c>
      <c r="E315" t="s">
        <v>807</v>
      </c>
      <c r="F315" t="s">
        <v>1037</v>
      </c>
      <c r="G315" t="s">
        <v>1037</v>
      </c>
      <c r="H315">
        <v>150</v>
      </c>
      <c r="I315">
        <v>160</v>
      </c>
      <c r="J315">
        <v>100</v>
      </c>
      <c r="K315">
        <v>95</v>
      </c>
      <c r="L315">
        <v>65</v>
      </c>
      <c r="M315">
        <v>100</v>
      </c>
      <c r="N315">
        <v>670</v>
      </c>
    </row>
    <row r="316" spans="1:14" x14ac:dyDescent="0.3">
      <c r="A316">
        <v>290</v>
      </c>
      <c r="B316" t="s">
        <v>310</v>
      </c>
      <c r="C316" t="s">
        <v>1010</v>
      </c>
      <c r="D316" t="s">
        <v>1018</v>
      </c>
      <c r="E316" t="s">
        <v>1674</v>
      </c>
      <c r="F316" t="s">
        <v>1037</v>
      </c>
      <c r="G316" t="s">
        <v>44</v>
      </c>
      <c r="H316">
        <v>31</v>
      </c>
      <c r="I316">
        <v>45</v>
      </c>
      <c r="J316">
        <v>90</v>
      </c>
      <c r="K316">
        <v>30</v>
      </c>
      <c r="L316">
        <v>30</v>
      </c>
      <c r="M316">
        <v>40</v>
      </c>
      <c r="N316">
        <v>266</v>
      </c>
    </row>
    <row r="317" spans="1:14" x14ac:dyDescent="0.3">
      <c r="A317">
        <v>291</v>
      </c>
      <c r="B317" t="s">
        <v>312</v>
      </c>
      <c r="C317" t="s">
        <v>1010</v>
      </c>
      <c r="D317" t="s">
        <v>1012</v>
      </c>
      <c r="E317" t="s">
        <v>313</v>
      </c>
      <c r="F317" t="s">
        <v>1037</v>
      </c>
      <c r="G317" t="s">
        <v>314</v>
      </c>
      <c r="H317">
        <v>61</v>
      </c>
      <c r="I317">
        <v>90</v>
      </c>
      <c r="J317">
        <v>45</v>
      </c>
      <c r="K317">
        <v>50</v>
      </c>
      <c r="L317">
        <v>50</v>
      </c>
      <c r="M317">
        <v>160</v>
      </c>
      <c r="N317">
        <v>456</v>
      </c>
    </row>
    <row r="318" spans="1:14" x14ac:dyDescent="0.3">
      <c r="A318">
        <v>292</v>
      </c>
      <c r="B318" t="s">
        <v>316</v>
      </c>
      <c r="C318" t="s">
        <v>1010</v>
      </c>
      <c r="D318" t="s">
        <v>1021</v>
      </c>
      <c r="E318" t="s">
        <v>317</v>
      </c>
      <c r="F318" t="s">
        <v>1037</v>
      </c>
      <c r="G318" t="s">
        <v>1037</v>
      </c>
      <c r="H318">
        <v>1</v>
      </c>
      <c r="I318">
        <v>90</v>
      </c>
      <c r="J318">
        <v>45</v>
      </c>
      <c r="K318">
        <v>30</v>
      </c>
      <c r="L318">
        <v>30</v>
      </c>
      <c r="M318">
        <v>40</v>
      </c>
      <c r="N318">
        <v>236</v>
      </c>
    </row>
    <row r="319" spans="1:14" x14ac:dyDescent="0.3">
      <c r="A319">
        <v>293</v>
      </c>
      <c r="B319" t="s">
        <v>1285</v>
      </c>
      <c r="C319" t="s">
        <v>1014</v>
      </c>
      <c r="D319" t="s">
        <v>1037</v>
      </c>
      <c r="E319" t="s">
        <v>288</v>
      </c>
      <c r="F319" t="s">
        <v>1037</v>
      </c>
      <c r="G319" t="s">
        <v>146</v>
      </c>
      <c r="H319">
        <v>64</v>
      </c>
      <c r="I319">
        <v>51</v>
      </c>
      <c r="J319">
        <v>23</v>
      </c>
      <c r="K319">
        <v>51</v>
      </c>
      <c r="L319">
        <v>23</v>
      </c>
      <c r="M319">
        <v>28</v>
      </c>
      <c r="N319">
        <v>240</v>
      </c>
    </row>
    <row r="320" spans="1:14" x14ac:dyDescent="0.3">
      <c r="A320">
        <v>294</v>
      </c>
      <c r="B320" t="s">
        <v>1286</v>
      </c>
      <c r="C320" t="s">
        <v>1014</v>
      </c>
      <c r="D320" t="s">
        <v>1037</v>
      </c>
      <c r="E320" t="s">
        <v>288</v>
      </c>
      <c r="F320" t="s">
        <v>1037</v>
      </c>
      <c r="G320" t="s">
        <v>329</v>
      </c>
      <c r="H320">
        <v>84</v>
      </c>
      <c r="I320">
        <v>71</v>
      </c>
      <c r="J320">
        <v>43</v>
      </c>
      <c r="K320">
        <v>71</v>
      </c>
      <c r="L320">
        <v>43</v>
      </c>
      <c r="M320">
        <v>48</v>
      </c>
      <c r="N320">
        <v>360</v>
      </c>
    </row>
    <row r="321" spans="1:14" x14ac:dyDescent="0.3">
      <c r="A321">
        <v>295</v>
      </c>
      <c r="B321" t="s">
        <v>1287</v>
      </c>
      <c r="C321" t="s">
        <v>1014</v>
      </c>
      <c r="D321" t="s">
        <v>1037</v>
      </c>
      <c r="E321" t="s">
        <v>288</v>
      </c>
      <c r="F321" t="s">
        <v>1037</v>
      </c>
      <c r="G321" t="s">
        <v>329</v>
      </c>
      <c r="H321">
        <v>104</v>
      </c>
      <c r="I321">
        <v>91</v>
      </c>
      <c r="J321">
        <v>63</v>
      </c>
      <c r="K321">
        <v>91</v>
      </c>
      <c r="L321">
        <v>73</v>
      </c>
      <c r="M321">
        <v>68</v>
      </c>
      <c r="N321">
        <v>490</v>
      </c>
    </row>
    <row r="322" spans="1:14" x14ac:dyDescent="0.3">
      <c r="A322">
        <v>296</v>
      </c>
      <c r="B322" t="s">
        <v>1288</v>
      </c>
      <c r="C322" t="s">
        <v>1022</v>
      </c>
      <c r="D322" t="s">
        <v>1037</v>
      </c>
      <c r="E322" t="s">
        <v>232</v>
      </c>
      <c r="F322" t="s">
        <v>104</v>
      </c>
      <c r="G322" t="s">
        <v>294</v>
      </c>
      <c r="H322">
        <v>72</v>
      </c>
      <c r="I322">
        <v>60</v>
      </c>
      <c r="J322">
        <v>30</v>
      </c>
      <c r="K322">
        <v>20</v>
      </c>
      <c r="L322">
        <v>30</v>
      </c>
      <c r="M322">
        <v>25</v>
      </c>
      <c r="N322">
        <v>237</v>
      </c>
    </row>
    <row r="323" spans="1:14" x14ac:dyDescent="0.3">
      <c r="A323">
        <v>297</v>
      </c>
      <c r="B323" t="s">
        <v>1289</v>
      </c>
      <c r="C323" t="s">
        <v>1022</v>
      </c>
      <c r="D323" t="s">
        <v>1037</v>
      </c>
      <c r="E323" t="s">
        <v>232</v>
      </c>
      <c r="F323" t="s">
        <v>104</v>
      </c>
      <c r="G323" t="s">
        <v>294</v>
      </c>
      <c r="H323">
        <v>144</v>
      </c>
      <c r="I323">
        <v>120</v>
      </c>
      <c r="J323">
        <v>60</v>
      </c>
      <c r="K323">
        <v>40</v>
      </c>
      <c r="L323">
        <v>60</v>
      </c>
      <c r="M323">
        <v>50</v>
      </c>
      <c r="N323">
        <v>474</v>
      </c>
    </row>
    <row r="324" spans="1:14" x14ac:dyDescent="0.3">
      <c r="A324">
        <v>298</v>
      </c>
      <c r="B324" t="s">
        <v>1290</v>
      </c>
      <c r="C324" t="s">
        <v>1014</v>
      </c>
      <c r="D324" t="s">
        <v>1023</v>
      </c>
      <c r="E324" t="s">
        <v>232</v>
      </c>
      <c r="F324" t="s">
        <v>152</v>
      </c>
      <c r="G324" t="s">
        <v>878</v>
      </c>
      <c r="H324">
        <v>50</v>
      </c>
      <c r="I324">
        <v>20</v>
      </c>
      <c r="J324">
        <v>40</v>
      </c>
      <c r="K324">
        <v>20</v>
      </c>
      <c r="L324">
        <v>40</v>
      </c>
      <c r="M324">
        <v>20</v>
      </c>
      <c r="N324">
        <v>190</v>
      </c>
    </row>
    <row r="325" spans="1:14" x14ac:dyDescent="0.3">
      <c r="A325">
        <v>299</v>
      </c>
      <c r="B325" t="s">
        <v>1291</v>
      </c>
      <c r="C325" t="s">
        <v>1017</v>
      </c>
      <c r="D325" t="s">
        <v>1037</v>
      </c>
      <c r="E325" t="s">
        <v>261</v>
      </c>
      <c r="F325" t="s">
        <v>1708</v>
      </c>
      <c r="G325" t="s">
        <v>461</v>
      </c>
      <c r="H325">
        <v>30</v>
      </c>
      <c r="I325">
        <v>45</v>
      </c>
      <c r="J325">
        <v>135</v>
      </c>
      <c r="K325">
        <v>45</v>
      </c>
      <c r="L325">
        <v>90</v>
      </c>
      <c r="M325">
        <v>30</v>
      </c>
      <c r="N325">
        <v>375</v>
      </c>
    </row>
    <row r="326" spans="1:14" x14ac:dyDescent="0.3">
      <c r="A326">
        <v>300</v>
      </c>
      <c r="B326" t="s">
        <v>1292</v>
      </c>
      <c r="C326" t="s">
        <v>1014</v>
      </c>
      <c r="D326" t="s">
        <v>1037</v>
      </c>
      <c r="E326" t="s">
        <v>157</v>
      </c>
      <c r="F326" t="s">
        <v>1899</v>
      </c>
      <c r="G326" t="s">
        <v>1694</v>
      </c>
      <c r="H326">
        <v>50</v>
      </c>
      <c r="I326">
        <v>45</v>
      </c>
      <c r="J326">
        <v>45</v>
      </c>
      <c r="K326">
        <v>35</v>
      </c>
      <c r="L326">
        <v>35</v>
      </c>
      <c r="M326">
        <v>50</v>
      </c>
      <c r="N326">
        <v>260</v>
      </c>
    </row>
    <row r="327" spans="1:14" x14ac:dyDescent="0.3">
      <c r="A327">
        <v>301</v>
      </c>
      <c r="B327" t="s">
        <v>1293</v>
      </c>
      <c r="C327" t="s">
        <v>1014</v>
      </c>
      <c r="D327" t="s">
        <v>1037</v>
      </c>
      <c r="E327" t="s">
        <v>157</v>
      </c>
      <c r="F327" t="s">
        <v>1899</v>
      </c>
      <c r="G327" t="s">
        <v>1694</v>
      </c>
      <c r="H327">
        <v>70</v>
      </c>
      <c r="I327">
        <v>65</v>
      </c>
      <c r="J327">
        <v>65</v>
      </c>
      <c r="K327">
        <v>55</v>
      </c>
      <c r="L327">
        <v>55</v>
      </c>
      <c r="M327">
        <v>70</v>
      </c>
      <c r="N327">
        <v>380</v>
      </c>
    </row>
    <row r="328" spans="1:14" x14ac:dyDescent="0.3">
      <c r="A328">
        <v>302</v>
      </c>
      <c r="B328" t="s">
        <v>755</v>
      </c>
      <c r="C328" t="s">
        <v>1016</v>
      </c>
      <c r="D328" t="s">
        <v>1021</v>
      </c>
      <c r="E328" t="s">
        <v>62</v>
      </c>
      <c r="F328" t="s">
        <v>756</v>
      </c>
      <c r="G328" t="s">
        <v>140</v>
      </c>
      <c r="H328">
        <v>50</v>
      </c>
      <c r="I328">
        <v>75</v>
      </c>
      <c r="J328">
        <v>75</v>
      </c>
      <c r="K328">
        <v>65</v>
      </c>
      <c r="L328">
        <v>65</v>
      </c>
      <c r="M328">
        <v>50</v>
      </c>
      <c r="N328">
        <v>380</v>
      </c>
    </row>
    <row r="329" spans="1:14" x14ac:dyDescent="0.3">
      <c r="A329">
        <v>302</v>
      </c>
      <c r="B329" t="s">
        <v>1294</v>
      </c>
      <c r="C329" t="s">
        <v>1016</v>
      </c>
      <c r="D329" t="s">
        <v>1021</v>
      </c>
      <c r="E329" t="s">
        <v>62</v>
      </c>
      <c r="F329" t="s">
        <v>756</v>
      </c>
      <c r="G329" t="s">
        <v>140</v>
      </c>
      <c r="H329">
        <v>50</v>
      </c>
      <c r="I329">
        <v>85</v>
      </c>
      <c r="J329">
        <v>125</v>
      </c>
      <c r="K329">
        <v>85</v>
      </c>
      <c r="L329">
        <v>115</v>
      </c>
      <c r="M329">
        <v>20</v>
      </c>
      <c r="N329">
        <v>480</v>
      </c>
    </row>
    <row r="330" spans="1:14" x14ac:dyDescent="0.3">
      <c r="A330">
        <v>303</v>
      </c>
      <c r="B330" t="s">
        <v>758</v>
      </c>
      <c r="C330" t="s">
        <v>1015</v>
      </c>
      <c r="D330" t="s">
        <v>1023</v>
      </c>
      <c r="E330" t="s">
        <v>293</v>
      </c>
      <c r="F330" t="s">
        <v>216</v>
      </c>
      <c r="G330" t="s">
        <v>294</v>
      </c>
      <c r="H330">
        <v>50</v>
      </c>
      <c r="I330">
        <v>85</v>
      </c>
      <c r="J330">
        <v>85</v>
      </c>
      <c r="K330">
        <v>55</v>
      </c>
      <c r="L330">
        <v>55</v>
      </c>
      <c r="M330">
        <v>50</v>
      </c>
      <c r="N330">
        <v>380</v>
      </c>
    </row>
    <row r="331" spans="1:14" x14ac:dyDescent="0.3">
      <c r="A331">
        <v>303</v>
      </c>
      <c r="B331" t="s">
        <v>1295</v>
      </c>
      <c r="C331" t="s">
        <v>1015</v>
      </c>
      <c r="D331" t="s">
        <v>1023</v>
      </c>
      <c r="E331" t="s">
        <v>293</v>
      </c>
      <c r="F331" t="s">
        <v>216</v>
      </c>
      <c r="G331" t="s">
        <v>294</v>
      </c>
      <c r="H331">
        <v>50</v>
      </c>
      <c r="I331">
        <v>105</v>
      </c>
      <c r="J331">
        <v>125</v>
      </c>
      <c r="K331">
        <v>55</v>
      </c>
      <c r="L331">
        <v>95</v>
      </c>
      <c r="M331">
        <v>50</v>
      </c>
      <c r="N331">
        <v>480</v>
      </c>
    </row>
    <row r="332" spans="1:14" x14ac:dyDescent="0.3">
      <c r="A332">
        <v>304</v>
      </c>
      <c r="B332" t="s">
        <v>1296</v>
      </c>
      <c r="C332" t="s">
        <v>1015</v>
      </c>
      <c r="D332" t="s">
        <v>1017</v>
      </c>
      <c r="E332" t="s">
        <v>261</v>
      </c>
      <c r="F332" t="s">
        <v>493</v>
      </c>
      <c r="G332" t="s">
        <v>348</v>
      </c>
      <c r="H332">
        <v>50</v>
      </c>
      <c r="I332">
        <v>70</v>
      </c>
      <c r="J332">
        <v>100</v>
      </c>
      <c r="K332">
        <v>40</v>
      </c>
      <c r="L332">
        <v>40</v>
      </c>
      <c r="M332">
        <v>30</v>
      </c>
      <c r="N332">
        <v>330</v>
      </c>
    </row>
    <row r="333" spans="1:14" x14ac:dyDescent="0.3">
      <c r="A333">
        <v>305</v>
      </c>
      <c r="B333" t="s">
        <v>1297</v>
      </c>
      <c r="C333" t="s">
        <v>1015</v>
      </c>
      <c r="D333" t="s">
        <v>1017</v>
      </c>
      <c r="E333" t="s">
        <v>261</v>
      </c>
      <c r="F333" t="s">
        <v>493</v>
      </c>
      <c r="G333" t="s">
        <v>348</v>
      </c>
      <c r="H333">
        <v>60</v>
      </c>
      <c r="I333">
        <v>90</v>
      </c>
      <c r="J333">
        <v>140</v>
      </c>
      <c r="K333">
        <v>50</v>
      </c>
      <c r="L333">
        <v>50</v>
      </c>
      <c r="M333">
        <v>40</v>
      </c>
      <c r="N333">
        <v>430</v>
      </c>
    </row>
    <row r="334" spans="1:14" x14ac:dyDescent="0.3">
      <c r="A334">
        <v>306</v>
      </c>
      <c r="B334" t="s">
        <v>1298</v>
      </c>
      <c r="C334" t="s">
        <v>1015</v>
      </c>
      <c r="D334" t="s">
        <v>1017</v>
      </c>
      <c r="E334" t="s">
        <v>261</v>
      </c>
      <c r="F334" t="s">
        <v>493</v>
      </c>
      <c r="G334" t="s">
        <v>348</v>
      </c>
      <c r="H334">
        <v>70</v>
      </c>
      <c r="I334">
        <v>110</v>
      </c>
      <c r="J334">
        <v>180</v>
      </c>
      <c r="K334">
        <v>60</v>
      </c>
      <c r="L334">
        <v>60</v>
      </c>
      <c r="M334">
        <v>50</v>
      </c>
      <c r="N334">
        <v>530</v>
      </c>
    </row>
    <row r="335" spans="1:14" x14ac:dyDescent="0.3">
      <c r="A335">
        <v>306</v>
      </c>
      <c r="B335" t="s">
        <v>1299</v>
      </c>
      <c r="C335" t="s">
        <v>1015</v>
      </c>
      <c r="D335" t="s">
        <v>1017</v>
      </c>
      <c r="E335" t="s">
        <v>261</v>
      </c>
      <c r="F335" t="s">
        <v>493</v>
      </c>
      <c r="G335" t="s">
        <v>348</v>
      </c>
      <c r="H335">
        <v>70</v>
      </c>
      <c r="I335">
        <v>140</v>
      </c>
      <c r="J335">
        <v>230</v>
      </c>
      <c r="K335">
        <v>60</v>
      </c>
      <c r="L335">
        <v>80</v>
      </c>
      <c r="M335">
        <v>50</v>
      </c>
      <c r="N335">
        <v>630</v>
      </c>
    </row>
    <row r="336" spans="1:14" x14ac:dyDescent="0.3">
      <c r="A336">
        <v>307</v>
      </c>
      <c r="B336" t="s">
        <v>1300</v>
      </c>
      <c r="C336" t="s">
        <v>1022</v>
      </c>
      <c r="D336" t="s">
        <v>1011</v>
      </c>
      <c r="E336" t="s">
        <v>1785</v>
      </c>
      <c r="F336" t="s">
        <v>1037</v>
      </c>
      <c r="G336" t="s">
        <v>35</v>
      </c>
      <c r="H336">
        <v>30</v>
      </c>
      <c r="I336">
        <v>40</v>
      </c>
      <c r="J336">
        <v>55</v>
      </c>
      <c r="K336">
        <v>40</v>
      </c>
      <c r="L336">
        <v>55</v>
      </c>
      <c r="M336">
        <v>60</v>
      </c>
      <c r="N336">
        <v>280</v>
      </c>
    </row>
    <row r="337" spans="1:14" x14ac:dyDescent="0.3">
      <c r="A337">
        <v>308</v>
      </c>
      <c r="B337" t="s">
        <v>1301</v>
      </c>
      <c r="C337" t="s">
        <v>1022</v>
      </c>
      <c r="D337" t="s">
        <v>1011</v>
      </c>
      <c r="E337" t="s">
        <v>1785</v>
      </c>
      <c r="F337" t="s">
        <v>1037</v>
      </c>
      <c r="G337" t="s">
        <v>35</v>
      </c>
      <c r="H337">
        <v>60</v>
      </c>
      <c r="I337">
        <v>60</v>
      </c>
      <c r="J337">
        <v>75</v>
      </c>
      <c r="K337">
        <v>60</v>
      </c>
      <c r="L337">
        <v>75</v>
      </c>
      <c r="M337">
        <v>80</v>
      </c>
      <c r="N337">
        <v>410</v>
      </c>
    </row>
    <row r="338" spans="1:14" x14ac:dyDescent="0.3">
      <c r="A338">
        <v>308</v>
      </c>
      <c r="B338" t="s">
        <v>1302</v>
      </c>
      <c r="C338" t="s">
        <v>1022</v>
      </c>
      <c r="D338" t="s">
        <v>1011</v>
      </c>
      <c r="E338" t="s">
        <v>1785</v>
      </c>
      <c r="F338" t="s">
        <v>1037</v>
      </c>
      <c r="G338" t="s">
        <v>35</v>
      </c>
      <c r="H338">
        <v>60</v>
      </c>
      <c r="I338">
        <v>100</v>
      </c>
      <c r="J338">
        <v>85</v>
      </c>
      <c r="K338">
        <v>80</v>
      </c>
      <c r="L338">
        <v>85</v>
      </c>
      <c r="M338">
        <v>100</v>
      </c>
      <c r="N338">
        <v>510</v>
      </c>
    </row>
    <row r="339" spans="1:14" x14ac:dyDescent="0.3">
      <c r="A339">
        <v>309</v>
      </c>
      <c r="B339" t="s">
        <v>202</v>
      </c>
      <c r="C339" t="s">
        <v>1013</v>
      </c>
      <c r="D339" t="s">
        <v>1037</v>
      </c>
      <c r="E339" t="s">
        <v>203</v>
      </c>
      <c r="F339" t="s">
        <v>204</v>
      </c>
      <c r="G339" t="s">
        <v>205</v>
      </c>
      <c r="H339">
        <v>40</v>
      </c>
      <c r="I339">
        <v>45</v>
      </c>
      <c r="J339">
        <v>40</v>
      </c>
      <c r="K339">
        <v>65</v>
      </c>
      <c r="L339">
        <v>40</v>
      </c>
      <c r="M339">
        <v>65</v>
      </c>
      <c r="N339">
        <v>295</v>
      </c>
    </row>
    <row r="340" spans="1:14" x14ac:dyDescent="0.3">
      <c r="A340">
        <v>310</v>
      </c>
      <c r="B340" t="s">
        <v>207</v>
      </c>
      <c r="C340" t="s">
        <v>1013</v>
      </c>
      <c r="D340" t="s">
        <v>1037</v>
      </c>
      <c r="E340" t="s">
        <v>203</v>
      </c>
      <c r="F340" t="s">
        <v>204</v>
      </c>
      <c r="G340" t="s">
        <v>205</v>
      </c>
      <c r="H340">
        <v>70</v>
      </c>
      <c r="I340">
        <v>75</v>
      </c>
      <c r="J340">
        <v>60</v>
      </c>
      <c r="K340">
        <v>105</v>
      </c>
      <c r="L340">
        <v>60</v>
      </c>
      <c r="M340">
        <v>105</v>
      </c>
      <c r="N340">
        <v>475</v>
      </c>
    </row>
    <row r="341" spans="1:14" x14ac:dyDescent="0.3">
      <c r="A341">
        <v>310</v>
      </c>
      <c r="B341" t="s">
        <v>1303</v>
      </c>
      <c r="C341" t="s">
        <v>1013</v>
      </c>
      <c r="D341" t="s">
        <v>1037</v>
      </c>
      <c r="E341" t="s">
        <v>203</v>
      </c>
      <c r="F341" t="s">
        <v>204</v>
      </c>
      <c r="G341" t="s">
        <v>205</v>
      </c>
      <c r="H341">
        <v>70</v>
      </c>
      <c r="I341">
        <v>75</v>
      </c>
      <c r="J341">
        <v>80</v>
      </c>
      <c r="K341">
        <v>135</v>
      </c>
      <c r="L341">
        <v>80</v>
      </c>
      <c r="M341">
        <v>135</v>
      </c>
      <c r="N341">
        <v>575</v>
      </c>
    </row>
    <row r="342" spans="1:14" x14ac:dyDescent="0.3">
      <c r="A342">
        <v>311</v>
      </c>
      <c r="B342" t="s">
        <v>1304</v>
      </c>
      <c r="C342" t="s">
        <v>1013</v>
      </c>
      <c r="D342" t="s">
        <v>1037</v>
      </c>
      <c r="E342" t="s">
        <v>334</v>
      </c>
      <c r="F342" t="s">
        <v>1037</v>
      </c>
      <c r="G342" t="s">
        <v>204</v>
      </c>
      <c r="H342">
        <v>60</v>
      </c>
      <c r="I342">
        <v>50</v>
      </c>
      <c r="J342">
        <v>40</v>
      </c>
      <c r="K342">
        <v>85</v>
      </c>
      <c r="L342">
        <v>75</v>
      </c>
      <c r="M342">
        <v>95</v>
      </c>
      <c r="N342">
        <v>405</v>
      </c>
    </row>
    <row r="343" spans="1:14" x14ac:dyDescent="0.3">
      <c r="A343">
        <v>312</v>
      </c>
      <c r="B343" t="s">
        <v>1305</v>
      </c>
      <c r="C343" t="s">
        <v>1013</v>
      </c>
      <c r="D343" t="s">
        <v>1037</v>
      </c>
      <c r="E343" t="s">
        <v>205</v>
      </c>
      <c r="F343" t="s">
        <v>1037</v>
      </c>
      <c r="G343" t="s">
        <v>541</v>
      </c>
      <c r="H343">
        <v>60</v>
      </c>
      <c r="I343">
        <v>40</v>
      </c>
      <c r="J343">
        <v>50</v>
      </c>
      <c r="K343">
        <v>75</v>
      </c>
      <c r="L343">
        <v>85</v>
      </c>
      <c r="M343">
        <v>95</v>
      </c>
      <c r="N343">
        <v>405</v>
      </c>
    </row>
    <row r="344" spans="1:14" x14ac:dyDescent="0.3">
      <c r="A344">
        <v>313</v>
      </c>
      <c r="B344" t="s">
        <v>1306</v>
      </c>
      <c r="C344" t="s">
        <v>1010</v>
      </c>
      <c r="D344" t="s">
        <v>1037</v>
      </c>
      <c r="E344" t="s">
        <v>590</v>
      </c>
      <c r="F344" t="s">
        <v>33</v>
      </c>
      <c r="G344" t="s">
        <v>140</v>
      </c>
      <c r="H344">
        <v>65</v>
      </c>
      <c r="I344">
        <v>73</v>
      </c>
      <c r="J344">
        <v>55</v>
      </c>
      <c r="K344">
        <v>47</v>
      </c>
      <c r="L344">
        <v>75</v>
      </c>
      <c r="M344">
        <v>85</v>
      </c>
      <c r="N344">
        <v>400</v>
      </c>
    </row>
    <row r="345" spans="1:14" x14ac:dyDescent="0.3">
      <c r="A345">
        <v>314</v>
      </c>
      <c r="B345" t="s">
        <v>1307</v>
      </c>
      <c r="C345" t="s">
        <v>1010</v>
      </c>
      <c r="D345" t="s">
        <v>1037</v>
      </c>
      <c r="E345" t="s">
        <v>165</v>
      </c>
      <c r="F345" t="s">
        <v>50</v>
      </c>
      <c r="G345" t="s">
        <v>140</v>
      </c>
      <c r="H345">
        <v>65</v>
      </c>
      <c r="I345">
        <v>47</v>
      </c>
      <c r="J345">
        <v>55</v>
      </c>
      <c r="K345">
        <v>73</v>
      </c>
      <c r="L345">
        <v>75</v>
      </c>
      <c r="M345">
        <v>85</v>
      </c>
      <c r="N345">
        <v>400</v>
      </c>
    </row>
    <row r="346" spans="1:14" x14ac:dyDescent="0.3">
      <c r="A346">
        <v>315</v>
      </c>
      <c r="B346" t="s">
        <v>188</v>
      </c>
      <c r="C346" t="s">
        <v>1007</v>
      </c>
      <c r="D346" t="s">
        <v>1019</v>
      </c>
      <c r="E346" t="s">
        <v>185</v>
      </c>
      <c r="F346" t="s">
        <v>186</v>
      </c>
      <c r="G346" t="s">
        <v>164</v>
      </c>
      <c r="H346">
        <v>50</v>
      </c>
      <c r="I346">
        <v>60</v>
      </c>
      <c r="J346">
        <v>45</v>
      </c>
      <c r="K346">
        <v>100</v>
      </c>
      <c r="L346">
        <v>80</v>
      </c>
      <c r="M346">
        <v>65</v>
      </c>
      <c r="N346">
        <v>400</v>
      </c>
    </row>
    <row r="347" spans="1:14" x14ac:dyDescent="0.3">
      <c r="A347">
        <v>316</v>
      </c>
      <c r="B347" t="s">
        <v>1308</v>
      </c>
      <c r="C347" t="s">
        <v>1019</v>
      </c>
      <c r="D347" t="s">
        <v>1037</v>
      </c>
      <c r="E347" t="s">
        <v>1706</v>
      </c>
      <c r="F347" t="s">
        <v>441</v>
      </c>
      <c r="G347" t="s">
        <v>78</v>
      </c>
      <c r="H347">
        <v>70</v>
      </c>
      <c r="I347">
        <v>43</v>
      </c>
      <c r="J347">
        <v>53</v>
      </c>
      <c r="K347">
        <v>43</v>
      </c>
      <c r="L347">
        <v>53</v>
      </c>
      <c r="M347">
        <v>40</v>
      </c>
      <c r="N347">
        <v>302</v>
      </c>
    </row>
    <row r="348" spans="1:14" x14ac:dyDescent="0.3">
      <c r="A348">
        <v>317</v>
      </c>
      <c r="B348" t="s">
        <v>1309</v>
      </c>
      <c r="C348" t="s">
        <v>1019</v>
      </c>
      <c r="D348" t="s">
        <v>1037</v>
      </c>
      <c r="E348" t="s">
        <v>1706</v>
      </c>
      <c r="F348" t="s">
        <v>441</v>
      </c>
      <c r="G348" t="s">
        <v>78</v>
      </c>
      <c r="H348">
        <v>100</v>
      </c>
      <c r="I348">
        <v>73</v>
      </c>
      <c r="J348">
        <v>83</v>
      </c>
      <c r="K348">
        <v>73</v>
      </c>
      <c r="L348">
        <v>83</v>
      </c>
      <c r="M348">
        <v>55</v>
      </c>
      <c r="N348">
        <v>467</v>
      </c>
    </row>
    <row r="349" spans="1:14" x14ac:dyDescent="0.3">
      <c r="A349">
        <v>318</v>
      </c>
      <c r="B349" t="s">
        <v>1310</v>
      </c>
      <c r="C349" t="s">
        <v>1009</v>
      </c>
      <c r="D349" t="s">
        <v>1016</v>
      </c>
      <c r="E349" t="s">
        <v>1790</v>
      </c>
      <c r="F349" t="s">
        <v>1037</v>
      </c>
      <c r="G349" t="s">
        <v>313</v>
      </c>
      <c r="H349">
        <v>45</v>
      </c>
      <c r="I349">
        <v>90</v>
      </c>
      <c r="J349">
        <v>20</v>
      </c>
      <c r="K349">
        <v>65</v>
      </c>
      <c r="L349">
        <v>20</v>
      </c>
      <c r="M349">
        <v>65</v>
      </c>
      <c r="N349">
        <v>305</v>
      </c>
    </row>
    <row r="350" spans="1:14" x14ac:dyDescent="0.3">
      <c r="A350">
        <v>319</v>
      </c>
      <c r="B350" t="s">
        <v>1311</v>
      </c>
      <c r="C350" t="s">
        <v>1009</v>
      </c>
      <c r="D350" t="s">
        <v>1016</v>
      </c>
      <c r="E350" t="s">
        <v>1790</v>
      </c>
      <c r="F350" t="s">
        <v>1037</v>
      </c>
      <c r="G350" t="s">
        <v>313</v>
      </c>
      <c r="H350">
        <v>70</v>
      </c>
      <c r="I350">
        <v>120</v>
      </c>
      <c r="J350">
        <v>40</v>
      </c>
      <c r="K350">
        <v>95</v>
      </c>
      <c r="L350">
        <v>40</v>
      </c>
      <c r="M350">
        <v>95</v>
      </c>
      <c r="N350">
        <v>460</v>
      </c>
    </row>
    <row r="351" spans="1:14" x14ac:dyDescent="0.3">
      <c r="A351">
        <v>319</v>
      </c>
      <c r="B351" t="s">
        <v>1312</v>
      </c>
      <c r="C351" t="s">
        <v>1009</v>
      </c>
      <c r="D351" t="s">
        <v>1016</v>
      </c>
      <c r="E351" t="s">
        <v>1790</v>
      </c>
      <c r="F351" t="s">
        <v>1037</v>
      </c>
      <c r="G351" t="s">
        <v>313</v>
      </c>
      <c r="H351">
        <v>70</v>
      </c>
      <c r="I351">
        <v>140</v>
      </c>
      <c r="J351">
        <v>70</v>
      </c>
      <c r="K351">
        <v>110</v>
      </c>
      <c r="L351">
        <v>65</v>
      </c>
      <c r="M351">
        <v>105</v>
      </c>
      <c r="N351">
        <v>560</v>
      </c>
    </row>
    <row r="352" spans="1:14" x14ac:dyDescent="0.3">
      <c r="A352">
        <v>320</v>
      </c>
      <c r="B352" t="s">
        <v>901</v>
      </c>
      <c r="C352" t="s">
        <v>1009</v>
      </c>
      <c r="D352" t="s">
        <v>1037</v>
      </c>
      <c r="E352" t="s">
        <v>413</v>
      </c>
      <c r="F352" t="s">
        <v>165</v>
      </c>
      <c r="G352" t="s">
        <v>73</v>
      </c>
      <c r="H352">
        <v>130</v>
      </c>
      <c r="I352">
        <v>70</v>
      </c>
      <c r="J352">
        <v>35</v>
      </c>
      <c r="K352">
        <v>70</v>
      </c>
      <c r="L352">
        <v>35</v>
      </c>
      <c r="M352">
        <v>60</v>
      </c>
      <c r="N352">
        <v>400</v>
      </c>
    </row>
    <row r="353" spans="1:14" x14ac:dyDescent="0.3">
      <c r="A353">
        <v>321</v>
      </c>
      <c r="B353" t="s">
        <v>903</v>
      </c>
      <c r="C353" t="s">
        <v>1009</v>
      </c>
      <c r="D353" t="s">
        <v>1037</v>
      </c>
      <c r="E353" t="s">
        <v>413</v>
      </c>
      <c r="F353" t="s">
        <v>165</v>
      </c>
      <c r="G353" t="s">
        <v>73</v>
      </c>
      <c r="H353">
        <v>170</v>
      </c>
      <c r="I353">
        <v>90</v>
      </c>
      <c r="J353">
        <v>45</v>
      </c>
      <c r="K353">
        <v>90</v>
      </c>
      <c r="L353">
        <v>45</v>
      </c>
      <c r="M353">
        <v>60</v>
      </c>
      <c r="N353">
        <v>500</v>
      </c>
    </row>
    <row r="354" spans="1:14" x14ac:dyDescent="0.3">
      <c r="A354">
        <v>322</v>
      </c>
      <c r="B354" t="s">
        <v>1313</v>
      </c>
      <c r="C354" t="s">
        <v>1008</v>
      </c>
      <c r="D354" t="s">
        <v>1018</v>
      </c>
      <c r="E354" t="s">
        <v>165</v>
      </c>
      <c r="F354" t="s">
        <v>484</v>
      </c>
      <c r="G354" t="s">
        <v>117</v>
      </c>
      <c r="H354">
        <v>60</v>
      </c>
      <c r="I354">
        <v>60</v>
      </c>
      <c r="J354">
        <v>40</v>
      </c>
      <c r="K354">
        <v>65</v>
      </c>
      <c r="L354">
        <v>45</v>
      </c>
      <c r="M354">
        <v>35</v>
      </c>
      <c r="N354">
        <v>305</v>
      </c>
    </row>
    <row r="355" spans="1:14" x14ac:dyDescent="0.3">
      <c r="A355">
        <v>323</v>
      </c>
      <c r="B355" t="s">
        <v>1314</v>
      </c>
      <c r="C355" t="s">
        <v>1008</v>
      </c>
      <c r="D355" t="s">
        <v>1018</v>
      </c>
      <c r="E355" t="s">
        <v>1762</v>
      </c>
      <c r="F355" t="s">
        <v>697</v>
      </c>
      <c r="G355" t="s">
        <v>1794</v>
      </c>
      <c r="H355">
        <v>70</v>
      </c>
      <c r="I355">
        <v>100</v>
      </c>
      <c r="J355">
        <v>70</v>
      </c>
      <c r="K355">
        <v>105</v>
      </c>
      <c r="L355">
        <v>75</v>
      </c>
      <c r="M355">
        <v>40</v>
      </c>
      <c r="N355">
        <v>460</v>
      </c>
    </row>
    <row r="356" spans="1:14" x14ac:dyDescent="0.3">
      <c r="A356">
        <v>323</v>
      </c>
      <c r="B356" t="s">
        <v>1315</v>
      </c>
      <c r="C356" t="s">
        <v>1008</v>
      </c>
      <c r="D356" t="s">
        <v>1018</v>
      </c>
      <c r="E356" t="s">
        <v>1762</v>
      </c>
      <c r="F356" t="s">
        <v>697</v>
      </c>
      <c r="G356" t="s">
        <v>1794</v>
      </c>
      <c r="H356">
        <v>70</v>
      </c>
      <c r="I356">
        <v>120</v>
      </c>
      <c r="J356">
        <v>100</v>
      </c>
      <c r="K356">
        <v>145</v>
      </c>
      <c r="L356">
        <v>105</v>
      </c>
      <c r="M356">
        <v>20</v>
      </c>
      <c r="N356">
        <v>560</v>
      </c>
    </row>
    <row r="357" spans="1:14" x14ac:dyDescent="0.3">
      <c r="A357">
        <v>324</v>
      </c>
      <c r="B357" t="s">
        <v>769</v>
      </c>
      <c r="C357" t="s">
        <v>1008</v>
      </c>
      <c r="D357" t="s">
        <v>1037</v>
      </c>
      <c r="E357" t="s">
        <v>446</v>
      </c>
      <c r="F357" t="s">
        <v>211</v>
      </c>
      <c r="G357" t="s">
        <v>134</v>
      </c>
      <c r="H357">
        <v>70</v>
      </c>
      <c r="I357">
        <v>85</v>
      </c>
      <c r="J357">
        <v>140</v>
      </c>
      <c r="K357">
        <v>85</v>
      </c>
      <c r="L357">
        <v>70</v>
      </c>
      <c r="M357">
        <v>20</v>
      </c>
      <c r="N357">
        <v>470</v>
      </c>
    </row>
    <row r="358" spans="1:14" x14ac:dyDescent="0.3">
      <c r="A358">
        <v>325</v>
      </c>
      <c r="B358" t="s">
        <v>1316</v>
      </c>
      <c r="C358" t="s">
        <v>1011</v>
      </c>
      <c r="D358" t="s">
        <v>1037</v>
      </c>
      <c r="E358" t="s">
        <v>232</v>
      </c>
      <c r="F358" t="s">
        <v>117</v>
      </c>
      <c r="G358" t="s">
        <v>78</v>
      </c>
      <c r="H358">
        <v>60</v>
      </c>
      <c r="I358">
        <v>25</v>
      </c>
      <c r="J358">
        <v>35</v>
      </c>
      <c r="K358">
        <v>70</v>
      </c>
      <c r="L358">
        <v>80</v>
      </c>
      <c r="M358">
        <v>60</v>
      </c>
      <c r="N358">
        <v>330</v>
      </c>
    </row>
    <row r="359" spans="1:14" x14ac:dyDescent="0.3">
      <c r="A359">
        <v>326</v>
      </c>
      <c r="B359" t="s">
        <v>1317</v>
      </c>
      <c r="C359" t="s">
        <v>1011</v>
      </c>
      <c r="D359" t="s">
        <v>1037</v>
      </c>
      <c r="E359" t="s">
        <v>232</v>
      </c>
      <c r="F359" t="s">
        <v>117</v>
      </c>
      <c r="G359" t="s">
        <v>78</v>
      </c>
      <c r="H359">
        <v>80</v>
      </c>
      <c r="I359">
        <v>45</v>
      </c>
      <c r="J359">
        <v>65</v>
      </c>
      <c r="K359">
        <v>90</v>
      </c>
      <c r="L359">
        <v>110</v>
      </c>
      <c r="M359">
        <v>80</v>
      </c>
      <c r="N359">
        <v>470</v>
      </c>
    </row>
    <row r="360" spans="1:14" x14ac:dyDescent="0.3">
      <c r="A360">
        <v>327</v>
      </c>
      <c r="B360" t="s">
        <v>1318</v>
      </c>
      <c r="C360" t="s">
        <v>1014</v>
      </c>
      <c r="D360" t="s">
        <v>1037</v>
      </c>
      <c r="E360" t="s">
        <v>117</v>
      </c>
      <c r="F360" t="s">
        <v>925</v>
      </c>
      <c r="G360" t="s">
        <v>607</v>
      </c>
      <c r="H360">
        <v>60</v>
      </c>
      <c r="I360">
        <v>60</v>
      </c>
      <c r="J360">
        <v>60</v>
      </c>
      <c r="K360">
        <v>60</v>
      </c>
      <c r="L360">
        <v>60</v>
      </c>
      <c r="M360">
        <v>60</v>
      </c>
      <c r="N360">
        <v>360</v>
      </c>
    </row>
    <row r="361" spans="1:14" x14ac:dyDescent="0.3">
      <c r="A361">
        <v>328</v>
      </c>
      <c r="B361" t="s">
        <v>818</v>
      </c>
      <c r="C361" t="s">
        <v>1018</v>
      </c>
      <c r="D361" t="s">
        <v>1037</v>
      </c>
      <c r="E361" t="s">
        <v>293</v>
      </c>
      <c r="F361" t="s">
        <v>460</v>
      </c>
      <c r="G361" t="s">
        <v>294</v>
      </c>
      <c r="H361">
        <v>45</v>
      </c>
      <c r="I361">
        <v>100</v>
      </c>
      <c r="J361">
        <v>45</v>
      </c>
      <c r="K361">
        <v>45</v>
      </c>
      <c r="L361">
        <v>45</v>
      </c>
      <c r="M361">
        <v>10</v>
      </c>
      <c r="N361">
        <v>290</v>
      </c>
    </row>
    <row r="362" spans="1:14" x14ac:dyDescent="0.3">
      <c r="A362">
        <v>329</v>
      </c>
      <c r="B362" t="s">
        <v>820</v>
      </c>
      <c r="C362" t="s">
        <v>1018</v>
      </c>
      <c r="D362" t="s">
        <v>1024</v>
      </c>
      <c r="E362" t="s">
        <v>58</v>
      </c>
      <c r="F362" t="s">
        <v>1037</v>
      </c>
      <c r="G362" t="s">
        <v>1037</v>
      </c>
      <c r="H362">
        <v>50</v>
      </c>
      <c r="I362">
        <v>70</v>
      </c>
      <c r="J362">
        <v>50</v>
      </c>
      <c r="K362">
        <v>50</v>
      </c>
      <c r="L362">
        <v>50</v>
      </c>
      <c r="M362">
        <v>70</v>
      </c>
      <c r="N362">
        <v>340</v>
      </c>
    </row>
    <row r="363" spans="1:14" x14ac:dyDescent="0.3">
      <c r="A363">
        <v>330</v>
      </c>
      <c r="B363" t="s">
        <v>822</v>
      </c>
      <c r="C363" t="s">
        <v>1018</v>
      </c>
      <c r="D363" t="s">
        <v>1024</v>
      </c>
      <c r="E363" t="s">
        <v>58</v>
      </c>
      <c r="F363" t="s">
        <v>1037</v>
      </c>
      <c r="G363" t="s">
        <v>1037</v>
      </c>
      <c r="H363">
        <v>80</v>
      </c>
      <c r="I363">
        <v>100</v>
      </c>
      <c r="J363">
        <v>80</v>
      </c>
      <c r="K363">
        <v>80</v>
      </c>
      <c r="L363">
        <v>80</v>
      </c>
      <c r="M363">
        <v>100</v>
      </c>
      <c r="N363">
        <v>520</v>
      </c>
    </row>
    <row r="364" spans="1:14" x14ac:dyDescent="0.3">
      <c r="A364">
        <v>331</v>
      </c>
      <c r="B364" t="s">
        <v>1319</v>
      </c>
      <c r="C364" t="s">
        <v>1007</v>
      </c>
      <c r="D364" t="s">
        <v>1037</v>
      </c>
      <c r="E364" t="s">
        <v>459</v>
      </c>
      <c r="F364" t="s">
        <v>1037</v>
      </c>
      <c r="G364" t="s">
        <v>300</v>
      </c>
      <c r="H364">
        <v>50</v>
      </c>
      <c r="I364">
        <v>85</v>
      </c>
      <c r="J364">
        <v>40</v>
      </c>
      <c r="K364">
        <v>85</v>
      </c>
      <c r="L364">
        <v>40</v>
      </c>
      <c r="M364">
        <v>35</v>
      </c>
      <c r="N364">
        <v>335</v>
      </c>
    </row>
    <row r="365" spans="1:14" x14ac:dyDescent="0.3">
      <c r="A365">
        <v>332</v>
      </c>
      <c r="B365" t="s">
        <v>1320</v>
      </c>
      <c r="C365" t="s">
        <v>1007</v>
      </c>
      <c r="D365" t="s">
        <v>1016</v>
      </c>
      <c r="E365" t="s">
        <v>459</v>
      </c>
      <c r="F365" t="s">
        <v>1037</v>
      </c>
      <c r="G365" t="s">
        <v>300</v>
      </c>
      <c r="H365">
        <v>70</v>
      </c>
      <c r="I365">
        <v>115</v>
      </c>
      <c r="J365">
        <v>60</v>
      </c>
      <c r="K365">
        <v>115</v>
      </c>
      <c r="L365">
        <v>60</v>
      </c>
      <c r="M365">
        <v>55</v>
      </c>
      <c r="N365">
        <v>475</v>
      </c>
    </row>
    <row r="366" spans="1:14" x14ac:dyDescent="0.3">
      <c r="A366">
        <v>333</v>
      </c>
      <c r="B366" t="s">
        <v>1321</v>
      </c>
      <c r="C366" t="s">
        <v>1014</v>
      </c>
      <c r="D366" t="s">
        <v>1012</v>
      </c>
      <c r="E366" t="s">
        <v>185</v>
      </c>
      <c r="F366" t="s">
        <v>1037</v>
      </c>
      <c r="G366" t="s">
        <v>879</v>
      </c>
      <c r="H366">
        <v>45</v>
      </c>
      <c r="I366">
        <v>40</v>
      </c>
      <c r="J366">
        <v>60</v>
      </c>
      <c r="K366">
        <v>40</v>
      </c>
      <c r="L366">
        <v>75</v>
      </c>
      <c r="M366">
        <v>50</v>
      </c>
      <c r="N366">
        <v>310</v>
      </c>
    </row>
    <row r="367" spans="1:14" x14ac:dyDescent="0.3">
      <c r="A367">
        <v>334</v>
      </c>
      <c r="B367" t="s">
        <v>1322</v>
      </c>
      <c r="C367" t="s">
        <v>1024</v>
      </c>
      <c r="D367" t="s">
        <v>1012</v>
      </c>
      <c r="E367" t="s">
        <v>185</v>
      </c>
      <c r="F367" t="s">
        <v>1037</v>
      </c>
      <c r="G367" t="s">
        <v>879</v>
      </c>
      <c r="H367">
        <v>75</v>
      </c>
      <c r="I367">
        <v>70</v>
      </c>
      <c r="J367">
        <v>90</v>
      </c>
      <c r="K367">
        <v>70</v>
      </c>
      <c r="L367">
        <v>105</v>
      </c>
      <c r="M367">
        <v>80</v>
      </c>
      <c r="N367">
        <v>490</v>
      </c>
    </row>
    <row r="368" spans="1:14" x14ac:dyDescent="0.3">
      <c r="A368">
        <v>334</v>
      </c>
      <c r="B368" t="s">
        <v>1323</v>
      </c>
      <c r="C368" t="s">
        <v>1024</v>
      </c>
      <c r="D368" t="s">
        <v>1012</v>
      </c>
      <c r="E368" t="s">
        <v>185</v>
      </c>
      <c r="F368" t="s">
        <v>1037</v>
      </c>
      <c r="G368" t="s">
        <v>879</v>
      </c>
      <c r="H368">
        <v>75</v>
      </c>
      <c r="I368">
        <v>110</v>
      </c>
      <c r="J368">
        <v>110</v>
      </c>
      <c r="K368">
        <v>110</v>
      </c>
      <c r="L368">
        <v>105</v>
      </c>
      <c r="M368">
        <v>80</v>
      </c>
      <c r="N368">
        <v>590</v>
      </c>
    </row>
    <row r="369" spans="1:14" x14ac:dyDescent="0.3">
      <c r="A369">
        <v>335</v>
      </c>
      <c r="B369" t="s">
        <v>1324</v>
      </c>
      <c r="C369" t="s">
        <v>1014</v>
      </c>
      <c r="D369" t="s">
        <v>1037</v>
      </c>
      <c r="E369" t="s">
        <v>686</v>
      </c>
      <c r="F369" t="s">
        <v>1037</v>
      </c>
      <c r="G369" t="s">
        <v>1798</v>
      </c>
      <c r="H369">
        <v>73</v>
      </c>
      <c r="I369">
        <v>115</v>
      </c>
      <c r="J369">
        <v>60</v>
      </c>
      <c r="K369">
        <v>60</v>
      </c>
      <c r="L369">
        <v>60</v>
      </c>
      <c r="M369">
        <v>90</v>
      </c>
      <c r="N369">
        <v>458</v>
      </c>
    </row>
    <row r="370" spans="1:14" x14ac:dyDescent="0.3">
      <c r="A370">
        <v>336</v>
      </c>
      <c r="B370" t="s">
        <v>1325</v>
      </c>
      <c r="C370" t="s">
        <v>1019</v>
      </c>
      <c r="D370" t="s">
        <v>1037</v>
      </c>
      <c r="E370" t="s">
        <v>47</v>
      </c>
      <c r="F370" t="s">
        <v>1037</v>
      </c>
      <c r="G370" t="s">
        <v>314</v>
      </c>
      <c r="H370">
        <v>73</v>
      </c>
      <c r="I370">
        <v>100</v>
      </c>
      <c r="J370">
        <v>60</v>
      </c>
      <c r="K370">
        <v>100</v>
      </c>
      <c r="L370">
        <v>60</v>
      </c>
      <c r="M370">
        <v>65</v>
      </c>
      <c r="N370">
        <v>458</v>
      </c>
    </row>
    <row r="371" spans="1:14" x14ac:dyDescent="0.3">
      <c r="A371">
        <v>337</v>
      </c>
      <c r="B371" t="s">
        <v>914</v>
      </c>
      <c r="C371" t="s">
        <v>1017</v>
      </c>
      <c r="D371" t="s">
        <v>1011</v>
      </c>
      <c r="E371" t="s">
        <v>58</v>
      </c>
      <c r="F371" t="s">
        <v>1037</v>
      </c>
      <c r="G371" t="s">
        <v>1037</v>
      </c>
      <c r="H371">
        <v>70</v>
      </c>
      <c r="I371">
        <v>55</v>
      </c>
      <c r="J371">
        <v>65</v>
      </c>
      <c r="K371">
        <v>95</v>
      </c>
      <c r="L371">
        <v>85</v>
      </c>
      <c r="M371">
        <v>70</v>
      </c>
      <c r="N371">
        <v>440</v>
      </c>
    </row>
    <row r="372" spans="1:14" x14ac:dyDescent="0.3">
      <c r="A372">
        <v>338</v>
      </c>
      <c r="B372" t="s">
        <v>916</v>
      </c>
      <c r="C372" t="s">
        <v>1017</v>
      </c>
      <c r="D372" t="s">
        <v>1011</v>
      </c>
      <c r="E372" t="s">
        <v>58</v>
      </c>
      <c r="F372" t="s">
        <v>1037</v>
      </c>
      <c r="G372" t="s">
        <v>1037</v>
      </c>
      <c r="H372">
        <v>70</v>
      </c>
      <c r="I372">
        <v>95</v>
      </c>
      <c r="J372">
        <v>85</v>
      </c>
      <c r="K372">
        <v>55</v>
      </c>
      <c r="L372">
        <v>65</v>
      </c>
      <c r="M372">
        <v>70</v>
      </c>
      <c r="N372">
        <v>440</v>
      </c>
    </row>
    <row r="373" spans="1:14" x14ac:dyDescent="0.3">
      <c r="A373">
        <v>339</v>
      </c>
      <c r="B373" t="s">
        <v>609</v>
      </c>
      <c r="C373" t="s">
        <v>1009</v>
      </c>
      <c r="D373" t="s">
        <v>1018</v>
      </c>
      <c r="E373" t="s">
        <v>165</v>
      </c>
      <c r="F373" t="s">
        <v>524</v>
      </c>
      <c r="G373" t="s">
        <v>193</v>
      </c>
      <c r="H373">
        <v>50</v>
      </c>
      <c r="I373">
        <v>48</v>
      </c>
      <c r="J373">
        <v>43</v>
      </c>
      <c r="K373">
        <v>46</v>
      </c>
      <c r="L373">
        <v>41</v>
      </c>
      <c r="M373">
        <v>60</v>
      </c>
      <c r="N373">
        <v>288</v>
      </c>
    </row>
    <row r="374" spans="1:14" x14ac:dyDescent="0.3">
      <c r="A374">
        <v>340</v>
      </c>
      <c r="B374" t="s">
        <v>611</v>
      </c>
      <c r="C374" t="s">
        <v>1009</v>
      </c>
      <c r="D374" t="s">
        <v>1018</v>
      </c>
      <c r="E374" t="s">
        <v>165</v>
      </c>
      <c r="F374" t="s">
        <v>524</v>
      </c>
      <c r="G374" t="s">
        <v>193</v>
      </c>
      <c r="H374">
        <v>110</v>
      </c>
      <c r="I374">
        <v>78</v>
      </c>
      <c r="J374">
        <v>73</v>
      </c>
      <c r="K374">
        <v>76</v>
      </c>
      <c r="L374">
        <v>71</v>
      </c>
      <c r="M374">
        <v>60</v>
      </c>
      <c r="N374">
        <v>468</v>
      </c>
    </row>
    <row r="375" spans="1:14" x14ac:dyDescent="0.3">
      <c r="A375">
        <v>341</v>
      </c>
      <c r="B375" t="s">
        <v>305</v>
      </c>
      <c r="C375" t="s">
        <v>1009</v>
      </c>
      <c r="D375" t="s">
        <v>1037</v>
      </c>
      <c r="E375" t="s">
        <v>293</v>
      </c>
      <c r="F375" t="s">
        <v>134</v>
      </c>
      <c r="G375" t="s">
        <v>306</v>
      </c>
      <c r="H375">
        <v>43</v>
      </c>
      <c r="I375">
        <v>80</v>
      </c>
      <c r="J375">
        <v>65</v>
      </c>
      <c r="K375">
        <v>50</v>
      </c>
      <c r="L375">
        <v>35</v>
      </c>
      <c r="M375">
        <v>35</v>
      </c>
      <c r="N375">
        <v>308</v>
      </c>
    </row>
    <row r="376" spans="1:14" x14ac:dyDescent="0.3">
      <c r="A376">
        <v>342</v>
      </c>
      <c r="B376" t="s">
        <v>308</v>
      </c>
      <c r="C376" t="s">
        <v>1009</v>
      </c>
      <c r="D376" t="s">
        <v>1016</v>
      </c>
      <c r="E376" t="s">
        <v>293</v>
      </c>
      <c r="F376" t="s">
        <v>134</v>
      </c>
      <c r="G376" t="s">
        <v>306</v>
      </c>
      <c r="H376">
        <v>63</v>
      </c>
      <c r="I376">
        <v>120</v>
      </c>
      <c r="J376">
        <v>85</v>
      </c>
      <c r="K376">
        <v>90</v>
      </c>
      <c r="L376">
        <v>55</v>
      </c>
      <c r="M376">
        <v>55</v>
      </c>
      <c r="N376">
        <v>468</v>
      </c>
    </row>
    <row r="377" spans="1:14" x14ac:dyDescent="0.3">
      <c r="A377">
        <v>343</v>
      </c>
      <c r="B377" t="s">
        <v>251</v>
      </c>
      <c r="C377" t="s">
        <v>1018</v>
      </c>
      <c r="D377" t="s">
        <v>1011</v>
      </c>
      <c r="E377" t="s">
        <v>58</v>
      </c>
      <c r="F377" t="s">
        <v>1037</v>
      </c>
      <c r="G377" t="s">
        <v>1037</v>
      </c>
      <c r="H377">
        <v>40</v>
      </c>
      <c r="I377">
        <v>40</v>
      </c>
      <c r="J377">
        <v>55</v>
      </c>
      <c r="K377">
        <v>40</v>
      </c>
      <c r="L377">
        <v>70</v>
      </c>
      <c r="M377">
        <v>55</v>
      </c>
      <c r="N377">
        <v>300</v>
      </c>
    </row>
    <row r="378" spans="1:14" x14ac:dyDescent="0.3">
      <c r="A378">
        <v>344</v>
      </c>
      <c r="B378" t="s">
        <v>253</v>
      </c>
      <c r="C378" t="s">
        <v>1018</v>
      </c>
      <c r="D378" t="s">
        <v>1011</v>
      </c>
      <c r="E378" t="s">
        <v>58</v>
      </c>
      <c r="F378" t="s">
        <v>1037</v>
      </c>
      <c r="G378" t="s">
        <v>1037</v>
      </c>
      <c r="H378">
        <v>60</v>
      </c>
      <c r="I378">
        <v>70</v>
      </c>
      <c r="J378">
        <v>105</v>
      </c>
      <c r="K378">
        <v>70</v>
      </c>
      <c r="L378">
        <v>120</v>
      </c>
      <c r="M378">
        <v>75</v>
      </c>
      <c r="N378">
        <v>500</v>
      </c>
    </row>
    <row r="379" spans="1:14" x14ac:dyDescent="0.3">
      <c r="A379">
        <v>345</v>
      </c>
      <c r="B379" t="s">
        <v>1326</v>
      </c>
      <c r="C379" t="s">
        <v>1017</v>
      </c>
      <c r="D379" t="s">
        <v>1007</v>
      </c>
      <c r="E379" t="s">
        <v>420</v>
      </c>
      <c r="F379" t="s">
        <v>1037</v>
      </c>
      <c r="G379" t="s">
        <v>614</v>
      </c>
      <c r="H379">
        <v>66</v>
      </c>
      <c r="I379">
        <v>41</v>
      </c>
      <c r="J379">
        <v>77</v>
      </c>
      <c r="K379">
        <v>61</v>
      </c>
      <c r="L379">
        <v>87</v>
      </c>
      <c r="M379">
        <v>23</v>
      </c>
      <c r="N379">
        <v>355</v>
      </c>
    </row>
    <row r="380" spans="1:14" x14ac:dyDescent="0.3">
      <c r="A380">
        <v>346</v>
      </c>
      <c r="B380" t="s">
        <v>1327</v>
      </c>
      <c r="C380" t="s">
        <v>1017</v>
      </c>
      <c r="D380" t="s">
        <v>1007</v>
      </c>
      <c r="E380" t="s">
        <v>420</v>
      </c>
      <c r="F380" t="s">
        <v>1037</v>
      </c>
      <c r="G380" t="s">
        <v>614</v>
      </c>
      <c r="H380">
        <v>86</v>
      </c>
      <c r="I380">
        <v>81</v>
      </c>
      <c r="J380">
        <v>97</v>
      </c>
      <c r="K380">
        <v>81</v>
      </c>
      <c r="L380">
        <v>107</v>
      </c>
      <c r="M380">
        <v>43</v>
      </c>
      <c r="N380">
        <v>495</v>
      </c>
    </row>
    <row r="381" spans="1:14" x14ac:dyDescent="0.3">
      <c r="A381">
        <v>347</v>
      </c>
      <c r="B381" t="s">
        <v>1328</v>
      </c>
      <c r="C381" t="s">
        <v>1017</v>
      </c>
      <c r="D381" t="s">
        <v>1010</v>
      </c>
      <c r="E381" t="s">
        <v>506</v>
      </c>
      <c r="F381" t="s">
        <v>1037</v>
      </c>
      <c r="G381" t="s">
        <v>115</v>
      </c>
      <c r="H381">
        <v>45</v>
      </c>
      <c r="I381">
        <v>95</v>
      </c>
      <c r="J381">
        <v>50</v>
      </c>
      <c r="K381">
        <v>40</v>
      </c>
      <c r="L381">
        <v>50</v>
      </c>
      <c r="M381">
        <v>75</v>
      </c>
      <c r="N381">
        <v>355</v>
      </c>
    </row>
    <row r="382" spans="1:14" x14ac:dyDescent="0.3">
      <c r="A382">
        <v>348</v>
      </c>
      <c r="B382" t="s">
        <v>1329</v>
      </c>
      <c r="C382" t="s">
        <v>1017</v>
      </c>
      <c r="D382" t="s">
        <v>1010</v>
      </c>
      <c r="E382" t="s">
        <v>506</v>
      </c>
      <c r="F382" t="s">
        <v>1037</v>
      </c>
      <c r="G382" t="s">
        <v>115</v>
      </c>
      <c r="H382">
        <v>75</v>
      </c>
      <c r="I382">
        <v>125</v>
      </c>
      <c r="J382">
        <v>100</v>
      </c>
      <c r="K382">
        <v>70</v>
      </c>
      <c r="L382">
        <v>80</v>
      </c>
      <c r="M382">
        <v>45</v>
      </c>
      <c r="N382">
        <v>495</v>
      </c>
    </row>
    <row r="383" spans="1:14" x14ac:dyDescent="0.3">
      <c r="A383">
        <v>349</v>
      </c>
      <c r="B383" t="s">
        <v>427</v>
      </c>
      <c r="C383" t="s">
        <v>1009</v>
      </c>
      <c r="D383" t="s">
        <v>1037</v>
      </c>
      <c r="E383" t="s">
        <v>115</v>
      </c>
      <c r="F383" t="s">
        <v>165</v>
      </c>
      <c r="G383" t="s">
        <v>306</v>
      </c>
      <c r="H383">
        <v>20</v>
      </c>
      <c r="I383">
        <v>15</v>
      </c>
      <c r="J383">
        <v>20</v>
      </c>
      <c r="K383">
        <v>10</v>
      </c>
      <c r="L383">
        <v>55</v>
      </c>
      <c r="M383">
        <v>80</v>
      </c>
      <c r="N383">
        <v>200</v>
      </c>
    </row>
    <row r="384" spans="1:14" x14ac:dyDescent="0.3">
      <c r="A384">
        <v>350</v>
      </c>
      <c r="B384" t="s">
        <v>429</v>
      </c>
      <c r="C384" t="s">
        <v>1009</v>
      </c>
      <c r="D384" t="s">
        <v>1037</v>
      </c>
      <c r="E384" t="s">
        <v>430</v>
      </c>
      <c r="F384" t="s">
        <v>149</v>
      </c>
      <c r="G384" t="s">
        <v>157</v>
      </c>
      <c r="H384">
        <v>95</v>
      </c>
      <c r="I384">
        <v>60</v>
      </c>
      <c r="J384">
        <v>79</v>
      </c>
      <c r="K384">
        <v>100</v>
      </c>
      <c r="L384">
        <v>125</v>
      </c>
      <c r="M384">
        <v>81</v>
      </c>
      <c r="N384">
        <v>540</v>
      </c>
    </row>
    <row r="385" spans="1:14" x14ac:dyDescent="0.3">
      <c r="A385">
        <v>351</v>
      </c>
      <c r="B385" t="s">
        <v>1330</v>
      </c>
      <c r="C385" t="s">
        <v>1014</v>
      </c>
      <c r="D385" t="s">
        <v>1037</v>
      </c>
      <c r="E385" t="s">
        <v>1801</v>
      </c>
      <c r="F385" t="s">
        <v>1037</v>
      </c>
      <c r="G385" t="s">
        <v>1037</v>
      </c>
      <c r="H385">
        <v>70</v>
      </c>
      <c r="I385">
        <v>70</v>
      </c>
      <c r="J385">
        <v>70</v>
      </c>
      <c r="K385">
        <v>70</v>
      </c>
      <c r="L385">
        <v>70</v>
      </c>
      <c r="M385">
        <v>70</v>
      </c>
      <c r="N385">
        <v>420</v>
      </c>
    </row>
    <row r="386" spans="1:14" x14ac:dyDescent="0.3">
      <c r="A386">
        <v>352</v>
      </c>
      <c r="B386" t="s">
        <v>1331</v>
      </c>
      <c r="C386" t="s">
        <v>1014</v>
      </c>
      <c r="D386" t="s">
        <v>1037</v>
      </c>
      <c r="E386" t="s">
        <v>1802</v>
      </c>
      <c r="F386" t="s">
        <v>1037</v>
      </c>
      <c r="G386" t="s">
        <v>1859</v>
      </c>
      <c r="H386">
        <v>60</v>
      </c>
      <c r="I386">
        <v>90</v>
      </c>
      <c r="J386">
        <v>70</v>
      </c>
      <c r="K386">
        <v>60</v>
      </c>
      <c r="L386">
        <v>120</v>
      </c>
      <c r="M386">
        <v>40</v>
      </c>
      <c r="N386">
        <v>440</v>
      </c>
    </row>
    <row r="387" spans="1:14" x14ac:dyDescent="0.3">
      <c r="A387">
        <v>353</v>
      </c>
      <c r="B387" t="s">
        <v>1332</v>
      </c>
      <c r="C387" t="s">
        <v>1021</v>
      </c>
      <c r="D387" t="s">
        <v>1037</v>
      </c>
      <c r="E387" t="s">
        <v>61</v>
      </c>
      <c r="F387" t="s">
        <v>40</v>
      </c>
      <c r="G387" t="s">
        <v>249</v>
      </c>
      <c r="H387">
        <v>44</v>
      </c>
      <c r="I387">
        <v>75</v>
      </c>
      <c r="J387">
        <v>35</v>
      </c>
      <c r="K387">
        <v>63</v>
      </c>
      <c r="L387">
        <v>33</v>
      </c>
      <c r="M387">
        <v>45</v>
      </c>
      <c r="N387">
        <v>295</v>
      </c>
    </row>
    <row r="388" spans="1:14" x14ac:dyDescent="0.3">
      <c r="A388">
        <v>354</v>
      </c>
      <c r="B388" t="s">
        <v>1333</v>
      </c>
      <c r="C388" t="s">
        <v>1021</v>
      </c>
      <c r="D388" t="s">
        <v>1037</v>
      </c>
      <c r="E388" t="s">
        <v>61</v>
      </c>
      <c r="F388" t="s">
        <v>40</v>
      </c>
      <c r="G388" t="s">
        <v>249</v>
      </c>
      <c r="H388">
        <v>64</v>
      </c>
      <c r="I388">
        <v>115</v>
      </c>
      <c r="J388">
        <v>65</v>
      </c>
      <c r="K388">
        <v>83</v>
      </c>
      <c r="L388">
        <v>63</v>
      </c>
      <c r="M388">
        <v>65</v>
      </c>
      <c r="N388">
        <v>455</v>
      </c>
    </row>
    <row r="389" spans="1:14" x14ac:dyDescent="0.3">
      <c r="A389">
        <v>354</v>
      </c>
      <c r="B389" t="s">
        <v>1334</v>
      </c>
      <c r="C389" t="s">
        <v>1021</v>
      </c>
      <c r="D389" t="s">
        <v>1037</v>
      </c>
      <c r="E389" t="s">
        <v>61</v>
      </c>
      <c r="F389" t="s">
        <v>40</v>
      </c>
      <c r="G389" t="s">
        <v>249</v>
      </c>
      <c r="H389">
        <v>64</v>
      </c>
      <c r="I389">
        <v>165</v>
      </c>
      <c r="J389">
        <v>75</v>
      </c>
      <c r="K389">
        <v>93</v>
      </c>
      <c r="L389">
        <v>83</v>
      </c>
      <c r="M389">
        <v>75</v>
      </c>
      <c r="N389">
        <v>555</v>
      </c>
    </row>
    <row r="390" spans="1:14" x14ac:dyDescent="0.3">
      <c r="A390">
        <v>355</v>
      </c>
      <c r="B390" t="s">
        <v>389</v>
      </c>
      <c r="C390" t="s">
        <v>1021</v>
      </c>
      <c r="D390" t="s">
        <v>1037</v>
      </c>
      <c r="E390" t="s">
        <v>58</v>
      </c>
      <c r="F390" t="s">
        <v>1037</v>
      </c>
      <c r="G390" t="s">
        <v>40</v>
      </c>
      <c r="H390">
        <v>20</v>
      </c>
      <c r="I390">
        <v>40</v>
      </c>
      <c r="J390">
        <v>90</v>
      </c>
      <c r="K390">
        <v>30</v>
      </c>
      <c r="L390">
        <v>90</v>
      </c>
      <c r="M390">
        <v>25</v>
      </c>
      <c r="N390">
        <v>295</v>
      </c>
    </row>
    <row r="391" spans="1:14" x14ac:dyDescent="0.3">
      <c r="A391">
        <v>356</v>
      </c>
      <c r="B391" t="s">
        <v>391</v>
      </c>
      <c r="C391" t="s">
        <v>1021</v>
      </c>
      <c r="D391" t="s">
        <v>1037</v>
      </c>
      <c r="E391" t="s">
        <v>73</v>
      </c>
      <c r="F391" t="s">
        <v>1037</v>
      </c>
      <c r="G391" t="s">
        <v>40</v>
      </c>
      <c r="H391">
        <v>40</v>
      </c>
      <c r="I391">
        <v>70</v>
      </c>
      <c r="J391">
        <v>130</v>
      </c>
      <c r="K391">
        <v>60</v>
      </c>
      <c r="L391">
        <v>130</v>
      </c>
      <c r="M391">
        <v>25</v>
      </c>
      <c r="N391">
        <v>455</v>
      </c>
    </row>
    <row r="392" spans="1:14" x14ac:dyDescent="0.3">
      <c r="A392">
        <v>357</v>
      </c>
      <c r="B392" t="s">
        <v>1335</v>
      </c>
      <c r="C392" t="s">
        <v>1007</v>
      </c>
      <c r="D392" t="s">
        <v>1012</v>
      </c>
      <c r="E392" t="s">
        <v>124</v>
      </c>
      <c r="F392" t="s">
        <v>812</v>
      </c>
      <c r="G392" t="s">
        <v>857</v>
      </c>
      <c r="H392">
        <v>99</v>
      </c>
      <c r="I392">
        <v>68</v>
      </c>
      <c r="J392">
        <v>83</v>
      </c>
      <c r="K392">
        <v>72</v>
      </c>
      <c r="L392">
        <v>87</v>
      </c>
      <c r="M392">
        <v>51</v>
      </c>
      <c r="N392">
        <v>460</v>
      </c>
    </row>
    <row r="393" spans="1:14" x14ac:dyDescent="0.3">
      <c r="A393">
        <v>358</v>
      </c>
      <c r="B393" t="s">
        <v>1336</v>
      </c>
      <c r="C393" t="s">
        <v>1011</v>
      </c>
      <c r="D393" t="s">
        <v>1037</v>
      </c>
      <c r="E393" t="s">
        <v>58</v>
      </c>
      <c r="F393" t="s">
        <v>1037</v>
      </c>
      <c r="G393" t="s">
        <v>1037</v>
      </c>
      <c r="H393">
        <v>65</v>
      </c>
      <c r="I393">
        <v>50</v>
      </c>
      <c r="J393">
        <v>70</v>
      </c>
      <c r="K393">
        <v>95</v>
      </c>
      <c r="L393">
        <v>80</v>
      </c>
      <c r="M393">
        <v>65</v>
      </c>
      <c r="N393">
        <v>425</v>
      </c>
    </row>
    <row r="394" spans="1:14" x14ac:dyDescent="0.3">
      <c r="A394">
        <v>359</v>
      </c>
      <c r="B394" t="s">
        <v>1337</v>
      </c>
      <c r="C394" t="s">
        <v>1016</v>
      </c>
      <c r="D394" t="s">
        <v>1037</v>
      </c>
      <c r="E394" t="s">
        <v>73</v>
      </c>
      <c r="F394" t="s">
        <v>83</v>
      </c>
      <c r="G394" t="s">
        <v>217</v>
      </c>
      <c r="H394">
        <v>65</v>
      </c>
      <c r="I394">
        <v>130</v>
      </c>
      <c r="J394">
        <v>60</v>
      </c>
      <c r="K394">
        <v>75</v>
      </c>
      <c r="L394">
        <v>60</v>
      </c>
      <c r="M394">
        <v>75</v>
      </c>
      <c r="N394">
        <v>465</v>
      </c>
    </row>
    <row r="395" spans="1:14" x14ac:dyDescent="0.3">
      <c r="A395">
        <v>359</v>
      </c>
      <c r="B395" t="s">
        <v>1338</v>
      </c>
      <c r="C395" t="s">
        <v>1016</v>
      </c>
      <c r="D395" t="s">
        <v>1037</v>
      </c>
      <c r="E395" t="s">
        <v>73</v>
      </c>
      <c r="F395" t="s">
        <v>83</v>
      </c>
      <c r="G395" t="s">
        <v>217</v>
      </c>
      <c r="H395">
        <v>65</v>
      </c>
      <c r="I395">
        <v>150</v>
      </c>
      <c r="J395">
        <v>60</v>
      </c>
      <c r="K395">
        <v>115</v>
      </c>
      <c r="L395">
        <v>60</v>
      </c>
      <c r="M395">
        <v>115</v>
      </c>
      <c r="N395">
        <v>565</v>
      </c>
    </row>
    <row r="396" spans="1:14" x14ac:dyDescent="0.3">
      <c r="A396">
        <v>360</v>
      </c>
      <c r="B396" t="s">
        <v>580</v>
      </c>
      <c r="C396" t="s">
        <v>1011</v>
      </c>
      <c r="D396" t="s">
        <v>1037</v>
      </c>
      <c r="E396" t="s">
        <v>581</v>
      </c>
      <c r="F396" t="s">
        <v>1037</v>
      </c>
      <c r="G396" t="s">
        <v>35</v>
      </c>
      <c r="H396">
        <v>95</v>
      </c>
      <c r="I396">
        <v>23</v>
      </c>
      <c r="J396">
        <v>48</v>
      </c>
      <c r="K396">
        <v>23</v>
      </c>
      <c r="L396">
        <v>48</v>
      </c>
      <c r="M396">
        <v>23</v>
      </c>
      <c r="N396">
        <v>260</v>
      </c>
    </row>
    <row r="397" spans="1:14" x14ac:dyDescent="0.3">
      <c r="A397">
        <v>361</v>
      </c>
      <c r="B397" t="s">
        <v>242</v>
      </c>
      <c r="C397" t="s">
        <v>1020</v>
      </c>
      <c r="D397" t="s">
        <v>1037</v>
      </c>
      <c r="E397" t="s">
        <v>243</v>
      </c>
      <c r="F397" t="s">
        <v>222</v>
      </c>
      <c r="G397" t="s">
        <v>244</v>
      </c>
      <c r="H397">
        <v>50</v>
      </c>
      <c r="I397">
        <v>50</v>
      </c>
      <c r="J397">
        <v>50</v>
      </c>
      <c r="K397">
        <v>50</v>
      </c>
      <c r="L397">
        <v>50</v>
      </c>
      <c r="M397">
        <v>50</v>
      </c>
      <c r="N397">
        <v>300</v>
      </c>
    </row>
    <row r="398" spans="1:14" x14ac:dyDescent="0.3">
      <c r="A398">
        <v>362</v>
      </c>
      <c r="B398" t="s">
        <v>246</v>
      </c>
      <c r="C398" t="s">
        <v>1020</v>
      </c>
      <c r="D398" t="s">
        <v>1037</v>
      </c>
      <c r="E398" t="s">
        <v>243</v>
      </c>
      <c r="F398" t="s">
        <v>222</v>
      </c>
      <c r="G398" t="s">
        <v>244</v>
      </c>
      <c r="H398">
        <v>80</v>
      </c>
      <c r="I398">
        <v>80</v>
      </c>
      <c r="J398">
        <v>80</v>
      </c>
      <c r="K398">
        <v>80</v>
      </c>
      <c r="L398">
        <v>80</v>
      </c>
      <c r="M398">
        <v>80</v>
      </c>
      <c r="N398">
        <v>480</v>
      </c>
    </row>
    <row r="399" spans="1:14" x14ac:dyDescent="0.3">
      <c r="A399">
        <v>362</v>
      </c>
      <c r="B399" t="s">
        <v>1339</v>
      </c>
      <c r="C399" t="s">
        <v>1020</v>
      </c>
      <c r="D399" t="s">
        <v>1037</v>
      </c>
      <c r="E399" t="s">
        <v>243</v>
      </c>
      <c r="F399" t="s">
        <v>222</v>
      </c>
      <c r="G399" t="s">
        <v>244</v>
      </c>
      <c r="H399">
        <v>80</v>
      </c>
      <c r="I399">
        <v>120</v>
      </c>
      <c r="J399">
        <v>80</v>
      </c>
      <c r="K399">
        <v>120</v>
      </c>
      <c r="L399">
        <v>80</v>
      </c>
      <c r="M399">
        <v>100</v>
      </c>
      <c r="N399">
        <v>580</v>
      </c>
    </row>
    <row r="400" spans="1:14" x14ac:dyDescent="0.3">
      <c r="A400">
        <v>363</v>
      </c>
      <c r="B400" t="s">
        <v>1340</v>
      </c>
      <c r="C400" t="s">
        <v>1020</v>
      </c>
      <c r="D400" t="s">
        <v>1009</v>
      </c>
      <c r="E400" t="s">
        <v>232</v>
      </c>
      <c r="F400" t="s">
        <v>222</v>
      </c>
      <c r="G400" t="s">
        <v>165</v>
      </c>
      <c r="H400">
        <v>70</v>
      </c>
      <c r="I400">
        <v>40</v>
      </c>
      <c r="J400">
        <v>50</v>
      </c>
      <c r="K400">
        <v>55</v>
      </c>
      <c r="L400">
        <v>50</v>
      </c>
      <c r="M400">
        <v>25</v>
      </c>
      <c r="N400">
        <v>290</v>
      </c>
    </row>
    <row r="401" spans="1:14" x14ac:dyDescent="0.3">
      <c r="A401">
        <v>364</v>
      </c>
      <c r="B401" t="s">
        <v>1341</v>
      </c>
      <c r="C401" t="s">
        <v>1020</v>
      </c>
      <c r="D401" t="s">
        <v>1009</v>
      </c>
      <c r="E401" t="s">
        <v>232</v>
      </c>
      <c r="F401" t="s">
        <v>222</v>
      </c>
      <c r="G401" t="s">
        <v>165</v>
      </c>
      <c r="H401">
        <v>90</v>
      </c>
      <c r="I401">
        <v>60</v>
      </c>
      <c r="J401">
        <v>70</v>
      </c>
      <c r="K401">
        <v>75</v>
      </c>
      <c r="L401">
        <v>70</v>
      </c>
      <c r="M401">
        <v>45</v>
      </c>
      <c r="N401">
        <v>410</v>
      </c>
    </row>
    <row r="402" spans="1:14" x14ac:dyDescent="0.3">
      <c r="A402">
        <v>365</v>
      </c>
      <c r="B402" t="s">
        <v>1342</v>
      </c>
      <c r="C402" t="s">
        <v>1020</v>
      </c>
      <c r="D402" t="s">
        <v>1009</v>
      </c>
      <c r="E402" t="s">
        <v>232</v>
      </c>
      <c r="F402" t="s">
        <v>222</v>
      </c>
      <c r="G402" t="s">
        <v>165</v>
      </c>
      <c r="H402">
        <v>110</v>
      </c>
      <c r="I402">
        <v>80</v>
      </c>
      <c r="J402">
        <v>90</v>
      </c>
      <c r="K402">
        <v>95</v>
      </c>
      <c r="L402">
        <v>90</v>
      </c>
      <c r="M402">
        <v>65</v>
      </c>
      <c r="N402">
        <v>530</v>
      </c>
    </row>
    <row r="403" spans="1:14" x14ac:dyDescent="0.3">
      <c r="A403">
        <v>366</v>
      </c>
      <c r="B403" t="s">
        <v>1343</v>
      </c>
      <c r="C403" t="s">
        <v>1009</v>
      </c>
      <c r="D403" t="s">
        <v>1037</v>
      </c>
      <c r="E403" t="s">
        <v>134</v>
      </c>
      <c r="F403" t="s">
        <v>1037</v>
      </c>
      <c r="G403" t="s">
        <v>146</v>
      </c>
      <c r="H403">
        <v>35</v>
      </c>
      <c r="I403">
        <v>64</v>
      </c>
      <c r="J403">
        <v>85</v>
      </c>
      <c r="K403">
        <v>74</v>
      </c>
      <c r="L403">
        <v>55</v>
      </c>
      <c r="M403">
        <v>32</v>
      </c>
      <c r="N403">
        <v>345</v>
      </c>
    </row>
    <row r="404" spans="1:14" x14ac:dyDescent="0.3">
      <c r="A404">
        <v>367</v>
      </c>
      <c r="B404" t="s">
        <v>1344</v>
      </c>
      <c r="C404" t="s">
        <v>1009</v>
      </c>
      <c r="D404" t="s">
        <v>1037</v>
      </c>
      <c r="E404" t="s">
        <v>115</v>
      </c>
      <c r="F404" t="s">
        <v>1037</v>
      </c>
      <c r="G404" t="s">
        <v>413</v>
      </c>
      <c r="H404">
        <v>55</v>
      </c>
      <c r="I404">
        <v>104</v>
      </c>
      <c r="J404">
        <v>105</v>
      </c>
      <c r="K404">
        <v>94</v>
      </c>
      <c r="L404">
        <v>75</v>
      </c>
      <c r="M404">
        <v>52</v>
      </c>
      <c r="N404">
        <v>485</v>
      </c>
    </row>
    <row r="405" spans="1:14" x14ac:dyDescent="0.3">
      <c r="A405">
        <v>368</v>
      </c>
      <c r="B405" t="s">
        <v>1345</v>
      </c>
      <c r="C405" t="s">
        <v>1009</v>
      </c>
      <c r="D405" t="s">
        <v>1037</v>
      </c>
      <c r="E405" t="s">
        <v>115</v>
      </c>
      <c r="F405" t="s">
        <v>1037</v>
      </c>
      <c r="G405" t="s">
        <v>193</v>
      </c>
      <c r="H405">
        <v>55</v>
      </c>
      <c r="I405">
        <v>84</v>
      </c>
      <c r="J405">
        <v>105</v>
      </c>
      <c r="K405">
        <v>114</v>
      </c>
      <c r="L405">
        <v>75</v>
      </c>
      <c r="M405">
        <v>52</v>
      </c>
      <c r="N405">
        <v>485</v>
      </c>
    </row>
    <row r="406" spans="1:14" x14ac:dyDescent="0.3">
      <c r="A406">
        <v>369</v>
      </c>
      <c r="B406" t="s">
        <v>1346</v>
      </c>
      <c r="C406" t="s">
        <v>1009</v>
      </c>
      <c r="D406" t="s">
        <v>1017</v>
      </c>
      <c r="E406" t="s">
        <v>115</v>
      </c>
      <c r="F406" t="s">
        <v>493</v>
      </c>
      <c r="G406" t="s">
        <v>261</v>
      </c>
      <c r="H406">
        <v>100</v>
      </c>
      <c r="I406">
        <v>90</v>
      </c>
      <c r="J406">
        <v>130</v>
      </c>
      <c r="K406">
        <v>45</v>
      </c>
      <c r="L406">
        <v>65</v>
      </c>
      <c r="M406">
        <v>55</v>
      </c>
      <c r="N406">
        <v>485</v>
      </c>
    </row>
    <row r="407" spans="1:14" x14ac:dyDescent="0.3">
      <c r="A407">
        <v>370</v>
      </c>
      <c r="B407" t="s">
        <v>1347</v>
      </c>
      <c r="C407" t="s">
        <v>1009</v>
      </c>
      <c r="D407" t="s">
        <v>1037</v>
      </c>
      <c r="E407" t="s">
        <v>115</v>
      </c>
      <c r="F407" t="s">
        <v>1037</v>
      </c>
      <c r="G407" t="s">
        <v>193</v>
      </c>
      <c r="H407">
        <v>43</v>
      </c>
      <c r="I407">
        <v>30</v>
      </c>
      <c r="J407">
        <v>55</v>
      </c>
      <c r="K407">
        <v>40</v>
      </c>
      <c r="L407">
        <v>65</v>
      </c>
      <c r="M407">
        <v>97</v>
      </c>
      <c r="N407">
        <v>330</v>
      </c>
    </row>
    <row r="408" spans="1:14" x14ac:dyDescent="0.3">
      <c r="A408">
        <v>371</v>
      </c>
      <c r="B408" t="s">
        <v>1348</v>
      </c>
      <c r="C408" t="s">
        <v>1024</v>
      </c>
      <c r="D408" t="s">
        <v>1037</v>
      </c>
      <c r="E408" t="s">
        <v>493</v>
      </c>
      <c r="F408" t="s">
        <v>1037</v>
      </c>
      <c r="G408" t="s">
        <v>294</v>
      </c>
      <c r="H408">
        <v>45</v>
      </c>
      <c r="I408">
        <v>75</v>
      </c>
      <c r="J408">
        <v>60</v>
      </c>
      <c r="K408">
        <v>40</v>
      </c>
      <c r="L408">
        <v>30</v>
      </c>
      <c r="M408">
        <v>50</v>
      </c>
      <c r="N408">
        <v>300</v>
      </c>
    </row>
    <row r="409" spans="1:14" x14ac:dyDescent="0.3">
      <c r="A409">
        <v>372</v>
      </c>
      <c r="B409" t="s">
        <v>1349</v>
      </c>
      <c r="C409" t="s">
        <v>1024</v>
      </c>
      <c r="D409" t="s">
        <v>1037</v>
      </c>
      <c r="E409" t="s">
        <v>493</v>
      </c>
      <c r="F409" t="s">
        <v>1037</v>
      </c>
      <c r="G409" t="s">
        <v>423</v>
      </c>
      <c r="H409">
        <v>65</v>
      </c>
      <c r="I409">
        <v>95</v>
      </c>
      <c r="J409">
        <v>100</v>
      </c>
      <c r="K409">
        <v>60</v>
      </c>
      <c r="L409">
        <v>50</v>
      </c>
      <c r="M409">
        <v>50</v>
      </c>
      <c r="N409">
        <v>420</v>
      </c>
    </row>
    <row r="410" spans="1:14" x14ac:dyDescent="0.3">
      <c r="A410">
        <v>373</v>
      </c>
      <c r="B410" t="s">
        <v>1350</v>
      </c>
      <c r="C410" t="s">
        <v>1024</v>
      </c>
      <c r="D410" t="s">
        <v>1012</v>
      </c>
      <c r="E410" t="s">
        <v>216</v>
      </c>
      <c r="F410" t="s">
        <v>1037</v>
      </c>
      <c r="G410" t="s">
        <v>410</v>
      </c>
      <c r="H410">
        <v>95</v>
      </c>
      <c r="I410">
        <v>135</v>
      </c>
      <c r="J410">
        <v>80</v>
      </c>
      <c r="K410">
        <v>110</v>
      </c>
      <c r="L410">
        <v>80</v>
      </c>
      <c r="M410">
        <v>100</v>
      </c>
      <c r="N410">
        <v>600</v>
      </c>
    </row>
    <row r="411" spans="1:14" x14ac:dyDescent="0.3">
      <c r="A411">
        <v>373</v>
      </c>
      <c r="B411" t="s">
        <v>1351</v>
      </c>
      <c r="C411" t="s">
        <v>1024</v>
      </c>
      <c r="D411" t="s">
        <v>1012</v>
      </c>
      <c r="E411" t="s">
        <v>216</v>
      </c>
      <c r="F411" t="s">
        <v>1037</v>
      </c>
      <c r="G411" t="s">
        <v>410</v>
      </c>
      <c r="H411">
        <v>95</v>
      </c>
      <c r="I411">
        <v>145</v>
      </c>
      <c r="J411">
        <v>130</v>
      </c>
      <c r="K411">
        <v>120</v>
      </c>
      <c r="L411">
        <v>90</v>
      </c>
      <c r="M411">
        <v>120</v>
      </c>
      <c r="N411">
        <v>700</v>
      </c>
    </row>
    <row r="412" spans="1:14" x14ac:dyDescent="0.3">
      <c r="A412">
        <v>374</v>
      </c>
      <c r="B412" t="s">
        <v>1352</v>
      </c>
      <c r="C412" t="s">
        <v>1015</v>
      </c>
      <c r="D412" t="s">
        <v>1011</v>
      </c>
      <c r="E412" t="s">
        <v>335</v>
      </c>
      <c r="F412" t="s">
        <v>1037</v>
      </c>
      <c r="G412" t="s">
        <v>940</v>
      </c>
      <c r="H412">
        <v>40</v>
      </c>
      <c r="I412">
        <v>55</v>
      </c>
      <c r="J412">
        <v>80</v>
      </c>
      <c r="K412">
        <v>35</v>
      </c>
      <c r="L412">
        <v>60</v>
      </c>
      <c r="M412">
        <v>30</v>
      </c>
      <c r="N412">
        <v>300</v>
      </c>
    </row>
    <row r="413" spans="1:14" x14ac:dyDescent="0.3">
      <c r="A413">
        <v>375</v>
      </c>
      <c r="B413" t="s">
        <v>1353</v>
      </c>
      <c r="C413" t="s">
        <v>1015</v>
      </c>
      <c r="D413" t="s">
        <v>1011</v>
      </c>
      <c r="E413" t="s">
        <v>335</v>
      </c>
      <c r="F413" t="s">
        <v>1037</v>
      </c>
      <c r="G413" t="s">
        <v>940</v>
      </c>
      <c r="H413">
        <v>60</v>
      </c>
      <c r="I413">
        <v>75</v>
      </c>
      <c r="J413">
        <v>100</v>
      </c>
      <c r="K413">
        <v>55</v>
      </c>
      <c r="L413">
        <v>80</v>
      </c>
      <c r="M413">
        <v>50</v>
      </c>
      <c r="N413">
        <v>420</v>
      </c>
    </row>
    <row r="414" spans="1:14" x14ac:dyDescent="0.3">
      <c r="A414">
        <v>376</v>
      </c>
      <c r="B414" t="s">
        <v>1354</v>
      </c>
      <c r="C414" t="s">
        <v>1015</v>
      </c>
      <c r="D414" t="s">
        <v>1011</v>
      </c>
      <c r="E414" t="s">
        <v>335</v>
      </c>
      <c r="F414" t="s">
        <v>1037</v>
      </c>
      <c r="G414" t="s">
        <v>940</v>
      </c>
      <c r="H414">
        <v>80</v>
      </c>
      <c r="I414">
        <v>135</v>
      </c>
      <c r="J414">
        <v>130</v>
      </c>
      <c r="K414">
        <v>95</v>
      </c>
      <c r="L414">
        <v>90</v>
      </c>
      <c r="M414">
        <v>70</v>
      </c>
      <c r="N414">
        <v>600</v>
      </c>
    </row>
    <row r="415" spans="1:14" x14ac:dyDescent="0.3">
      <c r="A415">
        <v>376</v>
      </c>
      <c r="B415" t="s">
        <v>1355</v>
      </c>
      <c r="C415" t="s">
        <v>1015</v>
      </c>
      <c r="D415" t="s">
        <v>1011</v>
      </c>
      <c r="E415" t="s">
        <v>335</v>
      </c>
      <c r="F415" t="s">
        <v>1037</v>
      </c>
      <c r="G415" t="s">
        <v>940</v>
      </c>
      <c r="H415">
        <v>80</v>
      </c>
      <c r="I415">
        <v>145</v>
      </c>
      <c r="J415">
        <v>150</v>
      </c>
      <c r="K415">
        <v>105</v>
      </c>
      <c r="L415">
        <v>110</v>
      </c>
      <c r="M415">
        <v>110</v>
      </c>
      <c r="N415">
        <v>700</v>
      </c>
    </row>
    <row r="416" spans="1:14" x14ac:dyDescent="0.3">
      <c r="A416">
        <v>377</v>
      </c>
      <c r="B416" t="s">
        <v>1356</v>
      </c>
      <c r="C416" t="s">
        <v>1017</v>
      </c>
      <c r="D416" t="s">
        <v>1037</v>
      </c>
      <c r="E416" t="s">
        <v>335</v>
      </c>
      <c r="F416" t="s">
        <v>1037</v>
      </c>
      <c r="G416" t="s">
        <v>261</v>
      </c>
      <c r="H416">
        <v>80</v>
      </c>
      <c r="I416">
        <v>100</v>
      </c>
      <c r="J416">
        <v>200</v>
      </c>
      <c r="K416">
        <v>50</v>
      </c>
      <c r="L416">
        <v>100</v>
      </c>
      <c r="M416">
        <v>50</v>
      </c>
      <c r="N416">
        <v>580</v>
      </c>
    </row>
    <row r="417" spans="1:14" x14ac:dyDescent="0.3">
      <c r="A417">
        <v>378</v>
      </c>
      <c r="B417" t="s">
        <v>1357</v>
      </c>
      <c r="C417" t="s">
        <v>1020</v>
      </c>
      <c r="D417" t="s">
        <v>1037</v>
      </c>
      <c r="E417" t="s">
        <v>335</v>
      </c>
      <c r="F417" t="s">
        <v>1037</v>
      </c>
      <c r="G417" t="s">
        <v>222</v>
      </c>
      <c r="H417">
        <v>80</v>
      </c>
      <c r="I417">
        <v>50</v>
      </c>
      <c r="J417">
        <v>100</v>
      </c>
      <c r="K417">
        <v>100</v>
      </c>
      <c r="L417">
        <v>200</v>
      </c>
      <c r="M417">
        <v>50</v>
      </c>
      <c r="N417">
        <v>580</v>
      </c>
    </row>
    <row r="418" spans="1:14" x14ac:dyDescent="0.3">
      <c r="A418">
        <v>379</v>
      </c>
      <c r="B418" t="s">
        <v>1358</v>
      </c>
      <c r="C418" t="s">
        <v>1015</v>
      </c>
      <c r="D418" t="s">
        <v>1037</v>
      </c>
      <c r="E418" t="s">
        <v>335</v>
      </c>
      <c r="F418" t="s">
        <v>1037</v>
      </c>
      <c r="G418" t="s">
        <v>940</v>
      </c>
      <c r="H418">
        <v>80</v>
      </c>
      <c r="I418">
        <v>75</v>
      </c>
      <c r="J418">
        <v>150</v>
      </c>
      <c r="K418">
        <v>75</v>
      </c>
      <c r="L418">
        <v>150</v>
      </c>
      <c r="M418">
        <v>50</v>
      </c>
      <c r="N418">
        <v>580</v>
      </c>
    </row>
    <row r="419" spans="1:14" x14ac:dyDescent="0.3">
      <c r="A419">
        <v>380</v>
      </c>
      <c r="B419" t="s">
        <v>1359</v>
      </c>
      <c r="C419" t="s">
        <v>1024</v>
      </c>
      <c r="D419" t="s">
        <v>1011</v>
      </c>
      <c r="E419" t="s">
        <v>58</v>
      </c>
      <c r="F419" t="s">
        <v>1037</v>
      </c>
      <c r="G419" t="s">
        <v>1037</v>
      </c>
      <c r="H419">
        <v>80</v>
      </c>
      <c r="I419">
        <v>80</v>
      </c>
      <c r="J419">
        <v>90</v>
      </c>
      <c r="K419">
        <v>110</v>
      </c>
      <c r="L419">
        <v>130</v>
      </c>
      <c r="M419">
        <v>110</v>
      </c>
      <c r="N419">
        <v>600</v>
      </c>
    </row>
    <row r="420" spans="1:14" x14ac:dyDescent="0.3">
      <c r="A420">
        <v>380</v>
      </c>
      <c r="B420" t="s">
        <v>1360</v>
      </c>
      <c r="C420" t="s">
        <v>1024</v>
      </c>
      <c r="D420" t="s">
        <v>1011</v>
      </c>
      <c r="E420" t="s">
        <v>58</v>
      </c>
      <c r="F420" t="s">
        <v>1037</v>
      </c>
      <c r="G420" t="s">
        <v>1037</v>
      </c>
      <c r="H420">
        <v>80</v>
      </c>
      <c r="I420">
        <v>100</v>
      </c>
      <c r="J420">
        <v>120</v>
      </c>
      <c r="K420">
        <v>140</v>
      </c>
      <c r="L420">
        <v>150</v>
      </c>
      <c r="M420">
        <v>110</v>
      </c>
      <c r="N420">
        <v>700</v>
      </c>
    </row>
    <row r="421" spans="1:14" x14ac:dyDescent="0.3">
      <c r="A421">
        <v>381</v>
      </c>
      <c r="B421" t="s">
        <v>1361</v>
      </c>
      <c r="C421" t="s">
        <v>1024</v>
      </c>
      <c r="D421" t="s">
        <v>1011</v>
      </c>
      <c r="E421" t="s">
        <v>58</v>
      </c>
      <c r="F421" t="s">
        <v>1037</v>
      </c>
      <c r="G421" t="s">
        <v>1037</v>
      </c>
      <c r="H421">
        <v>80</v>
      </c>
      <c r="I421">
        <v>90</v>
      </c>
      <c r="J421">
        <v>80</v>
      </c>
      <c r="K421">
        <v>130</v>
      </c>
      <c r="L421">
        <v>110</v>
      </c>
      <c r="M421">
        <v>110</v>
      </c>
      <c r="N421">
        <v>600</v>
      </c>
    </row>
    <row r="422" spans="1:14" x14ac:dyDescent="0.3">
      <c r="A422">
        <v>381</v>
      </c>
      <c r="B422" t="s">
        <v>1362</v>
      </c>
      <c r="C422" t="s">
        <v>1024</v>
      </c>
      <c r="D422" t="s">
        <v>1011</v>
      </c>
      <c r="E422" t="s">
        <v>58</v>
      </c>
      <c r="F422" t="s">
        <v>1037</v>
      </c>
      <c r="G422" t="s">
        <v>1037</v>
      </c>
      <c r="H422">
        <v>80</v>
      </c>
      <c r="I422">
        <v>130</v>
      </c>
      <c r="J422">
        <v>100</v>
      </c>
      <c r="K422">
        <v>160</v>
      </c>
      <c r="L422">
        <v>120</v>
      </c>
      <c r="M422">
        <v>110</v>
      </c>
      <c r="N422">
        <v>700</v>
      </c>
    </row>
    <row r="423" spans="1:14" x14ac:dyDescent="0.3">
      <c r="A423">
        <v>382</v>
      </c>
      <c r="B423" t="s">
        <v>1363</v>
      </c>
      <c r="C423" t="s">
        <v>1009</v>
      </c>
      <c r="D423" t="s">
        <v>1037</v>
      </c>
      <c r="E423" t="s">
        <v>196</v>
      </c>
      <c r="F423" t="s">
        <v>1037</v>
      </c>
      <c r="G423" t="s">
        <v>1037</v>
      </c>
      <c r="H423">
        <v>100</v>
      </c>
      <c r="I423">
        <v>100</v>
      </c>
      <c r="J423">
        <v>90</v>
      </c>
      <c r="K423">
        <v>150</v>
      </c>
      <c r="L423">
        <v>140</v>
      </c>
      <c r="M423">
        <v>90</v>
      </c>
      <c r="N423">
        <v>670</v>
      </c>
    </row>
    <row r="424" spans="1:14" x14ac:dyDescent="0.3">
      <c r="A424">
        <v>382</v>
      </c>
      <c r="B424" t="s">
        <v>1364</v>
      </c>
      <c r="C424" t="s">
        <v>1009</v>
      </c>
      <c r="D424" t="s">
        <v>1037</v>
      </c>
      <c r="E424" t="s">
        <v>196</v>
      </c>
      <c r="F424" t="s">
        <v>1037</v>
      </c>
      <c r="G424" t="s">
        <v>1037</v>
      </c>
      <c r="H424">
        <v>100</v>
      </c>
      <c r="I424">
        <v>150</v>
      </c>
      <c r="J424">
        <v>90</v>
      </c>
      <c r="K424">
        <v>180</v>
      </c>
      <c r="L424">
        <v>160</v>
      </c>
      <c r="M424">
        <v>90</v>
      </c>
      <c r="N424">
        <v>770</v>
      </c>
    </row>
    <row r="425" spans="1:14" x14ac:dyDescent="0.3">
      <c r="A425">
        <v>383</v>
      </c>
      <c r="B425" t="s">
        <v>1365</v>
      </c>
      <c r="C425" t="s">
        <v>1018</v>
      </c>
      <c r="D425" t="s">
        <v>1037</v>
      </c>
      <c r="E425" t="s">
        <v>211</v>
      </c>
      <c r="F425" t="s">
        <v>1037</v>
      </c>
      <c r="G425" t="s">
        <v>1037</v>
      </c>
      <c r="H425">
        <v>100</v>
      </c>
      <c r="I425">
        <v>150</v>
      </c>
      <c r="J425">
        <v>140</v>
      </c>
      <c r="K425">
        <v>100</v>
      </c>
      <c r="L425">
        <v>90</v>
      </c>
      <c r="M425">
        <v>90</v>
      </c>
      <c r="N425">
        <v>670</v>
      </c>
    </row>
    <row r="426" spans="1:14" x14ac:dyDescent="0.3">
      <c r="A426">
        <v>383</v>
      </c>
      <c r="B426" t="s">
        <v>1366</v>
      </c>
      <c r="C426" t="s">
        <v>1018</v>
      </c>
      <c r="D426" t="s">
        <v>1037</v>
      </c>
      <c r="E426" t="s">
        <v>211</v>
      </c>
      <c r="F426" t="s">
        <v>1037</v>
      </c>
      <c r="G426" t="s">
        <v>1037</v>
      </c>
      <c r="H426">
        <v>100</v>
      </c>
      <c r="I426">
        <v>180</v>
      </c>
      <c r="J426">
        <v>160</v>
      </c>
      <c r="K426">
        <v>150</v>
      </c>
      <c r="L426">
        <v>90</v>
      </c>
      <c r="M426">
        <v>90</v>
      </c>
      <c r="N426">
        <v>770</v>
      </c>
    </row>
    <row r="427" spans="1:14" x14ac:dyDescent="0.3">
      <c r="A427">
        <v>384</v>
      </c>
      <c r="B427" t="s">
        <v>1367</v>
      </c>
      <c r="C427" t="s">
        <v>1024</v>
      </c>
      <c r="D427" t="s">
        <v>1012</v>
      </c>
      <c r="E427" t="s">
        <v>1817</v>
      </c>
      <c r="F427" t="s">
        <v>1037</v>
      </c>
      <c r="G427" t="s">
        <v>1037</v>
      </c>
      <c r="H427">
        <v>105</v>
      </c>
      <c r="I427">
        <v>150</v>
      </c>
      <c r="J427">
        <v>90</v>
      </c>
      <c r="K427">
        <v>150</v>
      </c>
      <c r="L427">
        <v>90</v>
      </c>
      <c r="M427">
        <v>95</v>
      </c>
      <c r="N427">
        <v>680</v>
      </c>
    </row>
    <row r="428" spans="1:14" x14ac:dyDescent="0.3">
      <c r="A428">
        <v>384</v>
      </c>
      <c r="B428" t="s">
        <v>1368</v>
      </c>
      <c r="C428" t="s">
        <v>1024</v>
      </c>
      <c r="D428" t="s">
        <v>1012</v>
      </c>
      <c r="E428" t="s">
        <v>1817</v>
      </c>
      <c r="F428" t="s">
        <v>1037</v>
      </c>
      <c r="G428" t="s">
        <v>1037</v>
      </c>
      <c r="H428">
        <v>105</v>
      </c>
      <c r="I428">
        <v>180</v>
      </c>
      <c r="J428">
        <v>100</v>
      </c>
      <c r="K428">
        <v>180</v>
      </c>
      <c r="L428">
        <v>100</v>
      </c>
      <c r="M428">
        <v>115</v>
      </c>
      <c r="N428">
        <v>780</v>
      </c>
    </row>
    <row r="429" spans="1:14" x14ac:dyDescent="0.3">
      <c r="A429">
        <v>385</v>
      </c>
      <c r="B429" t="s">
        <v>1369</v>
      </c>
      <c r="C429" t="s">
        <v>1015</v>
      </c>
      <c r="D429" t="s">
        <v>1011</v>
      </c>
      <c r="E429" t="s">
        <v>677</v>
      </c>
      <c r="F429" t="s">
        <v>1037</v>
      </c>
      <c r="G429" t="s">
        <v>1037</v>
      </c>
      <c r="H429">
        <v>100</v>
      </c>
      <c r="I429">
        <v>100</v>
      </c>
      <c r="J429">
        <v>100</v>
      </c>
      <c r="K429">
        <v>100</v>
      </c>
      <c r="L429">
        <v>100</v>
      </c>
      <c r="M429">
        <v>100</v>
      </c>
      <c r="N429">
        <v>600</v>
      </c>
    </row>
    <row r="430" spans="1:14" x14ac:dyDescent="0.3">
      <c r="A430">
        <v>386</v>
      </c>
      <c r="B430" t="s">
        <v>1370</v>
      </c>
      <c r="C430" t="s">
        <v>1011</v>
      </c>
      <c r="D430" t="s">
        <v>1037</v>
      </c>
      <c r="E430" t="s">
        <v>73</v>
      </c>
      <c r="F430" t="s">
        <v>1037</v>
      </c>
      <c r="G430" t="s">
        <v>1037</v>
      </c>
      <c r="H430">
        <v>50</v>
      </c>
      <c r="I430">
        <v>150</v>
      </c>
      <c r="J430">
        <v>50</v>
      </c>
      <c r="K430">
        <v>150</v>
      </c>
      <c r="L430">
        <v>50</v>
      </c>
      <c r="M430">
        <v>150</v>
      </c>
      <c r="N430">
        <v>600</v>
      </c>
    </row>
    <row r="431" spans="1:14" x14ac:dyDescent="0.3">
      <c r="A431">
        <v>386</v>
      </c>
      <c r="B431" t="s">
        <v>1371</v>
      </c>
      <c r="C431" t="s">
        <v>1011</v>
      </c>
      <c r="D431" t="s">
        <v>1037</v>
      </c>
      <c r="E431" t="s">
        <v>73</v>
      </c>
      <c r="F431" t="s">
        <v>1037</v>
      </c>
      <c r="G431" t="s">
        <v>1037</v>
      </c>
      <c r="H431">
        <v>50</v>
      </c>
      <c r="I431">
        <v>180</v>
      </c>
      <c r="J431">
        <v>20</v>
      </c>
      <c r="K431">
        <v>180</v>
      </c>
      <c r="L431">
        <v>20</v>
      </c>
      <c r="M431">
        <v>150</v>
      </c>
      <c r="N431">
        <v>600</v>
      </c>
    </row>
    <row r="432" spans="1:14" x14ac:dyDescent="0.3">
      <c r="A432">
        <v>386</v>
      </c>
      <c r="B432" t="s">
        <v>1372</v>
      </c>
      <c r="C432" t="s">
        <v>1011</v>
      </c>
      <c r="D432" t="s">
        <v>1037</v>
      </c>
      <c r="E432" t="s">
        <v>73</v>
      </c>
      <c r="F432" t="s">
        <v>1037</v>
      </c>
      <c r="G432" t="s">
        <v>1037</v>
      </c>
      <c r="H432">
        <v>50</v>
      </c>
      <c r="I432">
        <v>70</v>
      </c>
      <c r="J432">
        <v>160</v>
      </c>
      <c r="K432">
        <v>70</v>
      </c>
      <c r="L432">
        <v>160</v>
      </c>
      <c r="M432">
        <v>90</v>
      </c>
      <c r="N432">
        <v>600</v>
      </c>
    </row>
    <row r="433" spans="1:14" x14ac:dyDescent="0.3">
      <c r="A433">
        <v>386</v>
      </c>
      <c r="B433" t="s">
        <v>1373</v>
      </c>
      <c r="C433" t="s">
        <v>1011</v>
      </c>
      <c r="D433" t="s">
        <v>1037</v>
      </c>
      <c r="E433" t="s">
        <v>73</v>
      </c>
      <c r="F433" t="s">
        <v>1037</v>
      </c>
      <c r="G433" t="s">
        <v>1037</v>
      </c>
      <c r="H433">
        <v>50</v>
      </c>
      <c r="I433">
        <v>95</v>
      </c>
      <c r="J433">
        <v>90</v>
      </c>
      <c r="K433">
        <v>95</v>
      </c>
      <c r="L433">
        <v>90</v>
      </c>
      <c r="M433">
        <v>180</v>
      </c>
      <c r="N433">
        <v>600</v>
      </c>
    </row>
    <row r="434" spans="1:14" x14ac:dyDescent="0.3">
      <c r="A434">
        <v>387</v>
      </c>
      <c r="B434" t="s">
        <v>1374</v>
      </c>
      <c r="C434" t="s">
        <v>1007</v>
      </c>
      <c r="D434" t="s">
        <v>1037</v>
      </c>
      <c r="E434" t="s">
        <v>9</v>
      </c>
      <c r="F434" t="s">
        <v>1037</v>
      </c>
      <c r="G434" t="s">
        <v>134</v>
      </c>
      <c r="H434">
        <v>55</v>
      </c>
      <c r="I434">
        <v>68</v>
      </c>
      <c r="J434">
        <v>64</v>
      </c>
      <c r="K434">
        <v>45</v>
      </c>
      <c r="L434">
        <v>55</v>
      </c>
      <c r="M434">
        <v>31</v>
      </c>
      <c r="N434">
        <v>318</v>
      </c>
    </row>
    <row r="435" spans="1:14" x14ac:dyDescent="0.3">
      <c r="A435">
        <v>388</v>
      </c>
      <c r="B435" t="s">
        <v>1375</v>
      </c>
      <c r="C435" t="s">
        <v>1007</v>
      </c>
      <c r="D435" t="s">
        <v>1037</v>
      </c>
      <c r="E435" t="s">
        <v>9</v>
      </c>
      <c r="F435" t="s">
        <v>1037</v>
      </c>
      <c r="G435" t="s">
        <v>134</v>
      </c>
      <c r="H435">
        <v>75</v>
      </c>
      <c r="I435">
        <v>89</v>
      </c>
      <c r="J435">
        <v>85</v>
      </c>
      <c r="K435">
        <v>55</v>
      </c>
      <c r="L435">
        <v>65</v>
      </c>
      <c r="M435">
        <v>36</v>
      </c>
      <c r="N435">
        <v>405</v>
      </c>
    </row>
    <row r="436" spans="1:14" x14ac:dyDescent="0.3">
      <c r="A436">
        <v>389</v>
      </c>
      <c r="B436" t="s">
        <v>1376</v>
      </c>
      <c r="C436" t="s">
        <v>1007</v>
      </c>
      <c r="D436" t="s">
        <v>1018</v>
      </c>
      <c r="E436" t="s">
        <v>9</v>
      </c>
      <c r="F436" t="s">
        <v>1037</v>
      </c>
      <c r="G436" t="s">
        <v>134</v>
      </c>
      <c r="H436">
        <v>95</v>
      </c>
      <c r="I436">
        <v>109</v>
      </c>
      <c r="J436">
        <v>105</v>
      </c>
      <c r="K436">
        <v>75</v>
      </c>
      <c r="L436">
        <v>85</v>
      </c>
      <c r="M436">
        <v>56</v>
      </c>
      <c r="N436">
        <v>525</v>
      </c>
    </row>
    <row r="437" spans="1:14" x14ac:dyDescent="0.3">
      <c r="A437">
        <v>390</v>
      </c>
      <c r="B437" t="s">
        <v>1377</v>
      </c>
      <c r="C437" t="s">
        <v>1008</v>
      </c>
      <c r="D437" t="s">
        <v>1037</v>
      </c>
      <c r="E437" t="s">
        <v>17</v>
      </c>
      <c r="F437" t="s">
        <v>1037</v>
      </c>
      <c r="G437" t="s">
        <v>266</v>
      </c>
      <c r="H437">
        <v>44</v>
      </c>
      <c r="I437">
        <v>58</v>
      </c>
      <c r="J437">
        <v>44</v>
      </c>
      <c r="K437">
        <v>58</v>
      </c>
      <c r="L437">
        <v>44</v>
      </c>
      <c r="M437">
        <v>61</v>
      </c>
      <c r="N437">
        <v>309</v>
      </c>
    </row>
    <row r="438" spans="1:14" x14ac:dyDescent="0.3">
      <c r="A438">
        <v>391</v>
      </c>
      <c r="B438" t="s">
        <v>1378</v>
      </c>
      <c r="C438" t="s">
        <v>1008</v>
      </c>
      <c r="D438" t="s">
        <v>1022</v>
      </c>
      <c r="E438" t="s">
        <v>17</v>
      </c>
      <c r="F438" t="s">
        <v>1037</v>
      </c>
      <c r="G438" t="s">
        <v>266</v>
      </c>
      <c r="H438">
        <v>64</v>
      </c>
      <c r="I438">
        <v>78</v>
      </c>
      <c r="J438">
        <v>52</v>
      </c>
      <c r="K438">
        <v>78</v>
      </c>
      <c r="L438">
        <v>52</v>
      </c>
      <c r="M438">
        <v>81</v>
      </c>
      <c r="N438">
        <v>405</v>
      </c>
    </row>
    <row r="439" spans="1:14" x14ac:dyDescent="0.3">
      <c r="A439">
        <v>392</v>
      </c>
      <c r="B439" t="s">
        <v>1379</v>
      </c>
      <c r="C439" t="s">
        <v>1008</v>
      </c>
      <c r="D439" t="s">
        <v>1022</v>
      </c>
      <c r="E439" t="s">
        <v>17</v>
      </c>
      <c r="F439" t="s">
        <v>1037</v>
      </c>
      <c r="G439" t="s">
        <v>266</v>
      </c>
      <c r="H439">
        <v>76</v>
      </c>
      <c r="I439">
        <v>104</v>
      </c>
      <c r="J439">
        <v>71</v>
      </c>
      <c r="K439">
        <v>104</v>
      </c>
      <c r="L439">
        <v>71</v>
      </c>
      <c r="M439">
        <v>108</v>
      </c>
      <c r="N439">
        <v>534</v>
      </c>
    </row>
    <row r="440" spans="1:14" x14ac:dyDescent="0.3">
      <c r="A440">
        <v>393</v>
      </c>
      <c r="B440" t="s">
        <v>1380</v>
      </c>
      <c r="C440" t="s">
        <v>1009</v>
      </c>
      <c r="D440" t="s">
        <v>1037</v>
      </c>
      <c r="E440" t="s">
        <v>25</v>
      </c>
      <c r="F440" t="s">
        <v>1037</v>
      </c>
      <c r="G440" t="s">
        <v>105</v>
      </c>
      <c r="H440">
        <v>53</v>
      </c>
      <c r="I440">
        <v>51</v>
      </c>
      <c r="J440">
        <v>53</v>
      </c>
      <c r="K440">
        <v>61</v>
      </c>
      <c r="L440">
        <v>56</v>
      </c>
      <c r="M440">
        <v>40</v>
      </c>
      <c r="N440">
        <v>314</v>
      </c>
    </row>
    <row r="441" spans="1:14" x14ac:dyDescent="0.3">
      <c r="A441">
        <v>394</v>
      </c>
      <c r="B441" t="s">
        <v>1381</v>
      </c>
      <c r="C441" t="s">
        <v>1009</v>
      </c>
      <c r="D441" t="s">
        <v>1037</v>
      </c>
      <c r="E441" t="s">
        <v>25</v>
      </c>
      <c r="F441" t="s">
        <v>1037</v>
      </c>
      <c r="G441" t="s">
        <v>105</v>
      </c>
      <c r="H441">
        <v>64</v>
      </c>
      <c r="I441">
        <v>66</v>
      </c>
      <c r="J441">
        <v>68</v>
      </c>
      <c r="K441">
        <v>81</v>
      </c>
      <c r="L441">
        <v>76</v>
      </c>
      <c r="M441">
        <v>50</v>
      </c>
      <c r="N441">
        <v>405</v>
      </c>
    </row>
    <row r="442" spans="1:14" x14ac:dyDescent="0.3">
      <c r="A442">
        <v>395</v>
      </c>
      <c r="B442" t="s">
        <v>1382</v>
      </c>
      <c r="C442" t="s">
        <v>1009</v>
      </c>
      <c r="D442" t="s">
        <v>1015</v>
      </c>
      <c r="E442" t="s">
        <v>25</v>
      </c>
      <c r="F442" t="s">
        <v>1037</v>
      </c>
      <c r="G442" t="s">
        <v>105</v>
      </c>
      <c r="H442">
        <v>84</v>
      </c>
      <c r="I442">
        <v>86</v>
      </c>
      <c r="J442">
        <v>88</v>
      </c>
      <c r="K442">
        <v>111</v>
      </c>
      <c r="L442">
        <v>101</v>
      </c>
      <c r="M442">
        <v>60</v>
      </c>
      <c r="N442">
        <v>530</v>
      </c>
    </row>
    <row r="443" spans="1:14" x14ac:dyDescent="0.3">
      <c r="A443">
        <v>396</v>
      </c>
      <c r="B443" t="s">
        <v>1383</v>
      </c>
      <c r="C443" t="s">
        <v>1014</v>
      </c>
      <c r="D443" t="s">
        <v>1012</v>
      </c>
      <c r="E443" t="s">
        <v>62</v>
      </c>
      <c r="F443" t="s">
        <v>1037</v>
      </c>
      <c r="G443" t="s">
        <v>103</v>
      </c>
      <c r="H443">
        <v>40</v>
      </c>
      <c r="I443">
        <v>55</v>
      </c>
      <c r="J443">
        <v>30</v>
      </c>
      <c r="K443">
        <v>30</v>
      </c>
      <c r="L443">
        <v>30</v>
      </c>
      <c r="M443">
        <v>60</v>
      </c>
      <c r="N443">
        <v>245</v>
      </c>
    </row>
    <row r="444" spans="1:14" x14ac:dyDescent="0.3">
      <c r="A444">
        <v>397</v>
      </c>
      <c r="B444" t="s">
        <v>1384</v>
      </c>
      <c r="C444" t="s">
        <v>1014</v>
      </c>
      <c r="D444" t="s">
        <v>1012</v>
      </c>
      <c r="E444" t="s">
        <v>216</v>
      </c>
      <c r="F444" t="s">
        <v>1037</v>
      </c>
      <c r="G444" t="s">
        <v>103</v>
      </c>
      <c r="H444">
        <v>55</v>
      </c>
      <c r="I444">
        <v>75</v>
      </c>
      <c r="J444">
        <v>50</v>
      </c>
      <c r="K444">
        <v>40</v>
      </c>
      <c r="L444">
        <v>40</v>
      </c>
      <c r="M444">
        <v>80</v>
      </c>
      <c r="N444">
        <v>340</v>
      </c>
    </row>
    <row r="445" spans="1:14" x14ac:dyDescent="0.3">
      <c r="A445">
        <v>398</v>
      </c>
      <c r="B445" t="s">
        <v>1385</v>
      </c>
      <c r="C445" t="s">
        <v>1014</v>
      </c>
      <c r="D445" t="s">
        <v>1012</v>
      </c>
      <c r="E445" t="s">
        <v>216</v>
      </c>
      <c r="F445" t="s">
        <v>1037</v>
      </c>
      <c r="G445" t="s">
        <v>103</v>
      </c>
      <c r="H445">
        <v>85</v>
      </c>
      <c r="I445">
        <v>120</v>
      </c>
      <c r="J445">
        <v>70</v>
      </c>
      <c r="K445">
        <v>50</v>
      </c>
      <c r="L445">
        <v>60</v>
      </c>
      <c r="M445">
        <v>100</v>
      </c>
      <c r="N445">
        <v>485</v>
      </c>
    </row>
    <row r="446" spans="1:14" x14ac:dyDescent="0.3">
      <c r="A446">
        <v>399</v>
      </c>
      <c r="B446" t="s">
        <v>1386</v>
      </c>
      <c r="C446" t="s">
        <v>1014</v>
      </c>
      <c r="D446" t="s">
        <v>1037</v>
      </c>
      <c r="E446" t="s">
        <v>484</v>
      </c>
      <c r="F446" t="s">
        <v>301</v>
      </c>
      <c r="G446" t="s">
        <v>244</v>
      </c>
      <c r="H446">
        <v>59</v>
      </c>
      <c r="I446">
        <v>45</v>
      </c>
      <c r="J446">
        <v>40</v>
      </c>
      <c r="K446">
        <v>35</v>
      </c>
      <c r="L446">
        <v>40</v>
      </c>
      <c r="M446">
        <v>31</v>
      </c>
      <c r="N446">
        <v>250</v>
      </c>
    </row>
    <row r="447" spans="1:14" x14ac:dyDescent="0.3">
      <c r="A447">
        <v>400</v>
      </c>
      <c r="B447" t="s">
        <v>1387</v>
      </c>
      <c r="C447" t="s">
        <v>1014</v>
      </c>
      <c r="D447" t="s">
        <v>1009</v>
      </c>
      <c r="E447" t="s">
        <v>484</v>
      </c>
      <c r="F447" t="s">
        <v>301</v>
      </c>
      <c r="G447" t="s">
        <v>244</v>
      </c>
      <c r="H447">
        <v>79</v>
      </c>
      <c r="I447">
        <v>85</v>
      </c>
      <c r="J447">
        <v>60</v>
      </c>
      <c r="K447">
        <v>55</v>
      </c>
      <c r="L447">
        <v>60</v>
      </c>
      <c r="M447">
        <v>71</v>
      </c>
      <c r="N447">
        <v>410</v>
      </c>
    </row>
    <row r="448" spans="1:14" x14ac:dyDescent="0.3">
      <c r="A448">
        <v>401</v>
      </c>
      <c r="B448" t="s">
        <v>1388</v>
      </c>
      <c r="C448" t="s">
        <v>1010</v>
      </c>
      <c r="D448" t="s">
        <v>1037</v>
      </c>
      <c r="E448" t="s">
        <v>47</v>
      </c>
      <c r="F448" t="s">
        <v>1037</v>
      </c>
      <c r="G448" t="s">
        <v>44</v>
      </c>
      <c r="H448">
        <v>37</v>
      </c>
      <c r="I448">
        <v>25</v>
      </c>
      <c r="J448">
        <v>41</v>
      </c>
      <c r="K448">
        <v>25</v>
      </c>
      <c r="L448">
        <v>41</v>
      </c>
      <c r="M448">
        <v>25</v>
      </c>
      <c r="N448">
        <v>194</v>
      </c>
    </row>
    <row r="449" spans="1:14" x14ac:dyDescent="0.3">
      <c r="A449">
        <v>402</v>
      </c>
      <c r="B449" t="s">
        <v>1389</v>
      </c>
      <c r="C449" t="s">
        <v>1010</v>
      </c>
      <c r="D449" t="s">
        <v>1037</v>
      </c>
      <c r="E449" t="s">
        <v>33</v>
      </c>
      <c r="F449" t="s">
        <v>1037</v>
      </c>
      <c r="G449" t="s">
        <v>158</v>
      </c>
      <c r="H449">
        <v>77</v>
      </c>
      <c r="I449">
        <v>85</v>
      </c>
      <c r="J449">
        <v>51</v>
      </c>
      <c r="K449">
        <v>55</v>
      </c>
      <c r="L449">
        <v>51</v>
      </c>
      <c r="M449">
        <v>65</v>
      </c>
      <c r="N449">
        <v>384</v>
      </c>
    </row>
    <row r="450" spans="1:14" x14ac:dyDescent="0.3">
      <c r="A450">
        <v>403</v>
      </c>
      <c r="B450" t="s">
        <v>1390</v>
      </c>
      <c r="C450" t="s">
        <v>1013</v>
      </c>
      <c r="D450" t="s">
        <v>1037</v>
      </c>
      <c r="E450" t="s">
        <v>84</v>
      </c>
      <c r="F450" t="s">
        <v>216</v>
      </c>
      <c r="G450" t="s">
        <v>104</v>
      </c>
      <c r="H450">
        <v>45</v>
      </c>
      <c r="I450">
        <v>65</v>
      </c>
      <c r="J450">
        <v>34</v>
      </c>
      <c r="K450">
        <v>40</v>
      </c>
      <c r="L450">
        <v>34</v>
      </c>
      <c r="M450">
        <v>45</v>
      </c>
      <c r="N450">
        <v>263</v>
      </c>
    </row>
    <row r="451" spans="1:14" x14ac:dyDescent="0.3">
      <c r="A451">
        <v>404</v>
      </c>
      <c r="B451" t="s">
        <v>1391</v>
      </c>
      <c r="C451" t="s">
        <v>1013</v>
      </c>
      <c r="D451" t="s">
        <v>1037</v>
      </c>
      <c r="E451" t="s">
        <v>84</v>
      </c>
      <c r="F451" t="s">
        <v>216</v>
      </c>
      <c r="G451" t="s">
        <v>104</v>
      </c>
      <c r="H451">
        <v>60</v>
      </c>
      <c r="I451">
        <v>85</v>
      </c>
      <c r="J451">
        <v>49</v>
      </c>
      <c r="K451">
        <v>60</v>
      </c>
      <c r="L451">
        <v>49</v>
      </c>
      <c r="M451">
        <v>60</v>
      </c>
      <c r="N451">
        <v>363</v>
      </c>
    </row>
    <row r="452" spans="1:14" x14ac:dyDescent="0.3">
      <c r="A452">
        <v>405</v>
      </c>
      <c r="B452" t="s">
        <v>1392</v>
      </c>
      <c r="C452" t="s">
        <v>1013</v>
      </c>
      <c r="D452" t="s">
        <v>1037</v>
      </c>
      <c r="E452" t="s">
        <v>84</v>
      </c>
      <c r="F452" t="s">
        <v>216</v>
      </c>
      <c r="G452" t="s">
        <v>104</v>
      </c>
      <c r="H452">
        <v>80</v>
      </c>
      <c r="I452">
        <v>120</v>
      </c>
      <c r="J452">
        <v>79</v>
      </c>
      <c r="K452">
        <v>95</v>
      </c>
      <c r="L452">
        <v>79</v>
      </c>
      <c r="M452">
        <v>70</v>
      </c>
      <c r="N452">
        <v>523</v>
      </c>
    </row>
    <row r="453" spans="1:14" x14ac:dyDescent="0.3">
      <c r="A453">
        <v>406</v>
      </c>
      <c r="B453" t="s">
        <v>184</v>
      </c>
      <c r="C453" t="s">
        <v>1007</v>
      </c>
      <c r="D453" t="s">
        <v>1019</v>
      </c>
      <c r="E453" t="s">
        <v>185</v>
      </c>
      <c r="F453" t="s">
        <v>186</v>
      </c>
      <c r="G453" t="s">
        <v>164</v>
      </c>
      <c r="H453">
        <v>40</v>
      </c>
      <c r="I453">
        <v>30</v>
      </c>
      <c r="J453">
        <v>35</v>
      </c>
      <c r="K453">
        <v>50</v>
      </c>
      <c r="L453">
        <v>70</v>
      </c>
      <c r="M453">
        <v>55</v>
      </c>
      <c r="N453">
        <v>280</v>
      </c>
    </row>
    <row r="454" spans="1:14" x14ac:dyDescent="0.3">
      <c r="A454">
        <v>407</v>
      </c>
      <c r="B454" t="s">
        <v>190</v>
      </c>
      <c r="C454" t="s">
        <v>1007</v>
      </c>
      <c r="D454" t="s">
        <v>1019</v>
      </c>
      <c r="E454" t="s">
        <v>185</v>
      </c>
      <c r="F454" t="s">
        <v>186</v>
      </c>
      <c r="G454" t="s">
        <v>158</v>
      </c>
      <c r="H454">
        <v>60</v>
      </c>
      <c r="I454">
        <v>70</v>
      </c>
      <c r="J454">
        <v>65</v>
      </c>
      <c r="K454">
        <v>125</v>
      </c>
      <c r="L454">
        <v>105</v>
      </c>
      <c r="M454">
        <v>90</v>
      </c>
      <c r="N454">
        <v>515</v>
      </c>
    </row>
    <row r="455" spans="1:14" x14ac:dyDescent="0.3">
      <c r="A455">
        <v>408</v>
      </c>
      <c r="B455" t="s">
        <v>1393</v>
      </c>
      <c r="C455" t="s">
        <v>1017</v>
      </c>
      <c r="D455" t="s">
        <v>1037</v>
      </c>
      <c r="E455" t="s">
        <v>328</v>
      </c>
      <c r="F455" t="s">
        <v>1037</v>
      </c>
      <c r="G455" t="s">
        <v>294</v>
      </c>
      <c r="H455">
        <v>67</v>
      </c>
      <c r="I455">
        <v>125</v>
      </c>
      <c r="J455">
        <v>40</v>
      </c>
      <c r="K455">
        <v>30</v>
      </c>
      <c r="L455">
        <v>30</v>
      </c>
      <c r="M455">
        <v>58</v>
      </c>
      <c r="N455">
        <v>350</v>
      </c>
    </row>
    <row r="456" spans="1:14" x14ac:dyDescent="0.3">
      <c r="A456">
        <v>409</v>
      </c>
      <c r="B456" t="s">
        <v>1394</v>
      </c>
      <c r="C456" t="s">
        <v>1017</v>
      </c>
      <c r="D456" t="s">
        <v>1037</v>
      </c>
      <c r="E456" t="s">
        <v>328</v>
      </c>
      <c r="F456" t="s">
        <v>1037</v>
      </c>
      <c r="G456" t="s">
        <v>294</v>
      </c>
      <c r="H456">
        <v>97</v>
      </c>
      <c r="I456">
        <v>165</v>
      </c>
      <c r="J456">
        <v>60</v>
      </c>
      <c r="K456">
        <v>65</v>
      </c>
      <c r="L456">
        <v>50</v>
      </c>
      <c r="M456">
        <v>58</v>
      </c>
      <c r="N456">
        <v>495</v>
      </c>
    </row>
    <row r="457" spans="1:14" x14ac:dyDescent="0.3">
      <c r="A457">
        <v>410</v>
      </c>
      <c r="B457" t="s">
        <v>1395</v>
      </c>
      <c r="C457" t="s">
        <v>1017</v>
      </c>
      <c r="D457" t="s">
        <v>1015</v>
      </c>
      <c r="E457" t="s">
        <v>261</v>
      </c>
      <c r="F457" t="s">
        <v>1037</v>
      </c>
      <c r="G457" t="s">
        <v>288</v>
      </c>
      <c r="H457">
        <v>30</v>
      </c>
      <c r="I457">
        <v>42</v>
      </c>
      <c r="J457">
        <v>118</v>
      </c>
      <c r="K457">
        <v>42</v>
      </c>
      <c r="L457">
        <v>88</v>
      </c>
      <c r="M457">
        <v>30</v>
      </c>
      <c r="N457">
        <v>350</v>
      </c>
    </row>
    <row r="458" spans="1:14" x14ac:dyDescent="0.3">
      <c r="A458">
        <v>411</v>
      </c>
      <c r="B458" t="s">
        <v>1396</v>
      </c>
      <c r="C458" t="s">
        <v>1017</v>
      </c>
      <c r="D458" t="s">
        <v>1015</v>
      </c>
      <c r="E458" t="s">
        <v>261</v>
      </c>
      <c r="F458" t="s">
        <v>1037</v>
      </c>
      <c r="G458" t="s">
        <v>288</v>
      </c>
      <c r="H458">
        <v>60</v>
      </c>
      <c r="I458">
        <v>52</v>
      </c>
      <c r="J458">
        <v>168</v>
      </c>
      <c r="K458">
        <v>47</v>
      </c>
      <c r="L458">
        <v>138</v>
      </c>
      <c r="M458">
        <v>30</v>
      </c>
      <c r="N458">
        <v>495</v>
      </c>
    </row>
    <row r="459" spans="1:14" x14ac:dyDescent="0.3">
      <c r="A459">
        <v>412</v>
      </c>
      <c r="B459" t="s">
        <v>1397</v>
      </c>
      <c r="C459" t="s">
        <v>1010</v>
      </c>
      <c r="D459" t="s">
        <v>1037</v>
      </c>
      <c r="E459" t="s">
        <v>47</v>
      </c>
      <c r="F459" t="s">
        <v>1037</v>
      </c>
      <c r="G459" t="s">
        <v>423</v>
      </c>
      <c r="H459">
        <v>40</v>
      </c>
      <c r="I459">
        <v>29</v>
      </c>
      <c r="J459">
        <v>45</v>
      </c>
      <c r="K459">
        <v>29</v>
      </c>
      <c r="L459">
        <v>45</v>
      </c>
      <c r="M459">
        <v>36</v>
      </c>
      <c r="N459">
        <v>224</v>
      </c>
    </row>
    <row r="460" spans="1:14" x14ac:dyDescent="0.3">
      <c r="A460">
        <v>413</v>
      </c>
      <c r="B460" t="s">
        <v>1398</v>
      </c>
      <c r="C460" t="s">
        <v>1010</v>
      </c>
      <c r="D460" t="s">
        <v>1015</v>
      </c>
      <c r="E460" t="s">
        <v>524</v>
      </c>
      <c r="F460" t="s">
        <v>1037</v>
      </c>
      <c r="G460" t="s">
        <v>423</v>
      </c>
      <c r="H460">
        <v>60</v>
      </c>
      <c r="I460">
        <v>59</v>
      </c>
      <c r="J460">
        <v>85</v>
      </c>
      <c r="K460">
        <v>79</v>
      </c>
      <c r="L460">
        <v>105</v>
      </c>
      <c r="M460">
        <v>36</v>
      </c>
      <c r="N460">
        <v>424</v>
      </c>
    </row>
    <row r="461" spans="1:14" x14ac:dyDescent="0.3">
      <c r="A461">
        <v>413</v>
      </c>
      <c r="B461" t="s">
        <v>1399</v>
      </c>
      <c r="C461" t="s">
        <v>1010</v>
      </c>
      <c r="D461" t="s">
        <v>1015</v>
      </c>
      <c r="E461" t="s">
        <v>524</v>
      </c>
      <c r="F461" t="s">
        <v>1037</v>
      </c>
      <c r="G461" t="s">
        <v>423</v>
      </c>
      <c r="H461">
        <v>60</v>
      </c>
      <c r="I461">
        <v>79</v>
      </c>
      <c r="J461">
        <v>105</v>
      </c>
      <c r="K461">
        <v>59</v>
      </c>
      <c r="L461">
        <v>85</v>
      </c>
      <c r="M461">
        <v>36</v>
      </c>
      <c r="N461">
        <v>424</v>
      </c>
    </row>
    <row r="462" spans="1:14" x14ac:dyDescent="0.3">
      <c r="A462">
        <v>413</v>
      </c>
      <c r="B462" t="s">
        <v>1400</v>
      </c>
      <c r="C462" t="s">
        <v>1010</v>
      </c>
      <c r="D462" t="s">
        <v>1015</v>
      </c>
      <c r="E462" t="s">
        <v>524</v>
      </c>
      <c r="F462" t="s">
        <v>1037</v>
      </c>
      <c r="G462" t="s">
        <v>423</v>
      </c>
      <c r="H462">
        <v>60</v>
      </c>
      <c r="I462">
        <v>69</v>
      </c>
      <c r="J462">
        <v>95</v>
      </c>
      <c r="K462">
        <v>69</v>
      </c>
      <c r="L462">
        <v>95</v>
      </c>
      <c r="M462">
        <v>36</v>
      </c>
      <c r="N462">
        <v>424</v>
      </c>
    </row>
    <row r="463" spans="1:14" x14ac:dyDescent="0.3">
      <c r="A463">
        <v>414</v>
      </c>
      <c r="B463" t="s">
        <v>1401</v>
      </c>
      <c r="C463" t="s">
        <v>1010</v>
      </c>
      <c r="D463" t="s">
        <v>1012</v>
      </c>
      <c r="E463" t="s">
        <v>33</v>
      </c>
      <c r="F463" t="s">
        <v>1037</v>
      </c>
      <c r="G463" t="s">
        <v>50</v>
      </c>
      <c r="H463">
        <v>70</v>
      </c>
      <c r="I463">
        <v>94</v>
      </c>
      <c r="J463">
        <v>50</v>
      </c>
      <c r="K463">
        <v>94</v>
      </c>
      <c r="L463">
        <v>50</v>
      </c>
      <c r="M463">
        <v>66</v>
      </c>
      <c r="N463">
        <v>424</v>
      </c>
    </row>
    <row r="464" spans="1:14" x14ac:dyDescent="0.3">
      <c r="A464">
        <v>415</v>
      </c>
      <c r="B464" t="s">
        <v>341</v>
      </c>
      <c r="C464" t="s">
        <v>1010</v>
      </c>
      <c r="D464" t="s">
        <v>1012</v>
      </c>
      <c r="E464" t="s">
        <v>342</v>
      </c>
      <c r="F464" t="s">
        <v>1037</v>
      </c>
      <c r="G464" t="s">
        <v>240</v>
      </c>
      <c r="H464">
        <v>30</v>
      </c>
      <c r="I464">
        <v>30</v>
      </c>
      <c r="J464">
        <v>42</v>
      </c>
      <c r="K464">
        <v>30</v>
      </c>
      <c r="L464">
        <v>42</v>
      </c>
      <c r="M464">
        <v>70</v>
      </c>
      <c r="N464">
        <v>244</v>
      </c>
    </row>
    <row r="465" spans="1:14" x14ac:dyDescent="0.3">
      <c r="A465">
        <v>416</v>
      </c>
      <c r="B465" t="s">
        <v>344</v>
      </c>
      <c r="C465" t="s">
        <v>1010</v>
      </c>
      <c r="D465" t="s">
        <v>1012</v>
      </c>
      <c r="E465" t="s">
        <v>73</v>
      </c>
      <c r="F465" t="s">
        <v>1037</v>
      </c>
      <c r="G465" t="s">
        <v>67</v>
      </c>
      <c r="H465">
        <v>70</v>
      </c>
      <c r="I465">
        <v>80</v>
      </c>
      <c r="J465">
        <v>102</v>
      </c>
      <c r="K465">
        <v>80</v>
      </c>
      <c r="L465">
        <v>102</v>
      </c>
      <c r="M465">
        <v>40</v>
      </c>
      <c r="N465">
        <v>474</v>
      </c>
    </row>
    <row r="466" spans="1:14" x14ac:dyDescent="0.3">
      <c r="A466">
        <v>417</v>
      </c>
      <c r="B466" t="s">
        <v>1402</v>
      </c>
      <c r="C466" t="s">
        <v>1013</v>
      </c>
      <c r="D466" t="s">
        <v>1037</v>
      </c>
      <c r="E466" t="s">
        <v>44</v>
      </c>
      <c r="F466" t="s">
        <v>97</v>
      </c>
      <c r="G466" t="s">
        <v>541</v>
      </c>
      <c r="H466">
        <v>60</v>
      </c>
      <c r="I466">
        <v>45</v>
      </c>
      <c r="J466">
        <v>70</v>
      </c>
      <c r="K466">
        <v>45</v>
      </c>
      <c r="L466">
        <v>90</v>
      </c>
      <c r="M466">
        <v>95</v>
      </c>
      <c r="N466">
        <v>405</v>
      </c>
    </row>
    <row r="467" spans="1:14" x14ac:dyDescent="0.3">
      <c r="A467">
        <v>418</v>
      </c>
      <c r="B467" t="s">
        <v>1403</v>
      </c>
      <c r="C467" t="s">
        <v>1009</v>
      </c>
      <c r="D467" t="s">
        <v>1037</v>
      </c>
      <c r="E467" t="s">
        <v>115</v>
      </c>
      <c r="F467" t="s">
        <v>1037</v>
      </c>
      <c r="G467" t="s">
        <v>413</v>
      </c>
      <c r="H467">
        <v>55</v>
      </c>
      <c r="I467">
        <v>65</v>
      </c>
      <c r="J467">
        <v>35</v>
      </c>
      <c r="K467">
        <v>60</v>
      </c>
      <c r="L467">
        <v>30</v>
      </c>
      <c r="M467">
        <v>85</v>
      </c>
      <c r="N467">
        <v>330</v>
      </c>
    </row>
    <row r="468" spans="1:14" x14ac:dyDescent="0.3">
      <c r="A468">
        <v>419</v>
      </c>
      <c r="B468" t="s">
        <v>1404</v>
      </c>
      <c r="C468" t="s">
        <v>1009</v>
      </c>
      <c r="D468" t="s">
        <v>1037</v>
      </c>
      <c r="E468" t="s">
        <v>115</v>
      </c>
      <c r="F468" t="s">
        <v>1037</v>
      </c>
      <c r="G468" t="s">
        <v>413</v>
      </c>
      <c r="H468">
        <v>85</v>
      </c>
      <c r="I468">
        <v>105</v>
      </c>
      <c r="J468">
        <v>55</v>
      </c>
      <c r="K468">
        <v>85</v>
      </c>
      <c r="L468">
        <v>50</v>
      </c>
      <c r="M468">
        <v>115</v>
      </c>
      <c r="N468">
        <v>495</v>
      </c>
    </row>
    <row r="469" spans="1:14" x14ac:dyDescent="0.3">
      <c r="A469">
        <v>420</v>
      </c>
      <c r="B469" t="s">
        <v>373</v>
      </c>
      <c r="C469" t="s">
        <v>1007</v>
      </c>
      <c r="D469" t="s">
        <v>1037</v>
      </c>
      <c r="E469" t="s">
        <v>124</v>
      </c>
      <c r="F469" t="s">
        <v>1037</v>
      </c>
      <c r="G469" t="s">
        <v>1037</v>
      </c>
      <c r="H469">
        <v>45</v>
      </c>
      <c r="I469">
        <v>35</v>
      </c>
      <c r="J469">
        <v>45</v>
      </c>
      <c r="K469">
        <v>62</v>
      </c>
      <c r="L469">
        <v>53</v>
      </c>
      <c r="M469">
        <v>35</v>
      </c>
      <c r="N469">
        <v>275</v>
      </c>
    </row>
    <row r="470" spans="1:14" x14ac:dyDescent="0.3">
      <c r="A470">
        <v>421</v>
      </c>
      <c r="B470" t="s">
        <v>375</v>
      </c>
      <c r="C470" t="s">
        <v>1007</v>
      </c>
      <c r="D470" t="s">
        <v>1037</v>
      </c>
      <c r="E470" t="s">
        <v>376</v>
      </c>
      <c r="F470" t="s">
        <v>1037</v>
      </c>
      <c r="G470" t="s">
        <v>1037</v>
      </c>
      <c r="H470">
        <v>70</v>
      </c>
      <c r="I470">
        <v>60</v>
      </c>
      <c r="J470">
        <v>70</v>
      </c>
      <c r="K470">
        <v>87</v>
      </c>
      <c r="L470">
        <v>78</v>
      </c>
      <c r="M470">
        <v>85</v>
      </c>
      <c r="N470">
        <v>450</v>
      </c>
    </row>
    <row r="471" spans="1:14" x14ac:dyDescent="0.3">
      <c r="A471">
        <v>422</v>
      </c>
      <c r="B471" t="s">
        <v>613</v>
      </c>
      <c r="C471" t="s">
        <v>1009</v>
      </c>
      <c r="D471" t="s">
        <v>1037</v>
      </c>
      <c r="E471" t="s">
        <v>441</v>
      </c>
      <c r="F471" t="s">
        <v>614</v>
      </c>
      <c r="G471" t="s">
        <v>461</v>
      </c>
      <c r="H471">
        <v>76</v>
      </c>
      <c r="I471">
        <v>48</v>
      </c>
      <c r="J471">
        <v>48</v>
      </c>
      <c r="K471">
        <v>57</v>
      </c>
      <c r="L471">
        <v>62</v>
      </c>
      <c r="M471">
        <v>34</v>
      </c>
      <c r="N471">
        <v>325</v>
      </c>
    </row>
    <row r="472" spans="1:14" x14ac:dyDescent="0.3">
      <c r="A472">
        <v>423</v>
      </c>
      <c r="B472" t="s">
        <v>616</v>
      </c>
      <c r="C472" t="s">
        <v>1009</v>
      </c>
      <c r="D472" t="s">
        <v>1018</v>
      </c>
      <c r="E472" t="s">
        <v>441</v>
      </c>
      <c r="F472" t="s">
        <v>614</v>
      </c>
      <c r="G472" t="s">
        <v>461</v>
      </c>
      <c r="H472">
        <v>111</v>
      </c>
      <c r="I472">
        <v>83</v>
      </c>
      <c r="J472">
        <v>68</v>
      </c>
      <c r="K472">
        <v>92</v>
      </c>
      <c r="L472">
        <v>82</v>
      </c>
      <c r="M472">
        <v>39</v>
      </c>
      <c r="N472">
        <v>475</v>
      </c>
    </row>
    <row r="473" spans="1:14" x14ac:dyDescent="0.3">
      <c r="A473">
        <v>424</v>
      </c>
      <c r="B473" t="s">
        <v>1405</v>
      </c>
      <c r="C473" t="s">
        <v>1014</v>
      </c>
      <c r="D473" t="s">
        <v>1037</v>
      </c>
      <c r="E473" t="s">
        <v>158</v>
      </c>
      <c r="F473" t="s">
        <v>97</v>
      </c>
      <c r="G473" t="s">
        <v>159</v>
      </c>
      <c r="H473">
        <v>75</v>
      </c>
      <c r="I473">
        <v>100</v>
      </c>
      <c r="J473">
        <v>66</v>
      </c>
      <c r="K473">
        <v>60</v>
      </c>
      <c r="L473">
        <v>66</v>
      </c>
      <c r="M473">
        <v>115</v>
      </c>
      <c r="N473">
        <v>482</v>
      </c>
    </row>
    <row r="474" spans="1:14" x14ac:dyDescent="0.3">
      <c r="A474">
        <v>425</v>
      </c>
      <c r="B474" t="s">
        <v>361</v>
      </c>
      <c r="C474" t="s">
        <v>1021</v>
      </c>
      <c r="D474" t="s">
        <v>1012</v>
      </c>
      <c r="E474" t="s">
        <v>362</v>
      </c>
      <c r="F474" t="s">
        <v>91</v>
      </c>
      <c r="G474" t="s">
        <v>363</v>
      </c>
      <c r="H474">
        <v>90</v>
      </c>
      <c r="I474">
        <v>50</v>
      </c>
      <c r="J474">
        <v>34</v>
      </c>
      <c r="K474">
        <v>60</v>
      </c>
      <c r="L474">
        <v>44</v>
      </c>
      <c r="M474">
        <v>70</v>
      </c>
      <c r="N474">
        <v>348</v>
      </c>
    </row>
    <row r="475" spans="1:14" x14ac:dyDescent="0.3">
      <c r="A475">
        <v>426</v>
      </c>
      <c r="B475" t="s">
        <v>365</v>
      </c>
      <c r="C475" t="s">
        <v>1021</v>
      </c>
      <c r="D475" t="s">
        <v>1012</v>
      </c>
      <c r="E475" t="s">
        <v>362</v>
      </c>
      <c r="F475" t="s">
        <v>91</v>
      </c>
      <c r="G475" t="s">
        <v>363</v>
      </c>
      <c r="H475">
        <v>150</v>
      </c>
      <c r="I475">
        <v>80</v>
      </c>
      <c r="J475">
        <v>44</v>
      </c>
      <c r="K475">
        <v>90</v>
      </c>
      <c r="L475">
        <v>54</v>
      </c>
      <c r="M475">
        <v>80</v>
      </c>
      <c r="N475">
        <v>498</v>
      </c>
    </row>
    <row r="476" spans="1:14" x14ac:dyDescent="0.3">
      <c r="A476">
        <v>427</v>
      </c>
      <c r="B476" t="s">
        <v>1406</v>
      </c>
      <c r="C476" t="s">
        <v>1014</v>
      </c>
      <c r="D476" t="s">
        <v>1037</v>
      </c>
      <c r="E476" t="s">
        <v>44</v>
      </c>
      <c r="F476" t="s">
        <v>267</v>
      </c>
      <c r="G476" t="s">
        <v>139</v>
      </c>
      <c r="H476">
        <v>55</v>
      </c>
      <c r="I476">
        <v>66</v>
      </c>
      <c r="J476">
        <v>44</v>
      </c>
      <c r="K476">
        <v>44</v>
      </c>
      <c r="L476">
        <v>56</v>
      </c>
      <c r="M476">
        <v>85</v>
      </c>
      <c r="N476">
        <v>350</v>
      </c>
    </row>
    <row r="477" spans="1:14" x14ac:dyDescent="0.3">
      <c r="A477">
        <v>428</v>
      </c>
      <c r="B477" t="s">
        <v>1407</v>
      </c>
      <c r="C477" t="s">
        <v>1014</v>
      </c>
      <c r="D477" t="s">
        <v>1037</v>
      </c>
      <c r="E477" t="s">
        <v>157</v>
      </c>
      <c r="F477" t="s">
        <v>267</v>
      </c>
      <c r="G477" t="s">
        <v>139</v>
      </c>
      <c r="H477">
        <v>65</v>
      </c>
      <c r="I477">
        <v>76</v>
      </c>
      <c r="J477">
        <v>84</v>
      </c>
      <c r="K477">
        <v>54</v>
      </c>
      <c r="L477">
        <v>96</v>
      </c>
      <c r="M477">
        <v>105</v>
      </c>
      <c r="N477">
        <v>480</v>
      </c>
    </row>
    <row r="478" spans="1:14" x14ac:dyDescent="0.3">
      <c r="A478">
        <v>428</v>
      </c>
      <c r="B478" t="s">
        <v>1408</v>
      </c>
      <c r="C478" t="s">
        <v>1014</v>
      </c>
      <c r="D478" t="s">
        <v>1037</v>
      </c>
      <c r="E478" t="s">
        <v>157</v>
      </c>
      <c r="F478" t="s">
        <v>267</v>
      </c>
      <c r="G478" t="s">
        <v>139</v>
      </c>
      <c r="H478">
        <v>65</v>
      </c>
      <c r="I478">
        <v>136</v>
      </c>
      <c r="J478">
        <v>94</v>
      </c>
      <c r="K478">
        <v>54</v>
      </c>
      <c r="L478">
        <v>96</v>
      </c>
      <c r="M478">
        <v>135</v>
      </c>
      <c r="N478">
        <v>580</v>
      </c>
    </row>
    <row r="479" spans="1:14" x14ac:dyDescent="0.3">
      <c r="A479">
        <v>429</v>
      </c>
      <c r="B479" t="s">
        <v>1409</v>
      </c>
      <c r="C479" t="s">
        <v>1021</v>
      </c>
      <c r="D479" t="s">
        <v>1037</v>
      </c>
      <c r="E479" t="s">
        <v>58</v>
      </c>
      <c r="F479" t="s">
        <v>1037</v>
      </c>
      <c r="G479" t="s">
        <v>1037</v>
      </c>
      <c r="H479">
        <v>60</v>
      </c>
      <c r="I479">
        <v>60</v>
      </c>
      <c r="J479">
        <v>60</v>
      </c>
      <c r="K479">
        <v>105</v>
      </c>
      <c r="L479">
        <v>105</v>
      </c>
      <c r="M479">
        <v>105</v>
      </c>
      <c r="N479">
        <v>495</v>
      </c>
    </row>
    <row r="480" spans="1:14" x14ac:dyDescent="0.3">
      <c r="A480">
        <v>430</v>
      </c>
      <c r="B480" t="s">
        <v>1410</v>
      </c>
      <c r="C480" t="s">
        <v>1016</v>
      </c>
      <c r="D480" t="s">
        <v>1012</v>
      </c>
      <c r="E480" t="s">
        <v>61</v>
      </c>
      <c r="F480" t="s">
        <v>83</v>
      </c>
      <c r="G480" t="s">
        <v>410</v>
      </c>
      <c r="H480">
        <v>100</v>
      </c>
      <c r="I480">
        <v>125</v>
      </c>
      <c r="J480">
        <v>52</v>
      </c>
      <c r="K480">
        <v>105</v>
      </c>
      <c r="L480">
        <v>52</v>
      </c>
      <c r="M480">
        <v>71</v>
      </c>
      <c r="N480">
        <v>505</v>
      </c>
    </row>
    <row r="481" spans="1:14" x14ac:dyDescent="0.3">
      <c r="A481">
        <v>431</v>
      </c>
      <c r="B481" t="s">
        <v>1411</v>
      </c>
      <c r="C481" t="s">
        <v>1014</v>
      </c>
      <c r="D481" t="s">
        <v>1037</v>
      </c>
      <c r="E481" t="s">
        <v>139</v>
      </c>
      <c r="F481" t="s">
        <v>117</v>
      </c>
      <c r="G481" t="s">
        <v>62</v>
      </c>
      <c r="H481">
        <v>49</v>
      </c>
      <c r="I481">
        <v>55</v>
      </c>
      <c r="J481">
        <v>42</v>
      </c>
      <c r="K481">
        <v>42</v>
      </c>
      <c r="L481">
        <v>37</v>
      </c>
      <c r="M481">
        <v>85</v>
      </c>
      <c r="N481">
        <v>310</v>
      </c>
    </row>
    <row r="482" spans="1:14" x14ac:dyDescent="0.3">
      <c r="A482">
        <v>432</v>
      </c>
      <c r="B482" t="s">
        <v>1412</v>
      </c>
      <c r="C482" t="s">
        <v>1014</v>
      </c>
      <c r="D482" t="s">
        <v>1037</v>
      </c>
      <c r="E482" t="s">
        <v>232</v>
      </c>
      <c r="F482" t="s">
        <v>117</v>
      </c>
      <c r="G482" t="s">
        <v>105</v>
      </c>
      <c r="H482">
        <v>71</v>
      </c>
      <c r="I482">
        <v>82</v>
      </c>
      <c r="J482">
        <v>64</v>
      </c>
      <c r="K482">
        <v>64</v>
      </c>
      <c r="L482">
        <v>59</v>
      </c>
      <c r="M482">
        <v>112</v>
      </c>
      <c r="N482">
        <v>452</v>
      </c>
    </row>
    <row r="483" spans="1:14" x14ac:dyDescent="0.3">
      <c r="A483">
        <v>433</v>
      </c>
      <c r="B483" t="s">
        <v>1413</v>
      </c>
      <c r="C483" t="s">
        <v>1011</v>
      </c>
      <c r="D483" t="s">
        <v>1037</v>
      </c>
      <c r="E483" t="s">
        <v>58</v>
      </c>
      <c r="F483" t="s">
        <v>1037</v>
      </c>
      <c r="G483" t="s">
        <v>1037</v>
      </c>
      <c r="H483">
        <v>45</v>
      </c>
      <c r="I483">
        <v>30</v>
      </c>
      <c r="J483">
        <v>50</v>
      </c>
      <c r="K483">
        <v>65</v>
      </c>
      <c r="L483">
        <v>50</v>
      </c>
      <c r="M483">
        <v>45</v>
      </c>
      <c r="N483">
        <v>285</v>
      </c>
    </row>
    <row r="484" spans="1:14" x14ac:dyDescent="0.3">
      <c r="A484">
        <v>434</v>
      </c>
      <c r="B484" t="s">
        <v>378</v>
      </c>
      <c r="C484" t="s">
        <v>1019</v>
      </c>
      <c r="D484" t="s">
        <v>1016</v>
      </c>
      <c r="E484" t="s">
        <v>176</v>
      </c>
      <c r="F484" t="s">
        <v>362</v>
      </c>
      <c r="G484" t="s">
        <v>62</v>
      </c>
      <c r="H484">
        <v>63</v>
      </c>
      <c r="I484">
        <v>63</v>
      </c>
      <c r="J484">
        <v>47</v>
      </c>
      <c r="K484">
        <v>41</v>
      </c>
      <c r="L484">
        <v>41</v>
      </c>
      <c r="M484">
        <v>74</v>
      </c>
      <c r="N484">
        <v>329</v>
      </c>
    </row>
    <row r="485" spans="1:14" x14ac:dyDescent="0.3">
      <c r="A485">
        <v>435</v>
      </c>
      <c r="B485" t="s">
        <v>380</v>
      </c>
      <c r="C485" t="s">
        <v>1019</v>
      </c>
      <c r="D485" t="s">
        <v>1016</v>
      </c>
      <c r="E485" t="s">
        <v>176</v>
      </c>
      <c r="F485" t="s">
        <v>362</v>
      </c>
      <c r="G485" t="s">
        <v>62</v>
      </c>
      <c r="H485">
        <v>103</v>
      </c>
      <c r="I485">
        <v>93</v>
      </c>
      <c r="J485">
        <v>67</v>
      </c>
      <c r="K485">
        <v>71</v>
      </c>
      <c r="L485">
        <v>61</v>
      </c>
      <c r="M485">
        <v>84</v>
      </c>
      <c r="N485">
        <v>479</v>
      </c>
    </row>
    <row r="486" spans="1:14" x14ac:dyDescent="0.3">
      <c r="A486">
        <v>436</v>
      </c>
      <c r="B486" t="s">
        <v>346</v>
      </c>
      <c r="C486" t="s">
        <v>1015</v>
      </c>
      <c r="D486" t="s">
        <v>1011</v>
      </c>
      <c r="E486" t="s">
        <v>58</v>
      </c>
      <c r="F486" t="s">
        <v>347</v>
      </c>
      <c r="G486" t="s">
        <v>348</v>
      </c>
      <c r="H486">
        <v>57</v>
      </c>
      <c r="I486">
        <v>24</v>
      </c>
      <c r="J486">
        <v>86</v>
      </c>
      <c r="K486">
        <v>24</v>
      </c>
      <c r="L486">
        <v>86</v>
      </c>
      <c r="M486">
        <v>23</v>
      </c>
      <c r="N486">
        <v>300</v>
      </c>
    </row>
    <row r="487" spans="1:14" x14ac:dyDescent="0.3">
      <c r="A487">
        <v>437</v>
      </c>
      <c r="B487" t="s">
        <v>350</v>
      </c>
      <c r="C487" t="s">
        <v>1015</v>
      </c>
      <c r="D487" t="s">
        <v>1011</v>
      </c>
      <c r="E487" t="s">
        <v>58</v>
      </c>
      <c r="F487" t="s">
        <v>347</v>
      </c>
      <c r="G487" t="s">
        <v>348</v>
      </c>
      <c r="H487">
        <v>67</v>
      </c>
      <c r="I487">
        <v>89</v>
      </c>
      <c r="J487">
        <v>116</v>
      </c>
      <c r="K487">
        <v>79</v>
      </c>
      <c r="L487">
        <v>116</v>
      </c>
      <c r="M487">
        <v>33</v>
      </c>
      <c r="N487">
        <v>500</v>
      </c>
    </row>
    <row r="488" spans="1:14" x14ac:dyDescent="0.3">
      <c r="A488">
        <v>438</v>
      </c>
      <c r="B488" t="s">
        <v>664</v>
      </c>
      <c r="C488" t="s">
        <v>1017</v>
      </c>
      <c r="D488" t="s">
        <v>1037</v>
      </c>
      <c r="E488" t="s">
        <v>261</v>
      </c>
      <c r="F488" t="s">
        <v>493</v>
      </c>
      <c r="G488" t="s">
        <v>146</v>
      </c>
      <c r="H488">
        <v>50</v>
      </c>
      <c r="I488">
        <v>80</v>
      </c>
      <c r="J488">
        <v>95</v>
      </c>
      <c r="K488">
        <v>10</v>
      </c>
      <c r="L488">
        <v>45</v>
      </c>
      <c r="M488">
        <v>10</v>
      </c>
      <c r="N488">
        <v>290</v>
      </c>
    </row>
    <row r="489" spans="1:14" x14ac:dyDescent="0.3">
      <c r="A489">
        <v>439</v>
      </c>
      <c r="B489" t="s">
        <v>918</v>
      </c>
      <c r="C489" t="s">
        <v>1011</v>
      </c>
      <c r="D489" t="s">
        <v>1023</v>
      </c>
      <c r="E489" t="s">
        <v>288</v>
      </c>
      <c r="F489" t="s">
        <v>919</v>
      </c>
      <c r="G489" t="s">
        <v>158</v>
      </c>
      <c r="H489">
        <v>20</v>
      </c>
      <c r="I489">
        <v>25</v>
      </c>
      <c r="J489">
        <v>45</v>
      </c>
      <c r="K489">
        <v>70</v>
      </c>
      <c r="L489">
        <v>90</v>
      </c>
      <c r="M489">
        <v>60</v>
      </c>
      <c r="N489">
        <v>310</v>
      </c>
    </row>
    <row r="490" spans="1:14" x14ac:dyDescent="0.3">
      <c r="A490">
        <v>440</v>
      </c>
      <c r="B490" t="s">
        <v>1414</v>
      </c>
      <c r="C490" t="s">
        <v>1014</v>
      </c>
      <c r="D490" t="s">
        <v>1037</v>
      </c>
      <c r="E490" t="s">
        <v>185</v>
      </c>
      <c r="F490" t="s">
        <v>677</v>
      </c>
      <c r="G490" t="s">
        <v>670</v>
      </c>
      <c r="H490">
        <v>100</v>
      </c>
      <c r="I490">
        <v>5</v>
      </c>
      <c r="J490">
        <v>5</v>
      </c>
      <c r="K490">
        <v>15</v>
      </c>
      <c r="L490">
        <v>65</v>
      </c>
      <c r="M490">
        <v>30</v>
      </c>
      <c r="N490">
        <v>220</v>
      </c>
    </row>
    <row r="491" spans="1:14" x14ac:dyDescent="0.3">
      <c r="A491">
        <v>441</v>
      </c>
      <c r="B491" t="s">
        <v>1415</v>
      </c>
      <c r="C491" t="s">
        <v>1014</v>
      </c>
      <c r="D491" t="s">
        <v>1012</v>
      </c>
      <c r="E491" t="s">
        <v>62</v>
      </c>
      <c r="F491" t="s">
        <v>925</v>
      </c>
      <c r="G491" t="s">
        <v>68</v>
      </c>
      <c r="H491">
        <v>76</v>
      </c>
      <c r="I491">
        <v>65</v>
      </c>
      <c r="J491">
        <v>45</v>
      </c>
      <c r="K491">
        <v>92</v>
      </c>
      <c r="L491">
        <v>42</v>
      </c>
      <c r="M491">
        <v>91</v>
      </c>
      <c r="N491">
        <v>411</v>
      </c>
    </row>
    <row r="492" spans="1:14" x14ac:dyDescent="0.3">
      <c r="A492">
        <v>442</v>
      </c>
      <c r="B492" t="s">
        <v>1416</v>
      </c>
      <c r="C492" t="s">
        <v>1021</v>
      </c>
      <c r="D492" t="s">
        <v>1016</v>
      </c>
      <c r="E492" t="s">
        <v>73</v>
      </c>
      <c r="F492" t="s">
        <v>1037</v>
      </c>
      <c r="G492" t="s">
        <v>314</v>
      </c>
      <c r="H492">
        <v>50</v>
      </c>
      <c r="I492">
        <v>92</v>
      </c>
      <c r="J492">
        <v>108</v>
      </c>
      <c r="K492">
        <v>92</v>
      </c>
      <c r="L492">
        <v>108</v>
      </c>
      <c r="M492">
        <v>35</v>
      </c>
      <c r="N492">
        <v>485</v>
      </c>
    </row>
    <row r="493" spans="1:14" x14ac:dyDescent="0.3">
      <c r="A493">
        <v>443</v>
      </c>
      <c r="B493" t="s">
        <v>1417</v>
      </c>
      <c r="C493" t="s">
        <v>1024</v>
      </c>
      <c r="D493" t="s">
        <v>1018</v>
      </c>
      <c r="E493" t="s">
        <v>459</v>
      </c>
      <c r="F493" t="s">
        <v>1037</v>
      </c>
      <c r="G493" t="s">
        <v>1790</v>
      </c>
      <c r="H493">
        <v>58</v>
      </c>
      <c r="I493">
        <v>70</v>
      </c>
      <c r="J493">
        <v>45</v>
      </c>
      <c r="K493">
        <v>40</v>
      </c>
      <c r="L493">
        <v>45</v>
      </c>
      <c r="M493">
        <v>42</v>
      </c>
      <c r="N493">
        <v>300</v>
      </c>
    </row>
    <row r="494" spans="1:14" x14ac:dyDescent="0.3">
      <c r="A494">
        <v>444</v>
      </c>
      <c r="B494" t="s">
        <v>1418</v>
      </c>
      <c r="C494" t="s">
        <v>1024</v>
      </c>
      <c r="D494" t="s">
        <v>1018</v>
      </c>
      <c r="E494" t="s">
        <v>459</v>
      </c>
      <c r="F494" t="s">
        <v>1037</v>
      </c>
      <c r="G494" t="s">
        <v>1790</v>
      </c>
      <c r="H494">
        <v>68</v>
      </c>
      <c r="I494">
        <v>90</v>
      </c>
      <c r="J494">
        <v>65</v>
      </c>
      <c r="K494">
        <v>50</v>
      </c>
      <c r="L494">
        <v>55</v>
      </c>
      <c r="M494">
        <v>82</v>
      </c>
      <c r="N494">
        <v>410</v>
      </c>
    </row>
    <row r="495" spans="1:14" x14ac:dyDescent="0.3">
      <c r="A495">
        <v>445</v>
      </c>
      <c r="B495" t="s">
        <v>1419</v>
      </c>
      <c r="C495" t="s">
        <v>1024</v>
      </c>
      <c r="D495" t="s">
        <v>1018</v>
      </c>
      <c r="E495" t="s">
        <v>459</v>
      </c>
      <c r="F495" t="s">
        <v>1037</v>
      </c>
      <c r="G495" t="s">
        <v>1790</v>
      </c>
      <c r="H495">
        <v>108</v>
      </c>
      <c r="I495">
        <v>130</v>
      </c>
      <c r="J495">
        <v>95</v>
      </c>
      <c r="K495">
        <v>80</v>
      </c>
      <c r="L495">
        <v>85</v>
      </c>
      <c r="M495">
        <v>102</v>
      </c>
      <c r="N495">
        <v>600</v>
      </c>
    </row>
    <row r="496" spans="1:14" x14ac:dyDescent="0.3">
      <c r="A496">
        <v>445</v>
      </c>
      <c r="B496" t="s">
        <v>1420</v>
      </c>
      <c r="C496" t="s">
        <v>1024</v>
      </c>
      <c r="D496" t="s">
        <v>1018</v>
      </c>
      <c r="E496" t="s">
        <v>459</v>
      </c>
      <c r="F496" t="s">
        <v>1037</v>
      </c>
      <c r="G496" t="s">
        <v>1790</v>
      </c>
      <c r="H496">
        <v>108</v>
      </c>
      <c r="I496">
        <v>170</v>
      </c>
      <c r="J496">
        <v>115</v>
      </c>
      <c r="K496">
        <v>120</v>
      </c>
      <c r="L496">
        <v>95</v>
      </c>
      <c r="M496">
        <v>92</v>
      </c>
      <c r="N496">
        <v>700</v>
      </c>
    </row>
    <row r="497" spans="1:14" x14ac:dyDescent="0.3">
      <c r="A497">
        <v>446</v>
      </c>
      <c r="B497" t="s">
        <v>683</v>
      </c>
      <c r="C497" t="s">
        <v>1014</v>
      </c>
      <c r="D497" t="s">
        <v>1037</v>
      </c>
      <c r="E497" t="s">
        <v>97</v>
      </c>
      <c r="F497" t="s">
        <v>232</v>
      </c>
      <c r="G497" t="s">
        <v>78</v>
      </c>
      <c r="H497">
        <v>135</v>
      </c>
      <c r="I497">
        <v>85</v>
      </c>
      <c r="J497">
        <v>40</v>
      </c>
      <c r="K497">
        <v>40</v>
      </c>
      <c r="L497">
        <v>85</v>
      </c>
      <c r="M497">
        <v>5</v>
      </c>
      <c r="N497">
        <v>390</v>
      </c>
    </row>
    <row r="498" spans="1:14" x14ac:dyDescent="0.3">
      <c r="A498">
        <v>447</v>
      </c>
      <c r="B498" t="s">
        <v>765</v>
      </c>
      <c r="C498" t="s">
        <v>1022</v>
      </c>
      <c r="D498" t="s">
        <v>1037</v>
      </c>
      <c r="E498" t="s">
        <v>112</v>
      </c>
      <c r="F498" t="s">
        <v>243</v>
      </c>
      <c r="G498" t="s">
        <v>140</v>
      </c>
      <c r="H498">
        <v>40</v>
      </c>
      <c r="I498">
        <v>70</v>
      </c>
      <c r="J498">
        <v>40</v>
      </c>
      <c r="K498">
        <v>35</v>
      </c>
      <c r="L498">
        <v>40</v>
      </c>
      <c r="M498">
        <v>60</v>
      </c>
      <c r="N498">
        <v>285</v>
      </c>
    </row>
    <row r="499" spans="1:14" x14ac:dyDescent="0.3">
      <c r="A499">
        <v>448</v>
      </c>
      <c r="B499" t="s">
        <v>767</v>
      </c>
      <c r="C499" t="s">
        <v>1022</v>
      </c>
      <c r="D499" t="s">
        <v>1015</v>
      </c>
      <c r="E499" t="s">
        <v>112</v>
      </c>
      <c r="F499" t="s">
        <v>243</v>
      </c>
      <c r="G499" t="s">
        <v>217</v>
      </c>
      <c r="H499">
        <v>70</v>
      </c>
      <c r="I499">
        <v>110</v>
      </c>
      <c r="J499">
        <v>70</v>
      </c>
      <c r="K499">
        <v>115</v>
      </c>
      <c r="L499">
        <v>70</v>
      </c>
      <c r="M499">
        <v>90</v>
      </c>
      <c r="N499">
        <v>525</v>
      </c>
    </row>
    <row r="500" spans="1:14" x14ac:dyDescent="0.3">
      <c r="A500">
        <v>448</v>
      </c>
      <c r="B500" t="s">
        <v>1421</v>
      </c>
      <c r="C500" t="s">
        <v>1022</v>
      </c>
      <c r="D500" t="s">
        <v>1015</v>
      </c>
      <c r="E500" t="s">
        <v>112</v>
      </c>
      <c r="F500" t="s">
        <v>243</v>
      </c>
      <c r="G500" t="s">
        <v>217</v>
      </c>
      <c r="H500">
        <v>70</v>
      </c>
      <c r="I500">
        <v>145</v>
      </c>
      <c r="J500">
        <v>88</v>
      </c>
      <c r="K500">
        <v>140</v>
      </c>
      <c r="L500">
        <v>70</v>
      </c>
      <c r="M500">
        <v>112</v>
      </c>
      <c r="N500">
        <v>625</v>
      </c>
    </row>
    <row r="501" spans="1:14" x14ac:dyDescent="0.3">
      <c r="A501">
        <v>449</v>
      </c>
      <c r="B501" t="s">
        <v>802</v>
      </c>
      <c r="C501" t="s">
        <v>1018</v>
      </c>
      <c r="D501" t="s">
        <v>1037</v>
      </c>
      <c r="E501" t="s">
        <v>475</v>
      </c>
      <c r="F501" t="s">
        <v>1037</v>
      </c>
      <c r="G501" t="s">
        <v>461</v>
      </c>
      <c r="H501">
        <v>68</v>
      </c>
      <c r="I501">
        <v>72</v>
      </c>
      <c r="J501">
        <v>78</v>
      </c>
      <c r="K501">
        <v>38</v>
      </c>
      <c r="L501">
        <v>42</v>
      </c>
      <c r="M501">
        <v>32</v>
      </c>
      <c r="N501">
        <v>330</v>
      </c>
    </row>
    <row r="502" spans="1:14" x14ac:dyDescent="0.3">
      <c r="A502">
        <v>450</v>
      </c>
      <c r="B502" t="s">
        <v>804</v>
      </c>
      <c r="C502" t="s">
        <v>1018</v>
      </c>
      <c r="D502" t="s">
        <v>1037</v>
      </c>
      <c r="E502" t="s">
        <v>475</v>
      </c>
      <c r="F502" t="s">
        <v>1037</v>
      </c>
      <c r="G502" t="s">
        <v>461</v>
      </c>
      <c r="H502">
        <v>108</v>
      </c>
      <c r="I502">
        <v>112</v>
      </c>
      <c r="J502">
        <v>118</v>
      </c>
      <c r="K502">
        <v>68</v>
      </c>
      <c r="L502">
        <v>72</v>
      </c>
      <c r="M502">
        <v>47</v>
      </c>
      <c r="N502">
        <v>525</v>
      </c>
    </row>
    <row r="503" spans="1:14" x14ac:dyDescent="0.3">
      <c r="A503">
        <v>451</v>
      </c>
      <c r="B503" t="s">
        <v>737</v>
      </c>
      <c r="C503" t="s">
        <v>1019</v>
      </c>
      <c r="D503" t="s">
        <v>1010</v>
      </c>
      <c r="E503" t="s">
        <v>506</v>
      </c>
      <c r="F503" t="s">
        <v>26</v>
      </c>
      <c r="G503" t="s">
        <v>62</v>
      </c>
      <c r="H503">
        <v>40</v>
      </c>
      <c r="I503">
        <v>50</v>
      </c>
      <c r="J503">
        <v>90</v>
      </c>
      <c r="K503">
        <v>30</v>
      </c>
      <c r="L503">
        <v>55</v>
      </c>
      <c r="M503">
        <v>65</v>
      </c>
      <c r="N503">
        <v>330</v>
      </c>
    </row>
    <row r="504" spans="1:14" x14ac:dyDescent="0.3">
      <c r="A504">
        <v>452</v>
      </c>
      <c r="B504" t="s">
        <v>739</v>
      </c>
      <c r="C504" t="s">
        <v>1019</v>
      </c>
      <c r="D504" t="s">
        <v>1016</v>
      </c>
      <c r="E504" t="s">
        <v>506</v>
      </c>
      <c r="F504" t="s">
        <v>26</v>
      </c>
      <c r="G504" t="s">
        <v>62</v>
      </c>
      <c r="H504">
        <v>70</v>
      </c>
      <c r="I504">
        <v>90</v>
      </c>
      <c r="J504">
        <v>110</v>
      </c>
      <c r="K504">
        <v>60</v>
      </c>
      <c r="L504">
        <v>75</v>
      </c>
      <c r="M504">
        <v>95</v>
      </c>
      <c r="N504">
        <v>500</v>
      </c>
    </row>
    <row r="505" spans="1:14" x14ac:dyDescent="0.3">
      <c r="A505">
        <v>453</v>
      </c>
      <c r="B505" t="s">
        <v>594</v>
      </c>
      <c r="C505" t="s">
        <v>1019</v>
      </c>
      <c r="D505" t="s">
        <v>1022</v>
      </c>
      <c r="E505" t="s">
        <v>524</v>
      </c>
      <c r="F505" t="s">
        <v>595</v>
      </c>
      <c r="G505" t="s">
        <v>387</v>
      </c>
      <c r="H505">
        <v>48</v>
      </c>
      <c r="I505">
        <v>61</v>
      </c>
      <c r="J505">
        <v>40</v>
      </c>
      <c r="K505">
        <v>61</v>
      </c>
      <c r="L505">
        <v>40</v>
      </c>
      <c r="M505">
        <v>50</v>
      </c>
      <c r="N505">
        <v>300</v>
      </c>
    </row>
    <row r="506" spans="1:14" x14ac:dyDescent="0.3">
      <c r="A506">
        <v>454</v>
      </c>
      <c r="B506" t="s">
        <v>597</v>
      </c>
      <c r="C506" t="s">
        <v>1019</v>
      </c>
      <c r="D506" t="s">
        <v>1022</v>
      </c>
      <c r="E506" t="s">
        <v>524</v>
      </c>
      <c r="F506" t="s">
        <v>595</v>
      </c>
      <c r="G506" t="s">
        <v>387</v>
      </c>
      <c r="H506">
        <v>83</v>
      </c>
      <c r="I506">
        <v>106</v>
      </c>
      <c r="J506">
        <v>65</v>
      </c>
      <c r="K506">
        <v>86</v>
      </c>
      <c r="L506">
        <v>65</v>
      </c>
      <c r="M506">
        <v>85</v>
      </c>
      <c r="N506">
        <v>490</v>
      </c>
    </row>
    <row r="507" spans="1:14" x14ac:dyDescent="0.3">
      <c r="A507">
        <v>455</v>
      </c>
      <c r="B507" t="s">
        <v>1422</v>
      </c>
      <c r="C507" t="s">
        <v>1007</v>
      </c>
      <c r="D507" t="s">
        <v>1037</v>
      </c>
      <c r="E507" t="s">
        <v>58</v>
      </c>
      <c r="F507" t="s">
        <v>1037</v>
      </c>
      <c r="G507" t="s">
        <v>1037</v>
      </c>
      <c r="H507">
        <v>74</v>
      </c>
      <c r="I507">
        <v>100</v>
      </c>
      <c r="J507">
        <v>72</v>
      </c>
      <c r="K507">
        <v>90</v>
      </c>
      <c r="L507">
        <v>72</v>
      </c>
      <c r="M507">
        <v>46</v>
      </c>
      <c r="N507">
        <v>454</v>
      </c>
    </row>
    <row r="508" spans="1:14" x14ac:dyDescent="0.3">
      <c r="A508">
        <v>456</v>
      </c>
      <c r="B508" t="s">
        <v>1423</v>
      </c>
      <c r="C508" t="s">
        <v>1009</v>
      </c>
      <c r="D508" t="s">
        <v>1037</v>
      </c>
      <c r="E508" t="s">
        <v>115</v>
      </c>
      <c r="F508" t="s">
        <v>614</v>
      </c>
      <c r="G508" t="s">
        <v>413</v>
      </c>
      <c r="H508">
        <v>49</v>
      </c>
      <c r="I508">
        <v>49</v>
      </c>
      <c r="J508">
        <v>56</v>
      </c>
      <c r="K508">
        <v>49</v>
      </c>
      <c r="L508">
        <v>61</v>
      </c>
      <c r="M508">
        <v>66</v>
      </c>
      <c r="N508">
        <v>330</v>
      </c>
    </row>
    <row r="509" spans="1:14" x14ac:dyDescent="0.3">
      <c r="A509">
        <v>457</v>
      </c>
      <c r="B509" t="s">
        <v>1424</v>
      </c>
      <c r="C509" t="s">
        <v>1009</v>
      </c>
      <c r="D509" t="s">
        <v>1037</v>
      </c>
      <c r="E509" t="s">
        <v>115</v>
      </c>
      <c r="F509" t="s">
        <v>614</v>
      </c>
      <c r="G509" t="s">
        <v>413</v>
      </c>
      <c r="H509">
        <v>69</v>
      </c>
      <c r="I509">
        <v>69</v>
      </c>
      <c r="J509">
        <v>76</v>
      </c>
      <c r="K509">
        <v>69</v>
      </c>
      <c r="L509">
        <v>86</v>
      </c>
      <c r="M509">
        <v>91</v>
      </c>
      <c r="N509">
        <v>460</v>
      </c>
    </row>
    <row r="510" spans="1:14" x14ac:dyDescent="0.3">
      <c r="A510">
        <v>458</v>
      </c>
      <c r="B510" t="s">
        <v>897</v>
      </c>
      <c r="C510" t="s">
        <v>1009</v>
      </c>
      <c r="D510" t="s">
        <v>1012</v>
      </c>
      <c r="E510" t="s">
        <v>115</v>
      </c>
      <c r="F510" t="s">
        <v>300</v>
      </c>
      <c r="G510" t="s">
        <v>413</v>
      </c>
      <c r="H510">
        <v>45</v>
      </c>
      <c r="I510">
        <v>20</v>
      </c>
      <c r="J510">
        <v>50</v>
      </c>
      <c r="K510">
        <v>60</v>
      </c>
      <c r="L510">
        <v>120</v>
      </c>
      <c r="M510">
        <v>50</v>
      </c>
      <c r="N510">
        <v>345</v>
      </c>
    </row>
    <row r="511" spans="1:14" x14ac:dyDescent="0.3">
      <c r="A511">
        <v>459</v>
      </c>
      <c r="B511" t="s">
        <v>287</v>
      </c>
      <c r="C511" t="s">
        <v>1007</v>
      </c>
      <c r="D511" t="s">
        <v>1020</v>
      </c>
      <c r="E511" t="s">
        <v>229</v>
      </c>
      <c r="F511" t="s">
        <v>1037</v>
      </c>
      <c r="G511" t="s">
        <v>288</v>
      </c>
      <c r="H511">
        <v>60</v>
      </c>
      <c r="I511">
        <v>62</v>
      </c>
      <c r="J511">
        <v>50</v>
      </c>
      <c r="K511">
        <v>62</v>
      </c>
      <c r="L511">
        <v>60</v>
      </c>
      <c r="M511">
        <v>40</v>
      </c>
      <c r="N511">
        <v>334</v>
      </c>
    </row>
    <row r="512" spans="1:14" x14ac:dyDescent="0.3">
      <c r="A512">
        <v>460</v>
      </c>
      <c r="B512" t="s">
        <v>290</v>
      </c>
      <c r="C512" t="s">
        <v>1007</v>
      </c>
      <c r="D512" t="s">
        <v>1020</v>
      </c>
      <c r="E512" t="s">
        <v>229</v>
      </c>
      <c r="F512" t="s">
        <v>1037</v>
      </c>
      <c r="G512" t="s">
        <v>288</v>
      </c>
      <c r="H512">
        <v>90</v>
      </c>
      <c r="I512">
        <v>92</v>
      </c>
      <c r="J512">
        <v>75</v>
      </c>
      <c r="K512">
        <v>92</v>
      </c>
      <c r="L512">
        <v>85</v>
      </c>
      <c r="M512">
        <v>60</v>
      </c>
      <c r="N512">
        <v>494</v>
      </c>
    </row>
    <row r="513" spans="1:14" x14ac:dyDescent="0.3">
      <c r="A513">
        <v>460</v>
      </c>
      <c r="B513" t="s">
        <v>1425</v>
      </c>
      <c r="C513" t="s">
        <v>1007</v>
      </c>
      <c r="D513" t="s">
        <v>1020</v>
      </c>
      <c r="E513" t="s">
        <v>229</v>
      </c>
      <c r="F513" t="s">
        <v>1037</v>
      </c>
      <c r="G513" t="s">
        <v>288</v>
      </c>
      <c r="H513">
        <v>90</v>
      </c>
      <c r="I513">
        <v>132</v>
      </c>
      <c r="J513">
        <v>105</v>
      </c>
      <c r="K513">
        <v>132</v>
      </c>
      <c r="L513">
        <v>105</v>
      </c>
      <c r="M513">
        <v>30</v>
      </c>
      <c r="N513">
        <v>594</v>
      </c>
    </row>
    <row r="514" spans="1:14" x14ac:dyDescent="0.3">
      <c r="A514">
        <v>461</v>
      </c>
      <c r="B514" t="s">
        <v>753</v>
      </c>
      <c r="C514" t="s">
        <v>1016</v>
      </c>
      <c r="D514" t="s">
        <v>1020</v>
      </c>
      <c r="E514" t="s">
        <v>73</v>
      </c>
      <c r="F514" t="s">
        <v>1037</v>
      </c>
      <c r="G514" t="s">
        <v>126</v>
      </c>
      <c r="H514">
        <v>70</v>
      </c>
      <c r="I514">
        <v>120</v>
      </c>
      <c r="J514">
        <v>65</v>
      </c>
      <c r="K514">
        <v>45</v>
      </c>
      <c r="L514">
        <v>85</v>
      </c>
      <c r="M514">
        <v>125</v>
      </c>
      <c r="N514">
        <v>510</v>
      </c>
    </row>
    <row r="515" spans="1:14" x14ac:dyDescent="0.3">
      <c r="A515">
        <v>462</v>
      </c>
      <c r="B515" t="s">
        <v>1426</v>
      </c>
      <c r="C515" t="s">
        <v>1013</v>
      </c>
      <c r="D515" t="s">
        <v>1015</v>
      </c>
      <c r="E515" t="s">
        <v>1708</v>
      </c>
      <c r="F515" t="s">
        <v>261</v>
      </c>
      <c r="G515" t="s">
        <v>720</v>
      </c>
      <c r="H515">
        <v>70</v>
      </c>
      <c r="I515">
        <v>70</v>
      </c>
      <c r="J515">
        <v>115</v>
      </c>
      <c r="K515">
        <v>130</v>
      </c>
      <c r="L515">
        <v>90</v>
      </c>
      <c r="M515">
        <v>60</v>
      </c>
      <c r="N515">
        <v>535</v>
      </c>
    </row>
    <row r="516" spans="1:14" x14ac:dyDescent="0.3">
      <c r="A516">
        <v>463</v>
      </c>
      <c r="B516" t="s">
        <v>1427</v>
      </c>
      <c r="C516" t="s">
        <v>1014</v>
      </c>
      <c r="D516" t="s">
        <v>1037</v>
      </c>
      <c r="E516" t="s">
        <v>117</v>
      </c>
      <c r="F516" t="s">
        <v>165</v>
      </c>
      <c r="G516" t="s">
        <v>879</v>
      </c>
      <c r="H516">
        <v>110</v>
      </c>
      <c r="I516">
        <v>85</v>
      </c>
      <c r="J516">
        <v>95</v>
      </c>
      <c r="K516">
        <v>80</v>
      </c>
      <c r="L516">
        <v>95</v>
      </c>
      <c r="M516">
        <v>50</v>
      </c>
      <c r="N516">
        <v>515</v>
      </c>
    </row>
    <row r="517" spans="1:14" x14ac:dyDescent="0.3">
      <c r="A517">
        <v>464</v>
      </c>
      <c r="B517" t="s">
        <v>696</v>
      </c>
      <c r="C517" t="s">
        <v>1018</v>
      </c>
      <c r="D517" t="s">
        <v>1017</v>
      </c>
      <c r="E517" t="s">
        <v>204</v>
      </c>
      <c r="F517" t="s">
        <v>697</v>
      </c>
      <c r="G517" t="s">
        <v>103</v>
      </c>
      <c r="H517">
        <v>115</v>
      </c>
      <c r="I517">
        <v>140</v>
      </c>
      <c r="J517">
        <v>130</v>
      </c>
      <c r="K517">
        <v>55</v>
      </c>
      <c r="L517">
        <v>55</v>
      </c>
      <c r="M517">
        <v>40</v>
      </c>
      <c r="N517">
        <v>535</v>
      </c>
    </row>
    <row r="518" spans="1:14" x14ac:dyDescent="0.3">
      <c r="A518">
        <v>465</v>
      </c>
      <c r="B518" t="s">
        <v>1428</v>
      </c>
      <c r="C518" t="s">
        <v>1007</v>
      </c>
      <c r="D518" t="s">
        <v>1037</v>
      </c>
      <c r="E518" t="s">
        <v>124</v>
      </c>
      <c r="F518" t="s">
        <v>164</v>
      </c>
      <c r="G518" t="s">
        <v>369</v>
      </c>
      <c r="H518">
        <v>100</v>
      </c>
      <c r="I518">
        <v>100</v>
      </c>
      <c r="J518">
        <v>125</v>
      </c>
      <c r="K518">
        <v>110</v>
      </c>
      <c r="L518">
        <v>50</v>
      </c>
      <c r="M518">
        <v>50</v>
      </c>
      <c r="N518">
        <v>535</v>
      </c>
    </row>
    <row r="519" spans="1:14" x14ac:dyDescent="0.3">
      <c r="A519">
        <v>466</v>
      </c>
      <c r="B519" t="s">
        <v>1429</v>
      </c>
      <c r="C519" t="s">
        <v>1013</v>
      </c>
      <c r="D519" t="s">
        <v>1037</v>
      </c>
      <c r="E519" t="s">
        <v>1741</v>
      </c>
      <c r="F519" t="s">
        <v>1037</v>
      </c>
      <c r="G519" t="s">
        <v>239</v>
      </c>
      <c r="H519">
        <v>75</v>
      </c>
      <c r="I519">
        <v>123</v>
      </c>
      <c r="J519">
        <v>67</v>
      </c>
      <c r="K519">
        <v>95</v>
      </c>
      <c r="L519">
        <v>85</v>
      </c>
      <c r="M519">
        <v>95</v>
      </c>
      <c r="N519">
        <v>540</v>
      </c>
    </row>
    <row r="520" spans="1:14" x14ac:dyDescent="0.3">
      <c r="A520">
        <v>467</v>
      </c>
      <c r="B520" t="s">
        <v>1430</v>
      </c>
      <c r="C520" t="s">
        <v>1008</v>
      </c>
      <c r="D520" t="s">
        <v>1037</v>
      </c>
      <c r="E520" t="s">
        <v>447</v>
      </c>
      <c r="F520" t="s">
        <v>1037</v>
      </c>
      <c r="G520" t="s">
        <v>239</v>
      </c>
      <c r="H520">
        <v>75</v>
      </c>
      <c r="I520">
        <v>95</v>
      </c>
      <c r="J520">
        <v>67</v>
      </c>
      <c r="K520">
        <v>125</v>
      </c>
      <c r="L520">
        <v>95</v>
      </c>
      <c r="M520">
        <v>83</v>
      </c>
      <c r="N520">
        <v>540</v>
      </c>
    </row>
    <row r="521" spans="1:14" x14ac:dyDescent="0.3">
      <c r="A521">
        <v>468</v>
      </c>
      <c r="B521" t="s">
        <v>681</v>
      </c>
      <c r="C521" t="s">
        <v>1023</v>
      </c>
      <c r="D521" t="s">
        <v>1012</v>
      </c>
      <c r="E521" t="s">
        <v>240</v>
      </c>
      <c r="F521" t="s">
        <v>677</v>
      </c>
      <c r="G521" t="s">
        <v>83</v>
      </c>
      <c r="H521">
        <v>85</v>
      </c>
      <c r="I521">
        <v>50</v>
      </c>
      <c r="J521">
        <v>95</v>
      </c>
      <c r="K521">
        <v>120</v>
      </c>
      <c r="L521">
        <v>115</v>
      </c>
      <c r="M521">
        <v>80</v>
      </c>
      <c r="N521">
        <v>545</v>
      </c>
    </row>
    <row r="522" spans="1:14" x14ac:dyDescent="0.3">
      <c r="A522">
        <v>469</v>
      </c>
      <c r="B522" t="s">
        <v>1431</v>
      </c>
      <c r="C522" t="s">
        <v>1010</v>
      </c>
      <c r="D522" t="s">
        <v>1012</v>
      </c>
      <c r="E522" t="s">
        <v>313</v>
      </c>
      <c r="F522" t="s">
        <v>50</v>
      </c>
      <c r="G522" t="s">
        <v>40</v>
      </c>
      <c r="H522">
        <v>86</v>
      </c>
      <c r="I522">
        <v>76</v>
      </c>
      <c r="J522">
        <v>86</v>
      </c>
      <c r="K522">
        <v>116</v>
      </c>
      <c r="L522">
        <v>56</v>
      </c>
      <c r="M522">
        <v>95</v>
      </c>
      <c r="N522">
        <v>515</v>
      </c>
    </row>
    <row r="523" spans="1:14" x14ac:dyDescent="0.3">
      <c r="A523">
        <v>470</v>
      </c>
      <c r="B523" t="s">
        <v>549</v>
      </c>
      <c r="C523" t="s">
        <v>1007</v>
      </c>
      <c r="D523" t="s">
        <v>1037</v>
      </c>
      <c r="E523" t="s">
        <v>164</v>
      </c>
      <c r="F523" t="s">
        <v>1037</v>
      </c>
      <c r="G523" t="s">
        <v>124</v>
      </c>
      <c r="H523">
        <v>65</v>
      </c>
      <c r="I523">
        <v>110</v>
      </c>
      <c r="J523">
        <v>130</v>
      </c>
      <c r="K523">
        <v>60</v>
      </c>
      <c r="L523">
        <v>65</v>
      </c>
      <c r="M523">
        <v>95</v>
      </c>
      <c r="N523">
        <v>525</v>
      </c>
    </row>
    <row r="524" spans="1:14" x14ac:dyDescent="0.3">
      <c r="A524">
        <v>471</v>
      </c>
      <c r="B524" t="s">
        <v>551</v>
      </c>
      <c r="C524" t="s">
        <v>1020</v>
      </c>
      <c r="D524" t="s">
        <v>1037</v>
      </c>
      <c r="E524" t="s">
        <v>223</v>
      </c>
      <c r="F524" t="s">
        <v>1037</v>
      </c>
      <c r="G524" t="s">
        <v>222</v>
      </c>
      <c r="H524">
        <v>65</v>
      </c>
      <c r="I524">
        <v>60</v>
      </c>
      <c r="J524">
        <v>110</v>
      </c>
      <c r="K524">
        <v>130</v>
      </c>
      <c r="L524">
        <v>95</v>
      </c>
      <c r="M524">
        <v>65</v>
      </c>
      <c r="N524">
        <v>525</v>
      </c>
    </row>
    <row r="525" spans="1:14" x14ac:dyDescent="0.3">
      <c r="A525">
        <v>472</v>
      </c>
      <c r="B525" t="s">
        <v>1432</v>
      </c>
      <c r="C525" t="s">
        <v>1018</v>
      </c>
      <c r="D525" t="s">
        <v>1012</v>
      </c>
      <c r="E525" t="s">
        <v>293</v>
      </c>
      <c r="F525" t="s">
        <v>459</v>
      </c>
      <c r="G525" t="s">
        <v>1758</v>
      </c>
      <c r="H525">
        <v>75</v>
      </c>
      <c r="I525">
        <v>95</v>
      </c>
      <c r="J525">
        <v>125</v>
      </c>
      <c r="K525">
        <v>45</v>
      </c>
      <c r="L525">
        <v>75</v>
      </c>
      <c r="M525">
        <v>95</v>
      </c>
      <c r="N525">
        <v>510</v>
      </c>
    </row>
    <row r="526" spans="1:14" x14ac:dyDescent="0.3">
      <c r="A526">
        <v>473</v>
      </c>
      <c r="B526" t="s">
        <v>236</v>
      </c>
      <c r="C526" t="s">
        <v>1020</v>
      </c>
      <c r="D526" t="s">
        <v>1018</v>
      </c>
      <c r="E526" t="s">
        <v>165</v>
      </c>
      <c r="F526" t="s">
        <v>223</v>
      </c>
      <c r="G526" t="s">
        <v>232</v>
      </c>
      <c r="H526">
        <v>110</v>
      </c>
      <c r="I526">
        <v>130</v>
      </c>
      <c r="J526">
        <v>80</v>
      </c>
      <c r="K526">
        <v>70</v>
      </c>
      <c r="L526">
        <v>60</v>
      </c>
      <c r="M526">
        <v>80</v>
      </c>
      <c r="N526">
        <v>530</v>
      </c>
    </row>
    <row r="527" spans="1:14" x14ac:dyDescent="0.3">
      <c r="A527">
        <v>474</v>
      </c>
      <c r="B527" t="s">
        <v>1433</v>
      </c>
      <c r="C527" t="s">
        <v>1014</v>
      </c>
      <c r="D527" t="s">
        <v>1037</v>
      </c>
      <c r="E527" t="s">
        <v>306</v>
      </c>
      <c r="F527" t="s">
        <v>1748</v>
      </c>
      <c r="G527" t="s">
        <v>720</v>
      </c>
      <c r="H527">
        <v>85</v>
      </c>
      <c r="I527">
        <v>80</v>
      </c>
      <c r="J527">
        <v>70</v>
      </c>
      <c r="K527">
        <v>135</v>
      </c>
      <c r="L527">
        <v>75</v>
      </c>
      <c r="M527">
        <v>90</v>
      </c>
      <c r="N527">
        <v>535</v>
      </c>
    </row>
    <row r="528" spans="1:14" x14ac:dyDescent="0.3">
      <c r="A528">
        <v>475</v>
      </c>
      <c r="B528" t="s">
        <v>359</v>
      </c>
      <c r="C528" t="s">
        <v>1011</v>
      </c>
      <c r="D528" t="s">
        <v>1022</v>
      </c>
      <c r="E528" t="s">
        <v>112</v>
      </c>
      <c r="F528" t="s">
        <v>1037</v>
      </c>
      <c r="G528" t="s">
        <v>217</v>
      </c>
      <c r="H528">
        <v>68</v>
      </c>
      <c r="I528">
        <v>125</v>
      </c>
      <c r="J528">
        <v>65</v>
      </c>
      <c r="K528">
        <v>65</v>
      </c>
      <c r="L528">
        <v>115</v>
      </c>
      <c r="M528">
        <v>80</v>
      </c>
      <c r="N528">
        <v>518</v>
      </c>
    </row>
    <row r="529" spans="1:14" x14ac:dyDescent="0.3">
      <c r="A529">
        <v>475</v>
      </c>
      <c r="B529" t="s">
        <v>1434</v>
      </c>
      <c r="C529" t="s">
        <v>1011</v>
      </c>
      <c r="D529" t="s">
        <v>1022</v>
      </c>
      <c r="E529" t="s">
        <v>112</v>
      </c>
      <c r="F529" t="s">
        <v>1037</v>
      </c>
      <c r="G529" t="s">
        <v>217</v>
      </c>
      <c r="H529">
        <v>68</v>
      </c>
      <c r="I529">
        <v>165</v>
      </c>
      <c r="J529">
        <v>95</v>
      </c>
      <c r="K529">
        <v>65</v>
      </c>
      <c r="L529">
        <v>115</v>
      </c>
      <c r="M529">
        <v>110</v>
      </c>
      <c r="N529">
        <v>618</v>
      </c>
    </row>
    <row r="530" spans="1:14" x14ac:dyDescent="0.3">
      <c r="A530">
        <v>476</v>
      </c>
      <c r="B530" t="s">
        <v>1435</v>
      </c>
      <c r="C530" t="s">
        <v>1017</v>
      </c>
      <c r="D530" t="s">
        <v>1015</v>
      </c>
      <c r="E530" t="s">
        <v>261</v>
      </c>
      <c r="F530" t="s">
        <v>1708</v>
      </c>
      <c r="G530" t="s">
        <v>461</v>
      </c>
      <c r="H530">
        <v>60</v>
      </c>
      <c r="I530">
        <v>55</v>
      </c>
      <c r="J530">
        <v>145</v>
      </c>
      <c r="K530">
        <v>75</v>
      </c>
      <c r="L530">
        <v>150</v>
      </c>
      <c r="M530">
        <v>40</v>
      </c>
      <c r="N530">
        <v>525</v>
      </c>
    </row>
    <row r="531" spans="1:14" x14ac:dyDescent="0.3">
      <c r="A531">
        <v>477</v>
      </c>
      <c r="B531" t="s">
        <v>393</v>
      </c>
      <c r="C531" t="s">
        <v>1021</v>
      </c>
      <c r="D531" t="s">
        <v>1037</v>
      </c>
      <c r="E531" t="s">
        <v>73</v>
      </c>
      <c r="F531" t="s">
        <v>1037</v>
      </c>
      <c r="G531" t="s">
        <v>40</v>
      </c>
      <c r="H531">
        <v>45</v>
      </c>
      <c r="I531">
        <v>100</v>
      </c>
      <c r="J531">
        <v>135</v>
      </c>
      <c r="K531">
        <v>65</v>
      </c>
      <c r="L531">
        <v>135</v>
      </c>
      <c r="M531">
        <v>45</v>
      </c>
      <c r="N531">
        <v>525</v>
      </c>
    </row>
    <row r="532" spans="1:14" x14ac:dyDescent="0.3">
      <c r="A532">
        <v>478</v>
      </c>
      <c r="B532" t="s">
        <v>248</v>
      </c>
      <c r="C532" t="s">
        <v>1020</v>
      </c>
      <c r="D532" t="s">
        <v>1021</v>
      </c>
      <c r="E532" t="s">
        <v>223</v>
      </c>
      <c r="F532" t="s">
        <v>1037</v>
      </c>
      <c r="G532" t="s">
        <v>249</v>
      </c>
      <c r="H532">
        <v>70</v>
      </c>
      <c r="I532">
        <v>80</v>
      </c>
      <c r="J532">
        <v>70</v>
      </c>
      <c r="K532">
        <v>80</v>
      </c>
      <c r="L532">
        <v>70</v>
      </c>
      <c r="M532">
        <v>110</v>
      </c>
      <c r="N532">
        <v>480</v>
      </c>
    </row>
    <row r="533" spans="1:14" x14ac:dyDescent="0.3">
      <c r="A533">
        <v>479</v>
      </c>
      <c r="B533" t="s">
        <v>1902</v>
      </c>
      <c r="C533" t="s">
        <v>1013</v>
      </c>
      <c r="D533" t="s">
        <v>1007</v>
      </c>
      <c r="E533" t="s">
        <v>58</v>
      </c>
      <c r="F533" t="s">
        <v>1037</v>
      </c>
      <c r="G533" t="s">
        <v>1037</v>
      </c>
      <c r="H533">
        <v>50</v>
      </c>
      <c r="I533">
        <v>50</v>
      </c>
      <c r="J533">
        <v>77</v>
      </c>
      <c r="K533">
        <v>95</v>
      </c>
      <c r="L533">
        <v>77</v>
      </c>
      <c r="M533">
        <v>91</v>
      </c>
      <c r="N533">
        <v>440</v>
      </c>
    </row>
    <row r="534" spans="1:14" x14ac:dyDescent="0.3">
      <c r="A534">
        <v>479</v>
      </c>
      <c r="B534" t="s">
        <v>1436</v>
      </c>
      <c r="C534" t="s">
        <v>1013</v>
      </c>
      <c r="D534" t="s">
        <v>1007</v>
      </c>
      <c r="E534" t="s">
        <v>58</v>
      </c>
      <c r="F534" t="s">
        <v>1037</v>
      </c>
      <c r="G534" t="s">
        <v>1037</v>
      </c>
      <c r="H534">
        <v>50</v>
      </c>
      <c r="I534">
        <v>65</v>
      </c>
      <c r="J534">
        <v>107</v>
      </c>
      <c r="K534">
        <v>105</v>
      </c>
      <c r="L534">
        <v>107</v>
      </c>
      <c r="M534">
        <v>86</v>
      </c>
      <c r="N534">
        <v>520</v>
      </c>
    </row>
    <row r="535" spans="1:14" x14ac:dyDescent="0.3">
      <c r="A535">
        <v>479</v>
      </c>
      <c r="B535" t="s">
        <v>1437</v>
      </c>
      <c r="C535" t="s">
        <v>1013</v>
      </c>
      <c r="D535" t="s">
        <v>1007</v>
      </c>
      <c r="E535" t="s">
        <v>58</v>
      </c>
      <c r="F535" t="s">
        <v>1037</v>
      </c>
      <c r="G535" t="s">
        <v>1037</v>
      </c>
      <c r="H535">
        <v>50</v>
      </c>
      <c r="I535">
        <v>65</v>
      </c>
      <c r="J535">
        <v>107</v>
      </c>
      <c r="K535">
        <v>105</v>
      </c>
      <c r="L535">
        <v>107</v>
      </c>
      <c r="M535">
        <v>86</v>
      </c>
      <c r="N535">
        <v>520</v>
      </c>
    </row>
    <row r="536" spans="1:14" x14ac:dyDescent="0.3">
      <c r="A536">
        <v>479</v>
      </c>
      <c r="B536" t="s">
        <v>1438</v>
      </c>
      <c r="C536" t="s">
        <v>1013</v>
      </c>
      <c r="D536" t="s">
        <v>1007</v>
      </c>
      <c r="E536" t="s">
        <v>58</v>
      </c>
      <c r="F536" t="s">
        <v>1037</v>
      </c>
      <c r="G536" t="s">
        <v>1037</v>
      </c>
      <c r="H536">
        <v>50</v>
      </c>
      <c r="I536">
        <v>65</v>
      </c>
      <c r="J536">
        <v>107</v>
      </c>
      <c r="K536">
        <v>105</v>
      </c>
      <c r="L536">
        <v>107</v>
      </c>
      <c r="M536">
        <v>86</v>
      </c>
      <c r="N536">
        <v>520</v>
      </c>
    </row>
    <row r="537" spans="1:14" x14ac:dyDescent="0.3">
      <c r="A537">
        <v>479</v>
      </c>
      <c r="B537" t="s">
        <v>1439</v>
      </c>
      <c r="C537" t="s">
        <v>1013</v>
      </c>
      <c r="D537" t="s">
        <v>1007</v>
      </c>
      <c r="E537" t="s">
        <v>58</v>
      </c>
      <c r="F537" t="s">
        <v>1037</v>
      </c>
      <c r="G537" t="s">
        <v>1037</v>
      </c>
      <c r="H537">
        <v>50</v>
      </c>
      <c r="I537">
        <v>65</v>
      </c>
      <c r="J537">
        <v>107</v>
      </c>
      <c r="K537">
        <v>105</v>
      </c>
      <c r="L537">
        <v>107</v>
      </c>
      <c r="M537">
        <v>86</v>
      </c>
      <c r="N537">
        <v>520</v>
      </c>
    </row>
    <row r="538" spans="1:14" x14ac:dyDescent="0.3">
      <c r="A538">
        <v>479</v>
      </c>
      <c r="B538" t="s">
        <v>1440</v>
      </c>
      <c r="C538" t="s">
        <v>1013</v>
      </c>
      <c r="D538" t="s">
        <v>1007</v>
      </c>
      <c r="E538" t="s">
        <v>58</v>
      </c>
      <c r="F538" t="s">
        <v>1037</v>
      </c>
      <c r="G538" t="s">
        <v>1037</v>
      </c>
      <c r="H538">
        <v>50</v>
      </c>
      <c r="I538">
        <v>65</v>
      </c>
      <c r="J538">
        <v>107</v>
      </c>
      <c r="K538">
        <v>105</v>
      </c>
      <c r="L538">
        <v>107</v>
      </c>
      <c r="M538">
        <v>86</v>
      </c>
      <c r="N538">
        <v>520</v>
      </c>
    </row>
    <row r="539" spans="1:14" x14ac:dyDescent="0.3">
      <c r="A539">
        <v>480</v>
      </c>
      <c r="B539" t="s">
        <v>1441</v>
      </c>
      <c r="C539" t="s">
        <v>1011</v>
      </c>
      <c r="D539" t="s">
        <v>1037</v>
      </c>
      <c r="E539" t="s">
        <v>58</v>
      </c>
      <c r="F539" t="s">
        <v>1037</v>
      </c>
      <c r="G539" t="s">
        <v>1037</v>
      </c>
      <c r="H539">
        <v>75</v>
      </c>
      <c r="I539">
        <v>75</v>
      </c>
      <c r="J539">
        <v>130</v>
      </c>
      <c r="K539">
        <v>75</v>
      </c>
      <c r="L539">
        <v>130</v>
      </c>
      <c r="M539">
        <v>95</v>
      </c>
      <c r="N539">
        <v>580</v>
      </c>
    </row>
    <row r="540" spans="1:14" x14ac:dyDescent="0.3">
      <c r="A540">
        <v>481</v>
      </c>
      <c r="B540" t="s">
        <v>1442</v>
      </c>
      <c r="C540" t="s">
        <v>1011</v>
      </c>
      <c r="D540" t="s">
        <v>1037</v>
      </c>
      <c r="E540" t="s">
        <v>58</v>
      </c>
      <c r="F540" t="s">
        <v>1037</v>
      </c>
      <c r="G540" t="s">
        <v>1037</v>
      </c>
      <c r="H540">
        <v>80</v>
      </c>
      <c r="I540">
        <v>105</v>
      </c>
      <c r="J540">
        <v>105</v>
      </c>
      <c r="K540">
        <v>105</v>
      </c>
      <c r="L540">
        <v>105</v>
      </c>
      <c r="M540">
        <v>80</v>
      </c>
      <c r="N540">
        <v>580</v>
      </c>
    </row>
    <row r="541" spans="1:14" x14ac:dyDescent="0.3">
      <c r="A541">
        <v>482</v>
      </c>
      <c r="B541" t="s">
        <v>1443</v>
      </c>
      <c r="C541" t="s">
        <v>1011</v>
      </c>
      <c r="D541" t="s">
        <v>1037</v>
      </c>
      <c r="E541" t="s">
        <v>58</v>
      </c>
      <c r="F541" t="s">
        <v>1037</v>
      </c>
      <c r="G541" t="s">
        <v>1037</v>
      </c>
      <c r="H541">
        <v>75</v>
      </c>
      <c r="I541">
        <v>125</v>
      </c>
      <c r="J541">
        <v>70</v>
      </c>
      <c r="K541">
        <v>125</v>
      </c>
      <c r="L541">
        <v>70</v>
      </c>
      <c r="M541">
        <v>115</v>
      </c>
      <c r="N541">
        <v>580</v>
      </c>
    </row>
    <row r="542" spans="1:14" x14ac:dyDescent="0.3">
      <c r="A542">
        <v>483</v>
      </c>
      <c r="B542" t="s">
        <v>1444</v>
      </c>
      <c r="C542" t="s">
        <v>1015</v>
      </c>
      <c r="D542" t="s">
        <v>1024</v>
      </c>
      <c r="E542" t="s">
        <v>73</v>
      </c>
      <c r="F542" t="s">
        <v>1037</v>
      </c>
      <c r="G542" t="s">
        <v>35</v>
      </c>
      <c r="H542">
        <v>100</v>
      </c>
      <c r="I542">
        <v>120</v>
      </c>
      <c r="J542">
        <v>120</v>
      </c>
      <c r="K542">
        <v>150</v>
      </c>
      <c r="L542">
        <v>100</v>
      </c>
      <c r="M542">
        <v>90</v>
      </c>
      <c r="N542">
        <v>680</v>
      </c>
    </row>
    <row r="543" spans="1:14" x14ac:dyDescent="0.3">
      <c r="A543">
        <v>484</v>
      </c>
      <c r="B543" t="s">
        <v>1445</v>
      </c>
      <c r="C543" t="s">
        <v>1009</v>
      </c>
      <c r="D543" t="s">
        <v>1024</v>
      </c>
      <c r="E543" t="s">
        <v>73</v>
      </c>
      <c r="F543" t="s">
        <v>1037</v>
      </c>
      <c r="G543" t="s">
        <v>35</v>
      </c>
      <c r="H543">
        <v>90</v>
      </c>
      <c r="I543">
        <v>120</v>
      </c>
      <c r="J543">
        <v>100</v>
      </c>
      <c r="K543">
        <v>150</v>
      </c>
      <c r="L543">
        <v>120</v>
      </c>
      <c r="M543">
        <v>100</v>
      </c>
      <c r="N543">
        <v>680</v>
      </c>
    </row>
    <row r="544" spans="1:14" x14ac:dyDescent="0.3">
      <c r="A544">
        <v>485</v>
      </c>
      <c r="B544" t="s">
        <v>1446</v>
      </c>
      <c r="C544" t="s">
        <v>1008</v>
      </c>
      <c r="D544" t="s">
        <v>1015</v>
      </c>
      <c r="E544" t="s">
        <v>210</v>
      </c>
      <c r="F544" t="s">
        <v>1037</v>
      </c>
      <c r="G544" t="s">
        <v>447</v>
      </c>
      <c r="H544">
        <v>91</v>
      </c>
      <c r="I544">
        <v>90</v>
      </c>
      <c r="J544">
        <v>106</v>
      </c>
      <c r="K544">
        <v>130</v>
      </c>
      <c r="L544">
        <v>106</v>
      </c>
      <c r="M544">
        <v>77</v>
      </c>
      <c r="N544">
        <v>600</v>
      </c>
    </row>
    <row r="545" spans="1:14" x14ac:dyDescent="0.3">
      <c r="A545">
        <v>486</v>
      </c>
      <c r="B545" t="s">
        <v>1447</v>
      </c>
      <c r="C545" t="s">
        <v>1014</v>
      </c>
      <c r="D545" t="s">
        <v>1037</v>
      </c>
      <c r="E545" t="s">
        <v>1829</v>
      </c>
      <c r="F545" t="s">
        <v>1037</v>
      </c>
      <c r="G545" t="s">
        <v>1037</v>
      </c>
      <c r="H545">
        <v>110</v>
      </c>
      <c r="I545">
        <v>160</v>
      </c>
      <c r="J545">
        <v>110</v>
      </c>
      <c r="K545">
        <v>80</v>
      </c>
      <c r="L545">
        <v>110</v>
      </c>
      <c r="M545">
        <v>100</v>
      </c>
      <c r="N545">
        <v>670</v>
      </c>
    </row>
    <row r="546" spans="1:14" x14ac:dyDescent="0.3">
      <c r="A546">
        <v>487</v>
      </c>
      <c r="B546" t="s">
        <v>1448</v>
      </c>
      <c r="C546" t="s">
        <v>1021</v>
      </c>
      <c r="D546" t="s">
        <v>1024</v>
      </c>
      <c r="E546" t="s">
        <v>73</v>
      </c>
      <c r="F546" t="s">
        <v>1037</v>
      </c>
      <c r="G546" t="s">
        <v>35</v>
      </c>
      <c r="H546">
        <v>150</v>
      </c>
      <c r="I546">
        <v>100</v>
      </c>
      <c r="J546">
        <v>120</v>
      </c>
      <c r="K546">
        <v>100</v>
      </c>
      <c r="L546">
        <v>120</v>
      </c>
      <c r="M546">
        <v>90</v>
      </c>
      <c r="N546">
        <v>680</v>
      </c>
    </row>
    <row r="547" spans="1:14" x14ac:dyDescent="0.3">
      <c r="A547">
        <v>487</v>
      </c>
      <c r="B547" t="s">
        <v>1449</v>
      </c>
      <c r="C547" t="s">
        <v>1021</v>
      </c>
      <c r="D547" t="s">
        <v>1024</v>
      </c>
      <c r="E547" t="s">
        <v>73</v>
      </c>
      <c r="F547" t="s">
        <v>1037</v>
      </c>
      <c r="G547" t="s">
        <v>35</v>
      </c>
      <c r="H547">
        <v>150</v>
      </c>
      <c r="I547">
        <v>120</v>
      </c>
      <c r="J547">
        <v>100</v>
      </c>
      <c r="K547">
        <v>120</v>
      </c>
      <c r="L547">
        <v>100</v>
      </c>
      <c r="M547">
        <v>90</v>
      </c>
      <c r="N547">
        <v>680</v>
      </c>
    </row>
    <row r="548" spans="1:14" x14ac:dyDescent="0.3">
      <c r="A548">
        <v>488</v>
      </c>
      <c r="B548" t="s">
        <v>1450</v>
      </c>
      <c r="C548" t="s">
        <v>1011</v>
      </c>
      <c r="D548" t="s">
        <v>1037</v>
      </c>
      <c r="E548" t="s">
        <v>58</v>
      </c>
      <c r="F548" t="s">
        <v>1037</v>
      </c>
      <c r="G548" t="s">
        <v>1037</v>
      </c>
      <c r="H548">
        <v>120</v>
      </c>
      <c r="I548">
        <v>70</v>
      </c>
      <c r="J548">
        <v>120</v>
      </c>
      <c r="K548">
        <v>75</v>
      </c>
      <c r="L548">
        <v>130</v>
      </c>
      <c r="M548">
        <v>85</v>
      </c>
      <c r="N548">
        <v>600</v>
      </c>
    </row>
    <row r="549" spans="1:14" x14ac:dyDescent="0.3">
      <c r="A549">
        <v>489</v>
      </c>
      <c r="B549" t="s">
        <v>1451</v>
      </c>
      <c r="C549" t="s">
        <v>1009</v>
      </c>
      <c r="D549" t="s">
        <v>1037</v>
      </c>
      <c r="E549" t="s">
        <v>193</v>
      </c>
      <c r="F549" t="s">
        <v>1037</v>
      </c>
      <c r="G549" t="s">
        <v>1037</v>
      </c>
      <c r="H549">
        <v>80</v>
      </c>
      <c r="I549">
        <v>80</v>
      </c>
      <c r="J549">
        <v>80</v>
      </c>
      <c r="K549">
        <v>80</v>
      </c>
      <c r="L549">
        <v>80</v>
      </c>
      <c r="M549">
        <v>80</v>
      </c>
      <c r="N549">
        <v>480</v>
      </c>
    </row>
    <row r="550" spans="1:14" x14ac:dyDescent="0.3">
      <c r="A550">
        <v>490</v>
      </c>
      <c r="B550" t="s">
        <v>1452</v>
      </c>
      <c r="C550" t="s">
        <v>1009</v>
      </c>
      <c r="D550" t="s">
        <v>1037</v>
      </c>
      <c r="E550" t="s">
        <v>193</v>
      </c>
      <c r="F550" t="s">
        <v>1037</v>
      </c>
      <c r="G550" t="s">
        <v>1037</v>
      </c>
      <c r="H550">
        <v>100</v>
      </c>
      <c r="I550">
        <v>100</v>
      </c>
      <c r="J550">
        <v>100</v>
      </c>
      <c r="K550">
        <v>100</v>
      </c>
      <c r="L550">
        <v>100</v>
      </c>
      <c r="M550">
        <v>100</v>
      </c>
      <c r="N550">
        <v>600</v>
      </c>
    </row>
    <row r="551" spans="1:14" x14ac:dyDescent="0.3">
      <c r="A551">
        <v>491</v>
      </c>
      <c r="B551" t="s">
        <v>1453</v>
      </c>
      <c r="C551" t="s">
        <v>1016</v>
      </c>
      <c r="D551" t="s">
        <v>1037</v>
      </c>
      <c r="E551" t="s">
        <v>1830</v>
      </c>
      <c r="F551" t="s">
        <v>1037</v>
      </c>
      <c r="G551" t="s">
        <v>1037</v>
      </c>
      <c r="H551">
        <v>70</v>
      </c>
      <c r="I551">
        <v>90</v>
      </c>
      <c r="J551">
        <v>90</v>
      </c>
      <c r="K551">
        <v>135</v>
      </c>
      <c r="L551">
        <v>90</v>
      </c>
      <c r="M551">
        <v>125</v>
      </c>
      <c r="N551">
        <v>600</v>
      </c>
    </row>
    <row r="552" spans="1:14" x14ac:dyDescent="0.3">
      <c r="A552">
        <v>492</v>
      </c>
      <c r="B552" t="s">
        <v>1454</v>
      </c>
      <c r="C552" t="s">
        <v>1007</v>
      </c>
      <c r="D552" t="s">
        <v>1012</v>
      </c>
      <c r="E552" t="s">
        <v>185</v>
      </c>
      <c r="F552" t="s">
        <v>1037</v>
      </c>
      <c r="G552" t="s">
        <v>1037</v>
      </c>
      <c r="H552">
        <v>100</v>
      </c>
      <c r="I552">
        <v>100</v>
      </c>
      <c r="J552">
        <v>100</v>
      </c>
      <c r="K552">
        <v>100</v>
      </c>
      <c r="L552">
        <v>100</v>
      </c>
      <c r="M552">
        <v>100</v>
      </c>
      <c r="N552">
        <v>600</v>
      </c>
    </row>
    <row r="553" spans="1:14" x14ac:dyDescent="0.3">
      <c r="A553">
        <v>492</v>
      </c>
      <c r="B553" t="s">
        <v>1455</v>
      </c>
      <c r="C553" t="s">
        <v>1007</v>
      </c>
      <c r="D553" t="s">
        <v>1012</v>
      </c>
      <c r="E553" t="s">
        <v>185</v>
      </c>
      <c r="F553" t="s">
        <v>1037</v>
      </c>
      <c r="G553" t="s">
        <v>1037</v>
      </c>
      <c r="H553">
        <v>100</v>
      </c>
      <c r="I553">
        <v>103</v>
      </c>
      <c r="J553">
        <v>75</v>
      </c>
      <c r="K553">
        <v>120</v>
      </c>
      <c r="L553">
        <v>75</v>
      </c>
      <c r="M553">
        <v>127</v>
      </c>
      <c r="N553">
        <v>600</v>
      </c>
    </row>
    <row r="554" spans="1:14" x14ac:dyDescent="0.3">
      <c r="A554">
        <v>493</v>
      </c>
      <c r="B554" t="s">
        <v>1456</v>
      </c>
      <c r="C554" t="s">
        <v>1014</v>
      </c>
      <c r="D554" t="s">
        <v>1037</v>
      </c>
      <c r="E554" t="s">
        <v>1831</v>
      </c>
      <c r="F554" t="s">
        <v>1037</v>
      </c>
      <c r="G554" t="s">
        <v>1037</v>
      </c>
      <c r="H554">
        <v>120</v>
      </c>
      <c r="I554">
        <v>120</v>
      </c>
      <c r="J554">
        <v>120</v>
      </c>
      <c r="K554">
        <v>120</v>
      </c>
      <c r="L554">
        <v>120</v>
      </c>
      <c r="M554">
        <v>120</v>
      </c>
      <c r="N554">
        <v>720</v>
      </c>
    </row>
    <row r="555" spans="1:14" x14ac:dyDescent="0.3">
      <c r="A555">
        <v>494</v>
      </c>
      <c r="B555" t="s">
        <v>1457</v>
      </c>
      <c r="C555" t="s">
        <v>1011</v>
      </c>
      <c r="D555" t="s">
        <v>1008</v>
      </c>
      <c r="E555" t="s">
        <v>1832</v>
      </c>
      <c r="F555" t="s">
        <v>1037</v>
      </c>
      <c r="G555" t="s">
        <v>1037</v>
      </c>
      <c r="H555">
        <v>100</v>
      </c>
      <c r="I555">
        <v>100</v>
      </c>
      <c r="J555">
        <v>100</v>
      </c>
      <c r="K555">
        <v>100</v>
      </c>
      <c r="L555">
        <v>100</v>
      </c>
      <c r="M555">
        <v>100</v>
      </c>
      <c r="N555">
        <v>600</v>
      </c>
    </row>
    <row r="556" spans="1:14" x14ac:dyDescent="0.3">
      <c r="A556">
        <v>495</v>
      </c>
      <c r="B556" t="s">
        <v>1458</v>
      </c>
      <c r="C556" t="s">
        <v>1007</v>
      </c>
      <c r="D556" t="s">
        <v>1037</v>
      </c>
      <c r="E556" t="s">
        <v>9</v>
      </c>
      <c r="F556" t="s">
        <v>1037</v>
      </c>
      <c r="G556" t="s">
        <v>607</v>
      </c>
      <c r="H556">
        <v>45</v>
      </c>
      <c r="I556">
        <v>45</v>
      </c>
      <c r="J556">
        <v>55</v>
      </c>
      <c r="K556">
        <v>45</v>
      </c>
      <c r="L556">
        <v>55</v>
      </c>
      <c r="M556">
        <v>63</v>
      </c>
      <c r="N556">
        <v>308</v>
      </c>
    </row>
    <row r="557" spans="1:14" x14ac:dyDescent="0.3">
      <c r="A557">
        <v>496</v>
      </c>
      <c r="B557" t="s">
        <v>1459</v>
      </c>
      <c r="C557" t="s">
        <v>1007</v>
      </c>
      <c r="D557" t="s">
        <v>1037</v>
      </c>
      <c r="E557" t="s">
        <v>9</v>
      </c>
      <c r="F557" t="s">
        <v>1037</v>
      </c>
      <c r="G557" t="s">
        <v>607</v>
      </c>
      <c r="H557">
        <v>60</v>
      </c>
      <c r="I557">
        <v>60</v>
      </c>
      <c r="J557">
        <v>75</v>
      </c>
      <c r="K557">
        <v>60</v>
      </c>
      <c r="L557">
        <v>75</v>
      </c>
      <c r="M557">
        <v>83</v>
      </c>
      <c r="N557">
        <v>413</v>
      </c>
    </row>
    <row r="558" spans="1:14" x14ac:dyDescent="0.3">
      <c r="A558">
        <v>497</v>
      </c>
      <c r="B558" t="s">
        <v>1460</v>
      </c>
      <c r="C558" t="s">
        <v>1007</v>
      </c>
      <c r="D558" t="s">
        <v>1037</v>
      </c>
      <c r="E558" t="s">
        <v>9</v>
      </c>
      <c r="F558" t="s">
        <v>1037</v>
      </c>
      <c r="G558" t="s">
        <v>607</v>
      </c>
      <c r="H558">
        <v>75</v>
      </c>
      <c r="I558">
        <v>75</v>
      </c>
      <c r="J558">
        <v>95</v>
      </c>
      <c r="K558">
        <v>75</v>
      </c>
      <c r="L558">
        <v>95</v>
      </c>
      <c r="M558">
        <v>113</v>
      </c>
      <c r="N558">
        <v>528</v>
      </c>
    </row>
    <row r="559" spans="1:14" x14ac:dyDescent="0.3">
      <c r="A559">
        <v>498</v>
      </c>
      <c r="B559" t="s">
        <v>1461</v>
      </c>
      <c r="C559" t="s">
        <v>1008</v>
      </c>
      <c r="D559" t="s">
        <v>1037</v>
      </c>
      <c r="E559" t="s">
        <v>17</v>
      </c>
      <c r="F559" t="s">
        <v>1037</v>
      </c>
      <c r="G559" t="s">
        <v>232</v>
      </c>
      <c r="H559">
        <v>65</v>
      </c>
      <c r="I559">
        <v>63</v>
      </c>
      <c r="J559">
        <v>45</v>
      </c>
      <c r="K559">
        <v>45</v>
      </c>
      <c r="L559">
        <v>45</v>
      </c>
      <c r="M559">
        <v>45</v>
      </c>
      <c r="N559">
        <v>308</v>
      </c>
    </row>
    <row r="560" spans="1:14" x14ac:dyDescent="0.3">
      <c r="A560">
        <v>499</v>
      </c>
      <c r="B560" t="s">
        <v>1462</v>
      </c>
      <c r="C560" t="s">
        <v>1008</v>
      </c>
      <c r="D560" t="s">
        <v>1022</v>
      </c>
      <c r="E560" t="s">
        <v>17</v>
      </c>
      <c r="F560" t="s">
        <v>1037</v>
      </c>
      <c r="G560" t="s">
        <v>232</v>
      </c>
      <c r="H560">
        <v>90</v>
      </c>
      <c r="I560">
        <v>93</v>
      </c>
      <c r="J560">
        <v>55</v>
      </c>
      <c r="K560">
        <v>70</v>
      </c>
      <c r="L560">
        <v>55</v>
      </c>
      <c r="M560">
        <v>55</v>
      </c>
      <c r="N560">
        <v>418</v>
      </c>
    </row>
    <row r="561" spans="1:14" x14ac:dyDescent="0.3">
      <c r="A561">
        <v>500</v>
      </c>
      <c r="B561" t="s">
        <v>1463</v>
      </c>
      <c r="C561" t="s">
        <v>1008</v>
      </c>
      <c r="D561" t="s">
        <v>1022</v>
      </c>
      <c r="E561" t="s">
        <v>17</v>
      </c>
      <c r="F561" t="s">
        <v>1037</v>
      </c>
      <c r="G561" t="s">
        <v>103</v>
      </c>
      <c r="H561">
        <v>110</v>
      </c>
      <c r="I561">
        <v>123</v>
      </c>
      <c r="J561">
        <v>65</v>
      </c>
      <c r="K561">
        <v>100</v>
      </c>
      <c r="L561">
        <v>65</v>
      </c>
      <c r="M561">
        <v>65</v>
      </c>
      <c r="N561">
        <v>528</v>
      </c>
    </row>
    <row r="562" spans="1:14" x14ac:dyDescent="0.3">
      <c r="A562">
        <v>501</v>
      </c>
      <c r="B562" t="s">
        <v>1464</v>
      </c>
      <c r="C562" t="s">
        <v>1009</v>
      </c>
      <c r="D562" t="s">
        <v>1037</v>
      </c>
      <c r="E562" t="s">
        <v>25</v>
      </c>
      <c r="F562" t="s">
        <v>1037</v>
      </c>
      <c r="G562" t="s">
        <v>134</v>
      </c>
      <c r="H562">
        <v>55</v>
      </c>
      <c r="I562">
        <v>55</v>
      </c>
      <c r="J562">
        <v>45</v>
      </c>
      <c r="K562">
        <v>63</v>
      </c>
      <c r="L562">
        <v>45</v>
      </c>
      <c r="M562">
        <v>45</v>
      </c>
      <c r="N562">
        <v>308</v>
      </c>
    </row>
    <row r="563" spans="1:14" x14ac:dyDescent="0.3">
      <c r="A563">
        <v>502</v>
      </c>
      <c r="B563" t="s">
        <v>1465</v>
      </c>
      <c r="C563" t="s">
        <v>1009</v>
      </c>
      <c r="D563" t="s">
        <v>1037</v>
      </c>
      <c r="E563" t="s">
        <v>25</v>
      </c>
      <c r="F563" t="s">
        <v>1037</v>
      </c>
      <c r="G563" t="s">
        <v>134</v>
      </c>
      <c r="H563">
        <v>75</v>
      </c>
      <c r="I563">
        <v>75</v>
      </c>
      <c r="J563">
        <v>60</v>
      </c>
      <c r="K563">
        <v>83</v>
      </c>
      <c r="L563">
        <v>60</v>
      </c>
      <c r="M563">
        <v>60</v>
      </c>
      <c r="N563">
        <v>413</v>
      </c>
    </row>
    <row r="564" spans="1:14" x14ac:dyDescent="0.3">
      <c r="A564">
        <v>503</v>
      </c>
      <c r="B564" t="s">
        <v>1466</v>
      </c>
      <c r="C564" t="s">
        <v>1009</v>
      </c>
      <c r="D564" t="s">
        <v>1037</v>
      </c>
      <c r="E564" t="s">
        <v>25</v>
      </c>
      <c r="F564" t="s">
        <v>1037</v>
      </c>
      <c r="G564" t="s">
        <v>134</v>
      </c>
      <c r="H564">
        <v>95</v>
      </c>
      <c r="I564">
        <v>100</v>
      </c>
      <c r="J564">
        <v>85</v>
      </c>
      <c r="K564">
        <v>108</v>
      </c>
      <c r="L564">
        <v>70</v>
      </c>
      <c r="M564">
        <v>70</v>
      </c>
      <c r="N564">
        <v>528</v>
      </c>
    </row>
    <row r="565" spans="1:14" x14ac:dyDescent="0.3">
      <c r="A565">
        <v>504</v>
      </c>
      <c r="B565" t="s">
        <v>1467</v>
      </c>
      <c r="C565" t="s">
        <v>1014</v>
      </c>
      <c r="D565" t="s">
        <v>1037</v>
      </c>
      <c r="E565" t="s">
        <v>44</v>
      </c>
      <c r="F565" t="s">
        <v>62</v>
      </c>
      <c r="G565" t="s">
        <v>720</v>
      </c>
      <c r="H565">
        <v>45</v>
      </c>
      <c r="I565">
        <v>55</v>
      </c>
      <c r="J565">
        <v>39</v>
      </c>
      <c r="K565">
        <v>35</v>
      </c>
      <c r="L565">
        <v>39</v>
      </c>
      <c r="M565">
        <v>42</v>
      </c>
      <c r="N565">
        <v>255</v>
      </c>
    </row>
    <row r="566" spans="1:14" x14ac:dyDescent="0.3">
      <c r="A566">
        <v>505</v>
      </c>
      <c r="B566" t="s">
        <v>1468</v>
      </c>
      <c r="C566" t="s">
        <v>1014</v>
      </c>
      <c r="D566" t="s">
        <v>1037</v>
      </c>
      <c r="E566" t="s">
        <v>590</v>
      </c>
      <c r="F566" t="s">
        <v>62</v>
      </c>
      <c r="G566" t="s">
        <v>720</v>
      </c>
      <c r="H566">
        <v>60</v>
      </c>
      <c r="I566">
        <v>85</v>
      </c>
      <c r="J566">
        <v>69</v>
      </c>
      <c r="K566">
        <v>60</v>
      </c>
      <c r="L566">
        <v>69</v>
      </c>
      <c r="M566">
        <v>77</v>
      </c>
      <c r="N566">
        <v>420</v>
      </c>
    </row>
    <row r="567" spans="1:14" x14ac:dyDescent="0.3">
      <c r="A567">
        <v>506</v>
      </c>
      <c r="B567" t="s">
        <v>1469</v>
      </c>
      <c r="C567" t="s">
        <v>1014</v>
      </c>
      <c r="D567" t="s">
        <v>1037</v>
      </c>
      <c r="E567" t="s">
        <v>239</v>
      </c>
      <c r="F567" t="s">
        <v>97</v>
      </c>
      <c r="G567" t="s">
        <v>44</v>
      </c>
      <c r="H567">
        <v>45</v>
      </c>
      <c r="I567">
        <v>60</v>
      </c>
      <c r="J567">
        <v>45</v>
      </c>
      <c r="K567">
        <v>25</v>
      </c>
      <c r="L567">
        <v>45</v>
      </c>
      <c r="M567">
        <v>55</v>
      </c>
      <c r="N567">
        <v>275</v>
      </c>
    </row>
    <row r="568" spans="1:14" x14ac:dyDescent="0.3">
      <c r="A568">
        <v>507</v>
      </c>
      <c r="B568" t="s">
        <v>1470</v>
      </c>
      <c r="C568" t="s">
        <v>1014</v>
      </c>
      <c r="D568" t="s">
        <v>1037</v>
      </c>
      <c r="E568" t="s">
        <v>216</v>
      </c>
      <c r="F568" t="s">
        <v>466</v>
      </c>
      <c r="G568" t="s">
        <v>329</v>
      </c>
      <c r="H568">
        <v>65</v>
      </c>
      <c r="I568">
        <v>80</v>
      </c>
      <c r="J568">
        <v>65</v>
      </c>
      <c r="K568">
        <v>35</v>
      </c>
      <c r="L568">
        <v>65</v>
      </c>
      <c r="M568">
        <v>60</v>
      </c>
      <c r="N568">
        <v>370</v>
      </c>
    </row>
    <row r="569" spans="1:14" x14ac:dyDescent="0.3">
      <c r="A569">
        <v>508</v>
      </c>
      <c r="B569" t="s">
        <v>1471</v>
      </c>
      <c r="C569" t="s">
        <v>1014</v>
      </c>
      <c r="D569" t="s">
        <v>1037</v>
      </c>
      <c r="E569" t="s">
        <v>216</v>
      </c>
      <c r="F569" t="s">
        <v>466</v>
      </c>
      <c r="G569" t="s">
        <v>329</v>
      </c>
      <c r="H569">
        <v>85</v>
      </c>
      <c r="I569">
        <v>110</v>
      </c>
      <c r="J569">
        <v>90</v>
      </c>
      <c r="K569">
        <v>45</v>
      </c>
      <c r="L569">
        <v>90</v>
      </c>
      <c r="M569">
        <v>80</v>
      </c>
      <c r="N569">
        <v>500</v>
      </c>
    </row>
    <row r="570" spans="1:14" x14ac:dyDescent="0.3">
      <c r="A570">
        <v>509</v>
      </c>
      <c r="B570" t="s">
        <v>138</v>
      </c>
      <c r="C570" t="s">
        <v>1016</v>
      </c>
      <c r="D570" t="s">
        <v>1037</v>
      </c>
      <c r="E570" t="s">
        <v>139</v>
      </c>
      <c r="F570" t="s">
        <v>91</v>
      </c>
      <c r="G570" t="s">
        <v>140</v>
      </c>
      <c r="H570">
        <v>41</v>
      </c>
      <c r="I570">
        <v>50</v>
      </c>
      <c r="J570">
        <v>37</v>
      </c>
      <c r="K570">
        <v>50</v>
      </c>
      <c r="L570">
        <v>37</v>
      </c>
      <c r="M570">
        <v>66</v>
      </c>
      <c r="N570">
        <v>281</v>
      </c>
    </row>
    <row r="571" spans="1:14" x14ac:dyDescent="0.3">
      <c r="A571">
        <v>510</v>
      </c>
      <c r="B571" t="s">
        <v>142</v>
      </c>
      <c r="C571" t="s">
        <v>1016</v>
      </c>
      <c r="D571" t="s">
        <v>1037</v>
      </c>
      <c r="E571" t="s">
        <v>139</v>
      </c>
      <c r="F571" t="s">
        <v>91</v>
      </c>
      <c r="G571" t="s">
        <v>140</v>
      </c>
      <c r="H571">
        <v>64</v>
      </c>
      <c r="I571">
        <v>88</v>
      </c>
      <c r="J571">
        <v>50</v>
      </c>
      <c r="K571">
        <v>88</v>
      </c>
      <c r="L571">
        <v>50</v>
      </c>
      <c r="M571">
        <v>106</v>
      </c>
      <c r="N571">
        <v>446</v>
      </c>
    </row>
    <row r="572" spans="1:14" x14ac:dyDescent="0.3">
      <c r="A572">
        <v>511</v>
      </c>
      <c r="B572" t="s">
        <v>1472</v>
      </c>
      <c r="C572" t="s">
        <v>1007</v>
      </c>
      <c r="D572" t="s">
        <v>1037</v>
      </c>
      <c r="E572" t="s">
        <v>78</v>
      </c>
      <c r="F572" t="s">
        <v>1037</v>
      </c>
      <c r="G572" t="s">
        <v>9</v>
      </c>
      <c r="H572">
        <v>50</v>
      </c>
      <c r="I572">
        <v>53</v>
      </c>
      <c r="J572">
        <v>48</v>
      </c>
      <c r="K572">
        <v>53</v>
      </c>
      <c r="L572">
        <v>48</v>
      </c>
      <c r="M572">
        <v>64</v>
      </c>
      <c r="N572">
        <v>316</v>
      </c>
    </row>
    <row r="573" spans="1:14" x14ac:dyDescent="0.3">
      <c r="A573">
        <v>512</v>
      </c>
      <c r="B573" t="s">
        <v>1473</v>
      </c>
      <c r="C573" t="s">
        <v>1007</v>
      </c>
      <c r="D573" t="s">
        <v>1037</v>
      </c>
      <c r="E573" t="s">
        <v>78</v>
      </c>
      <c r="F573" t="s">
        <v>1037</v>
      </c>
      <c r="G573" t="s">
        <v>9</v>
      </c>
      <c r="H573">
        <v>75</v>
      </c>
      <c r="I573">
        <v>98</v>
      </c>
      <c r="J573">
        <v>63</v>
      </c>
      <c r="K573">
        <v>98</v>
      </c>
      <c r="L573">
        <v>63</v>
      </c>
      <c r="M573">
        <v>101</v>
      </c>
      <c r="N573">
        <v>498</v>
      </c>
    </row>
    <row r="574" spans="1:14" x14ac:dyDescent="0.3">
      <c r="A574">
        <v>513</v>
      </c>
      <c r="B574" t="s">
        <v>1474</v>
      </c>
      <c r="C574" t="s">
        <v>1008</v>
      </c>
      <c r="D574" t="s">
        <v>1037</v>
      </c>
      <c r="E574" t="s">
        <v>78</v>
      </c>
      <c r="F574" t="s">
        <v>1037</v>
      </c>
      <c r="G574" t="s">
        <v>17</v>
      </c>
      <c r="H574">
        <v>50</v>
      </c>
      <c r="I574">
        <v>53</v>
      </c>
      <c r="J574">
        <v>48</v>
      </c>
      <c r="K574">
        <v>53</v>
      </c>
      <c r="L574">
        <v>48</v>
      </c>
      <c r="M574">
        <v>64</v>
      </c>
      <c r="N574">
        <v>316</v>
      </c>
    </row>
    <row r="575" spans="1:14" x14ac:dyDescent="0.3">
      <c r="A575">
        <v>514</v>
      </c>
      <c r="B575" t="s">
        <v>1475</v>
      </c>
      <c r="C575" t="s">
        <v>1008</v>
      </c>
      <c r="D575" t="s">
        <v>1037</v>
      </c>
      <c r="E575" t="s">
        <v>78</v>
      </c>
      <c r="F575" t="s">
        <v>1037</v>
      </c>
      <c r="G575" t="s">
        <v>17</v>
      </c>
      <c r="H575">
        <v>75</v>
      </c>
      <c r="I575">
        <v>98</v>
      </c>
      <c r="J575">
        <v>63</v>
      </c>
      <c r="K575">
        <v>98</v>
      </c>
      <c r="L575">
        <v>63</v>
      </c>
      <c r="M575">
        <v>101</v>
      </c>
      <c r="N575">
        <v>498</v>
      </c>
    </row>
    <row r="576" spans="1:14" x14ac:dyDescent="0.3">
      <c r="A576">
        <v>515</v>
      </c>
      <c r="B576" t="s">
        <v>1476</v>
      </c>
      <c r="C576" t="s">
        <v>1009</v>
      </c>
      <c r="D576" t="s">
        <v>1037</v>
      </c>
      <c r="E576" t="s">
        <v>78</v>
      </c>
      <c r="F576" t="s">
        <v>1037</v>
      </c>
      <c r="G576" t="s">
        <v>25</v>
      </c>
      <c r="H576">
        <v>50</v>
      </c>
      <c r="I576">
        <v>53</v>
      </c>
      <c r="J576">
        <v>48</v>
      </c>
      <c r="K576">
        <v>53</v>
      </c>
      <c r="L576">
        <v>48</v>
      </c>
      <c r="M576">
        <v>64</v>
      </c>
      <c r="N576">
        <v>316</v>
      </c>
    </row>
    <row r="577" spans="1:14" x14ac:dyDescent="0.3">
      <c r="A577">
        <v>516</v>
      </c>
      <c r="B577" t="s">
        <v>1477</v>
      </c>
      <c r="C577" t="s">
        <v>1009</v>
      </c>
      <c r="D577" t="s">
        <v>1037</v>
      </c>
      <c r="E577" t="s">
        <v>78</v>
      </c>
      <c r="F577" t="s">
        <v>1037</v>
      </c>
      <c r="G577" t="s">
        <v>25</v>
      </c>
      <c r="H577">
        <v>75</v>
      </c>
      <c r="I577">
        <v>98</v>
      </c>
      <c r="J577">
        <v>63</v>
      </c>
      <c r="K577">
        <v>98</v>
      </c>
      <c r="L577">
        <v>63</v>
      </c>
      <c r="M577">
        <v>101</v>
      </c>
      <c r="N577">
        <v>498</v>
      </c>
    </row>
    <row r="578" spans="1:14" x14ac:dyDescent="0.3">
      <c r="A578">
        <v>517</v>
      </c>
      <c r="B578" t="s">
        <v>272</v>
      </c>
      <c r="C578" t="s">
        <v>1011</v>
      </c>
      <c r="D578" t="s">
        <v>1037</v>
      </c>
      <c r="E578" t="s">
        <v>273</v>
      </c>
      <c r="F578" t="s">
        <v>274</v>
      </c>
      <c r="G578" t="s">
        <v>35</v>
      </c>
      <c r="H578">
        <v>76</v>
      </c>
      <c r="I578">
        <v>25</v>
      </c>
      <c r="J578">
        <v>45</v>
      </c>
      <c r="K578">
        <v>67</v>
      </c>
      <c r="L578">
        <v>55</v>
      </c>
      <c r="M578">
        <v>24</v>
      </c>
      <c r="N578">
        <v>292</v>
      </c>
    </row>
    <row r="579" spans="1:14" x14ac:dyDescent="0.3">
      <c r="A579">
        <v>518</v>
      </c>
      <c r="B579" t="s">
        <v>276</v>
      </c>
      <c r="C579" t="s">
        <v>1011</v>
      </c>
      <c r="D579" t="s">
        <v>1037</v>
      </c>
      <c r="E579" t="s">
        <v>273</v>
      </c>
      <c r="F579" t="s">
        <v>274</v>
      </c>
      <c r="G579" t="s">
        <v>35</v>
      </c>
      <c r="H579">
        <v>116</v>
      </c>
      <c r="I579">
        <v>55</v>
      </c>
      <c r="J579">
        <v>85</v>
      </c>
      <c r="K579">
        <v>107</v>
      </c>
      <c r="L579">
        <v>95</v>
      </c>
      <c r="M579">
        <v>29</v>
      </c>
      <c r="N579">
        <v>487</v>
      </c>
    </row>
    <row r="580" spans="1:14" x14ac:dyDescent="0.3">
      <c r="A580">
        <v>519</v>
      </c>
      <c r="B580" t="s">
        <v>82</v>
      </c>
      <c r="C580" t="s">
        <v>1014</v>
      </c>
      <c r="D580" t="s">
        <v>1012</v>
      </c>
      <c r="E580" t="s">
        <v>68</v>
      </c>
      <c r="F580" t="s">
        <v>83</v>
      </c>
      <c r="G580" t="s">
        <v>84</v>
      </c>
      <c r="H580">
        <v>50</v>
      </c>
      <c r="I580">
        <v>55</v>
      </c>
      <c r="J580">
        <v>50</v>
      </c>
      <c r="K580">
        <v>36</v>
      </c>
      <c r="L580">
        <v>30</v>
      </c>
      <c r="M580">
        <v>43</v>
      </c>
      <c r="N580">
        <v>264</v>
      </c>
    </row>
    <row r="581" spans="1:14" x14ac:dyDescent="0.3">
      <c r="A581">
        <v>520</v>
      </c>
      <c r="B581" t="s">
        <v>86</v>
      </c>
      <c r="C581" t="s">
        <v>1014</v>
      </c>
      <c r="D581" t="s">
        <v>1012</v>
      </c>
      <c r="E581" t="s">
        <v>68</v>
      </c>
      <c r="F581" t="s">
        <v>83</v>
      </c>
      <c r="G581" t="s">
        <v>84</v>
      </c>
      <c r="H581">
        <v>62</v>
      </c>
      <c r="I581">
        <v>77</v>
      </c>
      <c r="J581">
        <v>62</v>
      </c>
      <c r="K581">
        <v>50</v>
      </c>
      <c r="L581">
        <v>42</v>
      </c>
      <c r="M581">
        <v>65</v>
      </c>
      <c r="N581">
        <v>358</v>
      </c>
    </row>
    <row r="582" spans="1:14" x14ac:dyDescent="0.3">
      <c r="A582">
        <v>521</v>
      </c>
      <c r="B582" t="s">
        <v>88</v>
      </c>
      <c r="C582" t="s">
        <v>1014</v>
      </c>
      <c r="D582" t="s">
        <v>1012</v>
      </c>
      <c r="E582" t="s">
        <v>68</v>
      </c>
      <c r="F582" t="s">
        <v>83</v>
      </c>
      <c r="G582" t="s">
        <v>84</v>
      </c>
      <c r="H582">
        <v>80</v>
      </c>
      <c r="I582">
        <v>115</v>
      </c>
      <c r="J582">
        <v>80</v>
      </c>
      <c r="K582">
        <v>65</v>
      </c>
      <c r="L582">
        <v>55</v>
      </c>
      <c r="M582">
        <v>93</v>
      </c>
      <c r="N582">
        <v>488</v>
      </c>
    </row>
    <row r="583" spans="1:14" x14ac:dyDescent="0.3">
      <c r="A583">
        <v>522</v>
      </c>
      <c r="B583" t="s">
        <v>1478</v>
      </c>
      <c r="C583" t="s">
        <v>1013</v>
      </c>
      <c r="D583" t="s">
        <v>1037</v>
      </c>
      <c r="E583" t="s">
        <v>204</v>
      </c>
      <c r="F583" t="s">
        <v>1741</v>
      </c>
      <c r="G583" t="s">
        <v>878</v>
      </c>
      <c r="H583">
        <v>45</v>
      </c>
      <c r="I583">
        <v>60</v>
      </c>
      <c r="J583">
        <v>32</v>
      </c>
      <c r="K583">
        <v>50</v>
      </c>
      <c r="L583">
        <v>32</v>
      </c>
      <c r="M583">
        <v>76</v>
      </c>
      <c r="N583">
        <v>295</v>
      </c>
    </row>
    <row r="584" spans="1:14" x14ac:dyDescent="0.3">
      <c r="A584">
        <v>523</v>
      </c>
      <c r="B584" t="s">
        <v>1479</v>
      </c>
      <c r="C584" t="s">
        <v>1013</v>
      </c>
      <c r="D584" t="s">
        <v>1037</v>
      </c>
      <c r="E584" t="s">
        <v>204</v>
      </c>
      <c r="F584" t="s">
        <v>1741</v>
      </c>
      <c r="G584" t="s">
        <v>878</v>
      </c>
      <c r="H584">
        <v>75</v>
      </c>
      <c r="I584">
        <v>100</v>
      </c>
      <c r="J584">
        <v>63</v>
      </c>
      <c r="K584">
        <v>80</v>
      </c>
      <c r="L584">
        <v>63</v>
      </c>
      <c r="M584">
        <v>116</v>
      </c>
      <c r="N584">
        <v>497</v>
      </c>
    </row>
    <row r="585" spans="1:14" x14ac:dyDescent="0.3">
      <c r="A585">
        <v>524</v>
      </c>
      <c r="B585" t="s">
        <v>470</v>
      </c>
      <c r="C585" t="s">
        <v>1017</v>
      </c>
      <c r="D585" t="s">
        <v>1037</v>
      </c>
      <c r="E585" t="s">
        <v>261</v>
      </c>
      <c r="F585" t="s">
        <v>224</v>
      </c>
      <c r="G585" t="s">
        <v>461</v>
      </c>
      <c r="H585">
        <v>55</v>
      </c>
      <c r="I585">
        <v>75</v>
      </c>
      <c r="J585">
        <v>85</v>
      </c>
      <c r="K585">
        <v>25</v>
      </c>
      <c r="L585">
        <v>25</v>
      </c>
      <c r="M585">
        <v>15</v>
      </c>
      <c r="N585">
        <v>280</v>
      </c>
    </row>
    <row r="586" spans="1:14" x14ac:dyDescent="0.3">
      <c r="A586">
        <v>525</v>
      </c>
      <c r="B586" t="s">
        <v>472</v>
      </c>
      <c r="C586" t="s">
        <v>1017</v>
      </c>
      <c r="D586" t="s">
        <v>1037</v>
      </c>
      <c r="E586" t="s">
        <v>261</v>
      </c>
      <c r="F586" t="s">
        <v>224</v>
      </c>
      <c r="G586" t="s">
        <v>461</v>
      </c>
      <c r="H586">
        <v>70</v>
      </c>
      <c r="I586">
        <v>105</v>
      </c>
      <c r="J586">
        <v>105</v>
      </c>
      <c r="K586">
        <v>50</v>
      </c>
      <c r="L586">
        <v>40</v>
      </c>
      <c r="M586">
        <v>20</v>
      </c>
      <c r="N586">
        <v>390</v>
      </c>
    </row>
    <row r="587" spans="1:14" x14ac:dyDescent="0.3">
      <c r="A587">
        <v>526</v>
      </c>
      <c r="B587" t="s">
        <v>474</v>
      </c>
      <c r="C587" t="s">
        <v>1017</v>
      </c>
      <c r="D587" t="s">
        <v>1037</v>
      </c>
      <c r="E587" t="s">
        <v>261</v>
      </c>
      <c r="F587" t="s">
        <v>475</v>
      </c>
      <c r="G587" t="s">
        <v>461</v>
      </c>
      <c r="H587">
        <v>85</v>
      </c>
      <c r="I587">
        <v>135</v>
      </c>
      <c r="J587">
        <v>130</v>
      </c>
      <c r="K587">
        <v>60</v>
      </c>
      <c r="L587">
        <v>80</v>
      </c>
      <c r="M587">
        <v>25</v>
      </c>
      <c r="N587">
        <v>515</v>
      </c>
    </row>
    <row r="588" spans="1:14" x14ac:dyDescent="0.3">
      <c r="A588">
        <v>527</v>
      </c>
      <c r="B588" t="s">
        <v>483</v>
      </c>
      <c r="C588" t="s">
        <v>1011</v>
      </c>
      <c r="D588" t="s">
        <v>1012</v>
      </c>
      <c r="E588" t="s">
        <v>301</v>
      </c>
      <c r="F588" t="s">
        <v>267</v>
      </c>
      <c r="G588" t="s">
        <v>484</v>
      </c>
      <c r="H588">
        <v>55</v>
      </c>
      <c r="I588">
        <v>45</v>
      </c>
      <c r="J588">
        <v>43</v>
      </c>
      <c r="K588">
        <v>55</v>
      </c>
      <c r="L588">
        <v>43</v>
      </c>
      <c r="M588">
        <v>72</v>
      </c>
      <c r="N588">
        <v>313</v>
      </c>
    </row>
    <row r="589" spans="1:14" x14ac:dyDescent="0.3">
      <c r="A589">
        <v>528</v>
      </c>
      <c r="B589" t="s">
        <v>486</v>
      </c>
      <c r="C589" t="s">
        <v>1011</v>
      </c>
      <c r="D589" t="s">
        <v>1012</v>
      </c>
      <c r="E589" t="s">
        <v>301</v>
      </c>
      <c r="F589" t="s">
        <v>267</v>
      </c>
      <c r="G589" t="s">
        <v>484</v>
      </c>
      <c r="H589">
        <v>67</v>
      </c>
      <c r="I589">
        <v>57</v>
      </c>
      <c r="J589">
        <v>55</v>
      </c>
      <c r="K589">
        <v>77</v>
      </c>
      <c r="L589">
        <v>55</v>
      </c>
      <c r="M589">
        <v>114</v>
      </c>
      <c r="N589">
        <v>425</v>
      </c>
    </row>
    <row r="590" spans="1:14" x14ac:dyDescent="0.3">
      <c r="A590">
        <v>529</v>
      </c>
      <c r="B590" t="s">
        <v>465</v>
      </c>
      <c r="C590" t="s">
        <v>1018</v>
      </c>
      <c r="D590" t="s">
        <v>1037</v>
      </c>
      <c r="E590" t="s">
        <v>466</v>
      </c>
      <c r="F590" t="s">
        <v>461</v>
      </c>
      <c r="G590" t="s">
        <v>328</v>
      </c>
      <c r="H590">
        <v>60</v>
      </c>
      <c r="I590">
        <v>85</v>
      </c>
      <c r="J590">
        <v>40</v>
      </c>
      <c r="K590">
        <v>30</v>
      </c>
      <c r="L590">
        <v>45</v>
      </c>
      <c r="M590">
        <v>68</v>
      </c>
      <c r="N590">
        <v>328</v>
      </c>
    </row>
    <row r="591" spans="1:14" x14ac:dyDescent="0.3">
      <c r="A591">
        <v>530</v>
      </c>
      <c r="B591" t="s">
        <v>468</v>
      </c>
      <c r="C591" t="s">
        <v>1018</v>
      </c>
      <c r="D591" t="s">
        <v>1015</v>
      </c>
      <c r="E591" t="s">
        <v>466</v>
      </c>
      <c r="F591" t="s">
        <v>461</v>
      </c>
      <c r="G591" t="s">
        <v>328</v>
      </c>
      <c r="H591">
        <v>110</v>
      </c>
      <c r="I591">
        <v>135</v>
      </c>
      <c r="J591">
        <v>60</v>
      </c>
      <c r="K591">
        <v>50</v>
      </c>
      <c r="L591">
        <v>65</v>
      </c>
      <c r="M591">
        <v>88</v>
      </c>
      <c r="N591">
        <v>508</v>
      </c>
    </row>
    <row r="592" spans="1:14" x14ac:dyDescent="0.3">
      <c r="A592">
        <v>531</v>
      </c>
      <c r="B592" t="s">
        <v>1480</v>
      </c>
      <c r="C592" t="s">
        <v>1014</v>
      </c>
      <c r="D592" t="s">
        <v>1037</v>
      </c>
      <c r="E592" t="s">
        <v>182</v>
      </c>
      <c r="F592" t="s">
        <v>369</v>
      </c>
      <c r="G592" t="s">
        <v>267</v>
      </c>
      <c r="H592">
        <v>103</v>
      </c>
      <c r="I592">
        <v>60</v>
      </c>
      <c r="J592">
        <v>86</v>
      </c>
      <c r="K592">
        <v>60</v>
      </c>
      <c r="L592">
        <v>86</v>
      </c>
      <c r="M592">
        <v>50</v>
      </c>
      <c r="N592">
        <v>445</v>
      </c>
    </row>
    <row r="593" spans="1:14" x14ac:dyDescent="0.3">
      <c r="A593">
        <v>531</v>
      </c>
      <c r="B593" t="s">
        <v>1481</v>
      </c>
      <c r="C593" t="s">
        <v>1014</v>
      </c>
      <c r="D593" t="s">
        <v>1037</v>
      </c>
      <c r="E593" t="s">
        <v>182</v>
      </c>
      <c r="F593" t="s">
        <v>369</v>
      </c>
      <c r="G593" t="s">
        <v>267</v>
      </c>
      <c r="H593">
        <v>103</v>
      </c>
      <c r="I593">
        <v>60</v>
      </c>
      <c r="J593">
        <v>126</v>
      </c>
      <c r="K593">
        <v>80</v>
      </c>
      <c r="L593">
        <v>126</v>
      </c>
      <c r="M593">
        <v>50</v>
      </c>
      <c r="N593">
        <v>545</v>
      </c>
    </row>
    <row r="594" spans="1:14" x14ac:dyDescent="0.3">
      <c r="A594">
        <v>532</v>
      </c>
      <c r="B594" t="s">
        <v>477</v>
      </c>
      <c r="C594" t="s">
        <v>1022</v>
      </c>
      <c r="D594" t="s">
        <v>1037</v>
      </c>
      <c r="E594" t="s">
        <v>104</v>
      </c>
      <c r="F594" t="s">
        <v>294</v>
      </c>
      <c r="G594" t="s">
        <v>266</v>
      </c>
      <c r="H594">
        <v>75</v>
      </c>
      <c r="I594">
        <v>80</v>
      </c>
      <c r="J594">
        <v>55</v>
      </c>
      <c r="K594">
        <v>25</v>
      </c>
      <c r="L594">
        <v>35</v>
      </c>
      <c r="M594">
        <v>35</v>
      </c>
      <c r="N594">
        <v>305</v>
      </c>
    </row>
    <row r="595" spans="1:14" x14ac:dyDescent="0.3">
      <c r="A595">
        <v>533</v>
      </c>
      <c r="B595" t="s">
        <v>479</v>
      </c>
      <c r="C595" t="s">
        <v>1022</v>
      </c>
      <c r="D595" t="s">
        <v>1037</v>
      </c>
      <c r="E595" t="s">
        <v>104</v>
      </c>
      <c r="F595" t="s">
        <v>294</v>
      </c>
      <c r="G595" t="s">
        <v>266</v>
      </c>
      <c r="H595">
        <v>85</v>
      </c>
      <c r="I595">
        <v>105</v>
      </c>
      <c r="J595">
        <v>85</v>
      </c>
      <c r="K595">
        <v>40</v>
      </c>
      <c r="L595">
        <v>50</v>
      </c>
      <c r="M595">
        <v>40</v>
      </c>
      <c r="N595">
        <v>405</v>
      </c>
    </row>
    <row r="596" spans="1:14" x14ac:dyDescent="0.3">
      <c r="A596">
        <v>534</v>
      </c>
      <c r="B596" t="s">
        <v>481</v>
      </c>
      <c r="C596" t="s">
        <v>1022</v>
      </c>
      <c r="D596" t="s">
        <v>1037</v>
      </c>
      <c r="E596" t="s">
        <v>104</v>
      </c>
      <c r="F596" t="s">
        <v>294</v>
      </c>
      <c r="G596" t="s">
        <v>266</v>
      </c>
      <c r="H596">
        <v>105</v>
      </c>
      <c r="I596">
        <v>140</v>
      </c>
      <c r="J596">
        <v>95</v>
      </c>
      <c r="K596">
        <v>55</v>
      </c>
      <c r="L596">
        <v>65</v>
      </c>
      <c r="M596">
        <v>45</v>
      </c>
      <c r="N596">
        <v>505</v>
      </c>
    </row>
    <row r="597" spans="1:14" x14ac:dyDescent="0.3">
      <c r="A597">
        <v>535</v>
      </c>
      <c r="B597" t="s">
        <v>382</v>
      </c>
      <c r="C597" t="s">
        <v>1009</v>
      </c>
      <c r="D597" t="s">
        <v>1037</v>
      </c>
      <c r="E597" t="s">
        <v>115</v>
      </c>
      <c r="F597" t="s">
        <v>193</v>
      </c>
      <c r="G597" t="s">
        <v>300</v>
      </c>
      <c r="H597">
        <v>50</v>
      </c>
      <c r="I597">
        <v>50</v>
      </c>
      <c r="J597">
        <v>40</v>
      </c>
      <c r="K597">
        <v>50</v>
      </c>
      <c r="L597">
        <v>40</v>
      </c>
      <c r="M597">
        <v>64</v>
      </c>
      <c r="N597">
        <v>294</v>
      </c>
    </row>
    <row r="598" spans="1:14" x14ac:dyDescent="0.3">
      <c r="A598">
        <v>536</v>
      </c>
      <c r="B598" t="s">
        <v>384</v>
      </c>
      <c r="C598" t="s">
        <v>1009</v>
      </c>
      <c r="D598" t="s">
        <v>1018</v>
      </c>
      <c r="E598" t="s">
        <v>115</v>
      </c>
      <c r="F598" t="s">
        <v>193</v>
      </c>
      <c r="G598" t="s">
        <v>300</v>
      </c>
      <c r="H598">
        <v>75</v>
      </c>
      <c r="I598">
        <v>65</v>
      </c>
      <c r="J598">
        <v>55</v>
      </c>
      <c r="K598">
        <v>65</v>
      </c>
      <c r="L598">
        <v>55</v>
      </c>
      <c r="M598">
        <v>69</v>
      </c>
      <c r="N598">
        <v>384</v>
      </c>
    </row>
    <row r="599" spans="1:14" x14ac:dyDescent="0.3">
      <c r="A599">
        <v>537</v>
      </c>
      <c r="B599" t="s">
        <v>386</v>
      </c>
      <c r="C599" t="s">
        <v>1009</v>
      </c>
      <c r="D599" t="s">
        <v>1018</v>
      </c>
      <c r="E599" t="s">
        <v>115</v>
      </c>
      <c r="F599" t="s">
        <v>387</v>
      </c>
      <c r="G599" t="s">
        <v>300</v>
      </c>
      <c r="H599">
        <v>105</v>
      </c>
      <c r="I599">
        <v>95</v>
      </c>
      <c r="J599">
        <v>75</v>
      </c>
      <c r="K599">
        <v>85</v>
      </c>
      <c r="L599">
        <v>75</v>
      </c>
      <c r="M599">
        <v>74</v>
      </c>
      <c r="N599">
        <v>509</v>
      </c>
    </row>
    <row r="600" spans="1:14" x14ac:dyDescent="0.3">
      <c r="A600">
        <v>538</v>
      </c>
      <c r="B600" t="s">
        <v>654</v>
      </c>
      <c r="C600" t="s">
        <v>1022</v>
      </c>
      <c r="D600" t="s">
        <v>1037</v>
      </c>
      <c r="E600" t="s">
        <v>104</v>
      </c>
      <c r="F600" t="s">
        <v>243</v>
      </c>
      <c r="G600" t="s">
        <v>328</v>
      </c>
      <c r="H600">
        <v>120</v>
      </c>
      <c r="I600">
        <v>100</v>
      </c>
      <c r="J600">
        <v>85</v>
      </c>
      <c r="K600">
        <v>30</v>
      </c>
      <c r="L600">
        <v>85</v>
      </c>
      <c r="M600">
        <v>45</v>
      </c>
      <c r="N600">
        <v>465</v>
      </c>
    </row>
    <row r="601" spans="1:14" x14ac:dyDescent="0.3">
      <c r="A601">
        <v>539</v>
      </c>
      <c r="B601" t="s">
        <v>656</v>
      </c>
      <c r="C601" t="s">
        <v>1022</v>
      </c>
      <c r="D601" t="s">
        <v>1037</v>
      </c>
      <c r="E601" t="s">
        <v>261</v>
      </c>
      <c r="F601" t="s">
        <v>243</v>
      </c>
      <c r="G601" t="s">
        <v>328</v>
      </c>
      <c r="H601">
        <v>75</v>
      </c>
      <c r="I601">
        <v>125</v>
      </c>
      <c r="J601">
        <v>75</v>
      </c>
      <c r="K601">
        <v>30</v>
      </c>
      <c r="L601">
        <v>75</v>
      </c>
      <c r="M601">
        <v>85</v>
      </c>
      <c r="N601">
        <v>465</v>
      </c>
    </row>
    <row r="602" spans="1:14" x14ac:dyDescent="0.3">
      <c r="A602">
        <v>540</v>
      </c>
      <c r="B602" t="s">
        <v>1482</v>
      </c>
      <c r="C602" t="s">
        <v>1010</v>
      </c>
      <c r="D602" t="s">
        <v>1007</v>
      </c>
      <c r="E602" t="s">
        <v>33</v>
      </c>
      <c r="F602" t="s">
        <v>124</v>
      </c>
      <c r="G602" t="s">
        <v>423</v>
      </c>
      <c r="H602">
        <v>45</v>
      </c>
      <c r="I602">
        <v>53</v>
      </c>
      <c r="J602">
        <v>70</v>
      </c>
      <c r="K602">
        <v>40</v>
      </c>
      <c r="L602">
        <v>60</v>
      </c>
      <c r="M602">
        <v>42</v>
      </c>
      <c r="N602">
        <v>310</v>
      </c>
    </row>
    <row r="603" spans="1:14" x14ac:dyDescent="0.3">
      <c r="A603">
        <v>541</v>
      </c>
      <c r="B603" t="s">
        <v>1483</v>
      </c>
      <c r="C603" t="s">
        <v>1010</v>
      </c>
      <c r="D603" t="s">
        <v>1007</v>
      </c>
      <c r="E603" t="s">
        <v>164</v>
      </c>
      <c r="F603" t="s">
        <v>124</v>
      </c>
      <c r="G603" t="s">
        <v>423</v>
      </c>
      <c r="H603">
        <v>55</v>
      </c>
      <c r="I603">
        <v>63</v>
      </c>
      <c r="J603">
        <v>90</v>
      </c>
      <c r="K603">
        <v>50</v>
      </c>
      <c r="L603">
        <v>80</v>
      </c>
      <c r="M603">
        <v>42</v>
      </c>
      <c r="N603">
        <v>380</v>
      </c>
    </row>
    <row r="604" spans="1:14" x14ac:dyDescent="0.3">
      <c r="A604">
        <v>542</v>
      </c>
      <c r="B604" t="s">
        <v>1484</v>
      </c>
      <c r="C604" t="s">
        <v>1010</v>
      </c>
      <c r="D604" t="s">
        <v>1007</v>
      </c>
      <c r="E604" t="s">
        <v>33</v>
      </c>
      <c r="F604" t="s">
        <v>124</v>
      </c>
      <c r="G604" t="s">
        <v>423</v>
      </c>
      <c r="H604">
        <v>75</v>
      </c>
      <c r="I604">
        <v>103</v>
      </c>
      <c r="J604">
        <v>80</v>
      </c>
      <c r="K604">
        <v>70</v>
      </c>
      <c r="L604">
        <v>80</v>
      </c>
      <c r="M604">
        <v>92</v>
      </c>
      <c r="N604">
        <v>500</v>
      </c>
    </row>
    <row r="605" spans="1:14" x14ac:dyDescent="0.3">
      <c r="A605">
        <v>543</v>
      </c>
      <c r="B605" t="s">
        <v>1485</v>
      </c>
      <c r="C605" t="s">
        <v>1010</v>
      </c>
      <c r="D605" t="s">
        <v>1019</v>
      </c>
      <c r="E605" t="s">
        <v>186</v>
      </c>
      <c r="F605" t="s">
        <v>33</v>
      </c>
      <c r="G605" t="s">
        <v>313</v>
      </c>
      <c r="H605">
        <v>30</v>
      </c>
      <c r="I605">
        <v>45</v>
      </c>
      <c r="J605">
        <v>59</v>
      </c>
      <c r="K605">
        <v>30</v>
      </c>
      <c r="L605">
        <v>39</v>
      </c>
      <c r="M605">
        <v>57</v>
      </c>
      <c r="N605">
        <v>260</v>
      </c>
    </row>
    <row r="606" spans="1:14" x14ac:dyDescent="0.3">
      <c r="A606">
        <v>544</v>
      </c>
      <c r="B606" t="s">
        <v>1486</v>
      </c>
      <c r="C606" t="s">
        <v>1010</v>
      </c>
      <c r="D606" t="s">
        <v>1019</v>
      </c>
      <c r="E606" t="s">
        <v>186</v>
      </c>
      <c r="F606" t="s">
        <v>33</v>
      </c>
      <c r="G606" t="s">
        <v>313</v>
      </c>
      <c r="H606">
        <v>40</v>
      </c>
      <c r="I606">
        <v>55</v>
      </c>
      <c r="J606">
        <v>99</v>
      </c>
      <c r="K606">
        <v>40</v>
      </c>
      <c r="L606">
        <v>79</v>
      </c>
      <c r="M606">
        <v>47</v>
      </c>
      <c r="N606">
        <v>360</v>
      </c>
    </row>
    <row r="607" spans="1:14" x14ac:dyDescent="0.3">
      <c r="A607">
        <v>545</v>
      </c>
      <c r="B607" t="s">
        <v>1487</v>
      </c>
      <c r="C607" t="s">
        <v>1010</v>
      </c>
      <c r="D607" t="s">
        <v>1019</v>
      </c>
      <c r="E607" t="s">
        <v>186</v>
      </c>
      <c r="F607" t="s">
        <v>33</v>
      </c>
      <c r="G607" t="s">
        <v>313</v>
      </c>
      <c r="H607">
        <v>60</v>
      </c>
      <c r="I607">
        <v>100</v>
      </c>
      <c r="J607">
        <v>89</v>
      </c>
      <c r="K607">
        <v>55</v>
      </c>
      <c r="L607">
        <v>69</v>
      </c>
      <c r="M607">
        <v>112</v>
      </c>
      <c r="N607">
        <v>485</v>
      </c>
    </row>
    <row r="608" spans="1:14" x14ac:dyDescent="0.3">
      <c r="A608">
        <v>546</v>
      </c>
      <c r="B608" t="s">
        <v>688</v>
      </c>
      <c r="C608" t="s">
        <v>1007</v>
      </c>
      <c r="D608" t="s">
        <v>1023</v>
      </c>
      <c r="E608" t="s">
        <v>140</v>
      </c>
      <c r="F608" t="s">
        <v>314</v>
      </c>
      <c r="G608" t="s">
        <v>124</v>
      </c>
      <c r="H608">
        <v>40</v>
      </c>
      <c r="I608">
        <v>27</v>
      </c>
      <c r="J608">
        <v>60</v>
      </c>
      <c r="K608">
        <v>37</v>
      </c>
      <c r="L608">
        <v>50</v>
      </c>
      <c r="M608">
        <v>66</v>
      </c>
      <c r="N608">
        <v>280</v>
      </c>
    </row>
    <row r="609" spans="1:14" x14ac:dyDescent="0.3">
      <c r="A609">
        <v>547</v>
      </c>
      <c r="B609" t="s">
        <v>690</v>
      </c>
      <c r="C609" t="s">
        <v>1007</v>
      </c>
      <c r="D609" t="s">
        <v>1023</v>
      </c>
      <c r="E609" t="s">
        <v>140</v>
      </c>
      <c r="F609" t="s">
        <v>314</v>
      </c>
      <c r="G609" t="s">
        <v>124</v>
      </c>
      <c r="H609">
        <v>60</v>
      </c>
      <c r="I609">
        <v>67</v>
      </c>
      <c r="J609">
        <v>85</v>
      </c>
      <c r="K609">
        <v>77</v>
      </c>
      <c r="L609">
        <v>75</v>
      </c>
      <c r="M609">
        <v>116</v>
      </c>
      <c r="N609">
        <v>480</v>
      </c>
    </row>
    <row r="610" spans="1:14" x14ac:dyDescent="0.3">
      <c r="A610">
        <v>548</v>
      </c>
      <c r="B610" t="s">
        <v>1488</v>
      </c>
      <c r="C610" t="s">
        <v>1007</v>
      </c>
      <c r="D610" t="s">
        <v>1037</v>
      </c>
      <c r="E610" t="s">
        <v>124</v>
      </c>
      <c r="F610" t="s">
        <v>117</v>
      </c>
      <c r="G610" t="s">
        <v>164</v>
      </c>
      <c r="H610">
        <v>45</v>
      </c>
      <c r="I610">
        <v>35</v>
      </c>
      <c r="J610">
        <v>50</v>
      </c>
      <c r="K610">
        <v>70</v>
      </c>
      <c r="L610">
        <v>50</v>
      </c>
      <c r="M610">
        <v>30</v>
      </c>
      <c r="N610">
        <v>280</v>
      </c>
    </row>
    <row r="611" spans="1:14" x14ac:dyDescent="0.3">
      <c r="A611">
        <v>549</v>
      </c>
      <c r="B611" t="s">
        <v>1489</v>
      </c>
      <c r="C611" t="s">
        <v>1007</v>
      </c>
      <c r="D611" t="s">
        <v>1037</v>
      </c>
      <c r="E611" t="s">
        <v>124</v>
      </c>
      <c r="F611" t="s">
        <v>117</v>
      </c>
      <c r="G611" t="s">
        <v>164</v>
      </c>
      <c r="H611">
        <v>70</v>
      </c>
      <c r="I611">
        <v>60</v>
      </c>
      <c r="J611">
        <v>75</v>
      </c>
      <c r="K611">
        <v>110</v>
      </c>
      <c r="L611">
        <v>75</v>
      </c>
      <c r="M611">
        <v>90</v>
      </c>
      <c r="N611">
        <v>480</v>
      </c>
    </row>
    <row r="612" spans="1:14" x14ac:dyDescent="0.3">
      <c r="A612">
        <v>550</v>
      </c>
      <c r="B612" t="s">
        <v>432</v>
      </c>
      <c r="C612" t="s">
        <v>1009</v>
      </c>
      <c r="D612" t="s">
        <v>1037</v>
      </c>
      <c r="E612" t="s">
        <v>103</v>
      </c>
      <c r="F612" t="s">
        <v>306</v>
      </c>
      <c r="G612" t="s">
        <v>328</v>
      </c>
      <c r="H612">
        <v>70</v>
      </c>
      <c r="I612">
        <v>92</v>
      </c>
      <c r="J612">
        <v>65</v>
      </c>
      <c r="K612">
        <v>80</v>
      </c>
      <c r="L612">
        <v>55</v>
      </c>
      <c r="M612">
        <v>98</v>
      </c>
      <c r="N612">
        <v>460</v>
      </c>
    </row>
    <row r="613" spans="1:14" x14ac:dyDescent="0.3">
      <c r="A613">
        <v>551</v>
      </c>
      <c r="B613" t="s">
        <v>1490</v>
      </c>
      <c r="C613" t="s">
        <v>1018</v>
      </c>
      <c r="D613" t="s">
        <v>1016</v>
      </c>
      <c r="E613" t="s">
        <v>216</v>
      </c>
      <c r="F613" t="s">
        <v>410</v>
      </c>
      <c r="G613" t="s">
        <v>1794</v>
      </c>
      <c r="H613">
        <v>50</v>
      </c>
      <c r="I613">
        <v>72</v>
      </c>
      <c r="J613">
        <v>35</v>
      </c>
      <c r="K613">
        <v>35</v>
      </c>
      <c r="L613">
        <v>35</v>
      </c>
      <c r="M613">
        <v>65</v>
      </c>
      <c r="N613">
        <v>292</v>
      </c>
    </row>
    <row r="614" spans="1:14" x14ac:dyDescent="0.3">
      <c r="A614">
        <v>552</v>
      </c>
      <c r="B614" t="s">
        <v>1491</v>
      </c>
      <c r="C614" t="s">
        <v>1018</v>
      </c>
      <c r="D614" t="s">
        <v>1016</v>
      </c>
      <c r="E614" t="s">
        <v>216</v>
      </c>
      <c r="F614" t="s">
        <v>410</v>
      </c>
      <c r="G614" t="s">
        <v>1794</v>
      </c>
      <c r="H614">
        <v>60</v>
      </c>
      <c r="I614">
        <v>82</v>
      </c>
      <c r="J614">
        <v>45</v>
      </c>
      <c r="K614">
        <v>45</v>
      </c>
      <c r="L614">
        <v>45</v>
      </c>
      <c r="M614">
        <v>74</v>
      </c>
      <c r="N614">
        <v>351</v>
      </c>
    </row>
    <row r="615" spans="1:14" x14ac:dyDescent="0.3">
      <c r="A615">
        <v>553</v>
      </c>
      <c r="B615" t="s">
        <v>1492</v>
      </c>
      <c r="C615" t="s">
        <v>1018</v>
      </c>
      <c r="D615" t="s">
        <v>1016</v>
      </c>
      <c r="E615" t="s">
        <v>216</v>
      </c>
      <c r="F615" t="s">
        <v>410</v>
      </c>
      <c r="G615" t="s">
        <v>1794</v>
      </c>
      <c r="H615">
        <v>95</v>
      </c>
      <c r="I615">
        <v>117</v>
      </c>
      <c r="J615">
        <v>80</v>
      </c>
      <c r="K615">
        <v>65</v>
      </c>
      <c r="L615">
        <v>70</v>
      </c>
      <c r="M615">
        <v>92</v>
      </c>
      <c r="N615">
        <v>519</v>
      </c>
    </row>
    <row r="616" spans="1:14" x14ac:dyDescent="0.3">
      <c r="A616">
        <v>554</v>
      </c>
      <c r="B616" t="s">
        <v>927</v>
      </c>
      <c r="C616" t="s">
        <v>1008</v>
      </c>
      <c r="D616" t="s">
        <v>1037</v>
      </c>
      <c r="E616" t="s">
        <v>240</v>
      </c>
      <c r="F616" t="s">
        <v>1037</v>
      </c>
      <c r="G616" t="s">
        <v>243</v>
      </c>
      <c r="H616">
        <v>70</v>
      </c>
      <c r="I616">
        <v>90</v>
      </c>
      <c r="J616">
        <v>45</v>
      </c>
      <c r="K616">
        <v>15</v>
      </c>
      <c r="L616">
        <v>45</v>
      </c>
      <c r="M616">
        <v>50</v>
      </c>
      <c r="N616">
        <v>315</v>
      </c>
    </row>
    <row r="617" spans="1:14" x14ac:dyDescent="0.3">
      <c r="A617">
        <v>555</v>
      </c>
      <c r="B617" t="s">
        <v>1493</v>
      </c>
      <c r="C617" t="s">
        <v>1008</v>
      </c>
      <c r="D617" t="s">
        <v>1011</v>
      </c>
      <c r="E617" t="s">
        <v>294</v>
      </c>
      <c r="F617" t="s">
        <v>1037</v>
      </c>
      <c r="G617" t="s">
        <v>931</v>
      </c>
      <c r="H617">
        <v>105</v>
      </c>
      <c r="I617">
        <v>140</v>
      </c>
      <c r="J617">
        <v>55</v>
      </c>
      <c r="K617">
        <v>30</v>
      </c>
      <c r="L617">
        <v>55</v>
      </c>
      <c r="M617">
        <v>95</v>
      </c>
      <c r="N617">
        <v>480</v>
      </c>
    </row>
    <row r="618" spans="1:14" x14ac:dyDescent="0.3">
      <c r="A618">
        <v>555</v>
      </c>
      <c r="B618" t="s">
        <v>1494</v>
      </c>
      <c r="C618" t="s">
        <v>1008</v>
      </c>
      <c r="D618" t="s">
        <v>1011</v>
      </c>
      <c r="E618" t="s">
        <v>294</v>
      </c>
      <c r="F618" t="s">
        <v>1037</v>
      </c>
      <c r="G618" t="s">
        <v>931</v>
      </c>
      <c r="H618">
        <v>105</v>
      </c>
      <c r="I618">
        <v>30</v>
      </c>
      <c r="J618">
        <v>105</v>
      </c>
      <c r="K618">
        <v>140</v>
      </c>
      <c r="L618">
        <v>105</v>
      </c>
      <c r="M618">
        <v>55</v>
      </c>
      <c r="N618">
        <v>540</v>
      </c>
    </row>
    <row r="619" spans="1:14" x14ac:dyDescent="0.3">
      <c r="A619">
        <v>556</v>
      </c>
      <c r="B619" t="s">
        <v>760</v>
      </c>
      <c r="C619" t="s">
        <v>1007</v>
      </c>
      <c r="D619" t="s">
        <v>1037</v>
      </c>
      <c r="E619" t="s">
        <v>300</v>
      </c>
      <c r="F619" t="s">
        <v>124</v>
      </c>
      <c r="G619" t="s">
        <v>614</v>
      </c>
      <c r="H619">
        <v>75</v>
      </c>
      <c r="I619">
        <v>86</v>
      </c>
      <c r="J619">
        <v>67</v>
      </c>
      <c r="K619">
        <v>106</v>
      </c>
      <c r="L619">
        <v>67</v>
      </c>
      <c r="M619">
        <v>60</v>
      </c>
      <c r="N619">
        <v>461</v>
      </c>
    </row>
    <row r="620" spans="1:14" x14ac:dyDescent="0.3">
      <c r="A620">
        <v>557</v>
      </c>
      <c r="B620" t="s">
        <v>260</v>
      </c>
      <c r="C620" t="s">
        <v>1010</v>
      </c>
      <c r="D620" t="s">
        <v>1017</v>
      </c>
      <c r="E620" t="s">
        <v>261</v>
      </c>
      <c r="F620" t="s">
        <v>134</v>
      </c>
      <c r="G620" t="s">
        <v>224</v>
      </c>
      <c r="H620">
        <v>50</v>
      </c>
      <c r="I620">
        <v>65</v>
      </c>
      <c r="J620">
        <v>85</v>
      </c>
      <c r="K620">
        <v>35</v>
      </c>
      <c r="L620">
        <v>35</v>
      </c>
      <c r="M620">
        <v>55</v>
      </c>
      <c r="N620">
        <v>325</v>
      </c>
    </row>
    <row r="621" spans="1:14" x14ac:dyDescent="0.3">
      <c r="A621">
        <v>558</v>
      </c>
      <c r="B621" t="s">
        <v>263</v>
      </c>
      <c r="C621" t="s">
        <v>1010</v>
      </c>
      <c r="D621" t="s">
        <v>1017</v>
      </c>
      <c r="E621" t="s">
        <v>261</v>
      </c>
      <c r="F621" t="s">
        <v>134</v>
      </c>
      <c r="G621" t="s">
        <v>224</v>
      </c>
      <c r="H621">
        <v>70</v>
      </c>
      <c r="I621">
        <v>95</v>
      </c>
      <c r="J621">
        <v>125</v>
      </c>
      <c r="K621">
        <v>65</v>
      </c>
      <c r="L621">
        <v>75</v>
      </c>
      <c r="M621">
        <v>45</v>
      </c>
      <c r="N621">
        <v>475</v>
      </c>
    </row>
    <row r="622" spans="1:14" x14ac:dyDescent="0.3">
      <c r="A622">
        <v>559</v>
      </c>
      <c r="B622" t="s">
        <v>599</v>
      </c>
      <c r="C622" t="s">
        <v>1016</v>
      </c>
      <c r="D622" t="s">
        <v>1022</v>
      </c>
      <c r="E622" t="s">
        <v>47</v>
      </c>
      <c r="F622" t="s">
        <v>410</v>
      </c>
      <c r="G622" t="s">
        <v>216</v>
      </c>
      <c r="H622">
        <v>50</v>
      </c>
      <c r="I622">
        <v>75</v>
      </c>
      <c r="J622">
        <v>70</v>
      </c>
      <c r="K622">
        <v>35</v>
      </c>
      <c r="L622">
        <v>70</v>
      </c>
      <c r="M622">
        <v>48</v>
      </c>
      <c r="N622">
        <v>348</v>
      </c>
    </row>
    <row r="623" spans="1:14" x14ac:dyDescent="0.3">
      <c r="A623">
        <v>560</v>
      </c>
      <c r="B623" t="s">
        <v>601</v>
      </c>
      <c r="C623" t="s">
        <v>1016</v>
      </c>
      <c r="D623" t="s">
        <v>1022</v>
      </c>
      <c r="E623" t="s">
        <v>47</v>
      </c>
      <c r="F623" t="s">
        <v>410</v>
      </c>
      <c r="G623" t="s">
        <v>216</v>
      </c>
      <c r="H623">
        <v>65</v>
      </c>
      <c r="I623">
        <v>90</v>
      </c>
      <c r="J623">
        <v>115</v>
      </c>
      <c r="K623">
        <v>45</v>
      </c>
      <c r="L623">
        <v>115</v>
      </c>
      <c r="M623">
        <v>58</v>
      </c>
      <c r="N623">
        <v>488</v>
      </c>
    </row>
    <row r="624" spans="1:14" x14ac:dyDescent="0.3">
      <c r="A624">
        <v>561</v>
      </c>
      <c r="B624" t="s">
        <v>762</v>
      </c>
      <c r="C624" t="s">
        <v>1011</v>
      </c>
      <c r="D624" t="s">
        <v>1012</v>
      </c>
      <c r="E624" t="s">
        <v>1694</v>
      </c>
      <c r="F624" t="s">
        <v>669</v>
      </c>
      <c r="G624" t="s">
        <v>50</v>
      </c>
      <c r="H624">
        <v>72</v>
      </c>
      <c r="I624">
        <v>58</v>
      </c>
      <c r="J624">
        <v>80</v>
      </c>
      <c r="K624">
        <v>103</v>
      </c>
      <c r="L624">
        <v>80</v>
      </c>
      <c r="M624">
        <v>97</v>
      </c>
      <c r="N624">
        <v>490</v>
      </c>
    </row>
    <row r="625" spans="1:14" x14ac:dyDescent="0.3">
      <c r="A625">
        <v>562</v>
      </c>
      <c r="B625" t="s">
        <v>830</v>
      </c>
      <c r="C625" t="s">
        <v>1021</v>
      </c>
      <c r="D625" t="s">
        <v>1037</v>
      </c>
      <c r="E625" t="s">
        <v>836</v>
      </c>
      <c r="F625" t="s">
        <v>1037</v>
      </c>
      <c r="G625" t="s">
        <v>1037</v>
      </c>
      <c r="H625">
        <v>38</v>
      </c>
      <c r="I625">
        <v>30</v>
      </c>
      <c r="J625">
        <v>85</v>
      </c>
      <c r="K625">
        <v>55</v>
      </c>
      <c r="L625">
        <v>65</v>
      </c>
      <c r="M625">
        <v>30</v>
      </c>
      <c r="N625">
        <v>303</v>
      </c>
    </row>
    <row r="626" spans="1:14" x14ac:dyDescent="0.3">
      <c r="A626">
        <v>563</v>
      </c>
      <c r="B626" t="s">
        <v>835</v>
      </c>
      <c r="C626" t="s">
        <v>1021</v>
      </c>
      <c r="D626" t="s">
        <v>1037</v>
      </c>
      <c r="E626" t="s">
        <v>836</v>
      </c>
      <c r="F626" t="s">
        <v>1037</v>
      </c>
      <c r="G626" t="s">
        <v>1037</v>
      </c>
      <c r="H626">
        <v>58</v>
      </c>
      <c r="I626">
        <v>50</v>
      </c>
      <c r="J626">
        <v>145</v>
      </c>
      <c r="K626">
        <v>95</v>
      </c>
      <c r="L626">
        <v>105</v>
      </c>
      <c r="M626">
        <v>30</v>
      </c>
      <c r="N626">
        <v>483</v>
      </c>
    </row>
    <row r="627" spans="1:14" x14ac:dyDescent="0.3">
      <c r="A627">
        <v>564</v>
      </c>
      <c r="B627" t="s">
        <v>1495</v>
      </c>
      <c r="C627" t="s">
        <v>1009</v>
      </c>
      <c r="D627" t="s">
        <v>1017</v>
      </c>
      <c r="E627" t="s">
        <v>697</v>
      </c>
      <c r="F627" t="s">
        <v>261</v>
      </c>
      <c r="G627" t="s">
        <v>115</v>
      </c>
      <c r="H627">
        <v>54</v>
      </c>
      <c r="I627">
        <v>78</v>
      </c>
      <c r="J627">
        <v>103</v>
      </c>
      <c r="K627">
        <v>53</v>
      </c>
      <c r="L627">
        <v>45</v>
      </c>
      <c r="M627">
        <v>22</v>
      </c>
      <c r="N627">
        <v>355</v>
      </c>
    </row>
    <row r="628" spans="1:14" x14ac:dyDescent="0.3">
      <c r="A628">
        <v>565</v>
      </c>
      <c r="B628" t="s">
        <v>1496</v>
      </c>
      <c r="C628" t="s">
        <v>1009</v>
      </c>
      <c r="D628" t="s">
        <v>1017</v>
      </c>
      <c r="E628" t="s">
        <v>697</v>
      </c>
      <c r="F628" t="s">
        <v>261</v>
      </c>
      <c r="G628" t="s">
        <v>115</v>
      </c>
      <c r="H628">
        <v>74</v>
      </c>
      <c r="I628">
        <v>108</v>
      </c>
      <c r="J628">
        <v>133</v>
      </c>
      <c r="K628">
        <v>83</v>
      </c>
      <c r="L628">
        <v>65</v>
      </c>
      <c r="M628">
        <v>32</v>
      </c>
      <c r="N628">
        <v>495</v>
      </c>
    </row>
    <row r="629" spans="1:14" x14ac:dyDescent="0.3">
      <c r="A629">
        <v>566</v>
      </c>
      <c r="B629" t="s">
        <v>1497</v>
      </c>
      <c r="C629" t="s">
        <v>1017</v>
      </c>
      <c r="D629" t="s">
        <v>1012</v>
      </c>
      <c r="E629" t="s">
        <v>1845</v>
      </c>
      <c r="F629" t="s">
        <v>1037</v>
      </c>
      <c r="G629" t="s">
        <v>1037</v>
      </c>
      <c r="H629">
        <v>55</v>
      </c>
      <c r="I629">
        <v>112</v>
      </c>
      <c r="J629">
        <v>45</v>
      </c>
      <c r="K629">
        <v>74</v>
      </c>
      <c r="L629">
        <v>45</v>
      </c>
      <c r="M629">
        <v>70</v>
      </c>
      <c r="N629">
        <v>401</v>
      </c>
    </row>
    <row r="630" spans="1:14" x14ac:dyDescent="0.3">
      <c r="A630">
        <v>567</v>
      </c>
      <c r="B630" t="s">
        <v>1498</v>
      </c>
      <c r="C630" t="s">
        <v>1017</v>
      </c>
      <c r="D630" t="s">
        <v>1012</v>
      </c>
      <c r="E630" t="s">
        <v>1845</v>
      </c>
      <c r="F630" t="s">
        <v>1037</v>
      </c>
      <c r="G630" t="s">
        <v>1037</v>
      </c>
      <c r="H630">
        <v>75</v>
      </c>
      <c r="I630">
        <v>140</v>
      </c>
      <c r="J630">
        <v>65</v>
      </c>
      <c r="K630">
        <v>112</v>
      </c>
      <c r="L630">
        <v>65</v>
      </c>
      <c r="M630">
        <v>110</v>
      </c>
      <c r="N630">
        <v>567</v>
      </c>
    </row>
    <row r="631" spans="1:14" x14ac:dyDescent="0.3">
      <c r="A631">
        <v>568</v>
      </c>
      <c r="B631" t="s">
        <v>440</v>
      </c>
      <c r="C631" t="s">
        <v>1019</v>
      </c>
      <c r="D631" t="s">
        <v>1037</v>
      </c>
      <c r="E631" t="s">
        <v>176</v>
      </c>
      <c r="F631" t="s">
        <v>441</v>
      </c>
      <c r="G631" t="s">
        <v>362</v>
      </c>
      <c r="H631">
        <v>50</v>
      </c>
      <c r="I631">
        <v>50</v>
      </c>
      <c r="J631">
        <v>62</v>
      </c>
      <c r="K631">
        <v>40</v>
      </c>
      <c r="L631">
        <v>62</v>
      </c>
      <c r="M631">
        <v>65</v>
      </c>
      <c r="N631">
        <v>329</v>
      </c>
    </row>
    <row r="632" spans="1:14" x14ac:dyDescent="0.3">
      <c r="A632">
        <v>569</v>
      </c>
      <c r="B632" t="s">
        <v>443</v>
      </c>
      <c r="C632" t="s">
        <v>1019</v>
      </c>
      <c r="D632" t="s">
        <v>1037</v>
      </c>
      <c r="E632" t="s">
        <v>176</v>
      </c>
      <c r="F632" t="s">
        <v>224</v>
      </c>
      <c r="G632" t="s">
        <v>362</v>
      </c>
      <c r="H632">
        <v>80</v>
      </c>
      <c r="I632">
        <v>95</v>
      </c>
      <c r="J632">
        <v>82</v>
      </c>
      <c r="K632">
        <v>60</v>
      </c>
      <c r="L632">
        <v>82</v>
      </c>
      <c r="M632">
        <v>75</v>
      </c>
      <c r="N632">
        <v>474</v>
      </c>
    </row>
    <row r="633" spans="1:14" x14ac:dyDescent="0.3">
      <c r="A633">
        <v>570</v>
      </c>
      <c r="B633" t="s">
        <v>1499</v>
      </c>
      <c r="C633" t="s">
        <v>1016</v>
      </c>
      <c r="D633" t="s">
        <v>1037</v>
      </c>
      <c r="E633" t="s">
        <v>1846</v>
      </c>
      <c r="F633" t="s">
        <v>1037</v>
      </c>
      <c r="G633" t="s">
        <v>1037</v>
      </c>
      <c r="H633">
        <v>40</v>
      </c>
      <c r="I633">
        <v>65</v>
      </c>
      <c r="J633">
        <v>40</v>
      </c>
      <c r="K633">
        <v>80</v>
      </c>
      <c r="L633">
        <v>40</v>
      </c>
      <c r="M633">
        <v>65</v>
      </c>
      <c r="N633">
        <v>330</v>
      </c>
    </row>
    <row r="634" spans="1:14" x14ac:dyDescent="0.3">
      <c r="A634">
        <v>571</v>
      </c>
      <c r="B634" t="s">
        <v>1500</v>
      </c>
      <c r="C634" t="s">
        <v>1016</v>
      </c>
      <c r="D634" t="s">
        <v>1037</v>
      </c>
      <c r="E634" t="s">
        <v>1846</v>
      </c>
      <c r="F634" t="s">
        <v>1037</v>
      </c>
      <c r="G634" t="s">
        <v>1037</v>
      </c>
      <c r="H634">
        <v>60</v>
      </c>
      <c r="I634">
        <v>105</v>
      </c>
      <c r="J634">
        <v>60</v>
      </c>
      <c r="K634">
        <v>120</v>
      </c>
      <c r="L634">
        <v>60</v>
      </c>
      <c r="M634">
        <v>105</v>
      </c>
      <c r="N634">
        <v>510</v>
      </c>
    </row>
    <row r="635" spans="1:14" x14ac:dyDescent="0.3">
      <c r="A635">
        <v>572</v>
      </c>
      <c r="B635" t="s">
        <v>156</v>
      </c>
      <c r="C635" t="s">
        <v>1014</v>
      </c>
      <c r="D635" t="s">
        <v>1037</v>
      </c>
      <c r="E635" t="s">
        <v>157</v>
      </c>
      <c r="F635" t="s">
        <v>158</v>
      </c>
      <c r="G635" t="s">
        <v>159</v>
      </c>
      <c r="H635">
        <v>55</v>
      </c>
      <c r="I635">
        <v>50</v>
      </c>
      <c r="J635">
        <v>40</v>
      </c>
      <c r="K635">
        <v>40</v>
      </c>
      <c r="L635">
        <v>40</v>
      </c>
      <c r="M635">
        <v>75</v>
      </c>
      <c r="N635">
        <v>300</v>
      </c>
    </row>
    <row r="636" spans="1:14" x14ac:dyDescent="0.3">
      <c r="A636">
        <v>573</v>
      </c>
      <c r="B636" t="s">
        <v>161</v>
      </c>
      <c r="C636" t="s">
        <v>1014</v>
      </c>
      <c r="D636" t="s">
        <v>1037</v>
      </c>
      <c r="E636" t="s">
        <v>157</v>
      </c>
      <c r="F636" t="s">
        <v>158</v>
      </c>
      <c r="G636" t="s">
        <v>159</v>
      </c>
      <c r="H636">
        <v>75</v>
      </c>
      <c r="I636">
        <v>95</v>
      </c>
      <c r="J636">
        <v>60</v>
      </c>
      <c r="K636">
        <v>65</v>
      </c>
      <c r="L636">
        <v>60</v>
      </c>
      <c r="M636">
        <v>115</v>
      </c>
      <c r="N636">
        <v>470</v>
      </c>
    </row>
    <row r="637" spans="1:14" x14ac:dyDescent="0.3">
      <c r="A637">
        <v>574</v>
      </c>
      <c r="B637" t="s">
        <v>699</v>
      </c>
      <c r="C637" t="s">
        <v>1011</v>
      </c>
      <c r="D637" t="s">
        <v>1037</v>
      </c>
      <c r="E637" t="s">
        <v>40</v>
      </c>
      <c r="F637" t="s">
        <v>149</v>
      </c>
      <c r="G637" t="s">
        <v>581</v>
      </c>
      <c r="H637">
        <v>45</v>
      </c>
      <c r="I637">
        <v>30</v>
      </c>
      <c r="J637">
        <v>50</v>
      </c>
      <c r="K637">
        <v>55</v>
      </c>
      <c r="L637">
        <v>65</v>
      </c>
      <c r="M637">
        <v>45</v>
      </c>
      <c r="N637">
        <v>290</v>
      </c>
    </row>
    <row r="638" spans="1:14" x14ac:dyDescent="0.3">
      <c r="A638">
        <v>575</v>
      </c>
      <c r="B638" t="s">
        <v>701</v>
      </c>
      <c r="C638" t="s">
        <v>1011</v>
      </c>
      <c r="D638" t="s">
        <v>1037</v>
      </c>
      <c r="E638" t="s">
        <v>40</v>
      </c>
      <c r="F638" t="s">
        <v>149</v>
      </c>
      <c r="G638" t="s">
        <v>581</v>
      </c>
      <c r="H638">
        <v>60</v>
      </c>
      <c r="I638">
        <v>45</v>
      </c>
      <c r="J638">
        <v>70</v>
      </c>
      <c r="K638">
        <v>75</v>
      </c>
      <c r="L638">
        <v>85</v>
      </c>
      <c r="M638">
        <v>55</v>
      </c>
      <c r="N638">
        <v>390</v>
      </c>
    </row>
    <row r="639" spans="1:14" x14ac:dyDescent="0.3">
      <c r="A639">
        <v>576</v>
      </c>
      <c r="B639" t="s">
        <v>703</v>
      </c>
      <c r="C639" t="s">
        <v>1011</v>
      </c>
      <c r="D639" t="s">
        <v>1037</v>
      </c>
      <c r="E639" t="s">
        <v>40</v>
      </c>
      <c r="F639" t="s">
        <v>149</v>
      </c>
      <c r="G639" t="s">
        <v>581</v>
      </c>
      <c r="H639">
        <v>70</v>
      </c>
      <c r="I639">
        <v>55</v>
      </c>
      <c r="J639">
        <v>95</v>
      </c>
      <c r="K639">
        <v>95</v>
      </c>
      <c r="L639">
        <v>110</v>
      </c>
      <c r="M639">
        <v>65</v>
      </c>
      <c r="N639">
        <v>490</v>
      </c>
    </row>
    <row r="640" spans="1:14" x14ac:dyDescent="0.3">
      <c r="A640">
        <v>577</v>
      </c>
      <c r="B640" t="s">
        <v>705</v>
      </c>
      <c r="C640" t="s">
        <v>1011</v>
      </c>
      <c r="D640" t="s">
        <v>1037</v>
      </c>
      <c r="E640" t="s">
        <v>423</v>
      </c>
      <c r="F640" t="s">
        <v>669</v>
      </c>
      <c r="G640" t="s">
        <v>369</v>
      </c>
      <c r="H640">
        <v>45</v>
      </c>
      <c r="I640">
        <v>30</v>
      </c>
      <c r="J640">
        <v>40</v>
      </c>
      <c r="K640">
        <v>105</v>
      </c>
      <c r="L640">
        <v>50</v>
      </c>
      <c r="M640">
        <v>20</v>
      </c>
      <c r="N640">
        <v>290</v>
      </c>
    </row>
    <row r="641" spans="1:14" x14ac:dyDescent="0.3">
      <c r="A641">
        <v>578</v>
      </c>
      <c r="B641" t="s">
        <v>707</v>
      </c>
      <c r="C641" t="s">
        <v>1011</v>
      </c>
      <c r="D641" t="s">
        <v>1037</v>
      </c>
      <c r="E641" t="s">
        <v>423</v>
      </c>
      <c r="F641" t="s">
        <v>669</v>
      </c>
      <c r="G641" t="s">
        <v>369</v>
      </c>
      <c r="H641">
        <v>65</v>
      </c>
      <c r="I641">
        <v>40</v>
      </c>
      <c r="J641">
        <v>50</v>
      </c>
      <c r="K641">
        <v>125</v>
      </c>
      <c r="L641">
        <v>60</v>
      </c>
      <c r="M641">
        <v>30</v>
      </c>
      <c r="N641">
        <v>370</v>
      </c>
    </row>
    <row r="642" spans="1:14" x14ac:dyDescent="0.3">
      <c r="A642">
        <v>579</v>
      </c>
      <c r="B642" t="s">
        <v>709</v>
      </c>
      <c r="C642" t="s">
        <v>1011</v>
      </c>
      <c r="D642" t="s">
        <v>1037</v>
      </c>
      <c r="E642" t="s">
        <v>423</v>
      </c>
      <c r="F642" t="s">
        <v>669</v>
      </c>
      <c r="G642" t="s">
        <v>369</v>
      </c>
      <c r="H642">
        <v>110</v>
      </c>
      <c r="I642">
        <v>65</v>
      </c>
      <c r="J642">
        <v>75</v>
      </c>
      <c r="K642">
        <v>125</v>
      </c>
      <c r="L642">
        <v>85</v>
      </c>
      <c r="M642">
        <v>30</v>
      </c>
      <c r="N642">
        <v>490</v>
      </c>
    </row>
    <row r="643" spans="1:14" x14ac:dyDescent="0.3">
      <c r="A643">
        <v>580</v>
      </c>
      <c r="B643" t="s">
        <v>1501</v>
      </c>
      <c r="C643" t="s">
        <v>1009</v>
      </c>
      <c r="D643" t="s">
        <v>1012</v>
      </c>
      <c r="E643" t="s">
        <v>62</v>
      </c>
      <c r="F643" t="s">
        <v>68</v>
      </c>
      <c r="G643" t="s">
        <v>193</v>
      </c>
      <c r="H643">
        <v>62</v>
      </c>
      <c r="I643">
        <v>44</v>
      </c>
      <c r="J643">
        <v>50</v>
      </c>
      <c r="K643">
        <v>44</v>
      </c>
      <c r="L643">
        <v>50</v>
      </c>
      <c r="M643">
        <v>55</v>
      </c>
      <c r="N643">
        <v>305</v>
      </c>
    </row>
    <row r="644" spans="1:14" x14ac:dyDescent="0.3">
      <c r="A644">
        <v>581</v>
      </c>
      <c r="B644" t="s">
        <v>1502</v>
      </c>
      <c r="C644" t="s">
        <v>1009</v>
      </c>
      <c r="D644" t="s">
        <v>1012</v>
      </c>
      <c r="E644" t="s">
        <v>62</v>
      </c>
      <c r="F644" t="s">
        <v>68</v>
      </c>
      <c r="G644" t="s">
        <v>193</v>
      </c>
      <c r="H644">
        <v>75</v>
      </c>
      <c r="I644">
        <v>87</v>
      </c>
      <c r="J644">
        <v>63</v>
      </c>
      <c r="K644">
        <v>87</v>
      </c>
      <c r="L644">
        <v>63</v>
      </c>
      <c r="M644">
        <v>98</v>
      </c>
      <c r="N644">
        <v>473</v>
      </c>
    </row>
    <row r="645" spans="1:14" x14ac:dyDescent="0.3">
      <c r="A645">
        <v>582</v>
      </c>
      <c r="B645" t="s">
        <v>221</v>
      </c>
      <c r="C645" t="s">
        <v>1020</v>
      </c>
      <c r="D645" t="s">
        <v>1037</v>
      </c>
      <c r="E645" t="s">
        <v>222</v>
      </c>
      <c r="F645" t="s">
        <v>223</v>
      </c>
      <c r="G645" t="s">
        <v>224</v>
      </c>
      <c r="H645">
        <v>36</v>
      </c>
      <c r="I645">
        <v>50</v>
      </c>
      <c r="J645">
        <v>50</v>
      </c>
      <c r="K645">
        <v>65</v>
      </c>
      <c r="L645">
        <v>60</v>
      </c>
      <c r="M645">
        <v>44</v>
      </c>
      <c r="N645">
        <v>305</v>
      </c>
    </row>
    <row r="646" spans="1:14" x14ac:dyDescent="0.3">
      <c r="A646">
        <v>583</v>
      </c>
      <c r="B646" t="s">
        <v>226</v>
      </c>
      <c r="C646" t="s">
        <v>1020</v>
      </c>
      <c r="D646" t="s">
        <v>1037</v>
      </c>
      <c r="E646" t="s">
        <v>222</v>
      </c>
      <c r="F646" t="s">
        <v>223</v>
      </c>
      <c r="G646" t="s">
        <v>224</v>
      </c>
      <c r="H646">
        <v>51</v>
      </c>
      <c r="I646">
        <v>65</v>
      </c>
      <c r="J646">
        <v>65</v>
      </c>
      <c r="K646">
        <v>80</v>
      </c>
      <c r="L646">
        <v>75</v>
      </c>
      <c r="M646">
        <v>59</v>
      </c>
      <c r="N646">
        <v>395</v>
      </c>
    </row>
    <row r="647" spans="1:14" x14ac:dyDescent="0.3">
      <c r="A647">
        <v>584</v>
      </c>
      <c r="B647" t="s">
        <v>228</v>
      </c>
      <c r="C647" t="s">
        <v>1020</v>
      </c>
      <c r="D647" t="s">
        <v>1037</v>
      </c>
      <c r="E647" t="s">
        <v>222</v>
      </c>
      <c r="F647" t="s">
        <v>229</v>
      </c>
      <c r="G647" t="s">
        <v>224</v>
      </c>
      <c r="H647">
        <v>71</v>
      </c>
      <c r="I647">
        <v>95</v>
      </c>
      <c r="J647">
        <v>85</v>
      </c>
      <c r="K647">
        <v>110</v>
      </c>
      <c r="L647">
        <v>95</v>
      </c>
      <c r="M647">
        <v>79</v>
      </c>
      <c r="N647">
        <v>535</v>
      </c>
    </row>
    <row r="648" spans="1:14" x14ac:dyDescent="0.3">
      <c r="A648">
        <v>585</v>
      </c>
      <c r="B648" t="s">
        <v>1503</v>
      </c>
      <c r="C648" t="s">
        <v>1014</v>
      </c>
      <c r="D648" t="s">
        <v>1007</v>
      </c>
      <c r="E648" t="s">
        <v>124</v>
      </c>
      <c r="F648" t="s">
        <v>878</v>
      </c>
      <c r="G648" t="s">
        <v>677</v>
      </c>
      <c r="H648">
        <v>60</v>
      </c>
      <c r="I648">
        <v>60</v>
      </c>
      <c r="J648">
        <v>50</v>
      </c>
      <c r="K648">
        <v>40</v>
      </c>
      <c r="L648">
        <v>50</v>
      </c>
      <c r="M648">
        <v>75</v>
      </c>
      <c r="N648">
        <v>335</v>
      </c>
    </row>
    <row r="649" spans="1:14" x14ac:dyDescent="0.3">
      <c r="A649">
        <v>586</v>
      </c>
      <c r="B649" t="s">
        <v>1504</v>
      </c>
      <c r="C649" t="s">
        <v>1014</v>
      </c>
      <c r="D649" t="s">
        <v>1007</v>
      </c>
      <c r="E649" t="s">
        <v>124</v>
      </c>
      <c r="F649" t="s">
        <v>878</v>
      </c>
      <c r="G649" t="s">
        <v>677</v>
      </c>
      <c r="H649">
        <v>80</v>
      </c>
      <c r="I649">
        <v>100</v>
      </c>
      <c r="J649">
        <v>70</v>
      </c>
      <c r="K649">
        <v>60</v>
      </c>
      <c r="L649">
        <v>70</v>
      </c>
      <c r="M649">
        <v>95</v>
      </c>
      <c r="N649">
        <v>475</v>
      </c>
    </row>
    <row r="650" spans="1:14" x14ac:dyDescent="0.3">
      <c r="A650">
        <v>587</v>
      </c>
      <c r="B650" t="s">
        <v>1505</v>
      </c>
      <c r="C650" t="s">
        <v>1013</v>
      </c>
      <c r="D650" t="s">
        <v>1012</v>
      </c>
      <c r="E650" t="s">
        <v>203</v>
      </c>
      <c r="F650" t="s">
        <v>1037</v>
      </c>
      <c r="G650" t="s">
        <v>1741</v>
      </c>
      <c r="H650">
        <v>55</v>
      </c>
      <c r="I650">
        <v>75</v>
      </c>
      <c r="J650">
        <v>60</v>
      </c>
      <c r="K650">
        <v>75</v>
      </c>
      <c r="L650">
        <v>60</v>
      </c>
      <c r="M650">
        <v>103</v>
      </c>
      <c r="N650">
        <v>428</v>
      </c>
    </row>
    <row r="651" spans="1:14" x14ac:dyDescent="0.3">
      <c r="A651">
        <v>588</v>
      </c>
      <c r="B651" t="s">
        <v>711</v>
      </c>
      <c r="C651" t="s">
        <v>1010</v>
      </c>
      <c r="D651" t="s">
        <v>1037</v>
      </c>
      <c r="E651" t="s">
        <v>33</v>
      </c>
      <c r="F651" t="s">
        <v>47</v>
      </c>
      <c r="G651" t="s">
        <v>268</v>
      </c>
      <c r="H651">
        <v>50</v>
      </c>
      <c r="I651">
        <v>75</v>
      </c>
      <c r="J651">
        <v>45</v>
      </c>
      <c r="K651">
        <v>40</v>
      </c>
      <c r="L651">
        <v>45</v>
      </c>
      <c r="M651">
        <v>60</v>
      </c>
      <c r="N651">
        <v>315</v>
      </c>
    </row>
    <row r="652" spans="1:14" x14ac:dyDescent="0.3">
      <c r="A652">
        <v>589</v>
      </c>
      <c r="B652" t="s">
        <v>713</v>
      </c>
      <c r="C652" t="s">
        <v>1010</v>
      </c>
      <c r="D652" t="s">
        <v>1015</v>
      </c>
      <c r="E652" t="s">
        <v>33</v>
      </c>
      <c r="F652" t="s">
        <v>134</v>
      </c>
      <c r="G652" t="s">
        <v>423</v>
      </c>
      <c r="H652">
        <v>70</v>
      </c>
      <c r="I652">
        <v>135</v>
      </c>
      <c r="J652">
        <v>105</v>
      </c>
      <c r="K652">
        <v>60</v>
      </c>
      <c r="L652">
        <v>105</v>
      </c>
      <c r="M652">
        <v>20</v>
      </c>
      <c r="N652">
        <v>495</v>
      </c>
    </row>
    <row r="653" spans="1:14" x14ac:dyDescent="0.3">
      <c r="A653">
        <v>590</v>
      </c>
      <c r="B653" t="s">
        <v>1506</v>
      </c>
      <c r="C653" t="s">
        <v>1007</v>
      </c>
      <c r="D653" t="s">
        <v>1019</v>
      </c>
      <c r="E653" t="s">
        <v>179</v>
      </c>
      <c r="F653" t="s">
        <v>1037</v>
      </c>
      <c r="G653" t="s">
        <v>369</v>
      </c>
      <c r="H653">
        <v>69</v>
      </c>
      <c r="I653">
        <v>55</v>
      </c>
      <c r="J653">
        <v>45</v>
      </c>
      <c r="K653">
        <v>55</v>
      </c>
      <c r="L653">
        <v>55</v>
      </c>
      <c r="M653">
        <v>15</v>
      </c>
      <c r="N653">
        <v>294</v>
      </c>
    </row>
    <row r="654" spans="1:14" x14ac:dyDescent="0.3">
      <c r="A654">
        <v>591</v>
      </c>
      <c r="B654" t="s">
        <v>1507</v>
      </c>
      <c r="C654" t="s">
        <v>1007</v>
      </c>
      <c r="D654" t="s">
        <v>1019</v>
      </c>
      <c r="E654" t="s">
        <v>179</v>
      </c>
      <c r="F654" t="s">
        <v>1037</v>
      </c>
      <c r="G654" t="s">
        <v>369</v>
      </c>
      <c r="H654">
        <v>114</v>
      </c>
      <c r="I654">
        <v>85</v>
      </c>
      <c r="J654">
        <v>70</v>
      </c>
      <c r="K654">
        <v>85</v>
      </c>
      <c r="L654">
        <v>80</v>
      </c>
      <c r="M654">
        <v>30</v>
      </c>
      <c r="N654">
        <v>464</v>
      </c>
    </row>
    <row r="655" spans="1:14" x14ac:dyDescent="0.3">
      <c r="A655">
        <v>592</v>
      </c>
      <c r="B655" t="s">
        <v>780</v>
      </c>
      <c r="C655" t="s">
        <v>1009</v>
      </c>
      <c r="D655" t="s">
        <v>1021</v>
      </c>
      <c r="E655" t="s">
        <v>300</v>
      </c>
      <c r="F655" t="s">
        <v>249</v>
      </c>
      <c r="G655" t="s">
        <v>299</v>
      </c>
      <c r="H655">
        <v>55</v>
      </c>
      <c r="I655">
        <v>40</v>
      </c>
      <c r="J655">
        <v>50</v>
      </c>
      <c r="K655">
        <v>65</v>
      </c>
      <c r="L655">
        <v>85</v>
      </c>
      <c r="M655">
        <v>40</v>
      </c>
      <c r="N655">
        <v>335</v>
      </c>
    </row>
    <row r="656" spans="1:14" x14ac:dyDescent="0.3">
      <c r="A656">
        <v>593</v>
      </c>
      <c r="B656" t="s">
        <v>782</v>
      </c>
      <c r="C656" t="s">
        <v>1009</v>
      </c>
      <c r="D656" t="s">
        <v>1021</v>
      </c>
      <c r="E656" t="s">
        <v>300</v>
      </c>
      <c r="F656" t="s">
        <v>249</v>
      </c>
      <c r="G656" t="s">
        <v>299</v>
      </c>
      <c r="H656">
        <v>100</v>
      </c>
      <c r="I656">
        <v>60</v>
      </c>
      <c r="J656">
        <v>70</v>
      </c>
      <c r="K656">
        <v>85</v>
      </c>
      <c r="L656">
        <v>105</v>
      </c>
      <c r="M656">
        <v>60</v>
      </c>
      <c r="N656">
        <v>480</v>
      </c>
    </row>
    <row r="657" spans="1:14" x14ac:dyDescent="0.3">
      <c r="A657">
        <v>594</v>
      </c>
      <c r="B657" t="s">
        <v>1508</v>
      </c>
      <c r="C657" t="s">
        <v>1009</v>
      </c>
      <c r="D657" t="s">
        <v>1037</v>
      </c>
      <c r="E657" t="s">
        <v>182</v>
      </c>
      <c r="F657" t="s">
        <v>193</v>
      </c>
      <c r="G657" t="s">
        <v>369</v>
      </c>
      <c r="H657">
        <v>165</v>
      </c>
      <c r="I657">
        <v>75</v>
      </c>
      <c r="J657">
        <v>80</v>
      </c>
      <c r="K657">
        <v>40</v>
      </c>
      <c r="L657">
        <v>45</v>
      </c>
      <c r="M657">
        <v>65</v>
      </c>
      <c r="N657">
        <v>470</v>
      </c>
    </row>
    <row r="658" spans="1:14" x14ac:dyDescent="0.3">
      <c r="A658">
        <v>595</v>
      </c>
      <c r="B658" t="s">
        <v>198</v>
      </c>
      <c r="C658" t="s">
        <v>1010</v>
      </c>
      <c r="D658" t="s">
        <v>1013</v>
      </c>
      <c r="E658" t="s">
        <v>1674</v>
      </c>
      <c r="F658" t="s">
        <v>67</v>
      </c>
      <c r="G658" t="s">
        <v>33</v>
      </c>
      <c r="H658">
        <v>50</v>
      </c>
      <c r="I658">
        <v>47</v>
      </c>
      <c r="J658">
        <v>50</v>
      </c>
      <c r="K658">
        <v>57</v>
      </c>
      <c r="L658">
        <v>50</v>
      </c>
      <c r="M658">
        <v>65</v>
      </c>
      <c r="N658">
        <v>319</v>
      </c>
    </row>
    <row r="659" spans="1:14" x14ac:dyDescent="0.3">
      <c r="A659">
        <v>596</v>
      </c>
      <c r="B659" t="s">
        <v>200</v>
      </c>
      <c r="C659" t="s">
        <v>1010</v>
      </c>
      <c r="D659" t="s">
        <v>1013</v>
      </c>
      <c r="E659" t="s">
        <v>1674</v>
      </c>
      <c r="F659" t="s">
        <v>67</v>
      </c>
      <c r="G659" t="s">
        <v>33</v>
      </c>
      <c r="H659">
        <v>70</v>
      </c>
      <c r="I659">
        <v>77</v>
      </c>
      <c r="J659">
        <v>60</v>
      </c>
      <c r="K659">
        <v>97</v>
      </c>
      <c r="L659">
        <v>60</v>
      </c>
      <c r="M659">
        <v>108</v>
      </c>
      <c r="N659">
        <v>472</v>
      </c>
    </row>
    <row r="660" spans="1:14" x14ac:dyDescent="0.3">
      <c r="A660">
        <v>597</v>
      </c>
      <c r="B660" t="s">
        <v>520</v>
      </c>
      <c r="C660" t="s">
        <v>1007</v>
      </c>
      <c r="D660" t="s">
        <v>1015</v>
      </c>
      <c r="E660" t="s">
        <v>521</v>
      </c>
      <c r="F660" t="s">
        <v>1037</v>
      </c>
      <c r="G660" t="s">
        <v>1037</v>
      </c>
      <c r="H660">
        <v>44</v>
      </c>
      <c r="I660">
        <v>50</v>
      </c>
      <c r="J660">
        <v>91</v>
      </c>
      <c r="K660">
        <v>24</v>
      </c>
      <c r="L660">
        <v>86</v>
      </c>
      <c r="M660">
        <v>10</v>
      </c>
      <c r="N660">
        <v>305</v>
      </c>
    </row>
    <row r="661" spans="1:14" x14ac:dyDescent="0.3">
      <c r="A661">
        <v>598</v>
      </c>
      <c r="B661" t="s">
        <v>523</v>
      </c>
      <c r="C661" t="s">
        <v>1007</v>
      </c>
      <c r="D661" t="s">
        <v>1015</v>
      </c>
      <c r="E661" t="s">
        <v>521</v>
      </c>
      <c r="F661" t="s">
        <v>1037</v>
      </c>
      <c r="G661" t="s">
        <v>524</v>
      </c>
      <c r="H661">
        <v>74</v>
      </c>
      <c r="I661">
        <v>94</v>
      </c>
      <c r="J661">
        <v>131</v>
      </c>
      <c r="K661">
        <v>54</v>
      </c>
      <c r="L661">
        <v>116</v>
      </c>
      <c r="M661">
        <v>20</v>
      </c>
      <c r="N661">
        <v>489</v>
      </c>
    </row>
    <row r="662" spans="1:14" x14ac:dyDescent="0.3">
      <c r="A662">
        <v>599</v>
      </c>
      <c r="B662" t="s">
        <v>333</v>
      </c>
      <c r="C662" t="s">
        <v>1015</v>
      </c>
      <c r="D662" t="s">
        <v>1037</v>
      </c>
      <c r="E662" t="s">
        <v>334</v>
      </c>
      <c r="F662" t="s">
        <v>205</v>
      </c>
      <c r="G662" t="s">
        <v>335</v>
      </c>
      <c r="H662">
        <v>40</v>
      </c>
      <c r="I662">
        <v>55</v>
      </c>
      <c r="J662">
        <v>70</v>
      </c>
      <c r="K662">
        <v>45</v>
      </c>
      <c r="L662">
        <v>60</v>
      </c>
      <c r="M662">
        <v>30</v>
      </c>
      <c r="N662">
        <v>300</v>
      </c>
    </row>
    <row r="663" spans="1:14" x14ac:dyDescent="0.3">
      <c r="A663">
        <v>600</v>
      </c>
      <c r="B663" t="s">
        <v>337</v>
      </c>
      <c r="C663" t="s">
        <v>1015</v>
      </c>
      <c r="D663" t="s">
        <v>1037</v>
      </c>
      <c r="E663" t="s">
        <v>334</v>
      </c>
      <c r="F663" t="s">
        <v>205</v>
      </c>
      <c r="G663" t="s">
        <v>335</v>
      </c>
      <c r="H663">
        <v>60</v>
      </c>
      <c r="I663">
        <v>80</v>
      </c>
      <c r="J663">
        <v>95</v>
      </c>
      <c r="K663">
        <v>70</v>
      </c>
      <c r="L663">
        <v>85</v>
      </c>
      <c r="M663">
        <v>50</v>
      </c>
      <c r="N663">
        <v>440</v>
      </c>
    </row>
    <row r="664" spans="1:14" x14ac:dyDescent="0.3">
      <c r="A664">
        <v>601</v>
      </c>
      <c r="B664" t="s">
        <v>339</v>
      </c>
      <c r="C664" t="s">
        <v>1015</v>
      </c>
      <c r="D664" t="s">
        <v>1037</v>
      </c>
      <c r="E664" t="s">
        <v>334</v>
      </c>
      <c r="F664" t="s">
        <v>205</v>
      </c>
      <c r="G664" t="s">
        <v>335</v>
      </c>
      <c r="H664">
        <v>60</v>
      </c>
      <c r="I664">
        <v>100</v>
      </c>
      <c r="J664">
        <v>115</v>
      </c>
      <c r="K664">
        <v>70</v>
      </c>
      <c r="L664">
        <v>85</v>
      </c>
      <c r="M664">
        <v>90</v>
      </c>
      <c r="N664">
        <v>520</v>
      </c>
    </row>
    <row r="665" spans="1:14" x14ac:dyDescent="0.3">
      <c r="A665">
        <v>602</v>
      </c>
      <c r="B665" t="s">
        <v>1509</v>
      </c>
      <c r="C665" t="s">
        <v>1013</v>
      </c>
      <c r="D665" t="s">
        <v>1037</v>
      </c>
      <c r="E665" t="s">
        <v>58</v>
      </c>
      <c r="F665" t="s">
        <v>1037</v>
      </c>
      <c r="G665" t="s">
        <v>1037</v>
      </c>
      <c r="H665">
        <v>35</v>
      </c>
      <c r="I665">
        <v>55</v>
      </c>
      <c r="J665">
        <v>40</v>
      </c>
      <c r="K665">
        <v>45</v>
      </c>
      <c r="L665">
        <v>40</v>
      </c>
      <c r="M665">
        <v>60</v>
      </c>
      <c r="N665">
        <v>275</v>
      </c>
    </row>
    <row r="666" spans="1:14" x14ac:dyDescent="0.3">
      <c r="A666">
        <v>603</v>
      </c>
      <c r="B666" t="s">
        <v>1510</v>
      </c>
      <c r="C666" t="s">
        <v>1013</v>
      </c>
      <c r="D666" t="s">
        <v>1037</v>
      </c>
      <c r="E666" t="s">
        <v>58</v>
      </c>
      <c r="F666" t="s">
        <v>1037</v>
      </c>
      <c r="G666" t="s">
        <v>1037</v>
      </c>
      <c r="H666">
        <v>65</v>
      </c>
      <c r="I666">
        <v>85</v>
      </c>
      <c r="J666">
        <v>70</v>
      </c>
      <c r="K666">
        <v>75</v>
      </c>
      <c r="L666">
        <v>70</v>
      </c>
      <c r="M666">
        <v>40</v>
      </c>
      <c r="N666">
        <v>405</v>
      </c>
    </row>
    <row r="667" spans="1:14" x14ac:dyDescent="0.3">
      <c r="A667">
        <v>604</v>
      </c>
      <c r="B667" t="s">
        <v>1511</v>
      </c>
      <c r="C667" t="s">
        <v>1013</v>
      </c>
      <c r="D667" t="s">
        <v>1037</v>
      </c>
      <c r="E667" t="s">
        <v>58</v>
      </c>
      <c r="F667" t="s">
        <v>1037</v>
      </c>
      <c r="G667" t="s">
        <v>1037</v>
      </c>
      <c r="H667">
        <v>85</v>
      </c>
      <c r="I667">
        <v>115</v>
      </c>
      <c r="J667">
        <v>80</v>
      </c>
      <c r="K667">
        <v>105</v>
      </c>
      <c r="L667">
        <v>80</v>
      </c>
      <c r="M667">
        <v>50</v>
      </c>
      <c r="N667">
        <v>515</v>
      </c>
    </row>
    <row r="668" spans="1:14" x14ac:dyDescent="0.3">
      <c r="A668">
        <v>605</v>
      </c>
      <c r="B668" t="s">
        <v>719</v>
      </c>
      <c r="C668" t="s">
        <v>1011</v>
      </c>
      <c r="D668" t="s">
        <v>1037</v>
      </c>
      <c r="E668" t="s">
        <v>35</v>
      </c>
      <c r="F668" t="s">
        <v>274</v>
      </c>
      <c r="G668" t="s">
        <v>720</v>
      </c>
      <c r="H668">
        <v>55</v>
      </c>
      <c r="I668">
        <v>55</v>
      </c>
      <c r="J668">
        <v>55</v>
      </c>
      <c r="K668">
        <v>85</v>
      </c>
      <c r="L668">
        <v>55</v>
      </c>
      <c r="M668">
        <v>30</v>
      </c>
      <c r="N668">
        <v>335</v>
      </c>
    </row>
    <row r="669" spans="1:14" x14ac:dyDescent="0.3">
      <c r="A669">
        <v>606</v>
      </c>
      <c r="B669" t="s">
        <v>722</v>
      </c>
      <c r="C669" t="s">
        <v>1011</v>
      </c>
      <c r="D669" t="s">
        <v>1037</v>
      </c>
      <c r="E669" t="s">
        <v>35</v>
      </c>
      <c r="F669" t="s">
        <v>274</v>
      </c>
      <c r="G669" t="s">
        <v>720</v>
      </c>
      <c r="H669">
        <v>75</v>
      </c>
      <c r="I669">
        <v>75</v>
      </c>
      <c r="J669">
        <v>75</v>
      </c>
      <c r="K669">
        <v>125</v>
      </c>
      <c r="L669">
        <v>95</v>
      </c>
      <c r="M669">
        <v>40</v>
      </c>
      <c r="N669">
        <v>485</v>
      </c>
    </row>
    <row r="670" spans="1:14" x14ac:dyDescent="0.3">
      <c r="A670">
        <v>607</v>
      </c>
      <c r="B670" t="s">
        <v>741</v>
      </c>
      <c r="C670" t="s">
        <v>1021</v>
      </c>
      <c r="D670" t="s">
        <v>1008</v>
      </c>
      <c r="E670" t="s">
        <v>210</v>
      </c>
      <c r="F670" t="s">
        <v>447</v>
      </c>
      <c r="G670" t="s">
        <v>314</v>
      </c>
      <c r="H670">
        <v>50</v>
      </c>
      <c r="I670">
        <v>30</v>
      </c>
      <c r="J670">
        <v>55</v>
      </c>
      <c r="K670">
        <v>65</v>
      </c>
      <c r="L670">
        <v>55</v>
      </c>
      <c r="M670">
        <v>20</v>
      </c>
      <c r="N670">
        <v>275</v>
      </c>
    </row>
    <row r="671" spans="1:14" x14ac:dyDescent="0.3">
      <c r="A671">
        <v>608</v>
      </c>
      <c r="B671" t="s">
        <v>743</v>
      </c>
      <c r="C671" t="s">
        <v>1021</v>
      </c>
      <c r="D671" t="s">
        <v>1008</v>
      </c>
      <c r="E671" t="s">
        <v>210</v>
      </c>
      <c r="F671" t="s">
        <v>447</v>
      </c>
      <c r="G671" t="s">
        <v>314</v>
      </c>
      <c r="H671">
        <v>60</v>
      </c>
      <c r="I671">
        <v>40</v>
      </c>
      <c r="J671">
        <v>60</v>
      </c>
      <c r="K671">
        <v>95</v>
      </c>
      <c r="L671">
        <v>60</v>
      </c>
      <c r="M671">
        <v>55</v>
      </c>
      <c r="N671">
        <v>370</v>
      </c>
    </row>
    <row r="672" spans="1:14" x14ac:dyDescent="0.3">
      <c r="A672">
        <v>609</v>
      </c>
      <c r="B672" t="s">
        <v>745</v>
      </c>
      <c r="C672" t="s">
        <v>1021</v>
      </c>
      <c r="D672" t="s">
        <v>1008</v>
      </c>
      <c r="E672" t="s">
        <v>210</v>
      </c>
      <c r="F672" t="s">
        <v>447</v>
      </c>
      <c r="G672" t="s">
        <v>314</v>
      </c>
      <c r="H672">
        <v>60</v>
      </c>
      <c r="I672">
        <v>55</v>
      </c>
      <c r="J672">
        <v>90</v>
      </c>
      <c r="K672">
        <v>145</v>
      </c>
      <c r="L672">
        <v>90</v>
      </c>
      <c r="M672">
        <v>80</v>
      </c>
      <c r="N672">
        <v>520</v>
      </c>
    </row>
    <row r="673" spans="1:14" x14ac:dyDescent="0.3">
      <c r="A673">
        <v>610</v>
      </c>
      <c r="B673" t="s">
        <v>824</v>
      </c>
      <c r="C673" t="s">
        <v>1024</v>
      </c>
      <c r="D673" t="s">
        <v>1037</v>
      </c>
      <c r="E673" t="s">
        <v>84</v>
      </c>
      <c r="F673" t="s">
        <v>328</v>
      </c>
      <c r="G673" t="s">
        <v>67</v>
      </c>
      <c r="H673">
        <v>46</v>
      </c>
      <c r="I673">
        <v>87</v>
      </c>
      <c r="J673">
        <v>60</v>
      </c>
      <c r="K673">
        <v>30</v>
      </c>
      <c r="L673">
        <v>40</v>
      </c>
      <c r="M673">
        <v>57</v>
      </c>
      <c r="N673">
        <v>320</v>
      </c>
    </row>
    <row r="674" spans="1:14" x14ac:dyDescent="0.3">
      <c r="A674">
        <v>611</v>
      </c>
      <c r="B674" t="s">
        <v>826</v>
      </c>
      <c r="C674" t="s">
        <v>1024</v>
      </c>
      <c r="D674" t="s">
        <v>1037</v>
      </c>
      <c r="E674" t="s">
        <v>84</v>
      </c>
      <c r="F674" t="s">
        <v>328</v>
      </c>
      <c r="G674" t="s">
        <v>67</v>
      </c>
      <c r="H674">
        <v>66</v>
      </c>
      <c r="I674">
        <v>117</v>
      </c>
      <c r="J674">
        <v>70</v>
      </c>
      <c r="K674">
        <v>40</v>
      </c>
      <c r="L674">
        <v>50</v>
      </c>
      <c r="M674">
        <v>67</v>
      </c>
      <c r="N674">
        <v>410</v>
      </c>
    </row>
    <row r="675" spans="1:14" x14ac:dyDescent="0.3">
      <c r="A675">
        <v>612</v>
      </c>
      <c r="B675" t="s">
        <v>828</v>
      </c>
      <c r="C675" t="s">
        <v>1024</v>
      </c>
      <c r="D675" t="s">
        <v>1037</v>
      </c>
      <c r="E675" t="s">
        <v>84</v>
      </c>
      <c r="F675" t="s">
        <v>328</v>
      </c>
      <c r="G675" t="s">
        <v>67</v>
      </c>
      <c r="H675">
        <v>76</v>
      </c>
      <c r="I675">
        <v>147</v>
      </c>
      <c r="J675">
        <v>90</v>
      </c>
      <c r="K675">
        <v>60</v>
      </c>
      <c r="L675">
        <v>70</v>
      </c>
      <c r="M675">
        <v>97</v>
      </c>
      <c r="N675">
        <v>540</v>
      </c>
    </row>
    <row r="676" spans="1:14" x14ac:dyDescent="0.3">
      <c r="A676">
        <v>613</v>
      </c>
      <c r="B676" t="s">
        <v>724</v>
      </c>
      <c r="C676" t="s">
        <v>1020</v>
      </c>
      <c r="D676" t="s">
        <v>1037</v>
      </c>
      <c r="E676" t="s">
        <v>223</v>
      </c>
      <c r="F676" t="s">
        <v>725</v>
      </c>
      <c r="G676" t="s">
        <v>146</v>
      </c>
      <c r="H676">
        <v>55</v>
      </c>
      <c r="I676">
        <v>70</v>
      </c>
      <c r="J676">
        <v>40</v>
      </c>
      <c r="K676">
        <v>60</v>
      </c>
      <c r="L676">
        <v>40</v>
      </c>
      <c r="M676">
        <v>40</v>
      </c>
      <c r="N676">
        <v>305</v>
      </c>
    </row>
    <row r="677" spans="1:14" x14ac:dyDescent="0.3">
      <c r="A677">
        <v>614</v>
      </c>
      <c r="B677" t="s">
        <v>727</v>
      </c>
      <c r="C677" t="s">
        <v>1020</v>
      </c>
      <c r="D677" t="s">
        <v>1037</v>
      </c>
      <c r="E677" t="s">
        <v>223</v>
      </c>
      <c r="F677" t="s">
        <v>725</v>
      </c>
      <c r="G677" t="s">
        <v>115</v>
      </c>
      <c r="H677">
        <v>95</v>
      </c>
      <c r="I677">
        <v>110</v>
      </c>
      <c r="J677">
        <v>80</v>
      </c>
      <c r="K677">
        <v>70</v>
      </c>
      <c r="L677">
        <v>80</v>
      </c>
      <c r="M677">
        <v>50</v>
      </c>
      <c r="N677">
        <v>485</v>
      </c>
    </row>
    <row r="678" spans="1:14" x14ac:dyDescent="0.3">
      <c r="A678">
        <v>615</v>
      </c>
      <c r="B678" t="s">
        <v>1512</v>
      </c>
      <c r="C678" t="s">
        <v>1020</v>
      </c>
      <c r="D678" t="s">
        <v>1037</v>
      </c>
      <c r="E678" t="s">
        <v>58</v>
      </c>
      <c r="F678" t="s">
        <v>1037</v>
      </c>
      <c r="G678" t="s">
        <v>1037</v>
      </c>
      <c r="H678">
        <v>70</v>
      </c>
      <c r="I678">
        <v>50</v>
      </c>
      <c r="J678">
        <v>30</v>
      </c>
      <c r="K678">
        <v>95</v>
      </c>
      <c r="L678">
        <v>135</v>
      </c>
      <c r="M678">
        <v>105</v>
      </c>
      <c r="N678">
        <v>485</v>
      </c>
    </row>
    <row r="679" spans="1:14" x14ac:dyDescent="0.3">
      <c r="A679">
        <v>616</v>
      </c>
      <c r="B679" t="s">
        <v>715</v>
      </c>
      <c r="C679" t="s">
        <v>1010</v>
      </c>
      <c r="D679" t="s">
        <v>1037</v>
      </c>
      <c r="E679" t="s">
        <v>193</v>
      </c>
      <c r="F679" t="s">
        <v>134</v>
      </c>
      <c r="G679" t="s">
        <v>423</v>
      </c>
      <c r="H679">
        <v>50</v>
      </c>
      <c r="I679">
        <v>40</v>
      </c>
      <c r="J679">
        <v>85</v>
      </c>
      <c r="K679">
        <v>40</v>
      </c>
      <c r="L679">
        <v>65</v>
      </c>
      <c r="M679">
        <v>25</v>
      </c>
      <c r="N679">
        <v>305</v>
      </c>
    </row>
    <row r="680" spans="1:14" x14ac:dyDescent="0.3">
      <c r="A680">
        <v>617</v>
      </c>
      <c r="B680" t="s">
        <v>717</v>
      </c>
      <c r="C680" t="s">
        <v>1010</v>
      </c>
      <c r="D680" t="s">
        <v>1037</v>
      </c>
      <c r="E680" t="s">
        <v>193</v>
      </c>
      <c r="F680" t="s">
        <v>441</v>
      </c>
      <c r="G680" t="s">
        <v>91</v>
      </c>
      <c r="H680">
        <v>80</v>
      </c>
      <c r="I680">
        <v>70</v>
      </c>
      <c r="J680">
        <v>40</v>
      </c>
      <c r="K680">
        <v>100</v>
      </c>
      <c r="L680">
        <v>60</v>
      </c>
      <c r="M680">
        <v>145</v>
      </c>
      <c r="N680">
        <v>495</v>
      </c>
    </row>
    <row r="681" spans="1:14" x14ac:dyDescent="0.3">
      <c r="A681">
        <v>618</v>
      </c>
      <c r="B681" t="s">
        <v>603</v>
      </c>
      <c r="C681" t="s">
        <v>1018</v>
      </c>
      <c r="D681" t="s">
        <v>1013</v>
      </c>
      <c r="E681" t="s">
        <v>203</v>
      </c>
      <c r="F681" t="s">
        <v>139</v>
      </c>
      <c r="G681" t="s">
        <v>459</v>
      </c>
      <c r="H681">
        <v>109</v>
      </c>
      <c r="I681">
        <v>66</v>
      </c>
      <c r="J681">
        <v>84</v>
      </c>
      <c r="K681">
        <v>81</v>
      </c>
      <c r="L681">
        <v>99</v>
      </c>
      <c r="M681">
        <v>32</v>
      </c>
      <c r="N681">
        <v>471</v>
      </c>
    </row>
    <row r="682" spans="1:14" x14ac:dyDescent="0.3">
      <c r="A682">
        <v>619</v>
      </c>
      <c r="B682" t="s">
        <v>1513</v>
      </c>
      <c r="C682" t="s">
        <v>1022</v>
      </c>
      <c r="D682" t="s">
        <v>1037</v>
      </c>
      <c r="E682" t="s">
        <v>243</v>
      </c>
      <c r="F682" t="s">
        <v>369</v>
      </c>
      <c r="G682" t="s">
        <v>103</v>
      </c>
      <c r="H682">
        <v>45</v>
      </c>
      <c r="I682">
        <v>85</v>
      </c>
      <c r="J682">
        <v>50</v>
      </c>
      <c r="K682">
        <v>55</v>
      </c>
      <c r="L682">
        <v>50</v>
      </c>
      <c r="M682">
        <v>65</v>
      </c>
      <c r="N682">
        <v>350</v>
      </c>
    </row>
    <row r="683" spans="1:14" x14ac:dyDescent="0.3">
      <c r="A683">
        <v>620</v>
      </c>
      <c r="B683" t="s">
        <v>1514</v>
      </c>
      <c r="C683" t="s">
        <v>1022</v>
      </c>
      <c r="D683" t="s">
        <v>1037</v>
      </c>
      <c r="E683" t="s">
        <v>243</v>
      </c>
      <c r="F683" t="s">
        <v>369</v>
      </c>
      <c r="G683" t="s">
        <v>103</v>
      </c>
      <c r="H683">
        <v>65</v>
      </c>
      <c r="I683">
        <v>125</v>
      </c>
      <c r="J683">
        <v>60</v>
      </c>
      <c r="K683">
        <v>95</v>
      </c>
      <c r="L683">
        <v>60</v>
      </c>
      <c r="M683">
        <v>105</v>
      </c>
      <c r="N683">
        <v>510</v>
      </c>
    </row>
    <row r="684" spans="1:14" x14ac:dyDescent="0.3">
      <c r="A684">
        <v>621</v>
      </c>
      <c r="B684" t="s">
        <v>1515</v>
      </c>
      <c r="C684" t="s">
        <v>1024</v>
      </c>
      <c r="D684" t="s">
        <v>1037</v>
      </c>
      <c r="E684" t="s">
        <v>1790</v>
      </c>
      <c r="F684" t="s">
        <v>294</v>
      </c>
      <c r="G684" t="s">
        <v>328</v>
      </c>
      <c r="H684">
        <v>77</v>
      </c>
      <c r="I684">
        <v>120</v>
      </c>
      <c r="J684">
        <v>90</v>
      </c>
      <c r="K684">
        <v>60</v>
      </c>
      <c r="L684">
        <v>90</v>
      </c>
      <c r="M684">
        <v>48</v>
      </c>
      <c r="N684">
        <v>485</v>
      </c>
    </row>
    <row r="685" spans="1:14" x14ac:dyDescent="0.3">
      <c r="A685">
        <v>622</v>
      </c>
      <c r="B685" t="s">
        <v>265</v>
      </c>
      <c r="C685" t="s">
        <v>1018</v>
      </c>
      <c r="D685" t="s">
        <v>1021</v>
      </c>
      <c r="E685" t="s">
        <v>266</v>
      </c>
      <c r="F685" t="s">
        <v>267</v>
      </c>
      <c r="G685" t="s">
        <v>268</v>
      </c>
      <c r="H685">
        <v>59</v>
      </c>
      <c r="I685">
        <v>74</v>
      </c>
      <c r="J685">
        <v>50</v>
      </c>
      <c r="K685">
        <v>35</v>
      </c>
      <c r="L685">
        <v>50</v>
      </c>
      <c r="M685">
        <v>35</v>
      </c>
      <c r="N685">
        <v>303</v>
      </c>
    </row>
    <row r="686" spans="1:14" x14ac:dyDescent="0.3">
      <c r="A686">
        <v>623</v>
      </c>
      <c r="B686" t="s">
        <v>270</v>
      </c>
      <c r="C686" t="s">
        <v>1018</v>
      </c>
      <c r="D686" t="s">
        <v>1021</v>
      </c>
      <c r="E686" t="s">
        <v>266</v>
      </c>
      <c r="F686" t="s">
        <v>267</v>
      </c>
      <c r="G686" t="s">
        <v>268</v>
      </c>
      <c r="H686">
        <v>89</v>
      </c>
      <c r="I686">
        <v>124</v>
      </c>
      <c r="J686">
        <v>80</v>
      </c>
      <c r="K686">
        <v>55</v>
      </c>
      <c r="L686">
        <v>80</v>
      </c>
      <c r="M686">
        <v>55</v>
      </c>
      <c r="N686">
        <v>483</v>
      </c>
    </row>
    <row r="687" spans="1:14" x14ac:dyDescent="0.3">
      <c r="A687">
        <v>624</v>
      </c>
      <c r="B687" t="s">
        <v>650</v>
      </c>
      <c r="C687" t="s">
        <v>1016</v>
      </c>
      <c r="D687" t="s">
        <v>1015</v>
      </c>
      <c r="E687" t="s">
        <v>105</v>
      </c>
      <c r="F687" t="s">
        <v>243</v>
      </c>
      <c r="G687" t="s">
        <v>73</v>
      </c>
      <c r="H687">
        <v>45</v>
      </c>
      <c r="I687">
        <v>85</v>
      </c>
      <c r="J687">
        <v>70</v>
      </c>
      <c r="K687">
        <v>40</v>
      </c>
      <c r="L687">
        <v>40</v>
      </c>
      <c r="M687">
        <v>60</v>
      </c>
      <c r="N687">
        <v>340</v>
      </c>
    </row>
    <row r="688" spans="1:14" x14ac:dyDescent="0.3">
      <c r="A688">
        <v>625</v>
      </c>
      <c r="B688" t="s">
        <v>652</v>
      </c>
      <c r="C688" t="s">
        <v>1016</v>
      </c>
      <c r="D688" t="s">
        <v>1015</v>
      </c>
      <c r="E688" t="s">
        <v>105</v>
      </c>
      <c r="F688" t="s">
        <v>243</v>
      </c>
      <c r="G688" t="s">
        <v>73</v>
      </c>
      <c r="H688">
        <v>65</v>
      </c>
      <c r="I688">
        <v>125</v>
      </c>
      <c r="J688">
        <v>100</v>
      </c>
      <c r="K688">
        <v>60</v>
      </c>
      <c r="L688">
        <v>70</v>
      </c>
      <c r="M688">
        <v>70</v>
      </c>
      <c r="N688">
        <v>490</v>
      </c>
    </row>
    <row r="689" spans="1:14" x14ac:dyDescent="0.3">
      <c r="A689">
        <v>626</v>
      </c>
      <c r="B689" t="s">
        <v>1516</v>
      </c>
      <c r="C689" t="s">
        <v>1014</v>
      </c>
      <c r="D689" t="s">
        <v>1037</v>
      </c>
      <c r="E689" t="s">
        <v>103</v>
      </c>
      <c r="F689" t="s">
        <v>878</v>
      </c>
      <c r="G689" t="s">
        <v>288</v>
      </c>
      <c r="H689">
        <v>95</v>
      </c>
      <c r="I689">
        <v>110</v>
      </c>
      <c r="J689">
        <v>95</v>
      </c>
      <c r="K689">
        <v>40</v>
      </c>
      <c r="L689">
        <v>95</v>
      </c>
      <c r="M689">
        <v>55</v>
      </c>
      <c r="N689">
        <v>490</v>
      </c>
    </row>
    <row r="690" spans="1:14" x14ac:dyDescent="0.3">
      <c r="A690">
        <v>627</v>
      </c>
      <c r="B690" t="s">
        <v>729</v>
      </c>
      <c r="C690" t="s">
        <v>1014</v>
      </c>
      <c r="D690" t="s">
        <v>1012</v>
      </c>
      <c r="E690" t="s">
        <v>62</v>
      </c>
      <c r="F690" t="s">
        <v>294</v>
      </c>
      <c r="G690" t="s">
        <v>240</v>
      </c>
      <c r="H690">
        <v>70</v>
      </c>
      <c r="I690">
        <v>83</v>
      </c>
      <c r="J690">
        <v>50</v>
      </c>
      <c r="K690">
        <v>37</v>
      </c>
      <c r="L690">
        <v>50</v>
      </c>
      <c r="M690">
        <v>60</v>
      </c>
      <c r="N690">
        <v>350</v>
      </c>
    </row>
    <row r="691" spans="1:14" x14ac:dyDescent="0.3">
      <c r="A691">
        <v>628</v>
      </c>
      <c r="B691" t="s">
        <v>731</v>
      </c>
      <c r="C691" t="s">
        <v>1014</v>
      </c>
      <c r="D691" t="s">
        <v>1012</v>
      </c>
      <c r="E691" t="s">
        <v>62</v>
      </c>
      <c r="F691" t="s">
        <v>294</v>
      </c>
      <c r="G691" t="s">
        <v>105</v>
      </c>
      <c r="H691">
        <v>100</v>
      </c>
      <c r="I691">
        <v>123</v>
      </c>
      <c r="J691">
        <v>75</v>
      </c>
      <c r="K691">
        <v>57</v>
      </c>
      <c r="L691">
        <v>75</v>
      </c>
      <c r="M691">
        <v>80</v>
      </c>
      <c r="N691">
        <v>510</v>
      </c>
    </row>
    <row r="692" spans="1:14" x14ac:dyDescent="0.3">
      <c r="A692">
        <v>629</v>
      </c>
      <c r="B692" t="s">
        <v>733</v>
      </c>
      <c r="C692" t="s">
        <v>1016</v>
      </c>
      <c r="D692" t="s">
        <v>1012</v>
      </c>
      <c r="E692" t="s">
        <v>68</v>
      </c>
      <c r="F692" t="s">
        <v>423</v>
      </c>
      <c r="G692" t="s">
        <v>224</v>
      </c>
      <c r="H692">
        <v>70</v>
      </c>
      <c r="I692">
        <v>55</v>
      </c>
      <c r="J692">
        <v>75</v>
      </c>
      <c r="K692">
        <v>45</v>
      </c>
      <c r="L692">
        <v>65</v>
      </c>
      <c r="M692">
        <v>60</v>
      </c>
      <c r="N692">
        <v>370</v>
      </c>
    </row>
    <row r="693" spans="1:14" x14ac:dyDescent="0.3">
      <c r="A693">
        <v>630</v>
      </c>
      <c r="B693" t="s">
        <v>735</v>
      </c>
      <c r="C693" t="s">
        <v>1016</v>
      </c>
      <c r="D693" t="s">
        <v>1012</v>
      </c>
      <c r="E693" t="s">
        <v>68</v>
      </c>
      <c r="F693" t="s">
        <v>423</v>
      </c>
      <c r="G693" t="s">
        <v>224</v>
      </c>
      <c r="H693">
        <v>110</v>
      </c>
      <c r="I693">
        <v>65</v>
      </c>
      <c r="J693">
        <v>105</v>
      </c>
      <c r="K693">
        <v>55</v>
      </c>
      <c r="L693">
        <v>95</v>
      </c>
      <c r="M693">
        <v>80</v>
      </c>
      <c r="N693">
        <v>510</v>
      </c>
    </row>
    <row r="694" spans="1:14" x14ac:dyDescent="0.3">
      <c r="A694">
        <v>631</v>
      </c>
      <c r="B694" t="s">
        <v>809</v>
      </c>
      <c r="C694" t="s">
        <v>1008</v>
      </c>
      <c r="D694" t="s">
        <v>1037</v>
      </c>
      <c r="E694" t="s">
        <v>78</v>
      </c>
      <c r="F694" t="s">
        <v>210</v>
      </c>
      <c r="G694" t="s">
        <v>446</v>
      </c>
      <c r="H694">
        <v>85</v>
      </c>
      <c r="I694">
        <v>97</v>
      </c>
      <c r="J694">
        <v>66</v>
      </c>
      <c r="K694">
        <v>105</v>
      </c>
      <c r="L694">
        <v>66</v>
      </c>
      <c r="M694">
        <v>65</v>
      </c>
      <c r="N694">
        <v>484</v>
      </c>
    </row>
    <row r="695" spans="1:14" x14ac:dyDescent="0.3">
      <c r="A695">
        <v>632</v>
      </c>
      <c r="B695" t="s">
        <v>806</v>
      </c>
      <c r="C695" t="s">
        <v>1010</v>
      </c>
      <c r="D695" t="s">
        <v>1015</v>
      </c>
      <c r="E695" t="s">
        <v>33</v>
      </c>
      <c r="F695" t="s">
        <v>240</v>
      </c>
      <c r="G695" t="s">
        <v>807</v>
      </c>
      <c r="H695">
        <v>58</v>
      </c>
      <c r="I695">
        <v>109</v>
      </c>
      <c r="J695">
        <v>112</v>
      </c>
      <c r="K695">
        <v>48</v>
      </c>
      <c r="L695">
        <v>48</v>
      </c>
      <c r="M695">
        <v>109</v>
      </c>
      <c r="N695">
        <v>484</v>
      </c>
    </row>
    <row r="696" spans="1:14" x14ac:dyDescent="0.3">
      <c r="A696">
        <v>633</v>
      </c>
      <c r="B696" t="s">
        <v>973</v>
      </c>
      <c r="C696" t="s">
        <v>1016</v>
      </c>
      <c r="D696" t="s">
        <v>1024</v>
      </c>
      <c r="E696" t="s">
        <v>240</v>
      </c>
      <c r="F696" t="s">
        <v>1037</v>
      </c>
      <c r="G696" t="s">
        <v>1037</v>
      </c>
      <c r="H696">
        <v>52</v>
      </c>
      <c r="I696">
        <v>65</v>
      </c>
      <c r="J696">
        <v>50</v>
      </c>
      <c r="K696">
        <v>45</v>
      </c>
      <c r="L696">
        <v>50</v>
      </c>
      <c r="M696">
        <v>38</v>
      </c>
      <c r="N696">
        <v>300</v>
      </c>
    </row>
    <row r="697" spans="1:14" x14ac:dyDescent="0.3">
      <c r="A697">
        <v>634</v>
      </c>
      <c r="B697" t="s">
        <v>975</v>
      </c>
      <c r="C697" t="s">
        <v>1016</v>
      </c>
      <c r="D697" t="s">
        <v>1024</v>
      </c>
      <c r="E697" t="s">
        <v>240</v>
      </c>
      <c r="F697" t="s">
        <v>1037</v>
      </c>
      <c r="G697" t="s">
        <v>1037</v>
      </c>
      <c r="H697">
        <v>72</v>
      </c>
      <c r="I697">
        <v>85</v>
      </c>
      <c r="J697">
        <v>70</v>
      </c>
      <c r="K697">
        <v>65</v>
      </c>
      <c r="L697">
        <v>70</v>
      </c>
      <c r="M697">
        <v>58</v>
      </c>
      <c r="N697">
        <v>420</v>
      </c>
    </row>
    <row r="698" spans="1:14" x14ac:dyDescent="0.3">
      <c r="A698">
        <v>635</v>
      </c>
      <c r="B698" t="s">
        <v>977</v>
      </c>
      <c r="C698" t="s">
        <v>1016</v>
      </c>
      <c r="D698" t="s">
        <v>1024</v>
      </c>
      <c r="E698" t="s">
        <v>58</v>
      </c>
      <c r="F698" t="s">
        <v>1037</v>
      </c>
      <c r="G698" t="s">
        <v>1037</v>
      </c>
      <c r="H698">
        <v>92</v>
      </c>
      <c r="I698">
        <v>105</v>
      </c>
      <c r="J698">
        <v>90</v>
      </c>
      <c r="K698">
        <v>125</v>
      </c>
      <c r="L698">
        <v>90</v>
      </c>
      <c r="M698">
        <v>98</v>
      </c>
      <c r="N698">
        <v>600</v>
      </c>
    </row>
    <row r="699" spans="1:14" x14ac:dyDescent="0.3">
      <c r="A699">
        <v>636</v>
      </c>
      <c r="B699" t="s">
        <v>1517</v>
      </c>
      <c r="C699" t="s">
        <v>1010</v>
      </c>
      <c r="D699" t="s">
        <v>1008</v>
      </c>
      <c r="E699" t="s">
        <v>447</v>
      </c>
      <c r="F699" t="s">
        <v>1037</v>
      </c>
      <c r="G699" t="s">
        <v>33</v>
      </c>
      <c r="H699">
        <v>55</v>
      </c>
      <c r="I699">
        <v>85</v>
      </c>
      <c r="J699">
        <v>55</v>
      </c>
      <c r="K699">
        <v>50</v>
      </c>
      <c r="L699">
        <v>55</v>
      </c>
      <c r="M699">
        <v>60</v>
      </c>
      <c r="N699">
        <v>360</v>
      </c>
    </row>
    <row r="700" spans="1:14" x14ac:dyDescent="0.3">
      <c r="A700">
        <v>637</v>
      </c>
      <c r="B700" t="s">
        <v>1518</v>
      </c>
      <c r="C700" t="s">
        <v>1010</v>
      </c>
      <c r="D700" t="s">
        <v>1008</v>
      </c>
      <c r="E700" t="s">
        <v>447</v>
      </c>
      <c r="F700" t="s">
        <v>1037</v>
      </c>
      <c r="G700" t="s">
        <v>33</v>
      </c>
      <c r="H700">
        <v>85</v>
      </c>
      <c r="I700">
        <v>60</v>
      </c>
      <c r="J700">
        <v>65</v>
      </c>
      <c r="K700">
        <v>135</v>
      </c>
      <c r="L700">
        <v>105</v>
      </c>
      <c r="M700">
        <v>100</v>
      </c>
      <c r="N700">
        <v>550</v>
      </c>
    </row>
    <row r="701" spans="1:14" x14ac:dyDescent="0.3">
      <c r="A701">
        <v>638</v>
      </c>
      <c r="B701" t="s">
        <v>1519</v>
      </c>
      <c r="C701" t="s">
        <v>1015</v>
      </c>
      <c r="D701" t="s">
        <v>1022</v>
      </c>
      <c r="E701" t="s">
        <v>217</v>
      </c>
      <c r="F701" t="s">
        <v>1037</v>
      </c>
      <c r="G701" t="s">
        <v>1037</v>
      </c>
      <c r="H701">
        <v>91</v>
      </c>
      <c r="I701">
        <v>90</v>
      </c>
      <c r="J701">
        <v>129</v>
      </c>
      <c r="K701">
        <v>90</v>
      </c>
      <c r="L701">
        <v>72</v>
      </c>
      <c r="M701">
        <v>108</v>
      </c>
      <c r="N701">
        <v>580</v>
      </c>
    </row>
    <row r="702" spans="1:14" x14ac:dyDescent="0.3">
      <c r="A702">
        <v>639</v>
      </c>
      <c r="B702" t="s">
        <v>1520</v>
      </c>
      <c r="C702" t="s">
        <v>1017</v>
      </c>
      <c r="D702" t="s">
        <v>1022</v>
      </c>
      <c r="E702" t="s">
        <v>217</v>
      </c>
      <c r="F702" t="s">
        <v>1037</v>
      </c>
      <c r="G702" t="s">
        <v>1037</v>
      </c>
      <c r="H702">
        <v>91</v>
      </c>
      <c r="I702">
        <v>129</v>
      </c>
      <c r="J702">
        <v>90</v>
      </c>
      <c r="K702">
        <v>72</v>
      </c>
      <c r="L702">
        <v>90</v>
      </c>
      <c r="M702">
        <v>108</v>
      </c>
      <c r="N702">
        <v>580</v>
      </c>
    </row>
    <row r="703" spans="1:14" x14ac:dyDescent="0.3">
      <c r="A703">
        <v>640</v>
      </c>
      <c r="B703" t="s">
        <v>1521</v>
      </c>
      <c r="C703" t="s">
        <v>1007</v>
      </c>
      <c r="D703" t="s">
        <v>1022</v>
      </c>
      <c r="E703" t="s">
        <v>217</v>
      </c>
      <c r="F703" t="s">
        <v>1037</v>
      </c>
      <c r="G703" t="s">
        <v>1037</v>
      </c>
      <c r="H703">
        <v>91</v>
      </c>
      <c r="I703">
        <v>90</v>
      </c>
      <c r="J703">
        <v>72</v>
      </c>
      <c r="K703">
        <v>90</v>
      </c>
      <c r="L703">
        <v>129</v>
      </c>
      <c r="M703">
        <v>108</v>
      </c>
      <c r="N703">
        <v>580</v>
      </c>
    </row>
    <row r="704" spans="1:14" x14ac:dyDescent="0.3">
      <c r="A704">
        <v>641</v>
      </c>
      <c r="B704" t="s">
        <v>1522</v>
      </c>
      <c r="C704" t="s">
        <v>1012</v>
      </c>
      <c r="D704" t="s">
        <v>1037</v>
      </c>
      <c r="E704" t="s">
        <v>140</v>
      </c>
      <c r="F704" t="s">
        <v>1037</v>
      </c>
      <c r="G704" t="s">
        <v>105</v>
      </c>
      <c r="H704">
        <v>79</v>
      </c>
      <c r="I704">
        <v>115</v>
      </c>
      <c r="J704">
        <v>70</v>
      </c>
      <c r="K704">
        <v>125</v>
      </c>
      <c r="L704">
        <v>80</v>
      </c>
      <c r="M704">
        <v>111</v>
      </c>
      <c r="N704">
        <v>580</v>
      </c>
    </row>
    <row r="705" spans="1:14" x14ac:dyDescent="0.3">
      <c r="A705">
        <v>641</v>
      </c>
      <c r="B705" t="s">
        <v>1523</v>
      </c>
      <c r="C705" t="s">
        <v>1012</v>
      </c>
      <c r="D705" t="s">
        <v>1037</v>
      </c>
      <c r="E705" t="s">
        <v>140</v>
      </c>
      <c r="F705" t="s">
        <v>1037</v>
      </c>
      <c r="G705" t="s">
        <v>105</v>
      </c>
      <c r="H705">
        <v>79</v>
      </c>
      <c r="I705">
        <v>100</v>
      </c>
      <c r="J705">
        <v>80</v>
      </c>
      <c r="K705">
        <v>110</v>
      </c>
      <c r="L705">
        <v>90</v>
      </c>
      <c r="M705">
        <v>121</v>
      </c>
      <c r="N705">
        <v>580</v>
      </c>
    </row>
    <row r="706" spans="1:14" x14ac:dyDescent="0.3">
      <c r="A706">
        <v>642</v>
      </c>
      <c r="B706" t="s">
        <v>1524</v>
      </c>
      <c r="C706" t="s">
        <v>1013</v>
      </c>
      <c r="D706" t="s">
        <v>1012</v>
      </c>
      <c r="E706" t="s">
        <v>140</v>
      </c>
      <c r="F706" t="s">
        <v>1037</v>
      </c>
      <c r="G706" t="s">
        <v>105</v>
      </c>
      <c r="H706">
        <v>79</v>
      </c>
      <c r="I706">
        <v>115</v>
      </c>
      <c r="J706">
        <v>70</v>
      </c>
      <c r="K706">
        <v>125</v>
      </c>
      <c r="L706">
        <v>80</v>
      </c>
      <c r="M706">
        <v>111</v>
      </c>
      <c r="N706">
        <v>580</v>
      </c>
    </row>
    <row r="707" spans="1:14" x14ac:dyDescent="0.3">
      <c r="A707">
        <v>642</v>
      </c>
      <c r="B707" t="s">
        <v>1525</v>
      </c>
      <c r="C707" t="s">
        <v>1013</v>
      </c>
      <c r="D707" t="s">
        <v>1012</v>
      </c>
      <c r="E707" t="s">
        <v>140</v>
      </c>
      <c r="F707" t="s">
        <v>1037</v>
      </c>
      <c r="G707" t="s">
        <v>105</v>
      </c>
      <c r="H707">
        <v>79</v>
      </c>
      <c r="I707">
        <v>105</v>
      </c>
      <c r="J707">
        <v>70</v>
      </c>
      <c r="K707">
        <v>145</v>
      </c>
      <c r="L707">
        <v>80</v>
      </c>
      <c r="M707">
        <v>101</v>
      </c>
      <c r="N707">
        <v>580</v>
      </c>
    </row>
    <row r="708" spans="1:14" x14ac:dyDescent="0.3">
      <c r="A708">
        <v>643</v>
      </c>
      <c r="B708" t="s">
        <v>1526</v>
      </c>
      <c r="C708" t="s">
        <v>1024</v>
      </c>
      <c r="D708" t="s">
        <v>1008</v>
      </c>
      <c r="E708" t="s">
        <v>1854</v>
      </c>
      <c r="F708" t="s">
        <v>1037</v>
      </c>
      <c r="G708" t="s">
        <v>1037</v>
      </c>
      <c r="H708">
        <v>100</v>
      </c>
      <c r="I708">
        <v>120</v>
      </c>
      <c r="J708">
        <v>100</v>
      </c>
      <c r="K708">
        <v>150</v>
      </c>
      <c r="L708">
        <v>120</v>
      </c>
      <c r="M708">
        <v>90</v>
      </c>
      <c r="N708">
        <v>680</v>
      </c>
    </row>
    <row r="709" spans="1:14" x14ac:dyDescent="0.3">
      <c r="A709">
        <v>644</v>
      </c>
      <c r="B709" t="s">
        <v>1527</v>
      </c>
      <c r="C709" t="s">
        <v>1024</v>
      </c>
      <c r="D709" t="s">
        <v>1013</v>
      </c>
      <c r="E709" t="s">
        <v>1855</v>
      </c>
      <c r="F709" t="s">
        <v>1037</v>
      </c>
      <c r="G709" t="s">
        <v>1037</v>
      </c>
      <c r="H709">
        <v>100</v>
      </c>
      <c r="I709">
        <v>150</v>
      </c>
      <c r="J709">
        <v>120</v>
      </c>
      <c r="K709">
        <v>120</v>
      </c>
      <c r="L709">
        <v>100</v>
      </c>
      <c r="M709">
        <v>90</v>
      </c>
      <c r="N709">
        <v>680</v>
      </c>
    </row>
    <row r="710" spans="1:14" x14ac:dyDescent="0.3">
      <c r="A710">
        <v>645</v>
      </c>
      <c r="B710" t="s">
        <v>1528</v>
      </c>
      <c r="C710" t="s">
        <v>1018</v>
      </c>
      <c r="D710" t="s">
        <v>1012</v>
      </c>
      <c r="E710" t="s">
        <v>461</v>
      </c>
      <c r="F710" t="s">
        <v>1037</v>
      </c>
      <c r="G710" t="s">
        <v>294</v>
      </c>
      <c r="H710">
        <v>89</v>
      </c>
      <c r="I710">
        <v>125</v>
      </c>
      <c r="J710">
        <v>90</v>
      </c>
      <c r="K710">
        <v>115</v>
      </c>
      <c r="L710">
        <v>80</v>
      </c>
      <c r="M710">
        <v>101</v>
      </c>
      <c r="N710">
        <v>600</v>
      </c>
    </row>
    <row r="711" spans="1:14" x14ac:dyDescent="0.3">
      <c r="A711">
        <v>645</v>
      </c>
      <c r="B711" t="s">
        <v>1529</v>
      </c>
      <c r="C711" t="s">
        <v>1018</v>
      </c>
      <c r="D711" t="s">
        <v>1012</v>
      </c>
      <c r="E711" t="s">
        <v>461</v>
      </c>
      <c r="F711" t="s">
        <v>1037</v>
      </c>
      <c r="G711" t="s">
        <v>294</v>
      </c>
      <c r="H711">
        <v>89</v>
      </c>
      <c r="I711">
        <v>145</v>
      </c>
      <c r="J711">
        <v>90</v>
      </c>
      <c r="K711">
        <v>105</v>
      </c>
      <c r="L711">
        <v>80</v>
      </c>
      <c r="M711">
        <v>91</v>
      </c>
      <c r="N711">
        <v>600</v>
      </c>
    </row>
    <row r="712" spans="1:14" x14ac:dyDescent="0.3">
      <c r="A712">
        <v>646</v>
      </c>
      <c r="B712" t="s">
        <v>1530</v>
      </c>
      <c r="C712" t="s">
        <v>1024</v>
      </c>
      <c r="D712" t="s">
        <v>1020</v>
      </c>
      <c r="E712" t="s">
        <v>73</v>
      </c>
      <c r="F712" t="s">
        <v>1037</v>
      </c>
      <c r="G712" t="s">
        <v>1037</v>
      </c>
      <c r="H712">
        <v>125</v>
      </c>
      <c r="I712">
        <v>130</v>
      </c>
      <c r="J712">
        <v>90</v>
      </c>
      <c r="K712">
        <v>130</v>
      </c>
      <c r="L712">
        <v>90</v>
      </c>
      <c r="M712">
        <v>95</v>
      </c>
      <c r="N712">
        <v>660</v>
      </c>
    </row>
    <row r="713" spans="1:14" x14ac:dyDescent="0.3">
      <c r="A713">
        <v>646</v>
      </c>
      <c r="B713" t="s">
        <v>1531</v>
      </c>
      <c r="C713" t="s">
        <v>1024</v>
      </c>
      <c r="D713" t="s">
        <v>1020</v>
      </c>
      <c r="E713" t="s">
        <v>73</v>
      </c>
      <c r="F713" t="s">
        <v>1037</v>
      </c>
      <c r="G713" t="s">
        <v>1037</v>
      </c>
      <c r="H713">
        <v>125</v>
      </c>
      <c r="I713">
        <v>170</v>
      </c>
      <c r="J713">
        <v>100</v>
      </c>
      <c r="K713">
        <v>120</v>
      </c>
      <c r="L713">
        <v>90</v>
      </c>
      <c r="M713">
        <v>95</v>
      </c>
      <c r="N713">
        <v>700</v>
      </c>
    </row>
    <row r="714" spans="1:14" x14ac:dyDescent="0.3">
      <c r="A714">
        <v>646</v>
      </c>
      <c r="B714" t="s">
        <v>1532</v>
      </c>
      <c r="C714" t="s">
        <v>1024</v>
      </c>
      <c r="D714" t="s">
        <v>1020</v>
      </c>
      <c r="E714" t="s">
        <v>73</v>
      </c>
      <c r="F714" t="s">
        <v>1037</v>
      </c>
      <c r="G714" t="s">
        <v>1037</v>
      </c>
      <c r="H714">
        <v>125</v>
      </c>
      <c r="I714">
        <v>120</v>
      </c>
      <c r="J714">
        <v>90</v>
      </c>
      <c r="K714">
        <v>170</v>
      </c>
      <c r="L714">
        <v>100</v>
      </c>
      <c r="M714">
        <v>95</v>
      </c>
      <c r="N714">
        <v>700</v>
      </c>
    </row>
    <row r="715" spans="1:14" x14ac:dyDescent="0.3">
      <c r="A715">
        <v>647</v>
      </c>
      <c r="B715" t="s">
        <v>1533</v>
      </c>
      <c r="C715" t="s">
        <v>1009</v>
      </c>
      <c r="D715" t="s">
        <v>1022</v>
      </c>
      <c r="E715" t="s">
        <v>217</v>
      </c>
      <c r="F715" t="s">
        <v>1037</v>
      </c>
      <c r="G715" t="s">
        <v>1037</v>
      </c>
      <c r="H715">
        <v>91</v>
      </c>
      <c r="I715">
        <v>72</v>
      </c>
      <c r="J715">
        <v>90</v>
      </c>
      <c r="K715">
        <v>129</v>
      </c>
      <c r="L715">
        <v>90</v>
      </c>
      <c r="M715">
        <v>108</v>
      </c>
      <c r="N715">
        <v>580</v>
      </c>
    </row>
    <row r="716" spans="1:14" x14ac:dyDescent="0.3">
      <c r="A716">
        <v>648</v>
      </c>
      <c r="B716" t="s">
        <v>1534</v>
      </c>
      <c r="C716" t="s">
        <v>1014</v>
      </c>
      <c r="D716" t="s">
        <v>1011</v>
      </c>
      <c r="E716" t="s">
        <v>677</v>
      </c>
      <c r="F716" t="s">
        <v>1037</v>
      </c>
      <c r="G716" t="s">
        <v>1037</v>
      </c>
      <c r="H716">
        <v>100</v>
      </c>
      <c r="I716">
        <v>77</v>
      </c>
      <c r="J716">
        <v>77</v>
      </c>
      <c r="K716">
        <v>128</v>
      </c>
      <c r="L716">
        <v>128</v>
      </c>
      <c r="M716">
        <v>90</v>
      </c>
      <c r="N716">
        <v>600</v>
      </c>
    </row>
    <row r="717" spans="1:14" x14ac:dyDescent="0.3">
      <c r="A717">
        <v>648</v>
      </c>
      <c r="B717" t="s">
        <v>1535</v>
      </c>
      <c r="C717" t="s">
        <v>1014</v>
      </c>
      <c r="D717" t="s">
        <v>1022</v>
      </c>
      <c r="E717" t="s">
        <v>677</v>
      </c>
      <c r="F717" t="s">
        <v>1037</v>
      </c>
      <c r="G717" t="s">
        <v>1037</v>
      </c>
      <c r="H717">
        <v>100</v>
      </c>
      <c r="I717">
        <v>128</v>
      </c>
      <c r="J717">
        <v>90</v>
      </c>
      <c r="K717">
        <v>77</v>
      </c>
      <c r="L717">
        <v>77</v>
      </c>
      <c r="M717">
        <v>128</v>
      </c>
      <c r="N717">
        <v>600</v>
      </c>
    </row>
    <row r="718" spans="1:14" x14ac:dyDescent="0.3">
      <c r="A718">
        <v>649</v>
      </c>
      <c r="B718" t="s">
        <v>1536</v>
      </c>
      <c r="C718" t="s">
        <v>1010</v>
      </c>
      <c r="D718" t="s">
        <v>1015</v>
      </c>
      <c r="E718" t="s">
        <v>1748</v>
      </c>
      <c r="F718" t="s">
        <v>1037</v>
      </c>
      <c r="G718" t="s">
        <v>1037</v>
      </c>
      <c r="H718">
        <v>71</v>
      </c>
      <c r="I718">
        <v>120</v>
      </c>
      <c r="J718">
        <v>95</v>
      </c>
      <c r="K718">
        <v>120</v>
      </c>
      <c r="L718">
        <v>95</v>
      </c>
      <c r="M718">
        <v>99</v>
      </c>
      <c r="N718">
        <v>600</v>
      </c>
    </row>
    <row r="719" spans="1:14" x14ac:dyDescent="0.3">
      <c r="A719">
        <v>650</v>
      </c>
      <c r="B719" t="s">
        <v>1537</v>
      </c>
      <c r="C719" t="s">
        <v>1007</v>
      </c>
      <c r="D719" t="s">
        <v>1037</v>
      </c>
      <c r="E719" t="s">
        <v>9</v>
      </c>
      <c r="F719" t="s">
        <v>1037</v>
      </c>
      <c r="G719" t="s">
        <v>109</v>
      </c>
      <c r="H719">
        <v>56</v>
      </c>
      <c r="I719">
        <v>61</v>
      </c>
      <c r="J719">
        <v>65</v>
      </c>
      <c r="K719">
        <v>48</v>
      </c>
      <c r="L719">
        <v>45</v>
      </c>
      <c r="M719">
        <v>38</v>
      </c>
      <c r="N719">
        <v>313</v>
      </c>
    </row>
    <row r="720" spans="1:14" x14ac:dyDescent="0.3">
      <c r="A720">
        <v>651</v>
      </c>
      <c r="B720" t="s">
        <v>1538</v>
      </c>
      <c r="C720" t="s">
        <v>1007</v>
      </c>
      <c r="D720" t="s">
        <v>1037</v>
      </c>
      <c r="E720" t="s">
        <v>9</v>
      </c>
      <c r="F720" t="s">
        <v>1037</v>
      </c>
      <c r="G720" t="s">
        <v>109</v>
      </c>
      <c r="H720">
        <v>61</v>
      </c>
      <c r="I720">
        <v>78</v>
      </c>
      <c r="J720">
        <v>95</v>
      </c>
      <c r="K720">
        <v>56</v>
      </c>
      <c r="L720">
        <v>58</v>
      </c>
      <c r="M720">
        <v>57</v>
      </c>
      <c r="N720">
        <v>405</v>
      </c>
    </row>
    <row r="721" spans="1:14" x14ac:dyDescent="0.3">
      <c r="A721">
        <v>652</v>
      </c>
      <c r="B721" t="s">
        <v>1539</v>
      </c>
      <c r="C721" t="s">
        <v>1007</v>
      </c>
      <c r="D721" t="s">
        <v>1022</v>
      </c>
      <c r="E721" t="s">
        <v>9</v>
      </c>
      <c r="F721" t="s">
        <v>1037</v>
      </c>
      <c r="G721" t="s">
        <v>109</v>
      </c>
      <c r="H721">
        <v>88</v>
      </c>
      <c r="I721">
        <v>107</v>
      </c>
      <c r="J721">
        <v>122</v>
      </c>
      <c r="K721">
        <v>74</v>
      </c>
      <c r="L721">
        <v>75</v>
      </c>
      <c r="M721">
        <v>64</v>
      </c>
      <c r="N721">
        <v>530</v>
      </c>
    </row>
    <row r="722" spans="1:14" x14ac:dyDescent="0.3">
      <c r="A722">
        <v>653</v>
      </c>
      <c r="B722" t="s">
        <v>1540</v>
      </c>
      <c r="C722" t="s">
        <v>1008</v>
      </c>
      <c r="D722" t="s">
        <v>1037</v>
      </c>
      <c r="E722" t="s">
        <v>17</v>
      </c>
      <c r="F722" t="s">
        <v>1037</v>
      </c>
      <c r="G722" t="s">
        <v>1858</v>
      </c>
      <c r="H722">
        <v>40</v>
      </c>
      <c r="I722">
        <v>45</v>
      </c>
      <c r="J722">
        <v>40</v>
      </c>
      <c r="K722">
        <v>62</v>
      </c>
      <c r="L722">
        <v>60</v>
      </c>
      <c r="M722">
        <v>60</v>
      </c>
      <c r="N722">
        <v>307</v>
      </c>
    </row>
    <row r="723" spans="1:14" x14ac:dyDescent="0.3">
      <c r="A723">
        <v>654</v>
      </c>
      <c r="B723" t="s">
        <v>1541</v>
      </c>
      <c r="C723" t="s">
        <v>1008</v>
      </c>
      <c r="D723" t="s">
        <v>1037</v>
      </c>
      <c r="E723" t="s">
        <v>17</v>
      </c>
      <c r="F723" t="s">
        <v>1037</v>
      </c>
      <c r="G723" t="s">
        <v>1858</v>
      </c>
      <c r="H723">
        <v>59</v>
      </c>
      <c r="I723">
        <v>59</v>
      </c>
      <c r="J723">
        <v>58</v>
      </c>
      <c r="K723">
        <v>90</v>
      </c>
      <c r="L723">
        <v>70</v>
      </c>
      <c r="M723">
        <v>73</v>
      </c>
      <c r="N723">
        <v>409</v>
      </c>
    </row>
    <row r="724" spans="1:14" x14ac:dyDescent="0.3">
      <c r="A724">
        <v>655</v>
      </c>
      <c r="B724" t="s">
        <v>1542</v>
      </c>
      <c r="C724" t="s">
        <v>1008</v>
      </c>
      <c r="D724" t="s">
        <v>1011</v>
      </c>
      <c r="E724" t="s">
        <v>17</v>
      </c>
      <c r="F724" t="s">
        <v>1037</v>
      </c>
      <c r="G724" t="s">
        <v>1858</v>
      </c>
      <c r="H724">
        <v>75</v>
      </c>
      <c r="I724">
        <v>69</v>
      </c>
      <c r="J724">
        <v>72</v>
      </c>
      <c r="K724">
        <v>114</v>
      </c>
      <c r="L724">
        <v>100</v>
      </c>
      <c r="M724">
        <v>104</v>
      </c>
      <c r="N724">
        <v>534</v>
      </c>
    </row>
    <row r="725" spans="1:14" x14ac:dyDescent="0.3">
      <c r="A725">
        <v>656</v>
      </c>
      <c r="B725" t="s">
        <v>1543</v>
      </c>
      <c r="C725" t="s">
        <v>1009</v>
      </c>
      <c r="D725" t="s">
        <v>1037</v>
      </c>
      <c r="E725" t="s">
        <v>25</v>
      </c>
      <c r="F725" t="s">
        <v>1037</v>
      </c>
      <c r="G725" t="s">
        <v>1859</v>
      </c>
      <c r="H725">
        <v>41</v>
      </c>
      <c r="I725">
        <v>56</v>
      </c>
      <c r="J725">
        <v>40</v>
      </c>
      <c r="K725">
        <v>62</v>
      </c>
      <c r="L725">
        <v>44</v>
      </c>
      <c r="M725">
        <v>71</v>
      </c>
      <c r="N725">
        <v>314</v>
      </c>
    </row>
    <row r="726" spans="1:14" x14ac:dyDescent="0.3">
      <c r="A726">
        <v>657</v>
      </c>
      <c r="B726" t="s">
        <v>1544</v>
      </c>
      <c r="C726" t="s">
        <v>1009</v>
      </c>
      <c r="D726" t="s">
        <v>1037</v>
      </c>
      <c r="E726" t="s">
        <v>25</v>
      </c>
      <c r="F726" t="s">
        <v>1037</v>
      </c>
      <c r="G726" t="s">
        <v>1859</v>
      </c>
      <c r="H726">
        <v>54</v>
      </c>
      <c r="I726">
        <v>63</v>
      </c>
      <c r="J726">
        <v>52</v>
      </c>
      <c r="K726">
        <v>83</v>
      </c>
      <c r="L726">
        <v>56</v>
      </c>
      <c r="M726">
        <v>97</v>
      </c>
      <c r="N726">
        <v>405</v>
      </c>
    </row>
    <row r="727" spans="1:14" x14ac:dyDescent="0.3">
      <c r="A727">
        <v>658</v>
      </c>
      <c r="B727" t="s">
        <v>1545</v>
      </c>
      <c r="C727" t="s">
        <v>1009</v>
      </c>
      <c r="D727" t="s">
        <v>1016</v>
      </c>
      <c r="E727" t="s">
        <v>25</v>
      </c>
      <c r="F727" t="s">
        <v>1037</v>
      </c>
      <c r="G727" t="s">
        <v>1859</v>
      </c>
      <c r="H727">
        <v>72</v>
      </c>
      <c r="I727">
        <v>95</v>
      </c>
      <c r="J727">
        <v>67</v>
      </c>
      <c r="K727">
        <v>103</v>
      </c>
      <c r="L727">
        <v>71</v>
      </c>
      <c r="M727">
        <v>122</v>
      </c>
      <c r="N727">
        <v>530</v>
      </c>
    </row>
    <row r="728" spans="1:14" x14ac:dyDescent="0.3">
      <c r="A728">
        <v>659</v>
      </c>
      <c r="B728" t="s">
        <v>151</v>
      </c>
      <c r="C728" t="s">
        <v>1014</v>
      </c>
      <c r="D728" t="s">
        <v>1037</v>
      </c>
      <c r="E728" t="s">
        <v>97</v>
      </c>
      <c r="F728" t="s">
        <v>77</v>
      </c>
      <c r="G728" t="s">
        <v>152</v>
      </c>
      <c r="H728">
        <v>38</v>
      </c>
      <c r="I728">
        <v>36</v>
      </c>
      <c r="J728">
        <v>38</v>
      </c>
      <c r="K728">
        <v>32</v>
      </c>
      <c r="L728">
        <v>36</v>
      </c>
      <c r="M728">
        <v>57</v>
      </c>
      <c r="N728">
        <v>237</v>
      </c>
    </row>
    <row r="729" spans="1:14" x14ac:dyDescent="0.3">
      <c r="A729">
        <v>660</v>
      </c>
      <c r="B729" t="s">
        <v>154</v>
      </c>
      <c r="C729" t="s">
        <v>1014</v>
      </c>
      <c r="D729" t="s">
        <v>1018</v>
      </c>
      <c r="E729" t="s">
        <v>97</v>
      </c>
      <c r="F729" t="s">
        <v>77</v>
      </c>
      <c r="G729" t="s">
        <v>152</v>
      </c>
      <c r="H729">
        <v>85</v>
      </c>
      <c r="I729">
        <v>56</v>
      </c>
      <c r="J729">
        <v>77</v>
      </c>
      <c r="K729">
        <v>50</v>
      </c>
      <c r="L729">
        <v>77</v>
      </c>
      <c r="M729">
        <v>78</v>
      </c>
      <c r="N729">
        <v>423</v>
      </c>
    </row>
    <row r="730" spans="1:14" x14ac:dyDescent="0.3">
      <c r="A730">
        <v>661</v>
      </c>
      <c r="B730" t="s">
        <v>1547</v>
      </c>
      <c r="C730" t="s">
        <v>1014</v>
      </c>
      <c r="D730" t="s">
        <v>1012</v>
      </c>
      <c r="E730" t="s">
        <v>68</v>
      </c>
      <c r="F730" t="s">
        <v>1037</v>
      </c>
      <c r="G730" t="s">
        <v>1862</v>
      </c>
      <c r="H730">
        <v>45</v>
      </c>
      <c r="I730">
        <v>50</v>
      </c>
      <c r="J730">
        <v>43</v>
      </c>
      <c r="K730">
        <v>40</v>
      </c>
      <c r="L730">
        <v>38</v>
      </c>
      <c r="M730">
        <v>62</v>
      </c>
      <c r="N730">
        <v>278</v>
      </c>
    </row>
    <row r="731" spans="1:14" x14ac:dyDescent="0.3">
      <c r="A731">
        <v>662</v>
      </c>
      <c r="B731" t="s">
        <v>1548</v>
      </c>
      <c r="C731" t="s">
        <v>1008</v>
      </c>
      <c r="D731" t="s">
        <v>1012</v>
      </c>
      <c r="E731" t="s">
        <v>447</v>
      </c>
      <c r="F731" t="s">
        <v>1037</v>
      </c>
      <c r="G731" t="s">
        <v>1862</v>
      </c>
      <c r="H731">
        <v>62</v>
      </c>
      <c r="I731">
        <v>73</v>
      </c>
      <c r="J731">
        <v>55</v>
      </c>
      <c r="K731">
        <v>56</v>
      </c>
      <c r="L731">
        <v>52</v>
      </c>
      <c r="M731">
        <v>84</v>
      </c>
      <c r="N731">
        <v>382</v>
      </c>
    </row>
    <row r="732" spans="1:14" x14ac:dyDescent="0.3">
      <c r="A732">
        <v>663</v>
      </c>
      <c r="B732" t="s">
        <v>1549</v>
      </c>
      <c r="C732" t="s">
        <v>1008</v>
      </c>
      <c r="D732" t="s">
        <v>1012</v>
      </c>
      <c r="E732" t="s">
        <v>447</v>
      </c>
      <c r="F732" t="s">
        <v>1037</v>
      </c>
      <c r="G732" t="s">
        <v>1862</v>
      </c>
      <c r="H732">
        <v>78</v>
      </c>
      <c r="I732">
        <v>81</v>
      </c>
      <c r="J732">
        <v>71</v>
      </c>
      <c r="K732">
        <v>74</v>
      </c>
      <c r="L732">
        <v>69</v>
      </c>
      <c r="M732">
        <v>126</v>
      </c>
      <c r="N732">
        <v>499</v>
      </c>
    </row>
    <row r="733" spans="1:14" x14ac:dyDescent="0.3">
      <c r="A733">
        <v>664</v>
      </c>
      <c r="B733" t="s">
        <v>1550</v>
      </c>
      <c r="C733" t="s">
        <v>1010</v>
      </c>
      <c r="D733" t="s">
        <v>1037</v>
      </c>
      <c r="E733" t="s">
        <v>43</v>
      </c>
      <c r="F733" t="s">
        <v>1674</v>
      </c>
      <c r="G733" t="s">
        <v>670</v>
      </c>
      <c r="H733">
        <v>38</v>
      </c>
      <c r="I733">
        <v>35</v>
      </c>
      <c r="J733">
        <v>40</v>
      </c>
      <c r="K733">
        <v>27</v>
      </c>
      <c r="L733">
        <v>25</v>
      </c>
      <c r="M733">
        <v>35</v>
      </c>
      <c r="N733">
        <v>200</v>
      </c>
    </row>
    <row r="734" spans="1:14" x14ac:dyDescent="0.3">
      <c r="A734">
        <v>665</v>
      </c>
      <c r="B734" t="s">
        <v>1551</v>
      </c>
      <c r="C734" t="s">
        <v>1010</v>
      </c>
      <c r="D734" t="s">
        <v>1037</v>
      </c>
      <c r="E734" t="s">
        <v>47</v>
      </c>
      <c r="F734" t="s">
        <v>1037</v>
      </c>
      <c r="G734" t="s">
        <v>670</v>
      </c>
      <c r="H734">
        <v>45</v>
      </c>
      <c r="I734">
        <v>22</v>
      </c>
      <c r="J734">
        <v>60</v>
      </c>
      <c r="K734">
        <v>27</v>
      </c>
      <c r="L734">
        <v>30</v>
      </c>
      <c r="M734">
        <v>29</v>
      </c>
      <c r="N734">
        <v>213</v>
      </c>
    </row>
    <row r="735" spans="1:14" x14ac:dyDescent="0.3">
      <c r="A735">
        <v>666</v>
      </c>
      <c r="B735" t="s">
        <v>1552</v>
      </c>
      <c r="C735" t="s">
        <v>1010</v>
      </c>
      <c r="D735" t="s">
        <v>1012</v>
      </c>
      <c r="E735" t="s">
        <v>43</v>
      </c>
      <c r="F735" t="s">
        <v>1674</v>
      </c>
      <c r="G735" t="s">
        <v>670</v>
      </c>
      <c r="H735">
        <v>80</v>
      </c>
      <c r="I735">
        <v>52</v>
      </c>
      <c r="J735">
        <v>50</v>
      </c>
      <c r="K735">
        <v>90</v>
      </c>
      <c r="L735">
        <v>50</v>
      </c>
      <c r="M735">
        <v>89</v>
      </c>
      <c r="N735">
        <v>411</v>
      </c>
    </row>
    <row r="736" spans="1:14" x14ac:dyDescent="0.3">
      <c r="A736">
        <v>667</v>
      </c>
      <c r="B736" t="s">
        <v>1553</v>
      </c>
      <c r="C736" t="s">
        <v>1008</v>
      </c>
      <c r="D736" t="s">
        <v>1014</v>
      </c>
      <c r="E736" t="s">
        <v>84</v>
      </c>
      <c r="F736" t="s">
        <v>67</v>
      </c>
      <c r="G736" t="s">
        <v>410</v>
      </c>
      <c r="H736">
        <v>62</v>
      </c>
      <c r="I736">
        <v>50</v>
      </c>
      <c r="J736">
        <v>58</v>
      </c>
      <c r="K736">
        <v>73</v>
      </c>
      <c r="L736">
        <v>54</v>
      </c>
      <c r="M736">
        <v>72</v>
      </c>
      <c r="N736">
        <v>369</v>
      </c>
    </row>
    <row r="737" spans="1:14" x14ac:dyDescent="0.3">
      <c r="A737">
        <v>668</v>
      </c>
      <c r="B737" t="s">
        <v>1554</v>
      </c>
      <c r="C737" t="s">
        <v>1008</v>
      </c>
      <c r="D737" t="s">
        <v>1014</v>
      </c>
      <c r="E737" t="s">
        <v>84</v>
      </c>
      <c r="F737" t="s">
        <v>67</v>
      </c>
      <c r="G737" t="s">
        <v>410</v>
      </c>
      <c r="H737">
        <v>86</v>
      </c>
      <c r="I737">
        <v>68</v>
      </c>
      <c r="J737">
        <v>72</v>
      </c>
      <c r="K737">
        <v>109</v>
      </c>
      <c r="L737">
        <v>66</v>
      </c>
      <c r="M737">
        <v>106</v>
      </c>
      <c r="N737">
        <v>507</v>
      </c>
    </row>
    <row r="738" spans="1:14" x14ac:dyDescent="0.3">
      <c r="A738">
        <v>669</v>
      </c>
      <c r="B738" t="s">
        <v>1555</v>
      </c>
      <c r="C738" t="s">
        <v>1023</v>
      </c>
      <c r="D738" t="s">
        <v>1037</v>
      </c>
      <c r="E738" t="s">
        <v>1863</v>
      </c>
      <c r="F738" t="s">
        <v>1037</v>
      </c>
      <c r="G738" t="s">
        <v>866</v>
      </c>
      <c r="H738">
        <v>44</v>
      </c>
      <c r="I738">
        <v>38</v>
      </c>
      <c r="J738">
        <v>39</v>
      </c>
      <c r="K738">
        <v>61</v>
      </c>
      <c r="L738">
        <v>79</v>
      </c>
      <c r="M738">
        <v>42</v>
      </c>
      <c r="N738">
        <v>303</v>
      </c>
    </row>
    <row r="739" spans="1:14" x14ac:dyDescent="0.3">
      <c r="A739">
        <v>670</v>
      </c>
      <c r="B739" t="s">
        <v>1556</v>
      </c>
      <c r="C739" t="s">
        <v>1023</v>
      </c>
      <c r="D739" t="s">
        <v>1037</v>
      </c>
      <c r="E739" t="s">
        <v>1863</v>
      </c>
      <c r="F739" t="s">
        <v>1037</v>
      </c>
      <c r="G739" t="s">
        <v>866</v>
      </c>
      <c r="H739">
        <v>54</v>
      </c>
      <c r="I739">
        <v>45</v>
      </c>
      <c r="J739">
        <v>47</v>
      </c>
      <c r="K739">
        <v>75</v>
      </c>
      <c r="L739">
        <v>98</v>
      </c>
      <c r="M739">
        <v>52</v>
      </c>
      <c r="N739">
        <v>371</v>
      </c>
    </row>
    <row r="740" spans="1:14" x14ac:dyDescent="0.3">
      <c r="A740">
        <v>671</v>
      </c>
      <c r="B740" t="s">
        <v>1557</v>
      </c>
      <c r="C740" t="s">
        <v>1023</v>
      </c>
      <c r="D740" t="s">
        <v>1037</v>
      </c>
      <c r="E740" t="s">
        <v>1863</v>
      </c>
      <c r="F740" t="s">
        <v>1037</v>
      </c>
      <c r="G740" t="s">
        <v>866</v>
      </c>
      <c r="H740">
        <v>78</v>
      </c>
      <c r="I740">
        <v>65</v>
      </c>
      <c r="J740">
        <v>68</v>
      </c>
      <c r="K740">
        <v>112</v>
      </c>
      <c r="L740">
        <v>154</v>
      </c>
      <c r="M740">
        <v>75</v>
      </c>
      <c r="N740">
        <v>552</v>
      </c>
    </row>
    <row r="741" spans="1:14" x14ac:dyDescent="0.3">
      <c r="A741">
        <v>672</v>
      </c>
      <c r="B741" t="s">
        <v>1558</v>
      </c>
      <c r="C741" t="s">
        <v>1007</v>
      </c>
      <c r="D741" t="s">
        <v>1037</v>
      </c>
      <c r="E741" t="s">
        <v>878</v>
      </c>
      <c r="F741" t="s">
        <v>1037</v>
      </c>
      <c r="G741" t="s">
        <v>1865</v>
      </c>
      <c r="H741">
        <v>66</v>
      </c>
      <c r="I741">
        <v>65</v>
      </c>
      <c r="J741">
        <v>48</v>
      </c>
      <c r="K741">
        <v>62</v>
      </c>
      <c r="L741">
        <v>57</v>
      </c>
      <c r="M741">
        <v>52</v>
      </c>
      <c r="N741">
        <v>350</v>
      </c>
    </row>
    <row r="742" spans="1:14" x14ac:dyDescent="0.3">
      <c r="A742">
        <v>673</v>
      </c>
      <c r="B742" t="s">
        <v>1559</v>
      </c>
      <c r="C742" t="s">
        <v>1007</v>
      </c>
      <c r="D742" t="s">
        <v>1037</v>
      </c>
      <c r="E742" t="s">
        <v>878</v>
      </c>
      <c r="F742" t="s">
        <v>1037</v>
      </c>
      <c r="G742" t="s">
        <v>1865</v>
      </c>
      <c r="H742">
        <v>123</v>
      </c>
      <c r="I742">
        <v>100</v>
      </c>
      <c r="J742">
        <v>62</v>
      </c>
      <c r="K742">
        <v>97</v>
      </c>
      <c r="L742">
        <v>81</v>
      </c>
      <c r="M742">
        <v>68</v>
      </c>
      <c r="N742">
        <v>531</v>
      </c>
    </row>
    <row r="743" spans="1:14" x14ac:dyDescent="0.3">
      <c r="A743">
        <v>674</v>
      </c>
      <c r="B743" t="s">
        <v>327</v>
      </c>
      <c r="C743" t="s">
        <v>1022</v>
      </c>
      <c r="D743" t="s">
        <v>1037</v>
      </c>
      <c r="E743" t="s">
        <v>266</v>
      </c>
      <c r="F743" t="s">
        <v>328</v>
      </c>
      <c r="G743" t="s">
        <v>329</v>
      </c>
      <c r="H743">
        <v>67</v>
      </c>
      <c r="I743">
        <v>82</v>
      </c>
      <c r="J743">
        <v>62</v>
      </c>
      <c r="K743">
        <v>46</v>
      </c>
      <c r="L743">
        <v>48</v>
      </c>
      <c r="M743">
        <v>43</v>
      </c>
      <c r="N743">
        <v>348</v>
      </c>
    </row>
    <row r="744" spans="1:14" x14ac:dyDescent="0.3">
      <c r="A744">
        <v>675</v>
      </c>
      <c r="B744" t="s">
        <v>331</v>
      </c>
      <c r="C744" t="s">
        <v>1022</v>
      </c>
      <c r="D744" t="s">
        <v>1016</v>
      </c>
      <c r="E744" t="s">
        <v>266</v>
      </c>
      <c r="F744" t="s">
        <v>328</v>
      </c>
      <c r="G744" t="s">
        <v>329</v>
      </c>
      <c r="H744">
        <v>95</v>
      </c>
      <c r="I744">
        <v>124</v>
      </c>
      <c r="J744">
        <v>78</v>
      </c>
      <c r="K744">
        <v>69</v>
      </c>
      <c r="L744">
        <v>71</v>
      </c>
      <c r="M744">
        <v>58</v>
      </c>
      <c r="N744">
        <v>495</v>
      </c>
    </row>
    <row r="745" spans="1:14" x14ac:dyDescent="0.3">
      <c r="A745">
        <v>676</v>
      </c>
      <c r="B745" t="s">
        <v>1560</v>
      </c>
      <c r="C745" t="s">
        <v>1014</v>
      </c>
      <c r="D745" t="s">
        <v>1037</v>
      </c>
      <c r="E745" t="s">
        <v>1702</v>
      </c>
      <c r="F745" t="s">
        <v>1037</v>
      </c>
      <c r="G745" t="s">
        <v>1037</v>
      </c>
      <c r="H745">
        <v>75</v>
      </c>
      <c r="I745">
        <v>80</v>
      </c>
      <c r="J745">
        <v>60</v>
      </c>
      <c r="K745">
        <v>65</v>
      </c>
      <c r="L745">
        <v>90</v>
      </c>
      <c r="M745">
        <v>102</v>
      </c>
      <c r="N745">
        <v>472</v>
      </c>
    </row>
    <row r="746" spans="1:14" x14ac:dyDescent="0.3">
      <c r="A746">
        <v>677</v>
      </c>
      <c r="B746" t="s">
        <v>563</v>
      </c>
      <c r="C746" t="s">
        <v>1011</v>
      </c>
      <c r="D746" t="s">
        <v>1037</v>
      </c>
      <c r="E746" t="s">
        <v>62</v>
      </c>
      <c r="F746" t="s">
        <v>314</v>
      </c>
      <c r="G746" t="s">
        <v>117</v>
      </c>
      <c r="H746">
        <v>62</v>
      </c>
      <c r="I746">
        <v>48</v>
      </c>
      <c r="J746">
        <v>54</v>
      </c>
      <c r="K746">
        <v>63</v>
      </c>
      <c r="L746">
        <v>60</v>
      </c>
      <c r="M746">
        <v>68</v>
      </c>
      <c r="N746">
        <v>355</v>
      </c>
    </row>
    <row r="747" spans="1:14" x14ac:dyDescent="0.3">
      <c r="A747">
        <v>678</v>
      </c>
      <c r="B747" t="s">
        <v>565</v>
      </c>
      <c r="C747" t="s">
        <v>1011</v>
      </c>
      <c r="D747" t="s">
        <v>1037</v>
      </c>
      <c r="E747" t="s">
        <v>62</v>
      </c>
      <c r="F747" t="s">
        <v>314</v>
      </c>
      <c r="G747" t="s">
        <v>140</v>
      </c>
      <c r="H747">
        <v>74</v>
      </c>
      <c r="I747">
        <v>48</v>
      </c>
      <c r="J747">
        <v>76</v>
      </c>
      <c r="K747">
        <v>83</v>
      </c>
      <c r="L747">
        <v>81</v>
      </c>
      <c r="M747">
        <v>104</v>
      </c>
      <c r="N747">
        <v>466</v>
      </c>
    </row>
    <row r="748" spans="1:14" x14ac:dyDescent="0.3">
      <c r="A748">
        <v>679</v>
      </c>
      <c r="B748" t="s">
        <v>838</v>
      </c>
      <c r="C748" t="s">
        <v>1015</v>
      </c>
      <c r="D748" t="s">
        <v>1021</v>
      </c>
      <c r="E748" t="s">
        <v>268</v>
      </c>
      <c r="F748" t="s">
        <v>1037</v>
      </c>
      <c r="G748" t="s">
        <v>1037</v>
      </c>
      <c r="H748">
        <v>45</v>
      </c>
      <c r="I748">
        <v>80</v>
      </c>
      <c r="J748">
        <v>100</v>
      </c>
      <c r="K748">
        <v>35</v>
      </c>
      <c r="L748">
        <v>37</v>
      </c>
      <c r="M748">
        <v>28</v>
      </c>
      <c r="N748">
        <v>325</v>
      </c>
    </row>
    <row r="749" spans="1:14" x14ac:dyDescent="0.3">
      <c r="A749">
        <v>680</v>
      </c>
      <c r="B749" t="s">
        <v>840</v>
      </c>
      <c r="C749" t="s">
        <v>1015</v>
      </c>
      <c r="D749" t="s">
        <v>1021</v>
      </c>
      <c r="E749" t="s">
        <v>268</v>
      </c>
      <c r="F749" t="s">
        <v>1037</v>
      </c>
      <c r="G749" t="s">
        <v>1037</v>
      </c>
      <c r="H749">
        <v>59</v>
      </c>
      <c r="I749">
        <v>110</v>
      </c>
      <c r="J749">
        <v>150</v>
      </c>
      <c r="K749">
        <v>45</v>
      </c>
      <c r="L749">
        <v>49</v>
      </c>
      <c r="M749">
        <v>35</v>
      </c>
      <c r="N749">
        <v>448</v>
      </c>
    </row>
    <row r="750" spans="1:14" x14ac:dyDescent="0.3">
      <c r="A750">
        <v>681</v>
      </c>
      <c r="B750" t="s">
        <v>1561</v>
      </c>
      <c r="C750" t="s">
        <v>1015</v>
      </c>
      <c r="D750" t="s">
        <v>1021</v>
      </c>
      <c r="E750" t="s">
        <v>843</v>
      </c>
      <c r="F750" t="s">
        <v>1037</v>
      </c>
      <c r="G750" t="s">
        <v>1037</v>
      </c>
      <c r="H750">
        <v>60</v>
      </c>
      <c r="I750">
        <v>50</v>
      </c>
      <c r="J750">
        <v>150</v>
      </c>
      <c r="K750">
        <v>50</v>
      </c>
      <c r="L750">
        <v>150</v>
      </c>
      <c r="M750">
        <v>60</v>
      </c>
      <c r="N750">
        <v>520</v>
      </c>
    </row>
    <row r="751" spans="1:14" x14ac:dyDescent="0.3">
      <c r="A751">
        <v>681</v>
      </c>
      <c r="B751" t="s">
        <v>1562</v>
      </c>
      <c r="C751" t="s">
        <v>1015</v>
      </c>
      <c r="D751" t="s">
        <v>1021</v>
      </c>
      <c r="E751" t="s">
        <v>843</v>
      </c>
      <c r="F751" t="s">
        <v>1037</v>
      </c>
      <c r="G751" t="s">
        <v>1037</v>
      </c>
      <c r="H751">
        <v>60</v>
      </c>
      <c r="I751">
        <v>150</v>
      </c>
      <c r="J751">
        <v>50</v>
      </c>
      <c r="K751">
        <v>150</v>
      </c>
      <c r="L751">
        <v>50</v>
      </c>
      <c r="M751">
        <v>60</v>
      </c>
      <c r="N751">
        <v>520</v>
      </c>
    </row>
    <row r="752" spans="1:14" x14ac:dyDescent="0.3">
      <c r="A752">
        <v>682</v>
      </c>
      <c r="B752" t="s">
        <v>571</v>
      </c>
      <c r="C752" t="s">
        <v>1023</v>
      </c>
      <c r="D752" t="s">
        <v>1037</v>
      </c>
      <c r="E752" t="s">
        <v>182</v>
      </c>
      <c r="F752" t="s">
        <v>1037</v>
      </c>
      <c r="G752" t="s">
        <v>512</v>
      </c>
      <c r="H752">
        <v>78</v>
      </c>
      <c r="I752">
        <v>52</v>
      </c>
      <c r="J752">
        <v>60</v>
      </c>
      <c r="K752">
        <v>63</v>
      </c>
      <c r="L752">
        <v>65</v>
      </c>
      <c r="M752">
        <v>23</v>
      </c>
      <c r="N752">
        <v>341</v>
      </c>
    </row>
    <row r="753" spans="1:14" x14ac:dyDescent="0.3">
      <c r="A753">
        <v>683</v>
      </c>
      <c r="B753" t="s">
        <v>573</v>
      </c>
      <c r="C753" t="s">
        <v>1023</v>
      </c>
      <c r="D753" t="s">
        <v>1037</v>
      </c>
      <c r="E753" t="s">
        <v>182</v>
      </c>
      <c r="F753" t="s">
        <v>1037</v>
      </c>
      <c r="G753" t="s">
        <v>512</v>
      </c>
      <c r="H753">
        <v>101</v>
      </c>
      <c r="I753">
        <v>72</v>
      </c>
      <c r="J753">
        <v>72</v>
      </c>
      <c r="K753">
        <v>99</v>
      </c>
      <c r="L753">
        <v>89</v>
      </c>
      <c r="M753">
        <v>29</v>
      </c>
      <c r="N753">
        <v>462</v>
      </c>
    </row>
    <row r="754" spans="1:14" x14ac:dyDescent="0.3">
      <c r="A754">
        <v>684</v>
      </c>
      <c r="B754" t="s">
        <v>567</v>
      </c>
      <c r="C754" t="s">
        <v>1023</v>
      </c>
      <c r="D754" t="s">
        <v>1037</v>
      </c>
      <c r="E754" t="s">
        <v>166</v>
      </c>
      <c r="F754" t="s">
        <v>1037</v>
      </c>
      <c r="G754" t="s">
        <v>91</v>
      </c>
      <c r="H754">
        <v>62</v>
      </c>
      <c r="I754">
        <v>48</v>
      </c>
      <c r="J754">
        <v>66</v>
      </c>
      <c r="K754">
        <v>59</v>
      </c>
      <c r="L754">
        <v>57</v>
      </c>
      <c r="M754">
        <v>49</v>
      </c>
      <c r="N754">
        <v>341</v>
      </c>
    </row>
    <row r="755" spans="1:14" x14ac:dyDescent="0.3">
      <c r="A755">
        <v>685</v>
      </c>
      <c r="B755" t="s">
        <v>569</v>
      </c>
      <c r="C755" t="s">
        <v>1023</v>
      </c>
      <c r="D755" t="s">
        <v>1037</v>
      </c>
      <c r="E755" t="s">
        <v>166</v>
      </c>
      <c r="F755" t="s">
        <v>1037</v>
      </c>
      <c r="G755" t="s">
        <v>91</v>
      </c>
      <c r="H755">
        <v>82</v>
      </c>
      <c r="I755">
        <v>80</v>
      </c>
      <c r="J755">
        <v>86</v>
      </c>
      <c r="K755">
        <v>85</v>
      </c>
      <c r="L755">
        <v>75</v>
      </c>
      <c r="M755">
        <v>72</v>
      </c>
      <c r="N755">
        <v>480</v>
      </c>
    </row>
    <row r="756" spans="1:14" x14ac:dyDescent="0.3">
      <c r="A756">
        <v>686</v>
      </c>
      <c r="B756" t="s">
        <v>747</v>
      </c>
      <c r="C756" t="s">
        <v>1016</v>
      </c>
      <c r="D756" t="s">
        <v>1011</v>
      </c>
      <c r="E756" t="s">
        <v>607</v>
      </c>
      <c r="F756" t="s">
        <v>420</v>
      </c>
      <c r="G756" t="s">
        <v>314</v>
      </c>
      <c r="H756">
        <v>53</v>
      </c>
      <c r="I756">
        <v>54</v>
      </c>
      <c r="J756">
        <v>53</v>
      </c>
      <c r="K756">
        <v>37</v>
      </c>
      <c r="L756">
        <v>46</v>
      </c>
      <c r="M756">
        <v>45</v>
      </c>
      <c r="N756">
        <v>288</v>
      </c>
    </row>
    <row r="757" spans="1:14" x14ac:dyDescent="0.3">
      <c r="A757">
        <v>687</v>
      </c>
      <c r="B757" t="s">
        <v>749</v>
      </c>
      <c r="C757" t="s">
        <v>1016</v>
      </c>
      <c r="D757" t="s">
        <v>1011</v>
      </c>
      <c r="E757" t="s">
        <v>607</v>
      </c>
      <c r="F757" t="s">
        <v>420</v>
      </c>
      <c r="G757" t="s">
        <v>314</v>
      </c>
      <c r="H757">
        <v>86</v>
      </c>
      <c r="I757">
        <v>92</v>
      </c>
      <c r="J757">
        <v>88</v>
      </c>
      <c r="K757">
        <v>68</v>
      </c>
      <c r="L757">
        <v>75</v>
      </c>
      <c r="M757">
        <v>73</v>
      </c>
      <c r="N757">
        <v>482</v>
      </c>
    </row>
    <row r="758" spans="1:14" x14ac:dyDescent="0.3">
      <c r="A758">
        <v>688</v>
      </c>
      <c r="B758" t="s">
        <v>624</v>
      </c>
      <c r="C758" t="s">
        <v>1017</v>
      </c>
      <c r="D758" t="s">
        <v>1009</v>
      </c>
      <c r="E758" t="s">
        <v>26</v>
      </c>
      <c r="F758" t="s">
        <v>503</v>
      </c>
      <c r="G758" t="s">
        <v>126</v>
      </c>
      <c r="H758">
        <v>42</v>
      </c>
      <c r="I758">
        <v>52</v>
      </c>
      <c r="J758">
        <v>67</v>
      </c>
      <c r="K758">
        <v>39</v>
      </c>
      <c r="L758">
        <v>56</v>
      </c>
      <c r="M758">
        <v>50</v>
      </c>
      <c r="N758">
        <v>306</v>
      </c>
    </row>
    <row r="759" spans="1:14" x14ac:dyDescent="0.3">
      <c r="A759">
        <v>689</v>
      </c>
      <c r="B759" t="s">
        <v>626</v>
      </c>
      <c r="C759" t="s">
        <v>1017</v>
      </c>
      <c r="D759" t="s">
        <v>1009</v>
      </c>
      <c r="E759" t="s">
        <v>26</v>
      </c>
      <c r="F759" t="s">
        <v>503</v>
      </c>
      <c r="G759" t="s">
        <v>126</v>
      </c>
      <c r="H759">
        <v>72</v>
      </c>
      <c r="I759">
        <v>105</v>
      </c>
      <c r="J759">
        <v>115</v>
      </c>
      <c r="K759">
        <v>54</v>
      </c>
      <c r="L759">
        <v>86</v>
      </c>
      <c r="M759">
        <v>68</v>
      </c>
      <c r="N759">
        <v>500</v>
      </c>
    </row>
    <row r="760" spans="1:14" x14ac:dyDescent="0.3">
      <c r="A760">
        <v>690</v>
      </c>
      <c r="B760" t="s">
        <v>1563</v>
      </c>
      <c r="C760" t="s">
        <v>1019</v>
      </c>
      <c r="D760" t="s">
        <v>1009</v>
      </c>
      <c r="E760" t="s">
        <v>186</v>
      </c>
      <c r="F760" t="s">
        <v>387</v>
      </c>
      <c r="G760" t="s">
        <v>306</v>
      </c>
      <c r="H760">
        <v>50</v>
      </c>
      <c r="I760">
        <v>60</v>
      </c>
      <c r="J760">
        <v>60</v>
      </c>
      <c r="K760">
        <v>60</v>
      </c>
      <c r="L760">
        <v>60</v>
      </c>
      <c r="M760">
        <v>30</v>
      </c>
      <c r="N760">
        <v>320</v>
      </c>
    </row>
    <row r="761" spans="1:14" x14ac:dyDescent="0.3">
      <c r="A761">
        <v>691</v>
      </c>
      <c r="B761" t="s">
        <v>1564</v>
      </c>
      <c r="C761" t="s">
        <v>1019</v>
      </c>
      <c r="D761" t="s">
        <v>1024</v>
      </c>
      <c r="E761" t="s">
        <v>186</v>
      </c>
      <c r="F761" t="s">
        <v>387</v>
      </c>
      <c r="G761" t="s">
        <v>306</v>
      </c>
      <c r="H761">
        <v>65</v>
      </c>
      <c r="I761">
        <v>75</v>
      </c>
      <c r="J761">
        <v>90</v>
      </c>
      <c r="K761">
        <v>97</v>
      </c>
      <c r="L761">
        <v>123</v>
      </c>
      <c r="M761">
        <v>44</v>
      </c>
      <c r="N761">
        <v>494</v>
      </c>
    </row>
    <row r="762" spans="1:14" x14ac:dyDescent="0.3">
      <c r="A762">
        <v>692</v>
      </c>
      <c r="B762" t="s">
        <v>1565</v>
      </c>
      <c r="C762" t="s">
        <v>1009</v>
      </c>
      <c r="D762" t="s">
        <v>1037</v>
      </c>
      <c r="E762" t="s">
        <v>1673</v>
      </c>
      <c r="F762" t="s">
        <v>1037</v>
      </c>
      <c r="G762" t="s">
        <v>1037</v>
      </c>
      <c r="H762">
        <v>50</v>
      </c>
      <c r="I762">
        <v>53</v>
      </c>
      <c r="J762">
        <v>62</v>
      </c>
      <c r="K762">
        <v>58</v>
      </c>
      <c r="L762">
        <v>63</v>
      </c>
      <c r="M762">
        <v>44</v>
      </c>
      <c r="N762">
        <v>330</v>
      </c>
    </row>
    <row r="763" spans="1:14" x14ac:dyDescent="0.3">
      <c r="A763">
        <v>693</v>
      </c>
      <c r="B763" t="s">
        <v>1566</v>
      </c>
      <c r="C763" t="s">
        <v>1009</v>
      </c>
      <c r="D763" t="s">
        <v>1037</v>
      </c>
      <c r="E763" t="s">
        <v>1673</v>
      </c>
      <c r="F763" t="s">
        <v>1037</v>
      </c>
      <c r="G763" t="s">
        <v>1037</v>
      </c>
      <c r="H763">
        <v>71</v>
      </c>
      <c r="I763">
        <v>73</v>
      </c>
      <c r="J763">
        <v>88</v>
      </c>
      <c r="K763">
        <v>120</v>
      </c>
      <c r="L763">
        <v>89</v>
      </c>
      <c r="M763">
        <v>59</v>
      </c>
      <c r="N763">
        <v>500</v>
      </c>
    </row>
    <row r="764" spans="1:14" x14ac:dyDescent="0.3">
      <c r="A764">
        <v>694</v>
      </c>
      <c r="B764" t="s">
        <v>811</v>
      </c>
      <c r="C764" t="s">
        <v>1013</v>
      </c>
      <c r="D764" t="s">
        <v>1014</v>
      </c>
      <c r="E764" t="s">
        <v>595</v>
      </c>
      <c r="F764" t="s">
        <v>459</v>
      </c>
      <c r="G764" t="s">
        <v>812</v>
      </c>
      <c r="H764">
        <v>44</v>
      </c>
      <c r="I764">
        <v>38</v>
      </c>
      <c r="J764">
        <v>33</v>
      </c>
      <c r="K764">
        <v>61</v>
      </c>
      <c r="L764">
        <v>43</v>
      </c>
      <c r="M764">
        <v>70</v>
      </c>
      <c r="N764">
        <v>289</v>
      </c>
    </row>
    <row r="765" spans="1:14" x14ac:dyDescent="0.3">
      <c r="A765">
        <v>695</v>
      </c>
      <c r="B765" t="s">
        <v>814</v>
      </c>
      <c r="C765" t="s">
        <v>1013</v>
      </c>
      <c r="D765" t="s">
        <v>1014</v>
      </c>
      <c r="E765" t="s">
        <v>595</v>
      </c>
      <c r="F765" t="s">
        <v>459</v>
      </c>
      <c r="G765" t="s">
        <v>812</v>
      </c>
      <c r="H765">
        <v>62</v>
      </c>
      <c r="I765">
        <v>55</v>
      </c>
      <c r="J765">
        <v>52</v>
      </c>
      <c r="K765">
        <v>109</v>
      </c>
      <c r="L765">
        <v>94</v>
      </c>
      <c r="M765">
        <v>109</v>
      </c>
      <c r="N765">
        <v>481</v>
      </c>
    </row>
    <row r="766" spans="1:14" x14ac:dyDescent="0.3">
      <c r="A766">
        <v>696</v>
      </c>
      <c r="B766" t="s">
        <v>1567</v>
      </c>
      <c r="C766" t="s">
        <v>1017</v>
      </c>
      <c r="D766" t="s">
        <v>1024</v>
      </c>
      <c r="E766" t="s">
        <v>133</v>
      </c>
      <c r="F766" t="s">
        <v>1037</v>
      </c>
      <c r="G766" t="s">
        <v>261</v>
      </c>
      <c r="H766">
        <v>58</v>
      </c>
      <c r="I766">
        <v>89</v>
      </c>
      <c r="J766">
        <v>77</v>
      </c>
      <c r="K766">
        <v>45</v>
      </c>
      <c r="L766">
        <v>45</v>
      </c>
      <c r="M766">
        <v>48</v>
      </c>
      <c r="N766">
        <v>362</v>
      </c>
    </row>
    <row r="767" spans="1:14" x14ac:dyDescent="0.3">
      <c r="A767">
        <v>697</v>
      </c>
      <c r="B767" t="s">
        <v>1568</v>
      </c>
      <c r="C767" t="s">
        <v>1017</v>
      </c>
      <c r="D767" t="s">
        <v>1024</v>
      </c>
      <c r="E767" t="s">
        <v>133</v>
      </c>
      <c r="F767" t="s">
        <v>1037</v>
      </c>
      <c r="G767" t="s">
        <v>493</v>
      </c>
      <c r="H767">
        <v>82</v>
      </c>
      <c r="I767">
        <v>121</v>
      </c>
      <c r="J767">
        <v>119</v>
      </c>
      <c r="K767">
        <v>69</v>
      </c>
      <c r="L767">
        <v>59</v>
      </c>
      <c r="M767">
        <v>71</v>
      </c>
      <c r="N767">
        <v>521</v>
      </c>
    </row>
    <row r="768" spans="1:14" x14ac:dyDescent="0.3">
      <c r="A768">
        <v>698</v>
      </c>
      <c r="B768" t="s">
        <v>1569</v>
      </c>
      <c r="C768" t="s">
        <v>1017</v>
      </c>
      <c r="D768" t="s">
        <v>1020</v>
      </c>
      <c r="E768" t="s">
        <v>1808</v>
      </c>
      <c r="F768" t="s">
        <v>1037</v>
      </c>
      <c r="G768" t="s">
        <v>229</v>
      </c>
      <c r="H768">
        <v>77</v>
      </c>
      <c r="I768">
        <v>59</v>
      </c>
      <c r="J768">
        <v>50</v>
      </c>
      <c r="K768">
        <v>67</v>
      </c>
      <c r="L768">
        <v>63</v>
      </c>
      <c r="M768">
        <v>46</v>
      </c>
      <c r="N768">
        <v>362</v>
      </c>
    </row>
    <row r="769" spans="1:14" x14ac:dyDescent="0.3">
      <c r="A769">
        <v>699</v>
      </c>
      <c r="B769" t="s">
        <v>1570</v>
      </c>
      <c r="C769" t="s">
        <v>1017</v>
      </c>
      <c r="D769" t="s">
        <v>1020</v>
      </c>
      <c r="E769" t="s">
        <v>1808</v>
      </c>
      <c r="F769" t="s">
        <v>1037</v>
      </c>
      <c r="G769" t="s">
        <v>229</v>
      </c>
      <c r="H769">
        <v>123</v>
      </c>
      <c r="I769">
        <v>77</v>
      </c>
      <c r="J769">
        <v>72</v>
      </c>
      <c r="K769">
        <v>99</v>
      </c>
      <c r="L769">
        <v>92</v>
      </c>
      <c r="M769">
        <v>58</v>
      </c>
      <c r="N769">
        <v>521</v>
      </c>
    </row>
    <row r="770" spans="1:14" x14ac:dyDescent="0.3">
      <c r="A770">
        <v>700</v>
      </c>
      <c r="B770" t="s">
        <v>553</v>
      </c>
      <c r="C770" t="s">
        <v>1023</v>
      </c>
      <c r="D770" t="s">
        <v>1037</v>
      </c>
      <c r="E770" t="s">
        <v>157</v>
      </c>
      <c r="F770" t="s">
        <v>1037</v>
      </c>
      <c r="G770" t="s">
        <v>554</v>
      </c>
      <c r="H770">
        <v>95</v>
      </c>
      <c r="I770">
        <v>65</v>
      </c>
      <c r="J770">
        <v>65</v>
      </c>
      <c r="K770">
        <v>110</v>
      </c>
      <c r="L770">
        <v>130</v>
      </c>
      <c r="M770">
        <v>60</v>
      </c>
      <c r="N770">
        <v>525</v>
      </c>
    </row>
    <row r="771" spans="1:14" x14ac:dyDescent="0.3">
      <c r="A771">
        <v>701</v>
      </c>
      <c r="B771" t="s">
        <v>816</v>
      </c>
      <c r="C771" t="s">
        <v>1022</v>
      </c>
      <c r="D771" t="s">
        <v>1012</v>
      </c>
      <c r="E771" t="s">
        <v>139</v>
      </c>
      <c r="F771" t="s">
        <v>91</v>
      </c>
      <c r="G771" t="s">
        <v>328</v>
      </c>
      <c r="H771">
        <v>78</v>
      </c>
      <c r="I771">
        <v>92</v>
      </c>
      <c r="J771">
        <v>75</v>
      </c>
      <c r="K771">
        <v>74</v>
      </c>
      <c r="L771">
        <v>63</v>
      </c>
      <c r="M771">
        <v>118</v>
      </c>
      <c r="N771">
        <v>500</v>
      </c>
    </row>
    <row r="772" spans="1:14" x14ac:dyDescent="0.3">
      <c r="A772">
        <v>702</v>
      </c>
      <c r="B772" t="s">
        <v>1571</v>
      </c>
      <c r="C772" t="s">
        <v>1013</v>
      </c>
      <c r="D772" t="s">
        <v>1023</v>
      </c>
      <c r="E772" t="s">
        <v>77</v>
      </c>
      <c r="F772" t="s">
        <v>97</v>
      </c>
      <c r="G772" t="s">
        <v>334</v>
      </c>
      <c r="H772">
        <v>67</v>
      </c>
      <c r="I772">
        <v>58</v>
      </c>
      <c r="J772">
        <v>57</v>
      </c>
      <c r="K772">
        <v>81</v>
      </c>
      <c r="L772">
        <v>67</v>
      </c>
      <c r="M772">
        <v>101</v>
      </c>
      <c r="N772">
        <v>431</v>
      </c>
    </row>
    <row r="773" spans="1:14" x14ac:dyDescent="0.3">
      <c r="A773">
        <v>703</v>
      </c>
      <c r="B773" t="s">
        <v>1572</v>
      </c>
      <c r="C773" t="s">
        <v>1017</v>
      </c>
      <c r="D773" t="s">
        <v>1023</v>
      </c>
      <c r="E773" t="s">
        <v>335</v>
      </c>
      <c r="F773" t="s">
        <v>1037</v>
      </c>
      <c r="G773" t="s">
        <v>261</v>
      </c>
      <c r="H773">
        <v>50</v>
      </c>
      <c r="I773">
        <v>50</v>
      </c>
      <c r="J773">
        <v>150</v>
      </c>
      <c r="K773">
        <v>50</v>
      </c>
      <c r="L773">
        <v>150</v>
      </c>
      <c r="M773">
        <v>50</v>
      </c>
      <c r="N773">
        <v>500</v>
      </c>
    </row>
    <row r="774" spans="1:14" x14ac:dyDescent="0.3">
      <c r="A774">
        <v>704</v>
      </c>
      <c r="B774" t="s">
        <v>979</v>
      </c>
      <c r="C774" t="s">
        <v>1024</v>
      </c>
      <c r="D774" t="s">
        <v>1037</v>
      </c>
      <c r="E774" t="s">
        <v>878</v>
      </c>
      <c r="F774" t="s">
        <v>193</v>
      </c>
      <c r="G774" t="s">
        <v>980</v>
      </c>
      <c r="H774">
        <v>45</v>
      </c>
      <c r="I774">
        <v>50</v>
      </c>
      <c r="J774">
        <v>35</v>
      </c>
      <c r="K774">
        <v>55</v>
      </c>
      <c r="L774">
        <v>75</v>
      </c>
      <c r="M774">
        <v>40</v>
      </c>
      <c r="N774">
        <v>300</v>
      </c>
    </row>
    <row r="775" spans="1:14" x14ac:dyDescent="0.3">
      <c r="A775">
        <v>705</v>
      </c>
      <c r="B775" t="s">
        <v>982</v>
      </c>
      <c r="C775" t="s">
        <v>1024</v>
      </c>
      <c r="D775" t="s">
        <v>1037</v>
      </c>
      <c r="E775" t="s">
        <v>878</v>
      </c>
      <c r="F775" t="s">
        <v>193</v>
      </c>
      <c r="G775" t="s">
        <v>980</v>
      </c>
      <c r="H775">
        <v>68</v>
      </c>
      <c r="I775">
        <v>75</v>
      </c>
      <c r="J775">
        <v>53</v>
      </c>
      <c r="K775">
        <v>83</v>
      </c>
      <c r="L775">
        <v>113</v>
      </c>
      <c r="M775">
        <v>60</v>
      </c>
      <c r="N775">
        <v>452</v>
      </c>
    </row>
    <row r="776" spans="1:14" x14ac:dyDescent="0.3">
      <c r="A776">
        <v>706</v>
      </c>
      <c r="B776" t="s">
        <v>984</v>
      </c>
      <c r="C776" t="s">
        <v>1024</v>
      </c>
      <c r="D776" t="s">
        <v>1037</v>
      </c>
      <c r="E776" t="s">
        <v>878</v>
      </c>
      <c r="F776" t="s">
        <v>193</v>
      </c>
      <c r="G776" t="s">
        <v>980</v>
      </c>
      <c r="H776">
        <v>90</v>
      </c>
      <c r="I776">
        <v>100</v>
      </c>
      <c r="J776">
        <v>70</v>
      </c>
      <c r="K776">
        <v>110</v>
      </c>
      <c r="L776">
        <v>150</v>
      </c>
      <c r="M776">
        <v>80</v>
      </c>
      <c r="N776">
        <v>600</v>
      </c>
    </row>
    <row r="777" spans="1:14" x14ac:dyDescent="0.3">
      <c r="A777">
        <v>707</v>
      </c>
      <c r="B777" t="s">
        <v>1573</v>
      </c>
      <c r="C777" t="s">
        <v>1015</v>
      </c>
      <c r="D777" t="s">
        <v>1023</v>
      </c>
      <c r="E777" t="s">
        <v>140</v>
      </c>
      <c r="F777" t="s">
        <v>1037</v>
      </c>
      <c r="G777" t="s">
        <v>1858</v>
      </c>
      <c r="H777">
        <v>57</v>
      </c>
      <c r="I777">
        <v>80</v>
      </c>
      <c r="J777">
        <v>91</v>
      </c>
      <c r="K777">
        <v>80</v>
      </c>
      <c r="L777">
        <v>87</v>
      </c>
      <c r="M777">
        <v>75</v>
      </c>
      <c r="N777">
        <v>470</v>
      </c>
    </row>
    <row r="778" spans="1:14" x14ac:dyDescent="0.3">
      <c r="A778">
        <v>708</v>
      </c>
      <c r="B778" t="s">
        <v>856</v>
      </c>
      <c r="C778" t="s">
        <v>1021</v>
      </c>
      <c r="D778" t="s">
        <v>1007</v>
      </c>
      <c r="E778" t="s">
        <v>185</v>
      </c>
      <c r="F778" t="s">
        <v>40</v>
      </c>
      <c r="G778" t="s">
        <v>857</v>
      </c>
      <c r="H778">
        <v>43</v>
      </c>
      <c r="I778">
        <v>70</v>
      </c>
      <c r="J778">
        <v>48</v>
      </c>
      <c r="K778">
        <v>50</v>
      </c>
      <c r="L778">
        <v>60</v>
      </c>
      <c r="M778">
        <v>38</v>
      </c>
      <c r="N778">
        <v>309</v>
      </c>
    </row>
    <row r="779" spans="1:14" x14ac:dyDescent="0.3">
      <c r="A779">
        <v>709</v>
      </c>
      <c r="B779" t="s">
        <v>859</v>
      </c>
      <c r="C779" t="s">
        <v>1021</v>
      </c>
      <c r="D779" t="s">
        <v>1007</v>
      </c>
      <c r="E779" t="s">
        <v>185</v>
      </c>
      <c r="F779" t="s">
        <v>40</v>
      </c>
      <c r="G779" t="s">
        <v>857</v>
      </c>
      <c r="H779">
        <v>85</v>
      </c>
      <c r="I779">
        <v>110</v>
      </c>
      <c r="J779">
        <v>76</v>
      </c>
      <c r="K779">
        <v>65</v>
      </c>
      <c r="L779">
        <v>82</v>
      </c>
      <c r="M779">
        <v>56</v>
      </c>
      <c r="N779">
        <v>474</v>
      </c>
    </row>
    <row r="780" spans="1:14" x14ac:dyDescent="0.3">
      <c r="A780">
        <v>710</v>
      </c>
      <c r="B780" t="s">
        <v>1574</v>
      </c>
      <c r="C780" t="s">
        <v>1021</v>
      </c>
      <c r="D780" t="s">
        <v>1007</v>
      </c>
      <c r="E780" t="s">
        <v>97</v>
      </c>
      <c r="F780" t="s">
        <v>40</v>
      </c>
      <c r="G780" t="s">
        <v>61</v>
      </c>
      <c r="H780">
        <v>44</v>
      </c>
      <c r="I780">
        <v>66</v>
      </c>
      <c r="J780">
        <v>70</v>
      </c>
      <c r="K780">
        <v>44</v>
      </c>
      <c r="L780">
        <v>55</v>
      </c>
      <c r="M780">
        <v>56</v>
      </c>
      <c r="N780">
        <v>335</v>
      </c>
    </row>
    <row r="781" spans="1:14" x14ac:dyDescent="0.3">
      <c r="A781">
        <v>710</v>
      </c>
      <c r="B781" t="s">
        <v>1575</v>
      </c>
      <c r="C781" t="s">
        <v>1021</v>
      </c>
      <c r="D781" t="s">
        <v>1007</v>
      </c>
      <c r="E781" t="s">
        <v>97</v>
      </c>
      <c r="F781" t="s">
        <v>40</v>
      </c>
      <c r="G781" t="s">
        <v>61</v>
      </c>
      <c r="H781">
        <v>49</v>
      </c>
      <c r="I781">
        <v>66</v>
      </c>
      <c r="J781">
        <v>70</v>
      </c>
      <c r="K781">
        <v>44</v>
      </c>
      <c r="L781">
        <v>55</v>
      </c>
      <c r="M781">
        <v>51</v>
      </c>
      <c r="N781">
        <v>335</v>
      </c>
    </row>
    <row r="782" spans="1:14" x14ac:dyDescent="0.3">
      <c r="A782">
        <v>710</v>
      </c>
      <c r="B782" t="s">
        <v>1576</v>
      </c>
      <c r="C782" t="s">
        <v>1021</v>
      </c>
      <c r="D782" t="s">
        <v>1007</v>
      </c>
      <c r="E782" t="s">
        <v>97</v>
      </c>
      <c r="F782" t="s">
        <v>40</v>
      </c>
      <c r="G782" t="s">
        <v>61</v>
      </c>
      <c r="H782">
        <v>54</v>
      </c>
      <c r="I782">
        <v>66</v>
      </c>
      <c r="J782">
        <v>70</v>
      </c>
      <c r="K782">
        <v>44</v>
      </c>
      <c r="L782">
        <v>55</v>
      </c>
      <c r="M782">
        <v>46</v>
      </c>
      <c r="N782">
        <v>335</v>
      </c>
    </row>
    <row r="783" spans="1:14" x14ac:dyDescent="0.3">
      <c r="A783">
        <v>710</v>
      </c>
      <c r="B783" t="s">
        <v>1577</v>
      </c>
      <c r="C783" t="s">
        <v>1021</v>
      </c>
      <c r="D783" t="s">
        <v>1007</v>
      </c>
      <c r="E783" t="s">
        <v>97</v>
      </c>
      <c r="F783" t="s">
        <v>40</v>
      </c>
      <c r="G783" t="s">
        <v>61</v>
      </c>
      <c r="H783">
        <v>59</v>
      </c>
      <c r="I783">
        <v>66</v>
      </c>
      <c r="J783">
        <v>70</v>
      </c>
      <c r="K783">
        <v>44</v>
      </c>
      <c r="L783">
        <v>55</v>
      </c>
      <c r="M783">
        <v>41</v>
      </c>
      <c r="N783">
        <v>335</v>
      </c>
    </row>
    <row r="784" spans="1:14" x14ac:dyDescent="0.3">
      <c r="A784">
        <v>711</v>
      </c>
      <c r="B784" t="s">
        <v>1578</v>
      </c>
      <c r="C784" t="s">
        <v>1021</v>
      </c>
      <c r="D784" t="s">
        <v>1007</v>
      </c>
      <c r="E784" t="s">
        <v>97</v>
      </c>
      <c r="F784" t="s">
        <v>40</v>
      </c>
      <c r="G784" t="s">
        <v>61</v>
      </c>
      <c r="H784">
        <v>55</v>
      </c>
      <c r="I784">
        <v>85</v>
      </c>
      <c r="J784">
        <v>122</v>
      </c>
      <c r="K784">
        <v>58</v>
      </c>
      <c r="L784">
        <v>75</v>
      </c>
      <c r="M784">
        <v>99</v>
      </c>
      <c r="N784">
        <v>494</v>
      </c>
    </row>
    <row r="785" spans="1:14" x14ac:dyDescent="0.3">
      <c r="A785">
        <v>711</v>
      </c>
      <c r="B785" t="s">
        <v>1579</v>
      </c>
      <c r="C785" t="s">
        <v>1021</v>
      </c>
      <c r="D785" t="s">
        <v>1007</v>
      </c>
      <c r="E785" t="s">
        <v>97</v>
      </c>
      <c r="F785" t="s">
        <v>40</v>
      </c>
      <c r="G785" t="s">
        <v>61</v>
      </c>
      <c r="H785">
        <v>65</v>
      </c>
      <c r="I785">
        <v>90</v>
      </c>
      <c r="J785">
        <v>122</v>
      </c>
      <c r="K785">
        <v>58</v>
      </c>
      <c r="L785">
        <v>75</v>
      </c>
      <c r="M785">
        <v>84</v>
      </c>
      <c r="N785">
        <v>494</v>
      </c>
    </row>
    <row r="786" spans="1:14" x14ac:dyDescent="0.3">
      <c r="A786">
        <v>711</v>
      </c>
      <c r="B786" t="s">
        <v>1580</v>
      </c>
      <c r="C786" t="s">
        <v>1021</v>
      </c>
      <c r="D786" t="s">
        <v>1007</v>
      </c>
      <c r="E786" t="s">
        <v>97</v>
      </c>
      <c r="F786" t="s">
        <v>40</v>
      </c>
      <c r="G786" t="s">
        <v>61</v>
      </c>
      <c r="H786">
        <v>75</v>
      </c>
      <c r="I786">
        <v>95</v>
      </c>
      <c r="J786">
        <v>122</v>
      </c>
      <c r="K786">
        <v>58</v>
      </c>
      <c r="L786">
        <v>75</v>
      </c>
      <c r="M786">
        <v>69</v>
      </c>
      <c r="N786">
        <v>494</v>
      </c>
    </row>
    <row r="787" spans="1:14" x14ac:dyDescent="0.3">
      <c r="A787">
        <v>711</v>
      </c>
      <c r="B787" t="s">
        <v>1581</v>
      </c>
      <c r="C787" t="s">
        <v>1021</v>
      </c>
      <c r="D787" t="s">
        <v>1007</v>
      </c>
      <c r="E787" t="s">
        <v>97</v>
      </c>
      <c r="F787" t="s">
        <v>40</v>
      </c>
      <c r="G787" t="s">
        <v>61</v>
      </c>
      <c r="H787">
        <v>85</v>
      </c>
      <c r="I787">
        <v>100</v>
      </c>
      <c r="J787">
        <v>122</v>
      </c>
      <c r="K787">
        <v>58</v>
      </c>
      <c r="L787">
        <v>75</v>
      </c>
      <c r="M787">
        <v>54</v>
      </c>
      <c r="N787">
        <v>494</v>
      </c>
    </row>
    <row r="788" spans="1:14" x14ac:dyDescent="0.3">
      <c r="A788">
        <v>712</v>
      </c>
      <c r="B788" t="s">
        <v>905</v>
      </c>
      <c r="C788" t="s">
        <v>1020</v>
      </c>
      <c r="D788" t="s">
        <v>1037</v>
      </c>
      <c r="E788" t="s">
        <v>117</v>
      </c>
      <c r="F788" t="s">
        <v>222</v>
      </c>
      <c r="G788" t="s">
        <v>261</v>
      </c>
      <c r="H788">
        <v>55</v>
      </c>
      <c r="I788">
        <v>69</v>
      </c>
      <c r="J788">
        <v>85</v>
      </c>
      <c r="K788">
        <v>32</v>
      </c>
      <c r="L788">
        <v>35</v>
      </c>
      <c r="M788">
        <v>28</v>
      </c>
      <c r="N788">
        <v>304</v>
      </c>
    </row>
    <row r="789" spans="1:14" x14ac:dyDescent="0.3">
      <c r="A789">
        <v>713</v>
      </c>
      <c r="B789" t="s">
        <v>907</v>
      </c>
      <c r="C789" t="s">
        <v>1020</v>
      </c>
      <c r="D789" t="s">
        <v>1037</v>
      </c>
      <c r="E789" t="s">
        <v>117</v>
      </c>
      <c r="F789" t="s">
        <v>222</v>
      </c>
      <c r="G789" t="s">
        <v>261</v>
      </c>
      <c r="H789">
        <v>95</v>
      </c>
      <c r="I789">
        <v>117</v>
      </c>
      <c r="J789">
        <v>184</v>
      </c>
      <c r="K789">
        <v>44</v>
      </c>
      <c r="L789">
        <v>46</v>
      </c>
      <c r="M789">
        <v>28</v>
      </c>
      <c r="N789">
        <v>514</v>
      </c>
    </row>
    <row r="790" spans="1:14" x14ac:dyDescent="0.3">
      <c r="A790">
        <v>714</v>
      </c>
      <c r="B790" t="s">
        <v>488</v>
      </c>
      <c r="C790" t="s">
        <v>1012</v>
      </c>
      <c r="D790" t="s">
        <v>1024</v>
      </c>
      <c r="E790" t="s">
        <v>40</v>
      </c>
      <c r="F790" t="s">
        <v>314</v>
      </c>
      <c r="G790" t="s">
        <v>35</v>
      </c>
      <c r="H790">
        <v>40</v>
      </c>
      <c r="I790">
        <v>30</v>
      </c>
      <c r="J790">
        <v>35</v>
      </c>
      <c r="K790">
        <v>45</v>
      </c>
      <c r="L790">
        <v>40</v>
      </c>
      <c r="M790">
        <v>55</v>
      </c>
      <c r="N790">
        <v>245</v>
      </c>
    </row>
    <row r="791" spans="1:14" x14ac:dyDescent="0.3">
      <c r="A791">
        <v>715</v>
      </c>
      <c r="B791" t="s">
        <v>490</v>
      </c>
      <c r="C791" t="s">
        <v>1012</v>
      </c>
      <c r="D791" t="s">
        <v>1024</v>
      </c>
      <c r="E791" t="s">
        <v>40</v>
      </c>
      <c r="F791" t="s">
        <v>314</v>
      </c>
      <c r="G791" t="s">
        <v>35</v>
      </c>
      <c r="H791">
        <v>85</v>
      </c>
      <c r="I791">
        <v>70</v>
      </c>
      <c r="J791">
        <v>80</v>
      </c>
      <c r="K791">
        <v>97</v>
      </c>
      <c r="L791">
        <v>80</v>
      </c>
      <c r="M791">
        <v>123</v>
      </c>
      <c r="N791">
        <v>535</v>
      </c>
    </row>
    <row r="792" spans="1:14" x14ac:dyDescent="0.3">
      <c r="A792">
        <v>716</v>
      </c>
      <c r="B792" t="s">
        <v>1582</v>
      </c>
      <c r="C792" t="s">
        <v>1023</v>
      </c>
      <c r="D792" t="s">
        <v>1037</v>
      </c>
      <c r="E792" t="s">
        <v>1868</v>
      </c>
      <c r="F792" t="s">
        <v>1037</v>
      </c>
      <c r="G792" t="s">
        <v>1037</v>
      </c>
      <c r="H792">
        <v>126</v>
      </c>
      <c r="I792">
        <v>131</v>
      </c>
      <c r="J792">
        <v>95</v>
      </c>
      <c r="K792">
        <v>131</v>
      </c>
      <c r="L792">
        <v>98</v>
      </c>
      <c r="M792">
        <v>99</v>
      </c>
      <c r="N792">
        <v>680</v>
      </c>
    </row>
    <row r="793" spans="1:14" x14ac:dyDescent="0.3">
      <c r="A793">
        <v>717</v>
      </c>
      <c r="B793" t="s">
        <v>1583</v>
      </c>
      <c r="C793" t="s">
        <v>1016</v>
      </c>
      <c r="D793" t="s">
        <v>1012</v>
      </c>
      <c r="E793" t="s">
        <v>1869</v>
      </c>
      <c r="F793" t="s">
        <v>1037</v>
      </c>
      <c r="G793" t="s">
        <v>1037</v>
      </c>
      <c r="H793">
        <v>126</v>
      </c>
      <c r="I793">
        <v>131</v>
      </c>
      <c r="J793">
        <v>95</v>
      </c>
      <c r="K793">
        <v>131</v>
      </c>
      <c r="L793">
        <v>98</v>
      </c>
      <c r="M793">
        <v>99</v>
      </c>
      <c r="N793">
        <v>680</v>
      </c>
    </row>
    <row r="794" spans="1:14" x14ac:dyDescent="0.3">
      <c r="A794">
        <v>718</v>
      </c>
      <c r="B794" t="s">
        <v>1664</v>
      </c>
      <c r="C794" t="s">
        <v>1024</v>
      </c>
      <c r="D794" t="s">
        <v>1018</v>
      </c>
      <c r="E794" t="s">
        <v>1870</v>
      </c>
      <c r="F794" t="s">
        <v>1871</v>
      </c>
      <c r="G794" t="s">
        <v>1037</v>
      </c>
      <c r="H794">
        <v>108</v>
      </c>
      <c r="I794">
        <v>100</v>
      </c>
      <c r="J794">
        <v>121</v>
      </c>
      <c r="K794">
        <v>81</v>
      </c>
      <c r="L794">
        <v>95</v>
      </c>
      <c r="M794">
        <v>95</v>
      </c>
      <c r="N794">
        <v>600</v>
      </c>
    </row>
    <row r="795" spans="1:14" x14ac:dyDescent="0.3">
      <c r="A795">
        <v>719</v>
      </c>
      <c r="B795" t="s">
        <v>1587</v>
      </c>
      <c r="C795" t="s">
        <v>1017</v>
      </c>
      <c r="D795" t="s">
        <v>1023</v>
      </c>
      <c r="E795" t="s">
        <v>335</v>
      </c>
      <c r="F795" t="s">
        <v>1037</v>
      </c>
      <c r="G795" t="s">
        <v>1037</v>
      </c>
      <c r="H795">
        <v>50</v>
      </c>
      <c r="I795">
        <v>100</v>
      </c>
      <c r="J795">
        <v>150</v>
      </c>
      <c r="K795">
        <v>100</v>
      </c>
      <c r="L795">
        <v>150</v>
      </c>
      <c r="M795">
        <v>50</v>
      </c>
      <c r="N795">
        <v>600</v>
      </c>
    </row>
    <row r="796" spans="1:14" x14ac:dyDescent="0.3">
      <c r="A796">
        <v>719</v>
      </c>
      <c r="B796" t="s">
        <v>1588</v>
      </c>
      <c r="C796" t="s">
        <v>1017</v>
      </c>
      <c r="D796" t="s">
        <v>1023</v>
      </c>
      <c r="E796" t="s">
        <v>335</v>
      </c>
      <c r="F796" t="s">
        <v>1037</v>
      </c>
      <c r="G796" t="s">
        <v>1037</v>
      </c>
      <c r="H796">
        <v>50</v>
      </c>
      <c r="I796">
        <v>160</v>
      </c>
      <c r="J796">
        <v>110</v>
      </c>
      <c r="K796">
        <v>160</v>
      </c>
      <c r="L796">
        <v>110</v>
      </c>
      <c r="M796">
        <v>110</v>
      </c>
      <c r="N796">
        <v>700</v>
      </c>
    </row>
    <row r="797" spans="1:14" x14ac:dyDescent="0.3">
      <c r="A797">
        <v>720</v>
      </c>
      <c r="B797" t="s">
        <v>1589</v>
      </c>
      <c r="C797" t="s">
        <v>1011</v>
      </c>
      <c r="D797" t="s">
        <v>1021</v>
      </c>
      <c r="E797" t="s">
        <v>1858</v>
      </c>
      <c r="F797" t="s">
        <v>1037</v>
      </c>
      <c r="G797" t="s">
        <v>1037</v>
      </c>
      <c r="H797">
        <v>80</v>
      </c>
      <c r="I797">
        <v>110</v>
      </c>
      <c r="J797">
        <v>60</v>
      </c>
      <c r="K797">
        <v>150</v>
      </c>
      <c r="L797">
        <v>130</v>
      </c>
      <c r="M797">
        <v>70</v>
      </c>
      <c r="N797">
        <v>600</v>
      </c>
    </row>
    <row r="798" spans="1:14" x14ac:dyDescent="0.3">
      <c r="A798">
        <v>720</v>
      </c>
      <c r="B798" t="s">
        <v>1590</v>
      </c>
      <c r="C798" t="s">
        <v>1011</v>
      </c>
      <c r="D798" t="s">
        <v>1021</v>
      </c>
      <c r="E798" t="s">
        <v>1858</v>
      </c>
      <c r="F798" t="s">
        <v>1037</v>
      </c>
      <c r="G798" t="s">
        <v>1037</v>
      </c>
      <c r="H798">
        <v>80</v>
      </c>
      <c r="I798">
        <v>160</v>
      </c>
      <c r="J798">
        <v>60</v>
      </c>
      <c r="K798">
        <v>170</v>
      </c>
      <c r="L798">
        <v>130</v>
      </c>
      <c r="M798">
        <v>80</v>
      </c>
      <c r="N798">
        <v>680</v>
      </c>
    </row>
    <row r="799" spans="1:14" x14ac:dyDescent="0.3">
      <c r="A799">
        <v>721</v>
      </c>
      <c r="B799" t="s">
        <v>1591</v>
      </c>
      <c r="C799" t="s">
        <v>1008</v>
      </c>
      <c r="D799" t="s">
        <v>1009</v>
      </c>
      <c r="E799" t="s">
        <v>300</v>
      </c>
      <c r="F799" t="s">
        <v>1037</v>
      </c>
      <c r="G799" t="s">
        <v>1037</v>
      </c>
      <c r="H799">
        <v>80</v>
      </c>
      <c r="I799">
        <v>110</v>
      </c>
      <c r="J799">
        <v>120</v>
      </c>
      <c r="K799">
        <v>130</v>
      </c>
      <c r="L799">
        <v>90</v>
      </c>
      <c r="M799">
        <v>70</v>
      </c>
      <c r="N79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Gen8Source</vt:lpstr>
      <vt:lpstr>Sheet3</vt:lpstr>
      <vt:lpstr>Gen8</vt:lpstr>
      <vt:lpstr>Gen7Source</vt:lpstr>
      <vt:lpstr>Gen7</vt:lpstr>
      <vt:lpstr>Gen6Source</vt:lpstr>
      <vt:lpstr>Gen6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Lam</dc:creator>
  <cp:lastModifiedBy>Jeremiah Lam</cp:lastModifiedBy>
  <dcterms:created xsi:type="dcterms:W3CDTF">2019-11-25T22:59:40Z</dcterms:created>
  <dcterms:modified xsi:type="dcterms:W3CDTF">2019-12-10T22:39:38Z</dcterms:modified>
</cp:coreProperties>
</file>